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015" yWindow="465" windowWidth="19050" windowHeight="6195" tabRatio="940"/>
  </bookViews>
  <sheets>
    <sheet name="NA GAS and Power MAIN " sheetId="20" r:id="rId1"/>
    <sheet name="US GAS Rankings" sheetId="1" r:id="rId2"/>
    <sheet name="US PWR Rankings" sheetId="2" r:id="rId3"/>
    <sheet name="Can Gas Rankings" sheetId="8" r:id="rId4"/>
    <sheet name="Can Pwr Rankings" sheetId="9" r:id="rId5"/>
    <sheet name="US GAS&amp;PWR FIN Contracts" sheetId="6" r:id="rId6"/>
    <sheet name="US GAS PHY Contracts" sheetId="7" r:id="rId7"/>
    <sheet name="US PWR PHY Contracts" sheetId="5" r:id="rId8"/>
    <sheet name="CAN  GAS&amp;PWR FIN Contracts" sheetId="10" r:id="rId9"/>
    <sheet name="CAN GAS PHY Contracts" sheetId="11" r:id="rId10"/>
    <sheet name="CAN Power PHY Contracts" sheetId="12" r:id="rId11"/>
    <sheet name="NA Pivot" sheetId="19" r:id="rId12"/>
    <sheet name="NA DATA" sheetId="18" r:id="rId13"/>
    <sheet name="US DATA" sheetId="13" r:id="rId14"/>
    <sheet name="CAN DATA" sheetId="16" r:id="rId15"/>
  </sheets>
  <definedNames>
    <definedName name="_xlnm._FilterDatabase" localSheetId="0" hidden="1">'NA GAS and Power MAIN '!$A$5:$T$1279</definedName>
    <definedName name="_xlnm._FilterDatabase" localSheetId="6" hidden="1">'US GAS PHY Contracts'!$B$1:$H$1086</definedName>
    <definedName name="_xlnm._FilterDatabase" localSheetId="5" hidden="1">'US GAS&amp;PWR FIN Contracts'!$B$1:$H$232</definedName>
    <definedName name="_xlnm.Print_Titles" localSheetId="6">'US GAS PHY Contracts'!$1:$1</definedName>
    <definedName name="_xlnm.Print_Titles" localSheetId="5">'US GAS&amp;PWR FIN Contracts'!$1:$1</definedName>
  </definedNames>
  <calcPr calcId="152511" fullCalcOnLoad="1"/>
  <pivotCaches>
    <pivotCache cacheId="0" r:id="rId16"/>
  </pivotCaches>
</workbook>
</file>

<file path=xl/calcChain.xml><?xml version="1.0" encoding="utf-8"?>
<calcChain xmlns="http://schemas.openxmlformats.org/spreadsheetml/2006/main">
  <c r="AH2" i="10" l="1"/>
  <c r="AI2" i="10"/>
  <c r="AK2" i="10"/>
  <c r="AL2" i="10"/>
  <c r="AH3" i="10"/>
  <c r="AI3" i="10"/>
  <c r="AK3" i="10"/>
  <c r="AL3" i="10"/>
  <c r="AH4" i="10"/>
  <c r="AI4" i="10"/>
  <c r="AK4" i="10"/>
  <c r="AL4" i="10"/>
  <c r="AH5" i="10"/>
  <c r="AI5" i="10"/>
  <c r="AK5" i="10"/>
  <c r="AL5" i="10"/>
  <c r="AH6" i="10"/>
  <c r="AI6" i="10"/>
  <c r="AK6" i="10"/>
  <c r="AL6" i="10"/>
  <c r="AH7" i="10"/>
  <c r="AI7" i="10"/>
  <c r="AK7" i="10"/>
  <c r="AL7" i="10"/>
  <c r="AH8" i="10"/>
  <c r="AI8" i="10"/>
  <c r="AK8" i="10"/>
  <c r="AL8" i="10"/>
  <c r="AH9" i="10"/>
  <c r="AI9" i="10"/>
  <c r="AK9" i="10"/>
  <c r="AL9" i="10"/>
  <c r="AH10" i="10"/>
  <c r="AI10" i="10"/>
  <c r="AK10" i="10"/>
  <c r="AL10" i="10"/>
  <c r="AH11" i="10"/>
  <c r="AI11" i="10"/>
  <c r="AK11" i="10"/>
  <c r="AL11" i="10"/>
  <c r="AH12" i="10"/>
  <c r="AI12" i="10"/>
  <c r="AK12" i="10"/>
  <c r="AL12" i="10"/>
  <c r="AH13" i="10"/>
  <c r="AI13" i="10"/>
  <c r="AK13" i="10"/>
  <c r="AL13" i="10"/>
  <c r="AH14" i="10"/>
  <c r="AI14" i="10"/>
  <c r="AK14" i="10"/>
  <c r="AL14" i="10"/>
  <c r="AH15" i="10"/>
  <c r="AI15" i="10"/>
  <c r="AK15" i="10"/>
  <c r="AL15" i="10"/>
  <c r="AH16" i="10"/>
  <c r="AI16" i="10"/>
  <c r="AK16" i="10"/>
  <c r="AL16" i="10"/>
  <c r="AH17" i="10"/>
  <c r="AI17" i="10"/>
  <c r="AK17" i="10"/>
  <c r="AL17" i="10"/>
  <c r="AH18" i="10"/>
  <c r="AI18" i="10"/>
  <c r="AK18" i="10"/>
  <c r="AL18" i="10"/>
  <c r="AH19" i="10"/>
  <c r="AI19" i="10"/>
  <c r="AK19" i="10"/>
  <c r="AL19" i="10"/>
  <c r="AH20" i="10"/>
  <c r="AI20" i="10"/>
  <c r="AK20" i="10"/>
  <c r="AL20" i="10"/>
  <c r="AH21" i="10"/>
  <c r="AI21" i="10"/>
  <c r="AK21" i="10"/>
  <c r="AL21" i="10"/>
  <c r="AH22" i="10"/>
  <c r="AI22" i="10"/>
  <c r="AK22" i="10"/>
  <c r="AL22" i="10"/>
  <c r="AH23" i="10"/>
  <c r="AI23" i="10"/>
  <c r="AK23" i="10"/>
  <c r="AL23" i="10"/>
  <c r="AH24" i="10"/>
  <c r="AI24" i="10"/>
  <c r="AK24" i="10"/>
  <c r="AL24" i="10"/>
  <c r="AH25" i="10"/>
  <c r="AI25" i="10"/>
  <c r="AK25" i="10"/>
  <c r="AL25" i="10"/>
  <c r="AH26" i="10"/>
  <c r="AI26" i="10"/>
  <c r="AK26" i="10"/>
  <c r="AL26" i="10"/>
  <c r="AH27" i="10"/>
  <c r="AI27" i="10"/>
  <c r="AK27" i="10"/>
  <c r="AL27" i="10"/>
  <c r="AH28" i="10"/>
  <c r="AI28" i="10"/>
  <c r="AK28" i="10"/>
  <c r="AL28" i="10"/>
  <c r="AH29" i="10"/>
  <c r="AI29" i="10"/>
  <c r="AK29" i="10"/>
  <c r="AL29" i="10"/>
  <c r="AH30" i="10"/>
  <c r="AI30" i="10"/>
  <c r="AK30" i="10"/>
  <c r="AL30" i="10"/>
  <c r="AH31" i="10"/>
  <c r="AI31" i="10"/>
  <c r="AK31" i="10"/>
  <c r="AL31" i="10"/>
  <c r="AH32" i="10"/>
  <c r="AI32" i="10"/>
  <c r="AK32" i="10"/>
  <c r="AL32" i="10"/>
  <c r="AH33" i="10"/>
  <c r="AI33" i="10"/>
  <c r="AK33" i="10"/>
  <c r="AL33" i="10"/>
  <c r="AH34" i="10"/>
  <c r="AI34" i="10"/>
  <c r="AK34" i="10"/>
  <c r="AL34" i="10"/>
  <c r="AH35" i="10"/>
  <c r="AI35" i="10"/>
  <c r="AK35" i="10"/>
  <c r="AL35" i="10"/>
  <c r="AH36" i="10"/>
  <c r="AI36" i="10"/>
  <c r="AK36" i="10"/>
  <c r="AL36" i="10"/>
  <c r="AH37" i="10"/>
  <c r="AI37" i="10"/>
  <c r="AK37" i="10"/>
  <c r="AL37" i="10"/>
  <c r="AH38" i="10"/>
  <c r="AI38" i="10"/>
  <c r="AK38" i="10"/>
  <c r="AL38" i="10"/>
  <c r="AH39" i="10"/>
  <c r="AI39" i="10"/>
  <c r="AK39" i="10"/>
  <c r="AL39" i="10"/>
  <c r="AH40" i="10"/>
  <c r="AI40" i="10"/>
  <c r="AK40" i="10"/>
  <c r="AL40" i="10"/>
  <c r="AH41" i="10"/>
  <c r="AI41" i="10"/>
  <c r="AK41" i="10"/>
  <c r="AL41" i="10"/>
  <c r="AH42" i="10"/>
  <c r="AI42" i="10"/>
  <c r="AK42" i="10"/>
  <c r="AL42" i="10"/>
  <c r="AH43" i="10"/>
  <c r="AI43" i="10"/>
  <c r="AK43" i="10"/>
  <c r="AL43" i="10"/>
  <c r="AH44" i="10"/>
  <c r="AI44" i="10"/>
  <c r="AK44" i="10"/>
  <c r="AL44" i="10"/>
  <c r="AH45" i="10"/>
  <c r="AI45" i="10"/>
  <c r="AK45" i="10"/>
  <c r="AL45" i="10"/>
  <c r="AH46" i="10"/>
  <c r="AI46" i="10"/>
  <c r="AK46" i="10"/>
  <c r="AL46" i="10"/>
  <c r="AH47" i="10"/>
  <c r="AI47" i="10"/>
  <c r="AK47" i="10"/>
  <c r="AL47" i="10"/>
  <c r="AH48" i="10"/>
  <c r="AI48" i="10"/>
  <c r="AK48" i="10"/>
  <c r="AL48" i="10"/>
  <c r="AH49" i="10"/>
  <c r="AI49" i="10"/>
  <c r="AK49" i="10"/>
  <c r="AL49" i="10"/>
  <c r="AH50" i="10"/>
  <c r="AI50" i="10"/>
  <c r="AK50" i="10"/>
  <c r="AL50" i="10"/>
  <c r="AH51" i="10"/>
  <c r="AI51" i="10"/>
  <c r="AK51" i="10"/>
  <c r="AL51" i="10"/>
  <c r="AH52" i="10"/>
  <c r="AI52" i="10"/>
  <c r="AK52" i="10"/>
  <c r="AL52" i="10"/>
  <c r="AH53" i="10"/>
  <c r="AI53" i="10"/>
  <c r="AK53" i="10"/>
  <c r="AL53" i="10"/>
  <c r="AH54" i="10"/>
  <c r="AI54" i="10"/>
  <c r="AK54" i="10"/>
  <c r="AL54" i="10"/>
  <c r="AH55" i="10"/>
  <c r="AI55" i="10"/>
  <c r="AK55" i="10"/>
  <c r="AL55" i="10"/>
  <c r="AH56" i="10"/>
  <c r="AI56" i="10"/>
  <c r="AK56" i="10"/>
  <c r="AL56" i="10"/>
  <c r="AH57" i="10"/>
  <c r="AI57" i="10"/>
  <c r="AK57" i="10"/>
  <c r="AL57" i="10"/>
  <c r="AH58" i="10"/>
  <c r="AI58" i="10"/>
  <c r="AK58" i="10"/>
  <c r="AL58" i="10"/>
  <c r="AH59" i="10"/>
  <c r="AI59" i="10"/>
  <c r="AK59" i="10"/>
  <c r="AL59" i="10"/>
  <c r="AH60" i="10"/>
  <c r="AI60" i="10"/>
  <c r="AK60" i="10"/>
  <c r="AL60" i="10"/>
  <c r="AH61" i="10"/>
  <c r="AI61" i="10"/>
  <c r="AK61" i="10"/>
  <c r="AL61" i="10"/>
  <c r="AH62" i="10"/>
  <c r="AI62" i="10"/>
  <c r="AK62" i="10"/>
  <c r="AL62" i="10"/>
  <c r="AH63" i="10"/>
  <c r="AI63" i="10"/>
  <c r="AK63" i="10"/>
  <c r="AL63" i="10"/>
  <c r="AH64" i="10"/>
  <c r="AI64" i="10"/>
  <c r="AK64" i="10"/>
  <c r="AL64" i="10"/>
  <c r="AH65" i="10"/>
  <c r="AI65" i="10"/>
  <c r="AK65" i="10"/>
  <c r="AL65" i="10"/>
  <c r="AH66" i="10"/>
  <c r="AI66" i="10"/>
  <c r="AK66" i="10"/>
  <c r="AL66" i="10"/>
  <c r="AH67" i="10"/>
  <c r="AI67" i="10"/>
  <c r="AK67" i="10"/>
  <c r="AL67" i="10"/>
  <c r="AH68" i="10"/>
  <c r="AI68" i="10"/>
  <c r="AK68" i="10"/>
  <c r="AL68" i="10"/>
  <c r="AH69" i="10"/>
  <c r="AI69" i="10"/>
  <c r="AK69" i="10"/>
  <c r="AL69" i="10"/>
  <c r="AH70" i="10"/>
  <c r="AI70" i="10"/>
  <c r="AK70" i="10"/>
  <c r="AL70" i="10"/>
  <c r="AH71" i="10"/>
  <c r="AI71" i="10"/>
  <c r="AK71" i="10"/>
  <c r="AL71" i="10"/>
  <c r="AH72" i="10"/>
  <c r="AI72" i="10"/>
  <c r="AK72" i="10"/>
  <c r="AL72" i="10"/>
  <c r="AH73" i="10"/>
  <c r="AI73" i="10"/>
  <c r="AK73" i="10"/>
  <c r="AL73" i="10"/>
  <c r="AH74" i="10"/>
  <c r="AI74" i="10"/>
  <c r="AK74" i="10"/>
  <c r="AL74" i="10"/>
  <c r="AH75" i="10"/>
  <c r="AI75" i="10"/>
  <c r="AK75" i="10"/>
  <c r="AL75" i="10"/>
  <c r="AH76" i="10"/>
  <c r="AI76" i="10"/>
  <c r="AK76" i="10"/>
  <c r="AL76" i="10"/>
  <c r="AH77" i="10"/>
  <c r="AI77" i="10"/>
  <c r="AK77" i="10"/>
  <c r="AL77" i="10"/>
  <c r="AH78" i="10"/>
  <c r="AI78" i="10"/>
  <c r="AK78" i="10"/>
  <c r="AL78" i="10"/>
  <c r="AH79" i="10"/>
  <c r="AI79" i="10"/>
  <c r="AK79" i="10"/>
  <c r="AL79" i="10"/>
  <c r="AH80" i="10"/>
  <c r="AI80" i="10"/>
  <c r="AK80" i="10"/>
  <c r="AL80" i="10"/>
  <c r="AH81" i="10"/>
  <c r="AI81" i="10"/>
  <c r="AK81" i="10"/>
  <c r="AL81" i="10"/>
  <c r="AH82" i="10"/>
  <c r="AI82" i="10"/>
  <c r="AK82" i="10"/>
  <c r="AL82" i="10"/>
  <c r="AH83" i="10"/>
  <c r="AI83" i="10"/>
  <c r="AK83" i="10"/>
  <c r="AL83" i="10"/>
  <c r="AH84" i="10"/>
  <c r="AI84" i="10"/>
  <c r="AK84" i="10"/>
  <c r="AL84" i="10"/>
  <c r="AH85" i="10"/>
  <c r="AI85" i="10"/>
  <c r="AK85" i="10"/>
  <c r="AL85" i="10"/>
  <c r="AH86" i="10"/>
  <c r="AI86" i="10"/>
  <c r="AK86" i="10"/>
  <c r="AL86" i="10"/>
  <c r="AH87" i="10"/>
  <c r="AI87" i="10"/>
  <c r="AK87" i="10"/>
  <c r="AL87" i="10"/>
  <c r="AH88" i="10"/>
  <c r="AI88" i="10"/>
  <c r="AK88" i="10"/>
  <c r="AL88" i="10"/>
  <c r="AH89" i="10"/>
  <c r="AI89" i="10"/>
  <c r="AK89" i="10"/>
  <c r="AL89" i="10"/>
  <c r="AH90" i="10"/>
  <c r="AI90" i="10"/>
  <c r="AK90" i="10"/>
  <c r="AL90" i="10"/>
  <c r="AH91" i="10"/>
  <c r="AI91" i="10"/>
  <c r="AK91" i="10"/>
  <c r="AL91" i="10"/>
  <c r="AH92" i="10"/>
  <c r="AI92" i="10"/>
  <c r="AK92" i="10"/>
  <c r="AL92" i="10"/>
  <c r="AH93" i="10"/>
  <c r="AI93" i="10"/>
  <c r="AK93" i="10"/>
  <c r="AL93" i="10"/>
  <c r="AH94" i="10"/>
  <c r="AI94" i="10"/>
  <c r="AK94" i="10"/>
  <c r="AL94" i="10"/>
  <c r="AH95" i="10"/>
  <c r="AI95" i="10"/>
  <c r="AK95" i="10"/>
  <c r="AL95" i="10"/>
  <c r="AH96" i="10"/>
  <c r="AI96" i="10"/>
  <c r="AK96" i="10"/>
  <c r="AL96" i="10"/>
  <c r="AH97" i="10"/>
  <c r="AI97" i="10"/>
  <c r="AK97" i="10"/>
  <c r="AL97" i="10"/>
  <c r="AH98" i="10"/>
  <c r="AI98" i="10"/>
  <c r="AK98" i="10"/>
  <c r="AL98" i="10"/>
  <c r="AH99" i="10"/>
  <c r="AI99" i="10"/>
  <c r="AK99" i="10"/>
  <c r="AL99" i="10"/>
  <c r="AH100" i="10"/>
  <c r="AI100" i="10"/>
  <c r="AK100" i="10"/>
  <c r="AL100" i="10"/>
  <c r="AH101" i="10"/>
  <c r="AI101" i="10"/>
  <c r="AK101" i="10"/>
  <c r="AL101" i="10"/>
  <c r="AH102" i="10"/>
  <c r="AI102" i="10"/>
  <c r="AK102" i="10"/>
  <c r="AL102" i="10"/>
  <c r="AH103" i="10"/>
  <c r="AI103" i="10"/>
  <c r="AK103" i="10"/>
  <c r="AL103" i="10"/>
  <c r="AH104" i="10"/>
  <c r="AI104" i="10"/>
  <c r="AK104" i="10"/>
  <c r="AL104" i="10"/>
  <c r="AH105" i="10"/>
  <c r="AI105" i="10"/>
  <c r="AK105" i="10"/>
  <c r="AL105" i="10"/>
  <c r="AH106" i="10"/>
  <c r="AI106" i="10"/>
  <c r="AK106" i="10"/>
  <c r="AL106" i="10"/>
  <c r="AH107" i="10"/>
  <c r="AI107" i="10"/>
  <c r="AK107" i="10"/>
  <c r="AL107" i="10"/>
  <c r="AH108" i="10"/>
  <c r="AI108" i="10"/>
  <c r="AK108" i="10"/>
  <c r="AL108" i="10"/>
  <c r="AH109" i="10"/>
  <c r="AI109" i="10"/>
  <c r="AK109" i="10"/>
  <c r="AL109" i="10"/>
  <c r="AH110" i="10"/>
  <c r="AI110" i="10"/>
  <c r="AK110" i="10"/>
  <c r="AL110" i="10"/>
  <c r="AH111" i="10"/>
  <c r="AI111" i="10"/>
  <c r="AK111" i="10"/>
  <c r="AL111" i="10"/>
  <c r="AH112" i="10"/>
  <c r="AI112" i="10"/>
  <c r="AK112" i="10"/>
  <c r="AL112" i="10"/>
  <c r="AH113" i="10"/>
  <c r="AI113" i="10"/>
  <c r="AK113" i="10"/>
  <c r="AL113" i="10"/>
  <c r="AH114" i="10"/>
  <c r="AI114" i="10"/>
  <c r="AK114" i="10"/>
  <c r="AL114" i="10"/>
  <c r="AH115" i="10"/>
  <c r="AI115" i="10"/>
  <c r="AK115" i="10"/>
  <c r="AL115" i="10"/>
  <c r="AH116" i="10"/>
  <c r="AI116" i="10"/>
  <c r="AK116" i="10"/>
  <c r="AL116" i="10"/>
  <c r="AH117" i="10"/>
  <c r="AI117" i="10"/>
  <c r="AK117" i="10"/>
  <c r="AL117" i="10"/>
  <c r="AH118" i="10"/>
  <c r="AI118" i="10"/>
  <c r="AK118" i="10"/>
  <c r="AL118" i="10"/>
  <c r="AH119" i="10"/>
  <c r="AI119" i="10"/>
  <c r="AK119" i="10"/>
  <c r="AL119" i="10"/>
  <c r="AH120" i="10"/>
  <c r="AI120" i="10"/>
  <c r="AK120" i="10"/>
  <c r="AL120" i="10"/>
  <c r="AH121" i="10"/>
  <c r="AI121" i="10"/>
  <c r="AK121" i="10"/>
  <c r="AL121" i="10"/>
  <c r="AH122" i="10"/>
  <c r="AI122" i="10"/>
  <c r="AK122" i="10"/>
  <c r="AL122" i="10"/>
  <c r="AH123" i="10"/>
  <c r="AI123" i="10"/>
  <c r="AK123" i="10"/>
  <c r="AL123" i="10"/>
  <c r="AH124" i="10"/>
  <c r="AI124" i="10"/>
  <c r="AK124" i="10"/>
  <c r="AL124" i="10"/>
  <c r="AH125" i="10"/>
  <c r="AI125" i="10"/>
  <c r="AK125" i="10"/>
  <c r="AL125" i="10"/>
  <c r="AH126" i="10"/>
  <c r="AI126" i="10"/>
  <c r="AK126" i="10"/>
  <c r="AL126" i="10"/>
  <c r="AH127" i="10"/>
  <c r="AI127" i="10"/>
  <c r="AK127" i="10"/>
  <c r="AL127" i="10"/>
  <c r="AH128" i="10"/>
  <c r="AI128" i="10"/>
  <c r="AK128" i="10"/>
  <c r="AL128" i="10"/>
  <c r="AH129" i="10"/>
  <c r="AI129" i="10"/>
  <c r="AK129" i="10"/>
  <c r="AL129" i="10"/>
  <c r="AH130" i="10"/>
  <c r="AI130" i="10"/>
  <c r="AK130" i="10"/>
  <c r="AL130" i="10"/>
  <c r="AH131" i="10"/>
  <c r="AI131" i="10"/>
  <c r="AK131" i="10"/>
  <c r="AL131" i="10"/>
  <c r="AH132" i="10"/>
  <c r="AI132" i="10"/>
  <c r="AK132" i="10"/>
  <c r="AL132" i="10"/>
  <c r="AH133" i="10"/>
  <c r="AI133" i="10"/>
  <c r="AK133" i="10"/>
  <c r="AL133" i="10"/>
  <c r="AH134" i="10"/>
  <c r="AI134" i="10"/>
  <c r="AK134" i="10"/>
  <c r="AL134" i="10"/>
  <c r="AH135" i="10"/>
  <c r="AI135" i="10"/>
  <c r="AK135" i="10"/>
  <c r="AL135" i="10"/>
  <c r="AH136" i="10"/>
  <c r="AI136" i="10"/>
  <c r="AK136" i="10"/>
  <c r="AL136" i="10"/>
  <c r="AH137" i="10"/>
  <c r="AI137" i="10"/>
  <c r="AK137" i="10"/>
  <c r="AL137" i="10"/>
  <c r="AH138" i="10"/>
  <c r="AI138" i="10"/>
  <c r="AK138" i="10"/>
  <c r="AL138" i="10"/>
  <c r="AH139" i="10"/>
  <c r="AI139" i="10"/>
  <c r="AK139" i="10"/>
  <c r="AL139" i="10"/>
  <c r="AH140" i="10"/>
  <c r="AI140" i="10"/>
  <c r="AK140" i="10"/>
  <c r="AL140" i="10"/>
  <c r="AH141" i="10"/>
  <c r="AI141" i="10"/>
  <c r="AK141" i="10"/>
  <c r="AL141" i="10"/>
  <c r="AH142" i="10"/>
  <c r="AI142" i="10"/>
  <c r="AK142" i="10"/>
  <c r="AL142" i="10"/>
  <c r="AH143" i="10"/>
  <c r="AI143" i="10"/>
  <c r="AK143" i="10"/>
  <c r="AL143" i="10"/>
  <c r="AH144" i="10"/>
  <c r="AI144" i="10"/>
  <c r="AK144" i="10"/>
  <c r="AL144" i="10"/>
  <c r="AH145" i="10"/>
  <c r="AI145" i="10"/>
  <c r="AK145" i="10"/>
  <c r="AL145" i="10"/>
  <c r="AH146" i="10"/>
  <c r="AI146" i="10"/>
  <c r="AK146" i="10"/>
  <c r="AL146" i="10"/>
  <c r="AH147" i="10"/>
  <c r="AI147" i="10"/>
  <c r="AK147" i="10"/>
  <c r="AL147" i="10"/>
  <c r="AH148" i="10"/>
  <c r="AI148" i="10"/>
  <c r="AK148" i="10"/>
  <c r="AL148" i="10"/>
  <c r="AH149" i="10"/>
  <c r="AI149" i="10"/>
  <c r="AK149" i="10"/>
  <c r="AL149" i="10"/>
  <c r="AH150" i="10"/>
  <c r="AI150" i="10"/>
  <c r="AK150" i="10"/>
  <c r="AL150" i="10"/>
  <c r="AH151" i="10"/>
  <c r="AI151" i="10"/>
  <c r="AK151" i="10"/>
  <c r="AL151" i="10"/>
  <c r="AH152" i="10"/>
  <c r="AI152" i="10"/>
  <c r="AK152" i="10"/>
  <c r="AL152" i="10"/>
  <c r="AH153" i="10"/>
  <c r="AI153" i="10"/>
  <c r="AK153" i="10"/>
  <c r="AL153" i="10"/>
  <c r="AH154" i="10"/>
  <c r="AI154" i="10"/>
  <c r="AK154" i="10"/>
  <c r="AL154" i="10"/>
  <c r="AH155" i="10"/>
  <c r="AI155" i="10"/>
  <c r="AK155" i="10"/>
  <c r="AL155" i="10"/>
  <c r="AH156" i="10"/>
  <c r="AI156" i="10"/>
  <c r="AK156" i="10"/>
  <c r="AL156" i="10"/>
  <c r="AH157" i="10"/>
  <c r="AI157" i="10"/>
  <c r="AK157" i="10"/>
  <c r="AL157" i="10"/>
  <c r="AH158" i="10"/>
  <c r="AI158" i="10"/>
  <c r="AK158" i="10"/>
  <c r="AL158" i="10"/>
  <c r="AH159" i="10"/>
  <c r="AI159" i="10"/>
  <c r="AK159" i="10"/>
  <c r="AL159" i="10"/>
  <c r="AH160" i="10"/>
  <c r="AI160" i="10"/>
  <c r="AK160" i="10"/>
  <c r="AL160" i="10"/>
  <c r="AH161" i="10"/>
  <c r="AI161" i="10"/>
  <c r="AK161" i="10"/>
  <c r="AL161" i="10"/>
  <c r="AH162" i="10"/>
  <c r="AI162" i="10"/>
  <c r="AK162" i="10"/>
  <c r="AL162" i="10"/>
  <c r="AH163" i="10"/>
  <c r="AI163" i="10"/>
  <c r="AK163" i="10"/>
  <c r="AL163" i="10"/>
  <c r="AH164" i="10"/>
  <c r="AI164" i="10"/>
  <c r="AK164" i="10"/>
  <c r="AL164" i="10"/>
  <c r="AH165" i="10"/>
  <c r="AI165" i="10"/>
  <c r="AK165" i="10"/>
  <c r="AL165" i="10"/>
  <c r="AH166" i="10"/>
  <c r="AI166" i="10"/>
  <c r="AK166" i="10"/>
  <c r="AL166" i="10"/>
  <c r="AH167" i="10"/>
  <c r="AI167" i="10"/>
  <c r="AK167" i="10"/>
  <c r="AL167" i="10"/>
  <c r="AH168" i="10"/>
  <c r="AI168" i="10"/>
  <c r="AK168" i="10"/>
  <c r="AL168" i="10"/>
  <c r="AH169" i="10"/>
  <c r="AI169" i="10"/>
  <c r="AK169" i="10"/>
  <c r="AL169" i="10"/>
  <c r="AH170" i="10"/>
  <c r="AI170" i="10"/>
  <c r="AK170" i="10"/>
  <c r="AL170" i="10"/>
  <c r="AH171" i="10"/>
  <c r="AI171" i="10"/>
  <c r="AK171" i="10"/>
  <c r="AL171" i="10"/>
  <c r="AH172" i="10"/>
  <c r="AI172" i="10"/>
  <c r="AK172" i="10"/>
  <c r="AL172" i="10"/>
  <c r="AH173" i="10"/>
  <c r="AI173" i="10"/>
  <c r="AK173" i="10"/>
  <c r="AL173" i="10"/>
  <c r="AH174" i="10"/>
  <c r="AI174" i="10"/>
  <c r="AK174" i="10"/>
  <c r="AL174" i="10"/>
  <c r="AH175" i="10"/>
  <c r="AI175" i="10"/>
  <c r="AK175" i="10"/>
  <c r="AL175" i="10"/>
  <c r="AH176" i="10"/>
  <c r="AI176" i="10"/>
  <c r="AK176" i="10"/>
  <c r="AL176" i="10"/>
  <c r="AH177" i="10"/>
  <c r="AI177" i="10"/>
  <c r="AK177" i="10"/>
  <c r="AL177" i="10"/>
  <c r="AH178" i="10"/>
  <c r="AI178" i="10"/>
  <c r="AK178" i="10"/>
  <c r="AL178" i="10"/>
  <c r="AH179" i="10"/>
  <c r="AI179" i="10"/>
  <c r="AK179" i="10"/>
  <c r="AL179" i="10"/>
  <c r="AH180" i="10"/>
  <c r="AI180" i="10"/>
  <c r="AK180" i="10"/>
  <c r="AL180" i="10"/>
  <c r="AH181" i="10"/>
  <c r="AI181" i="10"/>
  <c r="AK181" i="10"/>
  <c r="AL181" i="10"/>
  <c r="AH182" i="10"/>
  <c r="AI182" i="10"/>
  <c r="AK182" i="10"/>
  <c r="AL182" i="10"/>
  <c r="AH183" i="10"/>
  <c r="AI183" i="10"/>
  <c r="AK183" i="10"/>
  <c r="AL183" i="10"/>
  <c r="AH184" i="10"/>
  <c r="AI184" i="10"/>
  <c r="AK184" i="10"/>
  <c r="AL184" i="10"/>
  <c r="AH185" i="10"/>
  <c r="AI185" i="10"/>
  <c r="AK185" i="10"/>
  <c r="AL185" i="10"/>
  <c r="AH186" i="10"/>
  <c r="AI186" i="10"/>
  <c r="AK186" i="10"/>
  <c r="AL186" i="10"/>
  <c r="AH187" i="10"/>
  <c r="AI187" i="10"/>
  <c r="AK187" i="10"/>
  <c r="AL187" i="10"/>
  <c r="AH188" i="10"/>
  <c r="AI188" i="10"/>
  <c r="AK188" i="10"/>
  <c r="AL188" i="10"/>
  <c r="AH189" i="10"/>
  <c r="AI189" i="10"/>
  <c r="AK189" i="10"/>
  <c r="AL189" i="10"/>
  <c r="AH190" i="10"/>
  <c r="AI190" i="10"/>
  <c r="AK190" i="10"/>
  <c r="AL190" i="10"/>
  <c r="AH191" i="10"/>
  <c r="AI191" i="10"/>
  <c r="AK191" i="10"/>
  <c r="AL191" i="10"/>
  <c r="AH192" i="10"/>
  <c r="AI192" i="10"/>
  <c r="AK192" i="10"/>
  <c r="AL192" i="10"/>
  <c r="AH193" i="10"/>
  <c r="AI193" i="10"/>
  <c r="AK193" i="10"/>
  <c r="AL193" i="10"/>
  <c r="AH194" i="10"/>
  <c r="AI194" i="10"/>
  <c r="AK194" i="10"/>
  <c r="AL194" i="10"/>
  <c r="AH195" i="10"/>
  <c r="AI195" i="10"/>
  <c r="AK195" i="10"/>
  <c r="AL195" i="10"/>
  <c r="AH196" i="10"/>
  <c r="AI196" i="10"/>
  <c r="AK196" i="10"/>
  <c r="AL196" i="10"/>
  <c r="AH197" i="10"/>
  <c r="AI197" i="10"/>
  <c r="AK197" i="10"/>
  <c r="AL197" i="10"/>
  <c r="AH198" i="10"/>
  <c r="AI198" i="10"/>
  <c r="AK198" i="10"/>
  <c r="AL198" i="10"/>
  <c r="AH199" i="10"/>
  <c r="AI199" i="10"/>
  <c r="AK199" i="10"/>
  <c r="AL199" i="10"/>
  <c r="AH200" i="10"/>
  <c r="AI200" i="10"/>
  <c r="AK200" i="10"/>
  <c r="AL200" i="10"/>
  <c r="AH201" i="10"/>
  <c r="AI201" i="10"/>
  <c r="AK201" i="10"/>
  <c r="AL201" i="10"/>
  <c r="AH202" i="10"/>
  <c r="AI202" i="10"/>
  <c r="AK202" i="10"/>
  <c r="AL202" i="10"/>
  <c r="AH203" i="10"/>
  <c r="AI203" i="10"/>
  <c r="AK203" i="10"/>
  <c r="AL203" i="10"/>
  <c r="AH204" i="10"/>
  <c r="AI204" i="10"/>
  <c r="AK204" i="10"/>
  <c r="AL204" i="10"/>
  <c r="AH205" i="10"/>
  <c r="AI205" i="10"/>
  <c r="AK205" i="10"/>
  <c r="AL205" i="10"/>
  <c r="AH206" i="10"/>
  <c r="AI206" i="10"/>
  <c r="AK206" i="10"/>
  <c r="AL206" i="10"/>
  <c r="AH207" i="10"/>
  <c r="AI207" i="10"/>
  <c r="AK207" i="10"/>
  <c r="AL207" i="10"/>
  <c r="AH208" i="10"/>
  <c r="AI208" i="10"/>
  <c r="AK208" i="10"/>
  <c r="AL208" i="10"/>
  <c r="AH209" i="10"/>
  <c r="AI209" i="10"/>
  <c r="AK209" i="10"/>
  <c r="AL209" i="10"/>
  <c r="AH210" i="10"/>
  <c r="AI210" i="10"/>
  <c r="AK210" i="10"/>
  <c r="AL210" i="10"/>
  <c r="AH211" i="10"/>
  <c r="AI211" i="10"/>
  <c r="AK211" i="10"/>
  <c r="AL211" i="10"/>
  <c r="AH212" i="10"/>
  <c r="AI212" i="10"/>
  <c r="AK212" i="10"/>
  <c r="AL212" i="10"/>
  <c r="AH213" i="10"/>
  <c r="AI213" i="10"/>
  <c r="AK213" i="10"/>
  <c r="AL213" i="10"/>
  <c r="AH2" i="11"/>
  <c r="AJ2" i="11"/>
  <c r="AK2" i="11"/>
  <c r="AH3" i="11"/>
  <c r="AJ3" i="11"/>
  <c r="AK3" i="11"/>
  <c r="AH4" i="11"/>
  <c r="AJ4" i="11"/>
  <c r="AK4" i="11"/>
  <c r="AH5" i="11"/>
  <c r="AJ5" i="11"/>
  <c r="AK5" i="11"/>
  <c r="AH6" i="11"/>
  <c r="AJ6" i="11"/>
  <c r="AK6" i="11"/>
  <c r="AH7" i="11"/>
  <c r="AJ7" i="11"/>
  <c r="AK7" i="11"/>
  <c r="AH8" i="11"/>
  <c r="AJ8" i="11"/>
  <c r="AK8" i="11"/>
  <c r="AH9" i="11"/>
  <c r="AJ9" i="11"/>
  <c r="AK9" i="11"/>
  <c r="AH10" i="11"/>
  <c r="AJ10" i="11"/>
  <c r="AK10" i="11"/>
  <c r="AH11" i="11"/>
  <c r="AJ11" i="11"/>
  <c r="AK11" i="11"/>
  <c r="AH12" i="11"/>
  <c r="AJ12" i="11"/>
  <c r="AK12" i="11"/>
  <c r="AH13" i="11"/>
  <c r="AJ13" i="11"/>
  <c r="AK13" i="11"/>
  <c r="AH14" i="11"/>
  <c r="AJ14" i="11"/>
  <c r="AK14" i="11"/>
  <c r="AH15" i="11"/>
  <c r="AJ15" i="11"/>
  <c r="AK15" i="11"/>
  <c r="AH16" i="11"/>
  <c r="AJ16" i="11"/>
  <c r="AK16" i="11"/>
  <c r="AH17" i="11"/>
  <c r="AJ17" i="11"/>
  <c r="AK17" i="11"/>
  <c r="AH18" i="11"/>
  <c r="AJ18" i="11"/>
  <c r="AK18" i="11"/>
  <c r="AH19" i="11"/>
  <c r="AJ19" i="11"/>
  <c r="AK19" i="11"/>
  <c r="AH20" i="11"/>
  <c r="AJ20" i="11"/>
  <c r="AK20" i="11"/>
  <c r="AH21" i="11"/>
  <c r="AJ21" i="11"/>
  <c r="AK21" i="11"/>
  <c r="AH22" i="11"/>
  <c r="AJ22" i="11"/>
  <c r="AK22" i="11"/>
  <c r="AH23" i="11"/>
  <c r="AJ23" i="11"/>
  <c r="AK23" i="11"/>
  <c r="AH24" i="11"/>
  <c r="AJ24" i="11"/>
  <c r="AK24" i="11"/>
  <c r="AH25" i="11"/>
  <c r="AJ25" i="11"/>
  <c r="AK25" i="11"/>
  <c r="AH26" i="11"/>
  <c r="AJ26" i="11"/>
  <c r="AK26" i="11"/>
  <c r="AH27" i="11"/>
  <c r="AJ27" i="11"/>
  <c r="AK27" i="11"/>
  <c r="AH28" i="11"/>
  <c r="AJ28" i="11"/>
  <c r="AK28" i="11"/>
  <c r="AH29" i="11"/>
  <c r="AJ29" i="11"/>
  <c r="AK29" i="11"/>
  <c r="AH30" i="11"/>
  <c r="AJ30" i="11"/>
  <c r="AK30" i="11"/>
  <c r="AH31" i="11"/>
  <c r="AJ31" i="11"/>
  <c r="AK31" i="11"/>
  <c r="AH32" i="11"/>
  <c r="AJ32" i="11"/>
  <c r="AK32" i="11"/>
  <c r="AH33" i="11"/>
  <c r="AJ33" i="11"/>
  <c r="AK33" i="11"/>
  <c r="AH34" i="11"/>
  <c r="AJ34" i="11"/>
  <c r="AK34" i="11"/>
  <c r="AH35" i="11"/>
  <c r="AJ35" i="11"/>
  <c r="AK35" i="11"/>
  <c r="AH36" i="11"/>
  <c r="AJ36" i="11"/>
  <c r="AK36" i="11"/>
  <c r="AH37" i="11"/>
  <c r="AJ37" i="11"/>
  <c r="AK37" i="11"/>
  <c r="AH38" i="11"/>
  <c r="AJ38" i="11"/>
  <c r="AK38" i="11"/>
  <c r="AH39" i="11"/>
  <c r="AJ39" i="11"/>
  <c r="AK39" i="11"/>
  <c r="AH40" i="11"/>
  <c r="AJ40" i="11"/>
  <c r="AK40" i="11"/>
  <c r="AH41" i="11"/>
  <c r="AJ41" i="11"/>
  <c r="AK41" i="11"/>
  <c r="AH42" i="11"/>
  <c r="AJ42" i="11"/>
  <c r="AK42" i="11"/>
  <c r="AH43" i="11"/>
  <c r="AJ43" i="11"/>
  <c r="AK43" i="11"/>
  <c r="AH44" i="11"/>
  <c r="AJ44" i="11"/>
  <c r="AK44" i="11"/>
  <c r="AH45" i="11"/>
  <c r="AJ45" i="11"/>
  <c r="AK45" i="11"/>
  <c r="AH46" i="11"/>
  <c r="AJ46" i="11"/>
  <c r="AK46" i="11"/>
  <c r="AH47" i="11"/>
  <c r="AJ47" i="11"/>
  <c r="AK47" i="11"/>
  <c r="AH48" i="11"/>
  <c r="AJ48" i="11"/>
  <c r="AK48" i="11"/>
  <c r="AH49" i="11"/>
  <c r="AJ49" i="11"/>
  <c r="AK49" i="11"/>
  <c r="AH50" i="11"/>
  <c r="AJ50" i="11"/>
  <c r="AK50" i="11"/>
  <c r="AH51" i="11"/>
  <c r="AJ51" i="11"/>
  <c r="AK51" i="11"/>
  <c r="AH52" i="11"/>
  <c r="AJ52" i="11"/>
  <c r="AK52" i="11"/>
  <c r="AH53" i="11"/>
  <c r="AJ53" i="11"/>
  <c r="AK53" i="11"/>
  <c r="AH54" i="11"/>
  <c r="AJ54" i="11"/>
  <c r="AK54" i="11"/>
  <c r="AH55" i="11"/>
  <c r="AJ55" i="11"/>
  <c r="AK55" i="11"/>
  <c r="AH56" i="11"/>
  <c r="AJ56" i="11"/>
  <c r="AK56" i="11"/>
  <c r="AH57" i="11"/>
  <c r="AJ57" i="11"/>
  <c r="AK57" i="11"/>
  <c r="AH58" i="11"/>
  <c r="AJ58" i="11"/>
  <c r="AK58" i="11"/>
  <c r="AH59" i="11"/>
  <c r="AJ59" i="11"/>
  <c r="AK59" i="11"/>
  <c r="AH60" i="11"/>
  <c r="AJ60" i="11"/>
  <c r="AK60" i="11"/>
  <c r="AH61" i="11"/>
  <c r="AJ61" i="11"/>
  <c r="AK61" i="11"/>
  <c r="AH62" i="11"/>
  <c r="AJ62" i="11"/>
  <c r="AK62" i="11"/>
  <c r="AH63" i="11"/>
  <c r="AJ63" i="11"/>
  <c r="AK63" i="11"/>
  <c r="AH64" i="11"/>
  <c r="AJ64" i="11"/>
  <c r="AK64" i="11"/>
  <c r="AH65" i="11"/>
  <c r="AJ65" i="11"/>
  <c r="AK65" i="11"/>
  <c r="AH66" i="11"/>
  <c r="AJ66" i="11"/>
  <c r="AK66" i="11"/>
  <c r="AH67" i="11"/>
  <c r="AJ67" i="11"/>
  <c r="AK67" i="11"/>
  <c r="AH68" i="11"/>
  <c r="AJ68" i="11"/>
  <c r="AK68" i="11"/>
  <c r="AH69" i="11"/>
  <c r="AJ69" i="11"/>
  <c r="AK69" i="11"/>
  <c r="AH70" i="11"/>
  <c r="AJ70" i="11"/>
  <c r="AK70" i="11"/>
  <c r="AH71" i="11"/>
  <c r="AJ71" i="11"/>
  <c r="AK71" i="11"/>
  <c r="AH72" i="11"/>
  <c r="AJ72" i="11"/>
  <c r="AK72" i="11"/>
  <c r="AH73" i="11"/>
  <c r="AJ73" i="11"/>
  <c r="AK73" i="11"/>
  <c r="AH74" i="11"/>
  <c r="AJ74" i="11"/>
  <c r="AK74" i="11"/>
  <c r="AH75" i="11"/>
  <c r="AJ75" i="11"/>
  <c r="AK75" i="11"/>
  <c r="AH76" i="11"/>
  <c r="AJ76" i="11"/>
  <c r="AK76" i="11"/>
  <c r="AH77" i="11"/>
  <c r="AJ77" i="11"/>
  <c r="AK77" i="11"/>
  <c r="AH78" i="11"/>
  <c r="AJ78" i="11"/>
  <c r="AK78" i="11"/>
  <c r="AH79" i="11"/>
  <c r="AJ79" i="11"/>
  <c r="AK79" i="11"/>
  <c r="AH80" i="11"/>
  <c r="AJ80" i="11"/>
  <c r="AK80" i="11"/>
  <c r="AH81" i="11"/>
  <c r="AJ81" i="11"/>
  <c r="AK81" i="11"/>
  <c r="AH82" i="11"/>
  <c r="AJ82" i="11"/>
  <c r="AK82" i="11"/>
  <c r="AH83" i="11"/>
  <c r="AJ83" i="11"/>
  <c r="AK83" i="11"/>
  <c r="AH84" i="11"/>
  <c r="AJ84" i="11"/>
  <c r="AK84" i="11"/>
  <c r="AH85" i="11"/>
  <c r="AJ85" i="11"/>
  <c r="AK85" i="11"/>
  <c r="AH86" i="11"/>
  <c r="AJ86" i="11"/>
  <c r="AK86" i="11"/>
  <c r="AH87" i="11"/>
  <c r="AJ87" i="11"/>
  <c r="AK87" i="11"/>
  <c r="AH88" i="11"/>
  <c r="AJ88" i="11"/>
  <c r="AK88" i="11"/>
  <c r="AH89" i="11"/>
  <c r="AJ89" i="11"/>
  <c r="AK89" i="11"/>
  <c r="AH90" i="11"/>
  <c r="AJ90" i="11"/>
  <c r="AK90" i="11"/>
  <c r="AH91" i="11"/>
  <c r="AJ91" i="11"/>
  <c r="AK91" i="11"/>
  <c r="AH92" i="11"/>
  <c r="AJ92" i="11"/>
  <c r="AK92" i="11"/>
  <c r="AH93" i="11"/>
  <c r="AJ93" i="11"/>
  <c r="AK93" i="11"/>
  <c r="AH94" i="11"/>
  <c r="AJ94" i="11"/>
  <c r="AK94" i="11"/>
  <c r="AH95" i="11"/>
  <c r="AJ95" i="11"/>
  <c r="AK95" i="11"/>
  <c r="AH96" i="11"/>
  <c r="AJ96" i="11"/>
  <c r="AK96" i="11"/>
  <c r="AH97" i="11"/>
  <c r="AJ97" i="11"/>
  <c r="AK97" i="11"/>
  <c r="AH98" i="11"/>
  <c r="AJ98" i="11"/>
  <c r="AK98" i="11"/>
  <c r="AH99" i="11"/>
  <c r="AJ99" i="11"/>
  <c r="AK99" i="11"/>
  <c r="AH100" i="11"/>
  <c r="AJ100" i="11"/>
  <c r="AK100" i="11"/>
  <c r="AH101" i="11"/>
  <c r="AJ101" i="11"/>
  <c r="AK101" i="11"/>
  <c r="AH102" i="11"/>
  <c r="AJ102" i="11"/>
  <c r="AK102" i="11"/>
  <c r="AH103" i="11"/>
  <c r="AJ103" i="11"/>
  <c r="AK103" i="11"/>
  <c r="AH104" i="11"/>
  <c r="AJ104" i="11"/>
  <c r="AK104" i="11"/>
  <c r="AH105" i="11"/>
  <c r="AJ105" i="11"/>
  <c r="AK105" i="11"/>
  <c r="AH106" i="11"/>
  <c r="AJ106" i="11"/>
  <c r="AK106" i="11"/>
  <c r="AH107" i="11"/>
  <c r="AJ107" i="11"/>
  <c r="AK107" i="11"/>
  <c r="AH108" i="11"/>
  <c r="AJ108" i="11"/>
  <c r="AK108" i="11"/>
  <c r="AH109" i="11"/>
  <c r="AJ109" i="11"/>
  <c r="AK109" i="11"/>
  <c r="AH110" i="11"/>
  <c r="AJ110" i="11"/>
  <c r="AK110" i="11"/>
  <c r="AH111" i="11"/>
  <c r="AJ111" i="11"/>
  <c r="AK111" i="11"/>
  <c r="AH112" i="11"/>
  <c r="AJ112" i="11"/>
  <c r="AK112" i="11"/>
  <c r="AH113" i="11"/>
  <c r="AJ113" i="11"/>
  <c r="AK113" i="11"/>
  <c r="AH114" i="11"/>
  <c r="AJ114" i="11"/>
  <c r="AK114" i="11"/>
  <c r="AH115" i="11"/>
  <c r="AJ115" i="11"/>
  <c r="AK115" i="11"/>
  <c r="AH116" i="11"/>
  <c r="AJ116" i="11"/>
  <c r="AK116" i="11"/>
  <c r="AH117" i="11"/>
  <c r="AJ117" i="11"/>
  <c r="AK117" i="11"/>
  <c r="AH118" i="11"/>
  <c r="AJ118" i="11"/>
  <c r="AK118" i="11"/>
  <c r="AH119" i="11"/>
  <c r="AJ119" i="11"/>
  <c r="AK119" i="11"/>
  <c r="AH120" i="11"/>
  <c r="AJ120" i="11"/>
  <c r="AK120" i="11"/>
  <c r="AH121" i="11"/>
  <c r="AJ121" i="11"/>
  <c r="AK121" i="11"/>
  <c r="AH122" i="11"/>
  <c r="AJ122" i="11"/>
  <c r="AK122" i="11"/>
  <c r="AH123" i="11"/>
  <c r="AJ123" i="11"/>
  <c r="AK123" i="11"/>
  <c r="AH124" i="11"/>
  <c r="AJ124" i="11"/>
  <c r="AK124" i="11"/>
  <c r="AH125" i="11"/>
  <c r="AJ125" i="11"/>
  <c r="AK125" i="11"/>
  <c r="AH126" i="11"/>
  <c r="AJ126" i="11"/>
  <c r="AK126" i="11"/>
  <c r="AH127" i="11"/>
  <c r="AJ127" i="11"/>
  <c r="AK127" i="11"/>
  <c r="AH128" i="11"/>
  <c r="AJ128" i="11"/>
  <c r="AK128" i="11"/>
  <c r="AH129" i="11"/>
  <c r="AJ129" i="11"/>
  <c r="AK129" i="11"/>
  <c r="AH130" i="11"/>
  <c r="AJ130" i="11"/>
  <c r="AK130" i="11"/>
  <c r="AH131" i="11"/>
  <c r="AJ131" i="11"/>
  <c r="AK131" i="11"/>
  <c r="AH132" i="11"/>
  <c r="AJ132" i="11"/>
  <c r="AK132" i="11"/>
  <c r="AH133" i="11"/>
  <c r="AJ133" i="11"/>
  <c r="AK133" i="11"/>
  <c r="AH134" i="11"/>
  <c r="AJ134" i="11"/>
  <c r="AK134" i="11"/>
  <c r="AH135" i="11"/>
  <c r="AJ135" i="11"/>
  <c r="AK135" i="11"/>
  <c r="AH136" i="11"/>
  <c r="AJ136" i="11"/>
  <c r="AK136" i="11"/>
  <c r="AH137" i="11"/>
  <c r="AJ137" i="11"/>
  <c r="AK137" i="11"/>
  <c r="AH138" i="11"/>
  <c r="AJ138" i="11"/>
  <c r="AK138" i="11"/>
  <c r="AH139" i="11"/>
  <c r="AJ139" i="11"/>
  <c r="AK139" i="11"/>
  <c r="AH140" i="11"/>
  <c r="AJ140" i="11"/>
  <c r="AK140" i="11"/>
  <c r="AH141" i="11"/>
  <c r="AJ141" i="11"/>
  <c r="AK141" i="11"/>
  <c r="AH142" i="11"/>
  <c r="AJ142" i="11"/>
  <c r="AK142" i="11"/>
  <c r="AH143" i="11"/>
  <c r="AJ143" i="11"/>
  <c r="AK143" i="11"/>
  <c r="AH144" i="11"/>
  <c r="AJ144" i="11"/>
  <c r="AK144" i="11"/>
  <c r="AH145" i="11"/>
  <c r="AJ145" i="11"/>
  <c r="AK145" i="11"/>
  <c r="AH146" i="11"/>
  <c r="AJ146" i="11"/>
  <c r="AK146" i="11"/>
  <c r="AH147" i="11"/>
  <c r="AJ147" i="11"/>
  <c r="AK147" i="11"/>
  <c r="AH148" i="11"/>
  <c r="AJ148" i="11"/>
  <c r="AK148" i="11"/>
  <c r="AH149" i="11"/>
  <c r="AJ149" i="11"/>
  <c r="AK149" i="11"/>
  <c r="AH150" i="11"/>
  <c r="AJ150" i="11"/>
  <c r="AK150" i="11"/>
  <c r="AH151" i="11"/>
  <c r="AJ151" i="11"/>
  <c r="AK151" i="11"/>
  <c r="AH152" i="11"/>
  <c r="AJ152" i="11"/>
  <c r="AK152" i="11"/>
  <c r="AH153" i="11"/>
  <c r="AJ153" i="11"/>
  <c r="AK153" i="11"/>
  <c r="AH154" i="11"/>
  <c r="AJ154" i="11"/>
  <c r="AK154" i="11"/>
  <c r="AH155" i="11"/>
  <c r="AJ155" i="11"/>
  <c r="AK155" i="11"/>
  <c r="AH156" i="11"/>
  <c r="AJ156" i="11"/>
  <c r="AK156" i="11"/>
  <c r="AH157" i="11"/>
  <c r="AJ157" i="11"/>
  <c r="AK157" i="11"/>
  <c r="AH158" i="11"/>
  <c r="AJ158" i="11"/>
  <c r="AK158" i="11"/>
  <c r="AH159" i="11"/>
  <c r="AJ159" i="11"/>
  <c r="AK159" i="11"/>
  <c r="AH160" i="11"/>
  <c r="AJ160" i="11"/>
  <c r="AK160" i="11"/>
  <c r="AH161" i="11"/>
  <c r="AJ161" i="11"/>
  <c r="AK161" i="11"/>
  <c r="AH162" i="11"/>
  <c r="AJ162" i="11"/>
  <c r="AK162" i="11"/>
  <c r="AH163" i="11"/>
  <c r="AJ163" i="11"/>
  <c r="AK163" i="11"/>
  <c r="AH164" i="11"/>
  <c r="AJ164" i="11"/>
  <c r="AK164" i="11"/>
  <c r="AH165" i="11"/>
  <c r="AJ165" i="11"/>
  <c r="AK165" i="11"/>
  <c r="AH166" i="11"/>
  <c r="AJ166" i="11"/>
  <c r="AK166" i="11"/>
  <c r="AH167" i="11"/>
  <c r="AJ167" i="11"/>
  <c r="AK167" i="11"/>
  <c r="AH168" i="11"/>
  <c r="AJ168" i="11"/>
  <c r="AK168" i="11"/>
  <c r="AH169" i="11"/>
  <c r="AJ169" i="11"/>
  <c r="AK169" i="11"/>
  <c r="AH170" i="11"/>
  <c r="AJ170" i="11"/>
  <c r="AK170" i="11"/>
  <c r="AH171" i="11"/>
  <c r="AJ171" i="11"/>
  <c r="AK171" i="11"/>
  <c r="AH172" i="11"/>
  <c r="AJ172" i="11"/>
  <c r="AK172" i="11"/>
  <c r="AH173" i="11"/>
  <c r="AJ173" i="11"/>
  <c r="AK173" i="11"/>
  <c r="AH174" i="11"/>
  <c r="AJ174" i="11"/>
  <c r="AK174" i="11"/>
  <c r="AH175" i="11"/>
  <c r="AJ175" i="11"/>
  <c r="AK175" i="11"/>
  <c r="AH176" i="11"/>
  <c r="AJ176" i="11"/>
  <c r="AK176" i="11"/>
  <c r="AH177" i="11"/>
  <c r="AJ177" i="11"/>
  <c r="AK177" i="11"/>
  <c r="AH178" i="11"/>
  <c r="AJ178" i="11"/>
  <c r="AK178" i="11"/>
  <c r="AH179" i="11"/>
  <c r="AJ179" i="11"/>
  <c r="AK179" i="11"/>
  <c r="AH180" i="11"/>
  <c r="AJ180" i="11"/>
  <c r="AK180" i="11"/>
  <c r="AH181" i="11"/>
  <c r="AJ181" i="11"/>
  <c r="AK181" i="11"/>
  <c r="AH182" i="11"/>
  <c r="AJ182" i="11"/>
  <c r="AK182" i="11"/>
  <c r="AH183" i="11"/>
  <c r="AJ183" i="11"/>
  <c r="AK183" i="11"/>
  <c r="AH184" i="11"/>
  <c r="AJ184" i="11"/>
  <c r="AK184" i="11"/>
  <c r="AH185" i="11"/>
  <c r="AJ185" i="11"/>
  <c r="AK185" i="11"/>
  <c r="AH186" i="11"/>
  <c r="AJ186" i="11"/>
  <c r="AK186" i="11"/>
  <c r="AH187" i="11"/>
  <c r="AJ187" i="11"/>
  <c r="AK187" i="11"/>
  <c r="AH188" i="11"/>
  <c r="AJ188" i="11"/>
  <c r="AK188" i="11"/>
  <c r="AH189" i="11"/>
  <c r="AJ189" i="11"/>
  <c r="AK189" i="11"/>
  <c r="AH190" i="11"/>
  <c r="AJ190" i="11"/>
  <c r="AK190" i="11"/>
  <c r="AH191" i="11"/>
  <c r="AJ191" i="11"/>
  <c r="AK191" i="11"/>
  <c r="AH192" i="11"/>
  <c r="AJ192" i="11"/>
  <c r="AK192" i="11"/>
  <c r="AH193" i="11"/>
  <c r="AJ193" i="11"/>
  <c r="AK193" i="11"/>
  <c r="AH194" i="11"/>
  <c r="AJ194" i="11"/>
  <c r="AK194" i="11"/>
  <c r="AH195" i="11"/>
  <c r="AJ195" i="11"/>
  <c r="AK195" i="11"/>
  <c r="AH196" i="11"/>
  <c r="AJ196" i="11"/>
  <c r="AK196" i="11"/>
  <c r="AH197" i="11"/>
  <c r="AJ197" i="11"/>
  <c r="AK197" i="11"/>
  <c r="AH198" i="11"/>
  <c r="AJ198" i="11"/>
  <c r="AK198" i="11"/>
  <c r="AH199" i="11"/>
  <c r="AJ199" i="11"/>
  <c r="AK199" i="11"/>
  <c r="AH200" i="11"/>
  <c r="AJ200" i="11"/>
  <c r="AK200" i="11"/>
  <c r="AH201" i="11"/>
  <c r="AJ201" i="11"/>
  <c r="AK201" i="11"/>
  <c r="AH202" i="11"/>
  <c r="AJ202" i="11"/>
  <c r="AK202" i="11"/>
  <c r="AH203" i="11"/>
  <c r="AJ203" i="11"/>
  <c r="AK203" i="11"/>
  <c r="AH204" i="11"/>
  <c r="AJ204" i="11"/>
  <c r="AK204" i="11"/>
  <c r="AH205" i="11"/>
  <c r="AJ205" i="11"/>
  <c r="AK205" i="11"/>
  <c r="AH206" i="11"/>
  <c r="AJ206" i="11"/>
  <c r="AK206" i="11"/>
  <c r="AH207" i="11"/>
  <c r="AJ207" i="11"/>
  <c r="AK207" i="11"/>
  <c r="AH208" i="11"/>
  <c r="AJ208" i="11"/>
  <c r="AK208" i="11"/>
  <c r="AH209" i="11"/>
  <c r="AJ209" i="11"/>
  <c r="AK209" i="11"/>
  <c r="AH210" i="11"/>
  <c r="AJ210" i="11"/>
  <c r="AK210" i="11"/>
  <c r="AH211" i="11"/>
  <c r="AJ211" i="11"/>
  <c r="AK211" i="11"/>
  <c r="AH212" i="11"/>
  <c r="AJ212" i="11"/>
  <c r="AK212" i="11"/>
  <c r="AH213" i="11"/>
  <c r="AJ213" i="11"/>
  <c r="AK213" i="11"/>
  <c r="AH214" i="11"/>
  <c r="AJ214" i="11"/>
  <c r="AK214" i="11"/>
  <c r="AH215" i="11"/>
  <c r="AJ215" i="11"/>
  <c r="AK215" i="11"/>
  <c r="AH216" i="11"/>
  <c r="AJ216" i="11"/>
  <c r="AK216" i="11"/>
  <c r="AH217" i="11"/>
  <c r="AJ217" i="11"/>
  <c r="AK217" i="11"/>
  <c r="AH218" i="11"/>
  <c r="AJ218" i="11"/>
  <c r="AK218" i="11"/>
  <c r="AH219" i="11"/>
  <c r="AJ219" i="11"/>
  <c r="AK219" i="11"/>
  <c r="AH220" i="11"/>
  <c r="AJ220" i="11"/>
  <c r="AK220" i="11"/>
  <c r="AH221" i="11"/>
  <c r="AJ221" i="11"/>
  <c r="AK221" i="11"/>
  <c r="AH222" i="11"/>
  <c r="AJ222" i="11"/>
  <c r="AK222" i="11"/>
  <c r="AH223" i="11"/>
  <c r="AJ223" i="11"/>
  <c r="AK223" i="11"/>
  <c r="AH224" i="11"/>
  <c r="AJ224" i="11"/>
  <c r="AK224" i="11"/>
  <c r="AH225" i="11"/>
  <c r="AJ225" i="11"/>
  <c r="AK225" i="11"/>
  <c r="AH226" i="11"/>
  <c r="AJ226" i="11"/>
  <c r="AK226" i="11"/>
  <c r="AH227" i="11"/>
  <c r="AJ227" i="11"/>
  <c r="AK227" i="11"/>
  <c r="AH228" i="11"/>
  <c r="AJ228" i="11"/>
  <c r="AK228" i="11"/>
  <c r="AH229" i="11"/>
  <c r="AJ229" i="11"/>
  <c r="AK229" i="11"/>
  <c r="AH230" i="11"/>
  <c r="AJ230" i="11"/>
  <c r="AK230" i="11"/>
  <c r="AH231" i="11"/>
  <c r="AJ231" i="11"/>
  <c r="AK231" i="11"/>
  <c r="AH232" i="11"/>
  <c r="AJ232" i="11"/>
  <c r="AK232" i="11"/>
  <c r="AH233" i="11"/>
  <c r="AJ233" i="11"/>
  <c r="AK233" i="11"/>
  <c r="AH234" i="11"/>
  <c r="AJ234" i="11"/>
  <c r="AK234" i="11"/>
  <c r="AH235" i="11"/>
  <c r="AJ235" i="11"/>
  <c r="AK235" i="11"/>
  <c r="AH236" i="11"/>
  <c r="AJ236" i="11"/>
  <c r="AK236" i="11"/>
  <c r="AH237" i="11"/>
  <c r="AJ237" i="11"/>
  <c r="AK237" i="11"/>
  <c r="AH238" i="11"/>
  <c r="AJ238" i="11"/>
  <c r="AK238" i="11"/>
  <c r="AH239" i="11"/>
  <c r="AJ239" i="11"/>
  <c r="AK239" i="11"/>
  <c r="AH240" i="11"/>
  <c r="AJ240" i="11"/>
  <c r="AK240" i="11"/>
  <c r="AH241" i="11"/>
  <c r="AJ241" i="11"/>
  <c r="AK241" i="11"/>
  <c r="AH242" i="11"/>
  <c r="AJ242" i="11"/>
  <c r="AK242" i="11"/>
  <c r="AH243" i="11"/>
  <c r="AJ243" i="11"/>
  <c r="AK243" i="11"/>
  <c r="AH244" i="11"/>
  <c r="AJ244" i="11"/>
  <c r="AK244" i="11"/>
  <c r="AH245" i="11"/>
  <c r="AJ245" i="11"/>
  <c r="AK245" i="11"/>
  <c r="AH246" i="11"/>
  <c r="AJ246" i="11"/>
  <c r="AK246" i="11"/>
  <c r="AH247" i="11"/>
  <c r="AJ247" i="11"/>
  <c r="AK247" i="11"/>
  <c r="AH248" i="11"/>
  <c r="AJ248" i="11"/>
  <c r="AK248" i="11"/>
  <c r="AH249" i="11"/>
  <c r="AJ249" i="11"/>
  <c r="AK249" i="11"/>
  <c r="AH250" i="11"/>
  <c r="AJ250" i="11"/>
  <c r="AK250" i="11"/>
  <c r="AH251" i="11"/>
  <c r="AJ251" i="11"/>
  <c r="AK251" i="11"/>
  <c r="AH252" i="11"/>
  <c r="AJ252" i="11"/>
  <c r="AK252" i="11"/>
  <c r="AH253" i="11"/>
  <c r="AJ253" i="11"/>
  <c r="AK253" i="11"/>
  <c r="AH254" i="11"/>
  <c r="AJ254" i="11"/>
  <c r="AK254" i="11"/>
  <c r="AH255" i="11"/>
  <c r="AJ255" i="11"/>
  <c r="AK255" i="11"/>
  <c r="AH256" i="11"/>
  <c r="AJ256" i="11"/>
  <c r="AK256" i="11"/>
  <c r="AH257" i="11"/>
  <c r="AJ257" i="11"/>
  <c r="AK257" i="11"/>
  <c r="AH258" i="11"/>
  <c r="AJ258" i="11"/>
  <c r="AK258" i="11"/>
  <c r="AH259" i="11"/>
  <c r="AJ259" i="11"/>
  <c r="AK259" i="11"/>
  <c r="AH260" i="11"/>
  <c r="AJ260" i="11"/>
  <c r="AK260" i="11"/>
  <c r="AH261" i="11"/>
  <c r="AJ261" i="11"/>
  <c r="AK261" i="11"/>
  <c r="AH262" i="11"/>
  <c r="AJ262" i="11"/>
  <c r="AK262" i="11"/>
  <c r="AH263" i="11"/>
  <c r="AJ263" i="11"/>
  <c r="AK263" i="11"/>
  <c r="AH264" i="11"/>
  <c r="AJ264" i="11"/>
  <c r="AK264" i="11"/>
  <c r="AH265" i="11"/>
  <c r="AJ265" i="11"/>
  <c r="AK265" i="11"/>
  <c r="AH266" i="11"/>
  <c r="AJ266" i="11"/>
  <c r="AK266" i="11"/>
  <c r="AH267" i="11"/>
  <c r="AJ267" i="11"/>
  <c r="AK267" i="11"/>
  <c r="AH268" i="11"/>
  <c r="AJ268" i="11"/>
  <c r="AK268" i="11"/>
  <c r="AH269" i="11"/>
  <c r="AJ269" i="11"/>
  <c r="AK269" i="11"/>
  <c r="AH270" i="11"/>
  <c r="AJ270" i="11"/>
  <c r="AK270" i="11"/>
  <c r="AH271" i="11"/>
  <c r="AJ271" i="11"/>
  <c r="AK271" i="11"/>
  <c r="AH272" i="11"/>
  <c r="AJ272" i="11"/>
  <c r="AK272" i="11"/>
  <c r="AH2" i="12"/>
  <c r="AJ2" i="12"/>
  <c r="AK2" i="12"/>
  <c r="AH6" i="12"/>
  <c r="AJ6" i="12"/>
  <c r="AK6" i="12"/>
  <c r="AH7" i="12"/>
  <c r="AJ7" i="12"/>
  <c r="AK7" i="12"/>
  <c r="AH8" i="12"/>
  <c r="AJ8" i="12"/>
  <c r="AK8" i="12"/>
  <c r="H4" i="18"/>
  <c r="I4" i="18"/>
  <c r="J4" i="18"/>
  <c r="H5" i="18"/>
  <c r="I5" i="18"/>
  <c r="J5" i="18"/>
  <c r="F18" i="20" s="1"/>
  <c r="H6" i="18"/>
  <c r="I6" i="18"/>
  <c r="J6" i="18"/>
  <c r="H7" i="18"/>
  <c r="I7" i="18"/>
  <c r="J7" i="18"/>
  <c r="H8" i="18"/>
  <c r="I8" i="18"/>
  <c r="J8" i="18"/>
  <c r="H9" i="18"/>
  <c r="I9" i="18"/>
  <c r="J9" i="18"/>
  <c r="H10" i="18"/>
  <c r="I10" i="18"/>
  <c r="J10" i="18"/>
  <c r="H11" i="18"/>
  <c r="I11" i="18"/>
  <c r="J11" i="18"/>
  <c r="H12" i="18"/>
  <c r="I12" i="18"/>
  <c r="J12" i="18"/>
  <c r="H13" i="18"/>
  <c r="I13" i="18"/>
  <c r="J13" i="18"/>
  <c r="H14" i="18"/>
  <c r="I14" i="18"/>
  <c r="J14" i="18"/>
  <c r="H15" i="18"/>
  <c r="I15" i="18"/>
  <c r="J15" i="18"/>
  <c r="H16" i="18"/>
  <c r="I16" i="18"/>
  <c r="J16" i="18"/>
  <c r="H17" i="18"/>
  <c r="I17" i="18"/>
  <c r="J17" i="18"/>
  <c r="H18" i="18"/>
  <c r="I18" i="18"/>
  <c r="J18" i="18"/>
  <c r="H19" i="18"/>
  <c r="I19" i="18"/>
  <c r="J19" i="18"/>
  <c r="H20" i="18"/>
  <c r="I20" i="18"/>
  <c r="J20" i="18"/>
  <c r="H21" i="18"/>
  <c r="I21" i="18"/>
  <c r="J21" i="18"/>
  <c r="H22" i="18"/>
  <c r="I22" i="18"/>
  <c r="J22" i="18"/>
  <c r="H23" i="18"/>
  <c r="I23" i="18"/>
  <c r="J23" i="18"/>
  <c r="H24" i="18"/>
  <c r="I24" i="18"/>
  <c r="J24" i="18"/>
  <c r="H25" i="18"/>
  <c r="I25" i="18"/>
  <c r="J25" i="18"/>
  <c r="H26" i="18"/>
  <c r="I26" i="18"/>
  <c r="J26" i="18"/>
  <c r="H27" i="18"/>
  <c r="I27" i="18"/>
  <c r="J27" i="18"/>
  <c r="H28" i="18"/>
  <c r="I28" i="18"/>
  <c r="J28" i="18"/>
  <c r="H29" i="18"/>
  <c r="I29" i="18"/>
  <c r="J29" i="18"/>
  <c r="H30" i="18"/>
  <c r="I30" i="18"/>
  <c r="J30" i="18"/>
  <c r="H31" i="18"/>
  <c r="I31" i="18"/>
  <c r="J31" i="18"/>
  <c r="H32" i="18"/>
  <c r="I32" i="18"/>
  <c r="J32" i="18"/>
  <c r="H33" i="18"/>
  <c r="I33" i="18"/>
  <c r="J33" i="18"/>
  <c r="H34" i="18"/>
  <c r="I34" i="18"/>
  <c r="J34" i="18"/>
  <c r="H35" i="18"/>
  <c r="I35" i="18"/>
  <c r="J35" i="18"/>
  <c r="H36" i="18"/>
  <c r="I36" i="18"/>
  <c r="J36" i="18"/>
  <c r="H37" i="18"/>
  <c r="I37" i="18"/>
  <c r="J37" i="18"/>
  <c r="H38" i="18"/>
  <c r="I38" i="18"/>
  <c r="J38" i="18"/>
  <c r="H39" i="18"/>
  <c r="I39" i="18"/>
  <c r="J39" i="18"/>
  <c r="H40" i="18"/>
  <c r="I40" i="18"/>
  <c r="J40" i="18"/>
  <c r="H41" i="18"/>
  <c r="I41" i="18"/>
  <c r="J41" i="18"/>
  <c r="H42" i="18"/>
  <c r="I42" i="18"/>
  <c r="J42" i="18"/>
  <c r="H43" i="18"/>
  <c r="I43" i="18"/>
  <c r="J43" i="18"/>
  <c r="H44" i="18"/>
  <c r="I44" i="18"/>
  <c r="J44" i="18"/>
  <c r="H45" i="18"/>
  <c r="I45" i="18"/>
  <c r="J45" i="18"/>
  <c r="H46" i="18"/>
  <c r="I46" i="18"/>
  <c r="J46" i="18"/>
  <c r="H47" i="18"/>
  <c r="I47" i="18"/>
  <c r="J47" i="18"/>
  <c r="H48" i="18"/>
  <c r="I48" i="18"/>
  <c r="J48" i="18"/>
  <c r="H49" i="18"/>
  <c r="I49" i="18"/>
  <c r="J49" i="18"/>
  <c r="H50" i="18"/>
  <c r="I50" i="18"/>
  <c r="J50" i="18"/>
  <c r="H51" i="18"/>
  <c r="I51" i="18"/>
  <c r="J51" i="18"/>
  <c r="H52" i="18"/>
  <c r="I52" i="18"/>
  <c r="J52" i="18"/>
  <c r="H53" i="18"/>
  <c r="I53" i="18"/>
  <c r="J53" i="18"/>
  <c r="H54" i="18"/>
  <c r="I54" i="18"/>
  <c r="J54" i="18"/>
  <c r="H55" i="18"/>
  <c r="I55" i="18"/>
  <c r="J55" i="18"/>
  <c r="H56" i="18"/>
  <c r="I56" i="18"/>
  <c r="J56" i="18"/>
  <c r="H57" i="18"/>
  <c r="I57" i="18"/>
  <c r="J57" i="18"/>
  <c r="H58" i="18"/>
  <c r="I58" i="18"/>
  <c r="J58" i="18"/>
  <c r="H59" i="18"/>
  <c r="I59" i="18"/>
  <c r="J59" i="18"/>
  <c r="H60" i="18"/>
  <c r="I60" i="18"/>
  <c r="J60" i="18"/>
  <c r="H61" i="18"/>
  <c r="I61" i="18"/>
  <c r="J61" i="18"/>
  <c r="H62" i="18"/>
  <c r="I62" i="18"/>
  <c r="J62" i="18"/>
  <c r="H63" i="18"/>
  <c r="I63" i="18"/>
  <c r="J63" i="18"/>
  <c r="H64" i="18"/>
  <c r="I64" i="18"/>
  <c r="J64" i="18"/>
  <c r="H65" i="18"/>
  <c r="I65" i="18"/>
  <c r="J65" i="18"/>
  <c r="H66" i="18"/>
  <c r="I66" i="18"/>
  <c r="J66" i="18"/>
  <c r="H67" i="18"/>
  <c r="I67" i="18"/>
  <c r="J67" i="18"/>
  <c r="H68" i="18"/>
  <c r="I68" i="18"/>
  <c r="J68" i="18"/>
  <c r="H69" i="18"/>
  <c r="I69" i="18"/>
  <c r="J69" i="18"/>
  <c r="H70" i="18"/>
  <c r="I70" i="18"/>
  <c r="J70" i="18"/>
  <c r="H71" i="18"/>
  <c r="I71" i="18"/>
  <c r="J71" i="18"/>
  <c r="H72" i="18"/>
  <c r="I72" i="18"/>
  <c r="J72" i="18"/>
  <c r="H73" i="18"/>
  <c r="I73" i="18"/>
  <c r="J73" i="18"/>
  <c r="H74" i="18"/>
  <c r="I74" i="18"/>
  <c r="J74" i="18"/>
  <c r="H75" i="18"/>
  <c r="I75" i="18"/>
  <c r="J75" i="18"/>
  <c r="H76" i="18"/>
  <c r="I76" i="18"/>
  <c r="J76" i="18"/>
  <c r="H77" i="18"/>
  <c r="I77" i="18"/>
  <c r="J77" i="18"/>
  <c r="H78" i="18"/>
  <c r="I78" i="18"/>
  <c r="J78" i="18"/>
  <c r="H79" i="18"/>
  <c r="I79" i="18"/>
  <c r="J79" i="18"/>
  <c r="H80" i="18"/>
  <c r="I80" i="18"/>
  <c r="J80" i="18"/>
  <c r="H81" i="18"/>
  <c r="I81" i="18"/>
  <c r="J81" i="18"/>
  <c r="H82" i="18"/>
  <c r="I82" i="18"/>
  <c r="J82" i="18"/>
  <c r="H83" i="18"/>
  <c r="I83" i="18"/>
  <c r="J83" i="18"/>
  <c r="H84" i="18"/>
  <c r="I84" i="18"/>
  <c r="J84" i="18"/>
  <c r="H85" i="18"/>
  <c r="I85" i="18"/>
  <c r="J85" i="18"/>
  <c r="H86" i="18"/>
  <c r="I86" i="18"/>
  <c r="J86" i="18"/>
  <c r="H87" i="18"/>
  <c r="I87" i="18"/>
  <c r="J87" i="18"/>
  <c r="H88" i="18"/>
  <c r="I88" i="18"/>
  <c r="J88" i="18"/>
  <c r="H89" i="18"/>
  <c r="I89" i="18"/>
  <c r="J89" i="18"/>
  <c r="H90" i="18"/>
  <c r="I90" i="18"/>
  <c r="J90" i="18"/>
  <c r="H91" i="18"/>
  <c r="I91" i="18"/>
  <c r="J91" i="18"/>
  <c r="H92" i="18"/>
  <c r="I92" i="18"/>
  <c r="J92" i="18"/>
  <c r="H93" i="18"/>
  <c r="I93" i="18"/>
  <c r="J93" i="18"/>
  <c r="H94" i="18"/>
  <c r="I94" i="18"/>
  <c r="J94" i="18"/>
  <c r="H95" i="18"/>
  <c r="I95" i="18"/>
  <c r="J95" i="18"/>
  <c r="H96" i="18"/>
  <c r="I96" i="18"/>
  <c r="J96" i="18"/>
  <c r="H97" i="18"/>
  <c r="I97" i="18"/>
  <c r="J97" i="18"/>
  <c r="H98" i="18"/>
  <c r="I98" i="18"/>
  <c r="J98" i="18"/>
  <c r="H99" i="18"/>
  <c r="I99" i="18"/>
  <c r="J99" i="18"/>
  <c r="H100" i="18"/>
  <c r="I100" i="18"/>
  <c r="J100" i="18"/>
  <c r="H101" i="18"/>
  <c r="I101" i="18"/>
  <c r="J101" i="18"/>
  <c r="H102" i="18"/>
  <c r="I102" i="18"/>
  <c r="J102" i="18"/>
  <c r="H103" i="18"/>
  <c r="I103" i="18"/>
  <c r="J103" i="18"/>
  <c r="H104" i="18"/>
  <c r="I104" i="18"/>
  <c r="J104" i="18"/>
  <c r="H105" i="18"/>
  <c r="I105" i="18"/>
  <c r="J105" i="18"/>
  <c r="H106" i="18"/>
  <c r="I106" i="18"/>
  <c r="J106" i="18"/>
  <c r="H107" i="18"/>
  <c r="I107" i="18"/>
  <c r="J107" i="18"/>
  <c r="H108" i="18"/>
  <c r="I108" i="18"/>
  <c r="J108" i="18"/>
  <c r="H109" i="18"/>
  <c r="I109" i="18"/>
  <c r="J109" i="18"/>
  <c r="H110" i="18"/>
  <c r="I110" i="18"/>
  <c r="J110" i="18"/>
  <c r="H111" i="18"/>
  <c r="I111" i="18"/>
  <c r="J111" i="18"/>
  <c r="H112" i="18"/>
  <c r="I112" i="18"/>
  <c r="J112" i="18"/>
  <c r="H113" i="18"/>
  <c r="I113" i="18"/>
  <c r="J113" i="18"/>
  <c r="H114" i="18"/>
  <c r="I114" i="18"/>
  <c r="J114" i="18"/>
  <c r="H115" i="18"/>
  <c r="I115" i="18"/>
  <c r="J115" i="18"/>
  <c r="H116" i="18"/>
  <c r="I116" i="18"/>
  <c r="J116" i="18"/>
  <c r="H117" i="18"/>
  <c r="I117" i="18"/>
  <c r="J117" i="18"/>
  <c r="H118" i="18"/>
  <c r="I118" i="18"/>
  <c r="J118" i="18"/>
  <c r="H119" i="18"/>
  <c r="I119" i="18"/>
  <c r="J119" i="18"/>
  <c r="H120" i="18"/>
  <c r="I120" i="18"/>
  <c r="J120" i="18"/>
  <c r="H121" i="18"/>
  <c r="I121" i="18"/>
  <c r="J121" i="18"/>
  <c r="H122" i="18"/>
  <c r="I122" i="18"/>
  <c r="J122" i="18"/>
  <c r="H123" i="18"/>
  <c r="I123" i="18"/>
  <c r="J123" i="18"/>
  <c r="H124" i="18"/>
  <c r="I124" i="18"/>
  <c r="J124" i="18"/>
  <c r="H125" i="18"/>
  <c r="I125" i="18"/>
  <c r="J125" i="18"/>
  <c r="H126" i="18"/>
  <c r="I126" i="18"/>
  <c r="J126" i="18"/>
  <c r="H127" i="18"/>
  <c r="I127" i="18"/>
  <c r="J127" i="18"/>
  <c r="H128" i="18"/>
  <c r="I128" i="18"/>
  <c r="J128" i="18"/>
  <c r="H129" i="18"/>
  <c r="I129" i="18"/>
  <c r="J129" i="18"/>
  <c r="H130" i="18"/>
  <c r="I130" i="18"/>
  <c r="J130" i="18"/>
  <c r="H131" i="18"/>
  <c r="I131" i="18"/>
  <c r="J131" i="18"/>
  <c r="H132" i="18"/>
  <c r="I132" i="18"/>
  <c r="J132" i="18"/>
  <c r="H133" i="18"/>
  <c r="I133" i="18"/>
  <c r="J133" i="18"/>
  <c r="H134" i="18"/>
  <c r="I134" i="18"/>
  <c r="J134" i="18"/>
  <c r="H135" i="18"/>
  <c r="I135" i="18"/>
  <c r="J135" i="18"/>
  <c r="H136" i="18"/>
  <c r="I136" i="18"/>
  <c r="J136" i="18"/>
  <c r="H137" i="18"/>
  <c r="I137" i="18"/>
  <c r="J137" i="18"/>
  <c r="H138" i="18"/>
  <c r="I138" i="18"/>
  <c r="J138" i="18"/>
  <c r="H139" i="18"/>
  <c r="I139" i="18"/>
  <c r="J139" i="18"/>
  <c r="H140" i="18"/>
  <c r="I140" i="18"/>
  <c r="J140" i="18"/>
  <c r="H141" i="18"/>
  <c r="I141" i="18"/>
  <c r="J141" i="18"/>
  <c r="H142" i="18"/>
  <c r="I142" i="18"/>
  <c r="J142" i="18"/>
  <c r="H143" i="18"/>
  <c r="I143" i="18"/>
  <c r="J143" i="18"/>
  <c r="H144" i="18"/>
  <c r="I144" i="18"/>
  <c r="J144" i="18"/>
  <c r="H145" i="18"/>
  <c r="I145" i="18"/>
  <c r="J145" i="18"/>
  <c r="H146" i="18"/>
  <c r="I146" i="18"/>
  <c r="J146" i="18"/>
  <c r="H147" i="18"/>
  <c r="I147" i="18"/>
  <c r="J147" i="18"/>
  <c r="H148" i="18"/>
  <c r="I148" i="18"/>
  <c r="J148" i="18"/>
  <c r="H149" i="18"/>
  <c r="I149" i="18"/>
  <c r="J149" i="18"/>
  <c r="H150" i="18"/>
  <c r="I150" i="18"/>
  <c r="J150" i="18"/>
  <c r="H151" i="18"/>
  <c r="I151" i="18"/>
  <c r="J151" i="18"/>
  <c r="H152" i="18"/>
  <c r="I152" i="18"/>
  <c r="J152" i="18"/>
  <c r="H153" i="18"/>
  <c r="I153" i="18"/>
  <c r="J153" i="18"/>
  <c r="H154" i="18"/>
  <c r="I154" i="18"/>
  <c r="J154" i="18"/>
  <c r="H155" i="18"/>
  <c r="I155" i="18"/>
  <c r="J155" i="18"/>
  <c r="H156" i="18"/>
  <c r="I156" i="18"/>
  <c r="J156" i="18"/>
  <c r="H157" i="18"/>
  <c r="I157" i="18"/>
  <c r="J157" i="18"/>
  <c r="H158" i="18"/>
  <c r="I158" i="18"/>
  <c r="J158" i="18"/>
  <c r="H159" i="18"/>
  <c r="I159" i="18"/>
  <c r="J159" i="18"/>
  <c r="H160" i="18"/>
  <c r="I160" i="18"/>
  <c r="J160" i="18"/>
  <c r="H161" i="18"/>
  <c r="I161" i="18"/>
  <c r="J161" i="18"/>
  <c r="H162" i="18"/>
  <c r="I162" i="18"/>
  <c r="J162" i="18"/>
  <c r="H163" i="18"/>
  <c r="I163" i="18"/>
  <c r="J163" i="18"/>
  <c r="H164" i="18"/>
  <c r="I164" i="18"/>
  <c r="J164" i="18"/>
  <c r="H165" i="18"/>
  <c r="I165" i="18"/>
  <c r="J165" i="18"/>
  <c r="H166" i="18"/>
  <c r="I166" i="18"/>
  <c r="J166" i="18"/>
  <c r="H167" i="18"/>
  <c r="I167" i="18"/>
  <c r="J167" i="18"/>
  <c r="H168" i="18"/>
  <c r="I168" i="18"/>
  <c r="J168" i="18"/>
  <c r="H169" i="18"/>
  <c r="I169" i="18"/>
  <c r="J169" i="18"/>
  <c r="H170" i="18"/>
  <c r="I170" i="18"/>
  <c r="J170" i="18"/>
  <c r="H171" i="18"/>
  <c r="I171" i="18"/>
  <c r="J171" i="18"/>
  <c r="H172" i="18"/>
  <c r="I172" i="18"/>
  <c r="J172" i="18"/>
  <c r="H173" i="18"/>
  <c r="I173" i="18"/>
  <c r="J173" i="18"/>
  <c r="H174" i="18"/>
  <c r="I174" i="18"/>
  <c r="J174" i="18"/>
  <c r="H175" i="18"/>
  <c r="I175" i="18"/>
  <c r="J175" i="18"/>
  <c r="H176" i="18"/>
  <c r="I176" i="18"/>
  <c r="J176" i="18"/>
  <c r="H177" i="18"/>
  <c r="I177" i="18"/>
  <c r="J177" i="18"/>
  <c r="H178" i="18"/>
  <c r="I178" i="18"/>
  <c r="J178" i="18"/>
  <c r="H179" i="18"/>
  <c r="I179" i="18"/>
  <c r="J179" i="18"/>
  <c r="H180" i="18"/>
  <c r="I180" i="18"/>
  <c r="J180" i="18"/>
  <c r="H181" i="18"/>
  <c r="I181" i="18"/>
  <c r="J181" i="18"/>
  <c r="H182" i="18"/>
  <c r="I182" i="18"/>
  <c r="J182" i="18"/>
  <c r="H183" i="18"/>
  <c r="I183" i="18"/>
  <c r="J183" i="18"/>
  <c r="H184" i="18"/>
  <c r="I184" i="18"/>
  <c r="J184" i="18"/>
  <c r="H185" i="18"/>
  <c r="I185" i="18"/>
  <c r="J185" i="18"/>
  <c r="H186" i="18"/>
  <c r="I186" i="18"/>
  <c r="J186" i="18"/>
  <c r="H187" i="18"/>
  <c r="I187" i="18"/>
  <c r="J187" i="18"/>
  <c r="H188" i="18"/>
  <c r="I188" i="18"/>
  <c r="J188" i="18"/>
  <c r="H189" i="18"/>
  <c r="I189" i="18"/>
  <c r="J189" i="18"/>
  <c r="H190" i="18"/>
  <c r="I190" i="18"/>
  <c r="J190" i="18"/>
  <c r="H191" i="18"/>
  <c r="I191" i="18"/>
  <c r="J191" i="18"/>
  <c r="H192" i="18"/>
  <c r="I192" i="18"/>
  <c r="J192" i="18"/>
  <c r="H193" i="18"/>
  <c r="I193" i="18"/>
  <c r="J193" i="18"/>
  <c r="H194" i="18"/>
  <c r="I194" i="18"/>
  <c r="J194" i="18"/>
  <c r="H195" i="18"/>
  <c r="I195" i="18"/>
  <c r="J195" i="18"/>
  <c r="H196" i="18"/>
  <c r="I196" i="18"/>
  <c r="J196" i="18"/>
  <c r="H197" i="18"/>
  <c r="I197" i="18"/>
  <c r="J197" i="18"/>
  <c r="H198" i="18"/>
  <c r="I198" i="18"/>
  <c r="J198" i="18"/>
  <c r="H199" i="18"/>
  <c r="I199" i="18"/>
  <c r="J199" i="18"/>
  <c r="H200" i="18"/>
  <c r="I200" i="18"/>
  <c r="J200" i="18"/>
  <c r="H201" i="18"/>
  <c r="I201" i="18"/>
  <c r="J201" i="18"/>
  <c r="H202" i="18"/>
  <c r="I202" i="18"/>
  <c r="J202" i="18"/>
  <c r="H203" i="18"/>
  <c r="I203" i="18"/>
  <c r="J203" i="18"/>
  <c r="H204" i="18"/>
  <c r="I204" i="18"/>
  <c r="J204" i="18"/>
  <c r="H205" i="18"/>
  <c r="I205" i="18"/>
  <c r="J205" i="18"/>
  <c r="H206" i="18"/>
  <c r="I206" i="18"/>
  <c r="J206" i="18"/>
  <c r="H207" i="18"/>
  <c r="I207" i="18"/>
  <c r="J207" i="18"/>
  <c r="H208" i="18"/>
  <c r="I208" i="18"/>
  <c r="J208" i="18"/>
  <c r="H209" i="18"/>
  <c r="I209" i="18"/>
  <c r="J209" i="18"/>
  <c r="H210" i="18"/>
  <c r="I210" i="18"/>
  <c r="J210" i="18"/>
  <c r="H211" i="18"/>
  <c r="I211" i="18"/>
  <c r="J211" i="18"/>
  <c r="H212" i="18"/>
  <c r="I212" i="18"/>
  <c r="J212" i="18"/>
  <c r="H213" i="18"/>
  <c r="I213" i="18"/>
  <c r="J213" i="18"/>
  <c r="H214" i="18"/>
  <c r="I214" i="18"/>
  <c r="J214" i="18"/>
  <c r="H215" i="18"/>
  <c r="I215" i="18"/>
  <c r="J215" i="18"/>
  <c r="H216" i="18"/>
  <c r="I216" i="18"/>
  <c r="J216" i="18"/>
  <c r="H217" i="18"/>
  <c r="I217" i="18"/>
  <c r="J217" i="18"/>
  <c r="H218" i="18"/>
  <c r="I218" i="18"/>
  <c r="J218" i="18"/>
  <c r="H219" i="18"/>
  <c r="I219" i="18"/>
  <c r="J219" i="18"/>
  <c r="H220" i="18"/>
  <c r="I220" i="18"/>
  <c r="J220" i="18"/>
  <c r="H221" i="18"/>
  <c r="I221" i="18"/>
  <c r="J221" i="18"/>
  <c r="H222" i="18"/>
  <c r="I222" i="18"/>
  <c r="J222" i="18"/>
  <c r="H223" i="18"/>
  <c r="I223" i="18"/>
  <c r="J223" i="18"/>
  <c r="H224" i="18"/>
  <c r="I224" i="18"/>
  <c r="J224" i="18"/>
  <c r="H225" i="18"/>
  <c r="I225" i="18"/>
  <c r="J225" i="18"/>
  <c r="H226" i="18"/>
  <c r="I226" i="18"/>
  <c r="J226" i="18"/>
  <c r="H227" i="18"/>
  <c r="I227" i="18"/>
  <c r="J227" i="18"/>
  <c r="H228" i="18"/>
  <c r="I228" i="18"/>
  <c r="J228" i="18"/>
  <c r="H229" i="18"/>
  <c r="I229" i="18"/>
  <c r="J229" i="18"/>
  <c r="H230" i="18"/>
  <c r="I230" i="18"/>
  <c r="J230" i="18"/>
  <c r="H231" i="18"/>
  <c r="I231" i="18"/>
  <c r="J231" i="18"/>
  <c r="H232" i="18"/>
  <c r="I232" i="18"/>
  <c r="J232" i="18"/>
  <c r="H233" i="18"/>
  <c r="I233" i="18"/>
  <c r="J233" i="18"/>
  <c r="H234" i="18"/>
  <c r="I234" i="18"/>
  <c r="J234" i="18"/>
  <c r="H235" i="18"/>
  <c r="I235" i="18"/>
  <c r="J235" i="18"/>
  <c r="H236" i="18"/>
  <c r="I236" i="18"/>
  <c r="J236" i="18"/>
  <c r="H237" i="18"/>
  <c r="I237" i="18"/>
  <c r="J237" i="18"/>
  <c r="H238" i="18"/>
  <c r="I238" i="18"/>
  <c r="J238" i="18"/>
  <c r="H239" i="18"/>
  <c r="I239" i="18"/>
  <c r="J239" i="18"/>
  <c r="H240" i="18"/>
  <c r="I240" i="18"/>
  <c r="J240" i="18"/>
  <c r="H241" i="18"/>
  <c r="I241" i="18"/>
  <c r="J241" i="18"/>
  <c r="H242" i="18"/>
  <c r="I242" i="18"/>
  <c r="J242" i="18"/>
  <c r="H243" i="18"/>
  <c r="I243" i="18"/>
  <c r="J243" i="18"/>
  <c r="H244" i="18"/>
  <c r="I244" i="18"/>
  <c r="J244" i="18"/>
  <c r="H245" i="18"/>
  <c r="I245" i="18"/>
  <c r="J245" i="18"/>
  <c r="H246" i="18"/>
  <c r="I246" i="18"/>
  <c r="J246" i="18"/>
  <c r="H247" i="18"/>
  <c r="I247" i="18"/>
  <c r="J247" i="18"/>
  <c r="H248" i="18"/>
  <c r="I248" i="18"/>
  <c r="J248" i="18"/>
  <c r="H249" i="18"/>
  <c r="I249" i="18"/>
  <c r="J249" i="18"/>
  <c r="H250" i="18"/>
  <c r="I250" i="18"/>
  <c r="J250" i="18"/>
  <c r="H251" i="18"/>
  <c r="I251" i="18"/>
  <c r="J251" i="18"/>
  <c r="H252" i="18"/>
  <c r="I252" i="18"/>
  <c r="J252" i="18"/>
  <c r="H253" i="18"/>
  <c r="I253" i="18"/>
  <c r="J253" i="18"/>
  <c r="H254" i="18"/>
  <c r="I254" i="18"/>
  <c r="J254" i="18"/>
  <c r="H255" i="18"/>
  <c r="I255" i="18"/>
  <c r="J255" i="18"/>
  <c r="H256" i="18"/>
  <c r="I256" i="18"/>
  <c r="J256" i="18"/>
  <c r="H257" i="18"/>
  <c r="I257" i="18"/>
  <c r="J257" i="18"/>
  <c r="H258" i="18"/>
  <c r="I258" i="18"/>
  <c r="J258" i="18"/>
  <c r="H259" i="18"/>
  <c r="I259" i="18"/>
  <c r="J259" i="18"/>
  <c r="H260" i="18"/>
  <c r="I260" i="18"/>
  <c r="J260" i="18"/>
  <c r="H261" i="18"/>
  <c r="I261" i="18"/>
  <c r="J261" i="18"/>
  <c r="H262" i="18"/>
  <c r="I262" i="18"/>
  <c r="J262" i="18"/>
  <c r="H263" i="18"/>
  <c r="I263" i="18"/>
  <c r="J263" i="18"/>
  <c r="H264" i="18"/>
  <c r="I264" i="18"/>
  <c r="J264" i="18"/>
  <c r="H265" i="18"/>
  <c r="I265" i="18"/>
  <c r="J265" i="18"/>
  <c r="H266" i="18"/>
  <c r="I266" i="18"/>
  <c r="J266" i="18"/>
  <c r="H267" i="18"/>
  <c r="I267" i="18"/>
  <c r="J267" i="18"/>
  <c r="H268" i="18"/>
  <c r="I268" i="18"/>
  <c r="J268" i="18"/>
  <c r="H269" i="18"/>
  <c r="I269" i="18"/>
  <c r="J269" i="18"/>
  <c r="H270" i="18"/>
  <c r="I270" i="18"/>
  <c r="J270" i="18"/>
  <c r="H271" i="18"/>
  <c r="I271" i="18"/>
  <c r="J271" i="18"/>
  <c r="H272" i="18"/>
  <c r="I272" i="18"/>
  <c r="J272" i="18"/>
  <c r="H273" i="18"/>
  <c r="I273" i="18"/>
  <c r="J273" i="18"/>
  <c r="H274" i="18"/>
  <c r="I274" i="18"/>
  <c r="J274" i="18"/>
  <c r="H275" i="18"/>
  <c r="I275" i="18"/>
  <c r="J275" i="18"/>
  <c r="H276" i="18"/>
  <c r="I276" i="18"/>
  <c r="J276" i="18"/>
  <c r="H277" i="18"/>
  <c r="I277" i="18"/>
  <c r="J277" i="18"/>
  <c r="H278" i="18"/>
  <c r="I278" i="18"/>
  <c r="J278" i="18"/>
  <c r="H279" i="18"/>
  <c r="I279" i="18"/>
  <c r="J279" i="18"/>
  <c r="H280" i="18"/>
  <c r="I280" i="18"/>
  <c r="J280" i="18"/>
  <c r="H281" i="18"/>
  <c r="I281" i="18"/>
  <c r="J281" i="18"/>
  <c r="H282" i="18"/>
  <c r="I282" i="18"/>
  <c r="J282" i="18"/>
  <c r="H283" i="18"/>
  <c r="I283" i="18"/>
  <c r="J283" i="18"/>
  <c r="H284" i="18"/>
  <c r="I284" i="18"/>
  <c r="J284" i="18"/>
  <c r="H285" i="18"/>
  <c r="I285" i="18"/>
  <c r="J285" i="18"/>
  <c r="H286" i="18"/>
  <c r="I286" i="18"/>
  <c r="J286" i="18"/>
  <c r="H287" i="18"/>
  <c r="I287" i="18"/>
  <c r="J287" i="18"/>
  <c r="H288" i="18"/>
  <c r="I288" i="18"/>
  <c r="J288" i="18"/>
  <c r="H289" i="18"/>
  <c r="I289" i="18"/>
  <c r="J289" i="18"/>
  <c r="H290" i="18"/>
  <c r="I290" i="18"/>
  <c r="J290" i="18"/>
  <c r="H291" i="18"/>
  <c r="I291" i="18"/>
  <c r="J291" i="18"/>
  <c r="H292" i="18"/>
  <c r="I292" i="18"/>
  <c r="J292" i="18"/>
  <c r="H293" i="18"/>
  <c r="I293" i="18"/>
  <c r="J293" i="18"/>
  <c r="H294" i="18"/>
  <c r="I294" i="18"/>
  <c r="J294" i="18"/>
  <c r="H295" i="18"/>
  <c r="I295" i="18"/>
  <c r="J295" i="18"/>
  <c r="H296" i="18"/>
  <c r="I296" i="18"/>
  <c r="J296" i="18"/>
  <c r="H297" i="18"/>
  <c r="I297" i="18"/>
  <c r="J297" i="18"/>
  <c r="H298" i="18"/>
  <c r="I298" i="18"/>
  <c r="J298" i="18"/>
  <c r="H299" i="18"/>
  <c r="I299" i="18"/>
  <c r="J299" i="18"/>
  <c r="H300" i="18"/>
  <c r="I300" i="18"/>
  <c r="J300" i="18"/>
  <c r="H301" i="18"/>
  <c r="I301" i="18"/>
  <c r="J301" i="18"/>
  <c r="H302" i="18"/>
  <c r="I302" i="18"/>
  <c r="J302" i="18"/>
  <c r="H303" i="18"/>
  <c r="I303" i="18"/>
  <c r="J303" i="18"/>
  <c r="H304" i="18"/>
  <c r="I304" i="18"/>
  <c r="J304" i="18"/>
  <c r="H305" i="18"/>
  <c r="I305" i="18"/>
  <c r="J305" i="18"/>
  <c r="H306" i="18"/>
  <c r="I306" i="18"/>
  <c r="J306" i="18"/>
  <c r="H307" i="18"/>
  <c r="I307" i="18"/>
  <c r="J307" i="18"/>
  <c r="H308" i="18"/>
  <c r="I308" i="18"/>
  <c r="J308" i="18"/>
  <c r="H309" i="18"/>
  <c r="I309" i="18"/>
  <c r="J309" i="18"/>
  <c r="H310" i="18"/>
  <c r="I310" i="18"/>
  <c r="J310" i="18"/>
  <c r="H311" i="18"/>
  <c r="I311" i="18"/>
  <c r="J311" i="18"/>
  <c r="H312" i="18"/>
  <c r="I312" i="18"/>
  <c r="J312" i="18"/>
  <c r="H313" i="18"/>
  <c r="I313" i="18"/>
  <c r="J313" i="18"/>
  <c r="H314" i="18"/>
  <c r="I314" i="18"/>
  <c r="J314" i="18"/>
  <c r="H315" i="18"/>
  <c r="I315" i="18"/>
  <c r="J315" i="18"/>
  <c r="H316" i="18"/>
  <c r="I316" i="18"/>
  <c r="J316" i="18"/>
  <c r="H317" i="18"/>
  <c r="I317" i="18"/>
  <c r="J317" i="18"/>
  <c r="H318" i="18"/>
  <c r="I318" i="18"/>
  <c r="J318" i="18"/>
  <c r="H319" i="18"/>
  <c r="I319" i="18"/>
  <c r="J319" i="18"/>
  <c r="H320" i="18"/>
  <c r="I320" i="18"/>
  <c r="J320" i="18"/>
  <c r="H321" i="18"/>
  <c r="I321" i="18"/>
  <c r="J321" i="18"/>
  <c r="H322" i="18"/>
  <c r="I322" i="18"/>
  <c r="J322" i="18"/>
  <c r="H323" i="18"/>
  <c r="I323" i="18"/>
  <c r="J323" i="18"/>
  <c r="H324" i="18"/>
  <c r="I324" i="18"/>
  <c r="J324" i="18"/>
  <c r="H325" i="18"/>
  <c r="I325" i="18"/>
  <c r="J325" i="18"/>
  <c r="H326" i="18"/>
  <c r="I326" i="18"/>
  <c r="J326" i="18"/>
  <c r="H327" i="18"/>
  <c r="I327" i="18"/>
  <c r="J327" i="18"/>
  <c r="H328" i="18"/>
  <c r="I328" i="18"/>
  <c r="J328" i="18"/>
  <c r="H329" i="18"/>
  <c r="I329" i="18"/>
  <c r="J329" i="18"/>
  <c r="H330" i="18"/>
  <c r="I330" i="18"/>
  <c r="J330" i="18"/>
  <c r="H331" i="18"/>
  <c r="I331" i="18"/>
  <c r="J331" i="18"/>
  <c r="H332" i="18"/>
  <c r="I332" i="18"/>
  <c r="J332" i="18"/>
  <c r="H333" i="18"/>
  <c r="I333" i="18"/>
  <c r="J333" i="18"/>
  <c r="H334" i="18"/>
  <c r="I334" i="18"/>
  <c r="J334" i="18"/>
  <c r="H335" i="18"/>
  <c r="I335" i="18"/>
  <c r="J335" i="18"/>
  <c r="H336" i="18"/>
  <c r="I336" i="18"/>
  <c r="J336" i="18"/>
  <c r="H337" i="18"/>
  <c r="I337" i="18"/>
  <c r="J337" i="18"/>
  <c r="H338" i="18"/>
  <c r="I338" i="18"/>
  <c r="J338" i="18"/>
  <c r="H339" i="18"/>
  <c r="I339" i="18"/>
  <c r="J339" i="18"/>
  <c r="H340" i="18"/>
  <c r="I340" i="18"/>
  <c r="J340" i="18"/>
  <c r="H341" i="18"/>
  <c r="I341" i="18"/>
  <c r="J341" i="18"/>
  <c r="H342" i="18"/>
  <c r="I342" i="18"/>
  <c r="J342" i="18"/>
  <c r="H343" i="18"/>
  <c r="I343" i="18"/>
  <c r="J343" i="18"/>
  <c r="H344" i="18"/>
  <c r="I344" i="18"/>
  <c r="J344" i="18"/>
  <c r="H345" i="18"/>
  <c r="I345" i="18"/>
  <c r="J345" i="18"/>
  <c r="H346" i="18"/>
  <c r="I346" i="18"/>
  <c r="J346" i="18"/>
  <c r="H347" i="18"/>
  <c r="I347" i="18"/>
  <c r="J347" i="18"/>
  <c r="H348" i="18"/>
  <c r="I348" i="18"/>
  <c r="J348" i="18"/>
  <c r="H349" i="18"/>
  <c r="I349" i="18"/>
  <c r="J349" i="18"/>
  <c r="H350" i="18"/>
  <c r="I350" i="18"/>
  <c r="J350" i="18"/>
  <c r="H351" i="18"/>
  <c r="I351" i="18"/>
  <c r="J351" i="18"/>
  <c r="H352" i="18"/>
  <c r="I352" i="18"/>
  <c r="J352" i="18"/>
  <c r="H353" i="18"/>
  <c r="I353" i="18"/>
  <c r="J353" i="18"/>
  <c r="H354" i="18"/>
  <c r="I354" i="18"/>
  <c r="J354" i="18"/>
  <c r="H355" i="18"/>
  <c r="I355" i="18"/>
  <c r="J355" i="18"/>
  <c r="H356" i="18"/>
  <c r="I356" i="18"/>
  <c r="J356" i="18"/>
  <c r="H357" i="18"/>
  <c r="I357" i="18"/>
  <c r="J357" i="18"/>
  <c r="H358" i="18"/>
  <c r="I358" i="18"/>
  <c r="J358" i="18"/>
  <c r="H359" i="18"/>
  <c r="I359" i="18"/>
  <c r="J359" i="18"/>
  <c r="H360" i="18"/>
  <c r="I360" i="18"/>
  <c r="J360" i="18"/>
  <c r="H361" i="18"/>
  <c r="I361" i="18"/>
  <c r="J361" i="18"/>
  <c r="H362" i="18"/>
  <c r="I362" i="18"/>
  <c r="J362" i="18"/>
  <c r="H363" i="18"/>
  <c r="I363" i="18"/>
  <c r="J363" i="18"/>
  <c r="H364" i="18"/>
  <c r="I364" i="18"/>
  <c r="J364" i="18"/>
  <c r="H365" i="18"/>
  <c r="I365" i="18"/>
  <c r="J365" i="18"/>
  <c r="H366" i="18"/>
  <c r="I366" i="18"/>
  <c r="J366" i="18"/>
  <c r="H367" i="18"/>
  <c r="I367" i="18"/>
  <c r="J367" i="18"/>
  <c r="H368" i="18"/>
  <c r="I368" i="18"/>
  <c r="J368" i="18"/>
  <c r="H369" i="18"/>
  <c r="I369" i="18"/>
  <c r="J369" i="18"/>
  <c r="H370" i="18"/>
  <c r="I370" i="18"/>
  <c r="J370" i="18"/>
  <c r="H371" i="18"/>
  <c r="I371" i="18"/>
  <c r="J371" i="18"/>
  <c r="H372" i="18"/>
  <c r="I372" i="18"/>
  <c r="J372" i="18"/>
  <c r="H373" i="18"/>
  <c r="I373" i="18"/>
  <c r="J373" i="18"/>
  <c r="H374" i="18"/>
  <c r="I374" i="18"/>
  <c r="J374" i="18"/>
  <c r="H375" i="18"/>
  <c r="I375" i="18"/>
  <c r="J375" i="18"/>
  <c r="H376" i="18"/>
  <c r="I376" i="18"/>
  <c r="J376" i="18"/>
  <c r="H377" i="18"/>
  <c r="I377" i="18"/>
  <c r="J377" i="18"/>
  <c r="H378" i="18"/>
  <c r="I378" i="18"/>
  <c r="J378" i="18"/>
  <c r="H379" i="18"/>
  <c r="I379" i="18"/>
  <c r="J379" i="18"/>
  <c r="H380" i="18"/>
  <c r="I380" i="18"/>
  <c r="J380" i="18"/>
  <c r="H381" i="18"/>
  <c r="I381" i="18"/>
  <c r="J381" i="18"/>
  <c r="H382" i="18"/>
  <c r="I382" i="18"/>
  <c r="J382" i="18"/>
  <c r="H383" i="18"/>
  <c r="I383" i="18"/>
  <c r="J383" i="18"/>
  <c r="H384" i="18"/>
  <c r="I384" i="18"/>
  <c r="J384" i="18"/>
  <c r="H385" i="18"/>
  <c r="I385" i="18"/>
  <c r="J385" i="18"/>
  <c r="H386" i="18"/>
  <c r="I386" i="18"/>
  <c r="J386" i="18"/>
  <c r="H387" i="18"/>
  <c r="I387" i="18"/>
  <c r="J387" i="18"/>
  <c r="H388" i="18"/>
  <c r="I388" i="18"/>
  <c r="J388" i="18"/>
  <c r="H389" i="18"/>
  <c r="I389" i="18"/>
  <c r="J389" i="18"/>
  <c r="H390" i="18"/>
  <c r="I390" i="18"/>
  <c r="J390" i="18"/>
  <c r="H391" i="18"/>
  <c r="I391" i="18"/>
  <c r="J391" i="18"/>
  <c r="H392" i="18"/>
  <c r="I392" i="18"/>
  <c r="J392" i="18"/>
  <c r="H393" i="18"/>
  <c r="I393" i="18"/>
  <c r="J393" i="18"/>
  <c r="H394" i="18"/>
  <c r="I394" i="18"/>
  <c r="J394" i="18"/>
  <c r="H395" i="18"/>
  <c r="I395" i="18"/>
  <c r="J395" i="18"/>
  <c r="H396" i="18"/>
  <c r="I396" i="18"/>
  <c r="J396" i="18"/>
  <c r="H397" i="18"/>
  <c r="I397" i="18"/>
  <c r="J397" i="18"/>
  <c r="H398" i="18"/>
  <c r="I398" i="18"/>
  <c r="J398" i="18"/>
  <c r="H399" i="18"/>
  <c r="I399" i="18"/>
  <c r="J399" i="18"/>
  <c r="H400" i="18"/>
  <c r="I400" i="18"/>
  <c r="J400" i="18"/>
  <c r="H401" i="18"/>
  <c r="I401" i="18"/>
  <c r="J401" i="18"/>
  <c r="H402" i="18"/>
  <c r="I402" i="18"/>
  <c r="J402" i="18"/>
  <c r="H403" i="18"/>
  <c r="I403" i="18"/>
  <c r="J403" i="18"/>
  <c r="H404" i="18"/>
  <c r="I404" i="18"/>
  <c r="J404" i="18"/>
  <c r="H405" i="18"/>
  <c r="I405" i="18"/>
  <c r="J405" i="18"/>
  <c r="H406" i="18"/>
  <c r="I406" i="18"/>
  <c r="J406" i="18"/>
  <c r="H407" i="18"/>
  <c r="I407" i="18"/>
  <c r="J407" i="18"/>
  <c r="H408" i="18"/>
  <c r="I408" i="18"/>
  <c r="J408" i="18"/>
  <c r="H409" i="18"/>
  <c r="I409" i="18"/>
  <c r="J409" i="18"/>
  <c r="H410" i="18"/>
  <c r="I410" i="18"/>
  <c r="J410" i="18"/>
  <c r="H411" i="18"/>
  <c r="I411" i="18"/>
  <c r="J411" i="18"/>
  <c r="H412" i="18"/>
  <c r="I412" i="18"/>
  <c r="J412" i="18"/>
  <c r="H413" i="18"/>
  <c r="I413" i="18"/>
  <c r="J413" i="18"/>
  <c r="H414" i="18"/>
  <c r="I414" i="18"/>
  <c r="J414" i="18"/>
  <c r="H415" i="18"/>
  <c r="I415" i="18"/>
  <c r="J415" i="18"/>
  <c r="H416" i="18"/>
  <c r="I416" i="18"/>
  <c r="J416" i="18"/>
  <c r="H417" i="18"/>
  <c r="I417" i="18"/>
  <c r="J417" i="18"/>
  <c r="H418" i="18"/>
  <c r="I418" i="18"/>
  <c r="J418" i="18"/>
  <c r="H419" i="18"/>
  <c r="I419" i="18"/>
  <c r="J419" i="18"/>
  <c r="H420" i="18"/>
  <c r="I420" i="18"/>
  <c r="J420" i="18"/>
  <c r="H421" i="18"/>
  <c r="I421" i="18"/>
  <c r="J421" i="18"/>
  <c r="H422" i="18"/>
  <c r="I422" i="18"/>
  <c r="J422" i="18"/>
  <c r="H423" i="18"/>
  <c r="I423" i="18"/>
  <c r="J423" i="18"/>
  <c r="H424" i="18"/>
  <c r="I424" i="18"/>
  <c r="J424" i="18"/>
  <c r="H425" i="18"/>
  <c r="I425" i="18"/>
  <c r="J425" i="18"/>
  <c r="H426" i="18"/>
  <c r="I426" i="18"/>
  <c r="J426" i="18"/>
  <c r="H427" i="18"/>
  <c r="I427" i="18"/>
  <c r="J427" i="18"/>
  <c r="H428" i="18"/>
  <c r="I428" i="18"/>
  <c r="J428" i="18"/>
  <c r="H429" i="18"/>
  <c r="I429" i="18"/>
  <c r="J429" i="18"/>
  <c r="H430" i="18"/>
  <c r="I430" i="18"/>
  <c r="J430" i="18"/>
  <c r="H431" i="18"/>
  <c r="I431" i="18"/>
  <c r="J431" i="18"/>
  <c r="H432" i="18"/>
  <c r="I432" i="18"/>
  <c r="J432" i="18"/>
  <c r="H433" i="18"/>
  <c r="I433" i="18"/>
  <c r="J433" i="18"/>
  <c r="H434" i="18"/>
  <c r="I434" i="18"/>
  <c r="J434" i="18"/>
  <c r="H435" i="18"/>
  <c r="I435" i="18"/>
  <c r="J435" i="18"/>
  <c r="H436" i="18"/>
  <c r="I436" i="18"/>
  <c r="J436" i="18"/>
  <c r="H437" i="18"/>
  <c r="I437" i="18"/>
  <c r="J437" i="18"/>
  <c r="H438" i="18"/>
  <c r="I438" i="18"/>
  <c r="J438" i="18"/>
  <c r="H439" i="18"/>
  <c r="I439" i="18"/>
  <c r="J439" i="18"/>
  <c r="H440" i="18"/>
  <c r="I440" i="18"/>
  <c r="J440" i="18"/>
  <c r="H441" i="18"/>
  <c r="I441" i="18"/>
  <c r="J441" i="18"/>
  <c r="H442" i="18"/>
  <c r="I442" i="18"/>
  <c r="J442" i="18"/>
  <c r="H443" i="18"/>
  <c r="I443" i="18"/>
  <c r="J443" i="18"/>
  <c r="H444" i="18"/>
  <c r="I444" i="18"/>
  <c r="J444" i="18"/>
  <c r="H445" i="18"/>
  <c r="I445" i="18"/>
  <c r="J445" i="18"/>
  <c r="H446" i="18"/>
  <c r="I446" i="18"/>
  <c r="J446" i="18"/>
  <c r="H447" i="18"/>
  <c r="I447" i="18"/>
  <c r="J447" i="18"/>
  <c r="H448" i="18"/>
  <c r="I448" i="18"/>
  <c r="J448" i="18"/>
  <c r="H449" i="18"/>
  <c r="I449" i="18"/>
  <c r="J449" i="18"/>
  <c r="H450" i="18"/>
  <c r="I450" i="18"/>
  <c r="J450" i="18"/>
  <c r="H451" i="18"/>
  <c r="I451" i="18"/>
  <c r="J451" i="18"/>
  <c r="H452" i="18"/>
  <c r="I452" i="18"/>
  <c r="J452" i="18"/>
  <c r="H453" i="18"/>
  <c r="I453" i="18"/>
  <c r="J453" i="18"/>
  <c r="H454" i="18"/>
  <c r="I454" i="18"/>
  <c r="J454" i="18"/>
  <c r="H455" i="18"/>
  <c r="I455" i="18"/>
  <c r="J455" i="18"/>
  <c r="H456" i="18"/>
  <c r="I456" i="18"/>
  <c r="J456" i="18"/>
  <c r="H457" i="18"/>
  <c r="I457" i="18"/>
  <c r="J457" i="18"/>
  <c r="H458" i="18"/>
  <c r="I458" i="18"/>
  <c r="J458" i="18"/>
  <c r="H459" i="18"/>
  <c r="I459" i="18"/>
  <c r="J459" i="18"/>
  <c r="H460" i="18"/>
  <c r="I460" i="18"/>
  <c r="J460" i="18"/>
  <c r="H461" i="18"/>
  <c r="I461" i="18"/>
  <c r="J461" i="18"/>
  <c r="H462" i="18"/>
  <c r="I462" i="18"/>
  <c r="J462" i="18"/>
  <c r="H463" i="18"/>
  <c r="I463" i="18"/>
  <c r="J463" i="18"/>
  <c r="H464" i="18"/>
  <c r="I464" i="18"/>
  <c r="J464" i="18"/>
  <c r="H465" i="18"/>
  <c r="I465" i="18"/>
  <c r="J465" i="18"/>
  <c r="H466" i="18"/>
  <c r="I466" i="18"/>
  <c r="J466" i="18"/>
  <c r="H467" i="18"/>
  <c r="I467" i="18"/>
  <c r="J467" i="18"/>
  <c r="H468" i="18"/>
  <c r="I468" i="18"/>
  <c r="J468" i="18"/>
  <c r="H469" i="18"/>
  <c r="I469" i="18"/>
  <c r="J469" i="18"/>
  <c r="H470" i="18"/>
  <c r="I470" i="18"/>
  <c r="J470" i="18"/>
  <c r="H471" i="18"/>
  <c r="I471" i="18"/>
  <c r="J471" i="18"/>
  <c r="H472" i="18"/>
  <c r="I472" i="18"/>
  <c r="J472" i="18"/>
  <c r="H473" i="18"/>
  <c r="I473" i="18"/>
  <c r="J473" i="18"/>
  <c r="H474" i="18"/>
  <c r="I474" i="18"/>
  <c r="J474" i="18"/>
  <c r="H475" i="18"/>
  <c r="I475" i="18"/>
  <c r="J475" i="18"/>
  <c r="H476" i="18"/>
  <c r="I476" i="18"/>
  <c r="J476" i="18"/>
  <c r="H477" i="18"/>
  <c r="I477" i="18"/>
  <c r="J477" i="18"/>
  <c r="H478" i="18"/>
  <c r="I478" i="18"/>
  <c r="J478" i="18"/>
  <c r="H479" i="18"/>
  <c r="I479" i="18"/>
  <c r="J479" i="18"/>
  <c r="H480" i="18"/>
  <c r="I480" i="18"/>
  <c r="J480" i="18"/>
  <c r="H481" i="18"/>
  <c r="I481" i="18"/>
  <c r="J481" i="18"/>
  <c r="H482" i="18"/>
  <c r="I482" i="18"/>
  <c r="J482" i="18"/>
  <c r="H483" i="18"/>
  <c r="I483" i="18"/>
  <c r="J483" i="18"/>
  <c r="H484" i="18"/>
  <c r="I484" i="18"/>
  <c r="J484" i="18"/>
  <c r="H485" i="18"/>
  <c r="I485" i="18"/>
  <c r="J485" i="18"/>
  <c r="H486" i="18"/>
  <c r="I486" i="18"/>
  <c r="J486" i="18"/>
  <c r="H487" i="18"/>
  <c r="I487" i="18"/>
  <c r="J487" i="18"/>
  <c r="H488" i="18"/>
  <c r="I488" i="18"/>
  <c r="J488" i="18"/>
  <c r="H489" i="18"/>
  <c r="I489" i="18"/>
  <c r="J489" i="18"/>
  <c r="H490" i="18"/>
  <c r="I490" i="18"/>
  <c r="J490" i="18"/>
  <c r="H491" i="18"/>
  <c r="I491" i="18"/>
  <c r="J491" i="18"/>
  <c r="H492" i="18"/>
  <c r="I492" i="18"/>
  <c r="J492" i="18"/>
  <c r="H493" i="18"/>
  <c r="I493" i="18"/>
  <c r="J493" i="18"/>
  <c r="H494" i="18"/>
  <c r="I494" i="18"/>
  <c r="J494" i="18"/>
  <c r="H495" i="18"/>
  <c r="I495" i="18"/>
  <c r="J495" i="18"/>
  <c r="H496" i="18"/>
  <c r="I496" i="18"/>
  <c r="J496" i="18"/>
  <c r="H497" i="18"/>
  <c r="I497" i="18"/>
  <c r="J497" i="18"/>
  <c r="H498" i="18"/>
  <c r="I498" i="18"/>
  <c r="J498" i="18"/>
  <c r="H499" i="18"/>
  <c r="I499" i="18"/>
  <c r="J499" i="18"/>
  <c r="H500" i="18"/>
  <c r="I500" i="18"/>
  <c r="J500" i="18"/>
  <c r="H501" i="18"/>
  <c r="I501" i="18"/>
  <c r="J501" i="18"/>
  <c r="H502" i="18"/>
  <c r="I502" i="18"/>
  <c r="J502" i="18"/>
  <c r="H503" i="18"/>
  <c r="I503" i="18"/>
  <c r="J503" i="18"/>
  <c r="H504" i="18"/>
  <c r="I504" i="18"/>
  <c r="J504" i="18"/>
  <c r="H505" i="18"/>
  <c r="I505" i="18"/>
  <c r="J505" i="18"/>
  <c r="H506" i="18"/>
  <c r="I506" i="18"/>
  <c r="J506" i="18"/>
  <c r="H507" i="18"/>
  <c r="I507" i="18"/>
  <c r="J507" i="18"/>
  <c r="H508" i="18"/>
  <c r="I508" i="18"/>
  <c r="J508" i="18"/>
  <c r="H509" i="18"/>
  <c r="I509" i="18"/>
  <c r="J509" i="18"/>
  <c r="H510" i="18"/>
  <c r="I510" i="18"/>
  <c r="J510" i="18"/>
  <c r="H511" i="18"/>
  <c r="I511" i="18"/>
  <c r="J511" i="18"/>
  <c r="H512" i="18"/>
  <c r="I512" i="18"/>
  <c r="J512" i="18"/>
  <c r="H513" i="18"/>
  <c r="I513" i="18"/>
  <c r="J513" i="18"/>
  <c r="H514" i="18"/>
  <c r="I514" i="18"/>
  <c r="J514" i="18"/>
  <c r="H515" i="18"/>
  <c r="I515" i="18"/>
  <c r="J515" i="18"/>
  <c r="H516" i="18"/>
  <c r="I516" i="18"/>
  <c r="J516" i="18"/>
  <c r="H517" i="18"/>
  <c r="I517" i="18"/>
  <c r="J517" i="18"/>
  <c r="H518" i="18"/>
  <c r="I518" i="18"/>
  <c r="J518" i="18"/>
  <c r="H519" i="18"/>
  <c r="I519" i="18"/>
  <c r="J519" i="18"/>
  <c r="H520" i="18"/>
  <c r="I520" i="18"/>
  <c r="J520" i="18"/>
  <c r="H521" i="18"/>
  <c r="I521" i="18"/>
  <c r="J521" i="18"/>
  <c r="H522" i="18"/>
  <c r="I522" i="18"/>
  <c r="J522" i="18"/>
  <c r="H523" i="18"/>
  <c r="I523" i="18"/>
  <c r="J523" i="18"/>
  <c r="H524" i="18"/>
  <c r="I524" i="18"/>
  <c r="J524" i="18"/>
  <c r="H525" i="18"/>
  <c r="I525" i="18"/>
  <c r="J525" i="18"/>
  <c r="H526" i="18"/>
  <c r="I526" i="18"/>
  <c r="J526" i="18"/>
  <c r="H527" i="18"/>
  <c r="I527" i="18"/>
  <c r="J527" i="18"/>
  <c r="H528" i="18"/>
  <c r="I528" i="18"/>
  <c r="J528" i="18"/>
  <c r="H529" i="18"/>
  <c r="I529" i="18"/>
  <c r="J529" i="18"/>
  <c r="H530" i="18"/>
  <c r="I530" i="18"/>
  <c r="J530" i="18"/>
  <c r="H531" i="18"/>
  <c r="I531" i="18"/>
  <c r="J531" i="18"/>
  <c r="H532" i="18"/>
  <c r="I532" i="18"/>
  <c r="J532" i="18"/>
  <c r="H533" i="18"/>
  <c r="I533" i="18"/>
  <c r="J533" i="18"/>
  <c r="H534" i="18"/>
  <c r="I534" i="18"/>
  <c r="J534" i="18"/>
  <c r="H535" i="18"/>
  <c r="I535" i="18"/>
  <c r="J535" i="18"/>
  <c r="H536" i="18"/>
  <c r="I536" i="18"/>
  <c r="J536" i="18"/>
  <c r="H537" i="18"/>
  <c r="I537" i="18"/>
  <c r="J537" i="18"/>
  <c r="H538" i="18"/>
  <c r="I538" i="18"/>
  <c r="J538" i="18"/>
  <c r="H539" i="18"/>
  <c r="I539" i="18"/>
  <c r="J539" i="18"/>
  <c r="H540" i="18"/>
  <c r="I540" i="18"/>
  <c r="J540" i="18"/>
  <c r="H541" i="18"/>
  <c r="I541" i="18"/>
  <c r="J541" i="18"/>
  <c r="H542" i="18"/>
  <c r="I542" i="18"/>
  <c r="J542" i="18"/>
  <c r="H543" i="18"/>
  <c r="I543" i="18"/>
  <c r="J543" i="18"/>
  <c r="H544" i="18"/>
  <c r="I544" i="18"/>
  <c r="J544" i="18"/>
  <c r="H545" i="18"/>
  <c r="I545" i="18"/>
  <c r="J545" i="18"/>
  <c r="H546" i="18"/>
  <c r="I546" i="18"/>
  <c r="J546" i="18"/>
  <c r="H547" i="18"/>
  <c r="I547" i="18"/>
  <c r="J547" i="18"/>
  <c r="H548" i="18"/>
  <c r="I548" i="18"/>
  <c r="J548" i="18"/>
  <c r="H549" i="18"/>
  <c r="I549" i="18"/>
  <c r="J549" i="18"/>
  <c r="H550" i="18"/>
  <c r="I550" i="18"/>
  <c r="J550" i="18"/>
  <c r="H551" i="18"/>
  <c r="I551" i="18"/>
  <c r="J551" i="18"/>
  <c r="H552" i="18"/>
  <c r="I552" i="18"/>
  <c r="J552" i="18"/>
  <c r="H553" i="18"/>
  <c r="I553" i="18"/>
  <c r="J553" i="18"/>
  <c r="H554" i="18"/>
  <c r="I554" i="18"/>
  <c r="J554" i="18"/>
  <c r="H555" i="18"/>
  <c r="I555" i="18"/>
  <c r="J555" i="18"/>
  <c r="H556" i="18"/>
  <c r="I556" i="18"/>
  <c r="J556" i="18"/>
  <c r="H557" i="18"/>
  <c r="I557" i="18"/>
  <c r="J557" i="18"/>
  <c r="H558" i="18"/>
  <c r="I558" i="18"/>
  <c r="J558" i="18"/>
  <c r="H559" i="18"/>
  <c r="I559" i="18"/>
  <c r="J559" i="18"/>
  <c r="H560" i="18"/>
  <c r="I560" i="18"/>
  <c r="J560" i="18"/>
  <c r="H561" i="18"/>
  <c r="I561" i="18"/>
  <c r="J561" i="18"/>
  <c r="H562" i="18"/>
  <c r="I562" i="18"/>
  <c r="J562" i="18"/>
  <c r="H563" i="18"/>
  <c r="I563" i="18"/>
  <c r="J563" i="18"/>
  <c r="H564" i="18"/>
  <c r="I564" i="18"/>
  <c r="J564" i="18"/>
  <c r="H565" i="18"/>
  <c r="I565" i="18"/>
  <c r="J565" i="18"/>
  <c r="H566" i="18"/>
  <c r="I566" i="18"/>
  <c r="J566" i="18"/>
  <c r="H567" i="18"/>
  <c r="I567" i="18"/>
  <c r="J567" i="18"/>
  <c r="H568" i="18"/>
  <c r="I568" i="18"/>
  <c r="J568" i="18"/>
  <c r="H569" i="18"/>
  <c r="I569" i="18"/>
  <c r="J569" i="18"/>
  <c r="H570" i="18"/>
  <c r="I570" i="18"/>
  <c r="J570" i="18"/>
  <c r="H571" i="18"/>
  <c r="I571" i="18"/>
  <c r="J571" i="18"/>
  <c r="H572" i="18"/>
  <c r="I572" i="18"/>
  <c r="J572" i="18"/>
  <c r="H573" i="18"/>
  <c r="I573" i="18"/>
  <c r="J573" i="18"/>
  <c r="H574" i="18"/>
  <c r="I574" i="18"/>
  <c r="J574" i="18"/>
  <c r="H575" i="18"/>
  <c r="I575" i="18"/>
  <c r="J575" i="18"/>
  <c r="H576" i="18"/>
  <c r="I576" i="18"/>
  <c r="J576" i="18"/>
  <c r="H577" i="18"/>
  <c r="I577" i="18"/>
  <c r="J577" i="18"/>
  <c r="H578" i="18"/>
  <c r="I578" i="18"/>
  <c r="J578" i="18"/>
  <c r="H579" i="18"/>
  <c r="I579" i="18"/>
  <c r="J579" i="18"/>
  <c r="H580" i="18"/>
  <c r="I580" i="18"/>
  <c r="J580" i="18"/>
  <c r="H581" i="18"/>
  <c r="I581" i="18"/>
  <c r="J581" i="18"/>
  <c r="H582" i="18"/>
  <c r="I582" i="18"/>
  <c r="J582" i="18"/>
  <c r="H583" i="18"/>
  <c r="I583" i="18"/>
  <c r="J583" i="18"/>
  <c r="H584" i="18"/>
  <c r="I584" i="18"/>
  <c r="J584" i="18"/>
  <c r="H585" i="18"/>
  <c r="I585" i="18"/>
  <c r="J585" i="18"/>
  <c r="H586" i="18"/>
  <c r="I586" i="18"/>
  <c r="J586" i="18"/>
  <c r="H587" i="18"/>
  <c r="I587" i="18"/>
  <c r="J587" i="18"/>
  <c r="H588" i="18"/>
  <c r="I588" i="18"/>
  <c r="J588" i="18"/>
  <c r="H589" i="18"/>
  <c r="I589" i="18"/>
  <c r="J589" i="18"/>
  <c r="H590" i="18"/>
  <c r="I590" i="18"/>
  <c r="J590" i="18"/>
  <c r="H591" i="18"/>
  <c r="I591" i="18"/>
  <c r="J591" i="18"/>
  <c r="H592" i="18"/>
  <c r="I592" i="18"/>
  <c r="J592" i="18"/>
  <c r="H593" i="18"/>
  <c r="I593" i="18"/>
  <c r="J593" i="18"/>
  <c r="H594" i="18"/>
  <c r="I594" i="18"/>
  <c r="J594" i="18"/>
  <c r="H595" i="18"/>
  <c r="I595" i="18"/>
  <c r="J595" i="18"/>
  <c r="H596" i="18"/>
  <c r="I596" i="18"/>
  <c r="J596" i="18"/>
  <c r="H597" i="18"/>
  <c r="I597" i="18"/>
  <c r="J597" i="18"/>
  <c r="H598" i="18"/>
  <c r="I598" i="18"/>
  <c r="J598" i="18"/>
  <c r="H599" i="18"/>
  <c r="I599" i="18"/>
  <c r="J599" i="18"/>
  <c r="H600" i="18"/>
  <c r="I600" i="18"/>
  <c r="J600" i="18"/>
  <c r="H601" i="18"/>
  <c r="I601" i="18"/>
  <c r="J601" i="18"/>
  <c r="H602" i="18"/>
  <c r="I602" i="18"/>
  <c r="J602" i="18"/>
  <c r="H603" i="18"/>
  <c r="I603" i="18"/>
  <c r="J603" i="18"/>
  <c r="H604" i="18"/>
  <c r="I604" i="18"/>
  <c r="J604" i="18"/>
  <c r="H605" i="18"/>
  <c r="I605" i="18"/>
  <c r="J605" i="18"/>
  <c r="H606" i="18"/>
  <c r="I606" i="18"/>
  <c r="J606" i="18"/>
  <c r="H607" i="18"/>
  <c r="I607" i="18"/>
  <c r="J607" i="18"/>
  <c r="H608" i="18"/>
  <c r="I608" i="18"/>
  <c r="J608" i="18"/>
  <c r="H609" i="18"/>
  <c r="I609" i="18"/>
  <c r="J609" i="18"/>
  <c r="H610" i="18"/>
  <c r="I610" i="18"/>
  <c r="J610" i="18"/>
  <c r="H611" i="18"/>
  <c r="I611" i="18"/>
  <c r="J611" i="18"/>
  <c r="H612" i="18"/>
  <c r="I612" i="18"/>
  <c r="J612" i="18"/>
  <c r="H613" i="18"/>
  <c r="I613" i="18"/>
  <c r="J613" i="18"/>
  <c r="H614" i="18"/>
  <c r="I614" i="18"/>
  <c r="J614" i="18"/>
  <c r="H615" i="18"/>
  <c r="I615" i="18"/>
  <c r="J615" i="18"/>
  <c r="H616" i="18"/>
  <c r="I616" i="18"/>
  <c r="J616" i="18"/>
  <c r="H617" i="18"/>
  <c r="I617" i="18"/>
  <c r="J617" i="18"/>
  <c r="H618" i="18"/>
  <c r="I618" i="18"/>
  <c r="J618" i="18"/>
  <c r="H619" i="18"/>
  <c r="I619" i="18"/>
  <c r="J619" i="18"/>
  <c r="H620" i="18"/>
  <c r="I620" i="18"/>
  <c r="J620" i="18"/>
  <c r="H621" i="18"/>
  <c r="I621" i="18"/>
  <c r="J621" i="18"/>
  <c r="H622" i="18"/>
  <c r="I622" i="18"/>
  <c r="J622" i="18"/>
  <c r="H623" i="18"/>
  <c r="I623" i="18"/>
  <c r="J623" i="18"/>
  <c r="H624" i="18"/>
  <c r="I624" i="18"/>
  <c r="J624" i="18"/>
  <c r="H625" i="18"/>
  <c r="I625" i="18"/>
  <c r="J625" i="18"/>
  <c r="H626" i="18"/>
  <c r="I626" i="18"/>
  <c r="J626" i="18"/>
  <c r="H627" i="18"/>
  <c r="I627" i="18"/>
  <c r="J627" i="18"/>
  <c r="H628" i="18"/>
  <c r="I628" i="18"/>
  <c r="J628" i="18"/>
  <c r="H629" i="18"/>
  <c r="I629" i="18"/>
  <c r="J629" i="18"/>
  <c r="H630" i="18"/>
  <c r="I630" i="18"/>
  <c r="J630" i="18"/>
  <c r="H631" i="18"/>
  <c r="I631" i="18"/>
  <c r="J631" i="18"/>
  <c r="H632" i="18"/>
  <c r="I632" i="18"/>
  <c r="J632" i="18"/>
  <c r="H633" i="18"/>
  <c r="I633" i="18"/>
  <c r="J633" i="18"/>
  <c r="H634" i="18"/>
  <c r="I634" i="18"/>
  <c r="J634" i="18"/>
  <c r="H635" i="18"/>
  <c r="I635" i="18"/>
  <c r="J635" i="18"/>
  <c r="H636" i="18"/>
  <c r="I636" i="18"/>
  <c r="J636" i="18"/>
  <c r="H637" i="18"/>
  <c r="I637" i="18"/>
  <c r="J637" i="18"/>
  <c r="H638" i="18"/>
  <c r="I638" i="18"/>
  <c r="J638" i="18"/>
  <c r="H639" i="18"/>
  <c r="I639" i="18"/>
  <c r="J639" i="18"/>
  <c r="H640" i="18"/>
  <c r="I640" i="18"/>
  <c r="J640" i="18"/>
  <c r="H641" i="18"/>
  <c r="I641" i="18"/>
  <c r="J641" i="18"/>
  <c r="H642" i="18"/>
  <c r="I642" i="18"/>
  <c r="J642" i="18"/>
  <c r="H643" i="18"/>
  <c r="I643" i="18"/>
  <c r="J643" i="18"/>
  <c r="H644" i="18"/>
  <c r="I644" i="18"/>
  <c r="J644" i="18"/>
  <c r="H645" i="18"/>
  <c r="I645" i="18"/>
  <c r="J645" i="18"/>
  <c r="H646" i="18"/>
  <c r="I646" i="18"/>
  <c r="J646" i="18"/>
  <c r="H647" i="18"/>
  <c r="I647" i="18"/>
  <c r="J647" i="18"/>
  <c r="H648" i="18"/>
  <c r="I648" i="18"/>
  <c r="J648" i="18"/>
  <c r="H649" i="18"/>
  <c r="I649" i="18"/>
  <c r="J649" i="18"/>
  <c r="H650" i="18"/>
  <c r="I650" i="18"/>
  <c r="J650" i="18"/>
  <c r="H651" i="18"/>
  <c r="I651" i="18"/>
  <c r="J651" i="18"/>
  <c r="H652" i="18"/>
  <c r="I652" i="18"/>
  <c r="J652" i="18"/>
  <c r="H653" i="18"/>
  <c r="I653" i="18"/>
  <c r="J653" i="18"/>
  <c r="H654" i="18"/>
  <c r="I654" i="18"/>
  <c r="J654" i="18"/>
  <c r="H655" i="18"/>
  <c r="I655" i="18"/>
  <c r="J655" i="18"/>
  <c r="H656" i="18"/>
  <c r="I656" i="18"/>
  <c r="J656" i="18"/>
  <c r="H657" i="18"/>
  <c r="I657" i="18"/>
  <c r="J657" i="18"/>
  <c r="H658" i="18"/>
  <c r="I658" i="18"/>
  <c r="J658" i="18"/>
  <c r="H659" i="18"/>
  <c r="I659" i="18"/>
  <c r="J659" i="18"/>
  <c r="H660" i="18"/>
  <c r="I660" i="18"/>
  <c r="J660" i="18"/>
  <c r="H661" i="18"/>
  <c r="I661" i="18"/>
  <c r="J661" i="18"/>
  <c r="H662" i="18"/>
  <c r="I662" i="18"/>
  <c r="J662" i="18"/>
  <c r="H663" i="18"/>
  <c r="I663" i="18"/>
  <c r="J663" i="18"/>
  <c r="H664" i="18"/>
  <c r="I664" i="18"/>
  <c r="J664" i="18"/>
  <c r="H665" i="18"/>
  <c r="I665" i="18"/>
  <c r="J665" i="18"/>
  <c r="H666" i="18"/>
  <c r="I666" i="18"/>
  <c r="J666" i="18"/>
  <c r="H667" i="18"/>
  <c r="I667" i="18"/>
  <c r="J667" i="18"/>
  <c r="H668" i="18"/>
  <c r="I668" i="18"/>
  <c r="J668" i="18"/>
  <c r="H669" i="18"/>
  <c r="I669" i="18"/>
  <c r="J669" i="18"/>
  <c r="H670" i="18"/>
  <c r="I670" i="18"/>
  <c r="J670" i="18"/>
  <c r="H671" i="18"/>
  <c r="I671" i="18"/>
  <c r="J671" i="18"/>
  <c r="H672" i="18"/>
  <c r="I672" i="18"/>
  <c r="J672" i="18"/>
  <c r="H673" i="18"/>
  <c r="I673" i="18"/>
  <c r="J673" i="18"/>
  <c r="H674" i="18"/>
  <c r="I674" i="18"/>
  <c r="J674" i="18"/>
  <c r="H675" i="18"/>
  <c r="I675" i="18"/>
  <c r="J675" i="18"/>
  <c r="H676" i="18"/>
  <c r="I676" i="18"/>
  <c r="J676" i="18"/>
  <c r="H677" i="18"/>
  <c r="I677" i="18"/>
  <c r="J677" i="18"/>
  <c r="H678" i="18"/>
  <c r="I678" i="18"/>
  <c r="J678" i="18"/>
  <c r="H679" i="18"/>
  <c r="I679" i="18"/>
  <c r="J679" i="18"/>
  <c r="H680" i="18"/>
  <c r="I680" i="18"/>
  <c r="J680" i="18"/>
  <c r="H681" i="18"/>
  <c r="I681" i="18"/>
  <c r="J681" i="18"/>
  <c r="H682" i="18"/>
  <c r="I682" i="18"/>
  <c r="J682" i="18"/>
  <c r="H683" i="18"/>
  <c r="I683" i="18"/>
  <c r="J683" i="18"/>
  <c r="H684" i="18"/>
  <c r="I684" i="18"/>
  <c r="J684" i="18"/>
  <c r="H685" i="18"/>
  <c r="I685" i="18"/>
  <c r="J685" i="18"/>
  <c r="H686" i="18"/>
  <c r="I686" i="18"/>
  <c r="J686" i="18"/>
  <c r="H687" i="18"/>
  <c r="I687" i="18"/>
  <c r="J687" i="18"/>
  <c r="H688" i="18"/>
  <c r="I688" i="18"/>
  <c r="J688" i="18"/>
  <c r="H689" i="18"/>
  <c r="I689" i="18"/>
  <c r="J689" i="18"/>
  <c r="H690" i="18"/>
  <c r="I690" i="18"/>
  <c r="J690" i="18"/>
  <c r="H691" i="18"/>
  <c r="I691" i="18"/>
  <c r="J691" i="18"/>
  <c r="H692" i="18"/>
  <c r="I692" i="18"/>
  <c r="J692" i="18"/>
  <c r="H693" i="18"/>
  <c r="I693" i="18"/>
  <c r="J693" i="18"/>
  <c r="H694" i="18"/>
  <c r="I694" i="18"/>
  <c r="J694" i="18"/>
  <c r="H695" i="18"/>
  <c r="I695" i="18"/>
  <c r="J695" i="18"/>
  <c r="H696" i="18"/>
  <c r="I696" i="18"/>
  <c r="J696" i="18"/>
  <c r="H697" i="18"/>
  <c r="I697" i="18"/>
  <c r="J697" i="18"/>
  <c r="H698" i="18"/>
  <c r="I698" i="18"/>
  <c r="J698" i="18"/>
  <c r="H699" i="18"/>
  <c r="I699" i="18"/>
  <c r="J699" i="18"/>
  <c r="H700" i="18"/>
  <c r="I700" i="18"/>
  <c r="J700" i="18"/>
  <c r="H701" i="18"/>
  <c r="I701" i="18"/>
  <c r="J701" i="18"/>
  <c r="H702" i="18"/>
  <c r="I702" i="18"/>
  <c r="J702" i="18"/>
  <c r="H703" i="18"/>
  <c r="I703" i="18"/>
  <c r="J703" i="18"/>
  <c r="H704" i="18"/>
  <c r="I704" i="18"/>
  <c r="J704" i="18"/>
  <c r="H705" i="18"/>
  <c r="I705" i="18"/>
  <c r="J705" i="18"/>
  <c r="H706" i="18"/>
  <c r="I706" i="18"/>
  <c r="J706" i="18"/>
  <c r="H707" i="18"/>
  <c r="I707" i="18"/>
  <c r="J707" i="18"/>
  <c r="H708" i="18"/>
  <c r="I708" i="18"/>
  <c r="J708" i="18"/>
  <c r="H709" i="18"/>
  <c r="I709" i="18"/>
  <c r="J709" i="18"/>
  <c r="H710" i="18"/>
  <c r="I710" i="18"/>
  <c r="J710" i="18"/>
  <c r="H711" i="18"/>
  <c r="I711" i="18"/>
  <c r="J711" i="18"/>
  <c r="H712" i="18"/>
  <c r="I712" i="18"/>
  <c r="J712" i="18"/>
  <c r="H713" i="18"/>
  <c r="I713" i="18"/>
  <c r="J713" i="18"/>
  <c r="H714" i="18"/>
  <c r="I714" i="18"/>
  <c r="J714" i="18"/>
  <c r="H715" i="18"/>
  <c r="I715" i="18"/>
  <c r="J715" i="18"/>
  <c r="H716" i="18"/>
  <c r="I716" i="18"/>
  <c r="J716" i="18"/>
  <c r="H717" i="18"/>
  <c r="I717" i="18"/>
  <c r="J717" i="18"/>
  <c r="H718" i="18"/>
  <c r="I718" i="18"/>
  <c r="J718" i="18"/>
  <c r="H719" i="18"/>
  <c r="I719" i="18"/>
  <c r="J719" i="18"/>
  <c r="H720" i="18"/>
  <c r="I720" i="18"/>
  <c r="J720" i="18"/>
  <c r="H721" i="18"/>
  <c r="I721" i="18"/>
  <c r="J721" i="18"/>
  <c r="H722" i="18"/>
  <c r="I722" i="18"/>
  <c r="J722" i="18"/>
  <c r="H723" i="18"/>
  <c r="I723" i="18"/>
  <c r="J723" i="18"/>
  <c r="H724" i="18"/>
  <c r="I724" i="18"/>
  <c r="J724" i="18"/>
  <c r="H725" i="18"/>
  <c r="I725" i="18"/>
  <c r="J725" i="18"/>
  <c r="H726" i="18"/>
  <c r="I726" i="18"/>
  <c r="J726" i="18"/>
  <c r="H727" i="18"/>
  <c r="I727" i="18"/>
  <c r="J727" i="18"/>
  <c r="H728" i="18"/>
  <c r="I728" i="18"/>
  <c r="J728" i="18"/>
  <c r="H729" i="18"/>
  <c r="I729" i="18"/>
  <c r="J729" i="18"/>
  <c r="H730" i="18"/>
  <c r="I730" i="18"/>
  <c r="J730" i="18"/>
  <c r="H731" i="18"/>
  <c r="I731" i="18"/>
  <c r="J731" i="18"/>
  <c r="H732" i="18"/>
  <c r="I732" i="18"/>
  <c r="J732" i="18"/>
  <c r="H733" i="18"/>
  <c r="I733" i="18"/>
  <c r="J733" i="18"/>
  <c r="H734" i="18"/>
  <c r="I734" i="18"/>
  <c r="J734" i="18"/>
  <c r="H735" i="18"/>
  <c r="I735" i="18"/>
  <c r="J735" i="18"/>
  <c r="H736" i="18"/>
  <c r="I736" i="18"/>
  <c r="J736" i="18"/>
  <c r="H737" i="18"/>
  <c r="I737" i="18"/>
  <c r="J737" i="18"/>
  <c r="H738" i="18"/>
  <c r="I738" i="18"/>
  <c r="J738" i="18"/>
  <c r="H739" i="18"/>
  <c r="I739" i="18"/>
  <c r="J739" i="18"/>
  <c r="H740" i="18"/>
  <c r="I740" i="18"/>
  <c r="J740" i="18"/>
  <c r="H741" i="18"/>
  <c r="I741" i="18"/>
  <c r="J741" i="18"/>
  <c r="H742" i="18"/>
  <c r="I742" i="18"/>
  <c r="J742" i="18"/>
  <c r="H743" i="18"/>
  <c r="I743" i="18"/>
  <c r="J743" i="18"/>
  <c r="H744" i="18"/>
  <c r="I744" i="18"/>
  <c r="J744" i="18"/>
  <c r="H745" i="18"/>
  <c r="I745" i="18"/>
  <c r="J745" i="18"/>
  <c r="H746" i="18"/>
  <c r="I746" i="18"/>
  <c r="J746" i="18"/>
  <c r="H747" i="18"/>
  <c r="I747" i="18"/>
  <c r="J747" i="18"/>
  <c r="H748" i="18"/>
  <c r="I748" i="18"/>
  <c r="J748" i="18"/>
  <c r="H749" i="18"/>
  <c r="I749" i="18"/>
  <c r="J749" i="18"/>
  <c r="H750" i="18"/>
  <c r="I750" i="18"/>
  <c r="J750" i="18"/>
  <c r="H751" i="18"/>
  <c r="I751" i="18"/>
  <c r="J751" i="18"/>
  <c r="H752" i="18"/>
  <c r="I752" i="18"/>
  <c r="J752" i="18"/>
  <c r="H753" i="18"/>
  <c r="I753" i="18"/>
  <c r="J753" i="18"/>
  <c r="H754" i="18"/>
  <c r="I754" i="18"/>
  <c r="J754" i="18"/>
  <c r="H755" i="18"/>
  <c r="I755" i="18"/>
  <c r="J755" i="18"/>
  <c r="H756" i="18"/>
  <c r="I756" i="18"/>
  <c r="J756" i="18"/>
  <c r="H757" i="18"/>
  <c r="I757" i="18"/>
  <c r="J757" i="18"/>
  <c r="H758" i="18"/>
  <c r="I758" i="18"/>
  <c r="J758" i="18"/>
  <c r="H759" i="18"/>
  <c r="I759" i="18"/>
  <c r="J759" i="18"/>
  <c r="H760" i="18"/>
  <c r="I760" i="18"/>
  <c r="J760" i="18"/>
  <c r="H761" i="18"/>
  <c r="I761" i="18"/>
  <c r="J761" i="18"/>
  <c r="H762" i="18"/>
  <c r="I762" i="18"/>
  <c r="J762" i="18"/>
  <c r="H763" i="18"/>
  <c r="I763" i="18"/>
  <c r="J763" i="18"/>
  <c r="H764" i="18"/>
  <c r="I764" i="18"/>
  <c r="J764" i="18"/>
  <c r="H765" i="18"/>
  <c r="I765" i="18"/>
  <c r="J765" i="18"/>
  <c r="H766" i="18"/>
  <c r="I766" i="18"/>
  <c r="J766" i="18"/>
  <c r="H767" i="18"/>
  <c r="I767" i="18"/>
  <c r="J767" i="18"/>
  <c r="H768" i="18"/>
  <c r="I768" i="18"/>
  <c r="J768" i="18"/>
  <c r="H769" i="18"/>
  <c r="I769" i="18"/>
  <c r="J769" i="18"/>
  <c r="H770" i="18"/>
  <c r="I770" i="18"/>
  <c r="J770" i="18"/>
  <c r="H771" i="18"/>
  <c r="I771" i="18"/>
  <c r="J771" i="18"/>
  <c r="H772" i="18"/>
  <c r="I772" i="18"/>
  <c r="J772" i="18"/>
  <c r="H773" i="18"/>
  <c r="I773" i="18"/>
  <c r="J773" i="18"/>
  <c r="H774" i="18"/>
  <c r="I774" i="18"/>
  <c r="J774" i="18"/>
  <c r="H775" i="18"/>
  <c r="I775" i="18"/>
  <c r="J775" i="18"/>
  <c r="H776" i="18"/>
  <c r="I776" i="18"/>
  <c r="J776" i="18"/>
  <c r="H777" i="18"/>
  <c r="I777" i="18"/>
  <c r="J777" i="18"/>
  <c r="H778" i="18"/>
  <c r="I778" i="18"/>
  <c r="J778" i="18"/>
  <c r="H779" i="18"/>
  <c r="I779" i="18"/>
  <c r="J779" i="18"/>
  <c r="H780" i="18"/>
  <c r="I780" i="18"/>
  <c r="J780" i="18"/>
  <c r="H781" i="18"/>
  <c r="I781" i="18"/>
  <c r="J781" i="18"/>
  <c r="H782" i="18"/>
  <c r="I782" i="18"/>
  <c r="J782" i="18"/>
  <c r="H783" i="18"/>
  <c r="I783" i="18"/>
  <c r="J783" i="18"/>
  <c r="H784" i="18"/>
  <c r="I784" i="18"/>
  <c r="J784" i="18"/>
  <c r="H785" i="18"/>
  <c r="I785" i="18"/>
  <c r="J785" i="18"/>
  <c r="H786" i="18"/>
  <c r="I786" i="18"/>
  <c r="J786" i="18"/>
  <c r="H787" i="18"/>
  <c r="I787" i="18"/>
  <c r="J787" i="18"/>
  <c r="H788" i="18"/>
  <c r="I788" i="18"/>
  <c r="J788" i="18"/>
  <c r="H789" i="18"/>
  <c r="I789" i="18"/>
  <c r="J789" i="18"/>
  <c r="H790" i="18"/>
  <c r="I790" i="18"/>
  <c r="J790" i="18"/>
  <c r="H791" i="18"/>
  <c r="I791" i="18"/>
  <c r="J791" i="18"/>
  <c r="H792" i="18"/>
  <c r="I792" i="18"/>
  <c r="J792" i="18"/>
  <c r="H793" i="18"/>
  <c r="I793" i="18"/>
  <c r="J793" i="18"/>
  <c r="H794" i="18"/>
  <c r="I794" i="18"/>
  <c r="J794" i="18"/>
  <c r="H795" i="18"/>
  <c r="I795" i="18"/>
  <c r="J795" i="18"/>
  <c r="H796" i="18"/>
  <c r="I796" i="18"/>
  <c r="J796" i="18"/>
  <c r="H797" i="18"/>
  <c r="I797" i="18"/>
  <c r="J797" i="18"/>
  <c r="H798" i="18"/>
  <c r="I798" i="18"/>
  <c r="J798" i="18"/>
  <c r="H799" i="18"/>
  <c r="I799" i="18"/>
  <c r="J799" i="18"/>
  <c r="H800" i="18"/>
  <c r="I800" i="18"/>
  <c r="J800" i="18"/>
  <c r="H801" i="18"/>
  <c r="I801" i="18"/>
  <c r="J801" i="18"/>
  <c r="H802" i="18"/>
  <c r="I802" i="18"/>
  <c r="J802" i="18"/>
  <c r="H803" i="18"/>
  <c r="I803" i="18"/>
  <c r="J803" i="18"/>
  <c r="H804" i="18"/>
  <c r="I804" i="18"/>
  <c r="J804" i="18"/>
  <c r="H805" i="18"/>
  <c r="I805" i="18"/>
  <c r="J805" i="18"/>
  <c r="H806" i="18"/>
  <c r="I806" i="18"/>
  <c r="J806" i="18"/>
  <c r="H807" i="18"/>
  <c r="I807" i="18"/>
  <c r="J807" i="18"/>
  <c r="H808" i="18"/>
  <c r="I808" i="18"/>
  <c r="J808" i="18"/>
  <c r="H809" i="18"/>
  <c r="I809" i="18"/>
  <c r="J809" i="18"/>
  <c r="H810" i="18"/>
  <c r="I810" i="18"/>
  <c r="J810" i="18"/>
  <c r="H811" i="18"/>
  <c r="I811" i="18"/>
  <c r="J811" i="18"/>
  <c r="H812" i="18"/>
  <c r="I812" i="18"/>
  <c r="J812" i="18"/>
  <c r="H813" i="18"/>
  <c r="I813" i="18"/>
  <c r="J813" i="18"/>
  <c r="H814" i="18"/>
  <c r="I814" i="18"/>
  <c r="J814" i="18"/>
  <c r="H815" i="18"/>
  <c r="I815" i="18"/>
  <c r="J815" i="18"/>
  <c r="H816" i="18"/>
  <c r="I816" i="18"/>
  <c r="J816" i="18"/>
  <c r="H817" i="18"/>
  <c r="I817" i="18"/>
  <c r="J817" i="18"/>
  <c r="H818" i="18"/>
  <c r="I818" i="18"/>
  <c r="J818" i="18"/>
  <c r="H819" i="18"/>
  <c r="I819" i="18"/>
  <c r="J819" i="18"/>
  <c r="H820" i="18"/>
  <c r="I820" i="18"/>
  <c r="J820" i="18"/>
  <c r="H821" i="18"/>
  <c r="I821" i="18"/>
  <c r="J821" i="18"/>
  <c r="H822" i="18"/>
  <c r="I822" i="18"/>
  <c r="J822" i="18"/>
  <c r="H823" i="18"/>
  <c r="I823" i="18"/>
  <c r="J823" i="18"/>
  <c r="H824" i="18"/>
  <c r="I824" i="18"/>
  <c r="J824" i="18"/>
  <c r="H825" i="18"/>
  <c r="I825" i="18"/>
  <c r="J825" i="18"/>
  <c r="H826" i="18"/>
  <c r="I826" i="18"/>
  <c r="J826" i="18"/>
  <c r="H827" i="18"/>
  <c r="I827" i="18"/>
  <c r="J827" i="18"/>
  <c r="H828" i="18"/>
  <c r="I828" i="18"/>
  <c r="J828" i="18"/>
  <c r="H829" i="18"/>
  <c r="I829" i="18"/>
  <c r="J829" i="18"/>
  <c r="H830" i="18"/>
  <c r="I830" i="18"/>
  <c r="J830" i="18"/>
  <c r="H831" i="18"/>
  <c r="I831" i="18"/>
  <c r="J831" i="18"/>
  <c r="H832" i="18"/>
  <c r="I832" i="18"/>
  <c r="J832" i="18"/>
  <c r="H833" i="18"/>
  <c r="I833" i="18"/>
  <c r="J833" i="18"/>
  <c r="H834" i="18"/>
  <c r="I834" i="18"/>
  <c r="J834" i="18"/>
  <c r="H835" i="18"/>
  <c r="I835" i="18"/>
  <c r="J835" i="18"/>
  <c r="H836" i="18"/>
  <c r="I836" i="18"/>
  <c r="J836" i="18"/>
  <c r="H837" i="18"/>
  <c r="I837" i="18"/>
  <c r="J837" i="18"/>
  <c r="H838" i="18"/>
  <c r="I838" i="18"/>
  <c r="J838" i="18"/>
  <c r="H839" i="18"/>
  <c r="I839" i="18"/>
  <c r="J839" i="18"/>
  <c r="H840" i="18"/>
  <c r="I840" i="18"/>
  <c r="J840" i="18"/>
  <c r="H841" i="18"/>
  <c r="I841" i="18"/>
  <c r="J841" i="18"/>
  <c r="H842" i="18"/>
  <c r="I842" i="18"/>
  <c r="J842" i="18"/>
  <c r="H843" i="18"/>
  <c r="I843" i="18"/>
  <c r="J843" i="18"/>
  <c r="H844" i="18"/>
  <c r="I844" i="18"/>
  <c r="J844" i="18"/>
  <c r="H845" i="18"/>
  <c r="I845" i="18"/>
  <c r="J845" i="18"/>
  <c r="H846" i="18"/>
  <c r="I846" i="18"/>
  <c r="J846" i="18"/>
  <c r="H847" i="18"/>
  <c r="I847" i="18"/>
  <c r="J847" i="18"/>
  <c r="H848" i="18"/>
  <c r="I848" i="18"/>
  <c r="J848" i="18"/>
  <c r="H849" i="18"/>
  <c r="I849" i="18"/>
  <c r="J849" i="18"/>
  <c r="H850" i="18"/>
  <c r="I850" i="18"/>
  <c r="J850" i="18"/>
  <c r="H851" i="18"/>
  <c r="I851" i="18"/>
  <c r="J851" i="18"/>
  <c r="H852" i="18"/>
  <c r="I852" i="18"/>
  <c r="J852" i="18"/>
  <c r="H853" i="18"/>
  <c r="I853" i="18"/>
  <c r="J853" i="18"/>
  <c r="H854" i="18"/>
  <c r="I854" i="18"/>
  <c r="J854" i="18"/>
  <c r="H855" i="18"/>
  <c r="I855" i="18"/>
  <c r="J855" i="18"/>
  <c r="H856" i="18"/>
  <c r="I856" i="18"/>
  <c r="J856" i="18"/>
  <c r="H857" i="18"/>
  <c r="I857" i="18"/>
  <c r="J857" i="18"/>
  <c r="H858" i="18"/>
  <c r="I858" i="18"/>
  <c r="J858" i="18"/>
  <c r="H859" i="18"/>
  <c r="I859" i="18"/>
  <c r="J859" i="18"/>
  <c r="H860" i="18"/>
  <c r="I860" i="18"/>
  <c r="J860" i="18"/>
  <c r="H861" i="18"/>
  <c r="I861" i="18"/>
  <c r="J861" i="18"/>
  <c r="H862" i="18"/>
  <c r="I862" i="18"/>
  <c r="J862" i="18"/>
  <c r="H863" i="18"/>
  <c r="I863" i="18"/>
  <c r="J863" i="18"/>
  <c r="H864" i="18"/>
  <c r="I864" i="18"/>
  <c r="J864" i="18"/>
  <c r="H865" i="18"/>
  <c r="I865" i="18"/>
  <c r="J865" i="18"/>
  <c r="H866" i="18"/>
  <c r="I866" i="18"/>
  <c r="J866" i="18"/>
  <c r="H867" i="18"/>
  <c r="I867" i="18"/>
  <c r="J867" i="18"/>
  <c r="H868" i="18"/>
  <c r="I868" i="18"/>
  <c r="J868" i="18"/>
  <c r="H869" i="18"/>
  <c r="I869" i="18"/>
  <c r="J869" i="18"/>
  <c r="H870" i="18"/>
  <c r="I870" i="18"/>
  <c r="J870" i="18"/>
  <c r="H871" i="18"/>
  <c r="I871" i="18"/>
  <c r="J871" i="18"/>
  <c r="H872" i="18"/>
  <c r="I872" i="18"/>
  <c r="J872" i="18"/>
  <c r="H873" i="18"/>
  <c r="I873" i="18"/>
  <c r="J873" i="18"/>
  <c r="H874" i="18"/>
  <c r="I874" i="18"/>
  <c r="J874" i="18"/>
  <c r="H875" i="18"/>
  <c r="I875" i="18"/>
  <c r="J875" i="18"/>
  <c r="H876" i="18"/>
  <c r="I876" i="18"/>
  <c r="J876" i="18"/>
  <c r="H877" i="18"/>
  <c r="I877" i="18"/>
  <c r="J877" i="18"/>
  <c r="H878" i="18"/>
  <c r="I878" i="18"/>
  <c r="J878" i="18"/>
  <c r="H879" i="18"/>
  <c r="I879" i="18"/>
  <c r="J879" i="18"/>
  <c r="H880" i="18"/>
  <c r="I880" i="18"/>
  <c r="J880" i="18"/>
  <c r="H881" i="18"/>
  <c r="I881" i="18"/>
  <c r="J881" i="18"/>
  <c r="H882" i="18"/>
  <c r="I882" i="18"/>
  <c r="J882" i="18"/>
  <c r="H883" i="18"/>
  <c r="I883" i="18"/>
  <c r="J883" i="18"/>
  <c r="H884" i="18"/>
  <c r="I884" i="18"/>
  <c r="J884" i="18"/>
  <c r="H885" i="18"/>
  <c r="I885" i="18"/>
  <c r="J885" i="18"/>
  <c r="H886" i="18"/>
  <c r="I886" i="18"/>
  <c r="J886" i="18"/>
  <c r="H887" i="18"/>
  <c r="I887" i="18"/>
  <c r="J887" i="18"/>
  <c r="H888" i="18"/>
  <c r="I888" i="18"/>
  <c r="J888" i="18"/>
  <c r="H889" i="18"/>
  <c r="I889" i="18"/>
  <c r="J889" i="18"/>
  <c r="H890" i="18"/>
  <c r="I890" i="18"/>
  <c r="J890" i="18"/>
  <c r="H891" i="18"/>
  <c r="I891" i="18"/>
  <c r="J891" i="18"/>
  <c r="H892" i="18"/>
  <c r="I892" i="18"/>
  <c r="J892" i="18"/>
  <c r="H893" i="18"/>
  <c r="I893" i="18"/>
  <c r="J893" i="18"/>
  <c r="H894" i="18"/>
  <c r="I894" i="18"/>
  <c r="J894" i="18"/>
  <c r="H895" i="18"/>
  <c r="I895" i="18"/>
  <c r="J895" i="18"/>
  <c r="H896" i="18"/>
  <c r="I896" i="18"/>
  <c r="J896" i="18"/>
  <c r="H897" i="18"/>
  <c r="I897" i="18"/>
  <c r="J897" i="18"/>
  <c r="H898" i="18"/>
  <c r="I898" i="18"/>
  <c r="J898" i="18"/>
  <c r="H899" i="18"/>
  <c r="I899" i="18"/>
  <c r="J899" i="18"/>
  <c r="H900" i="18"/>
  <c r="I900" i="18"/>
  <c r="J900" i="18"/>
  <c r="H901" i="18"/>
  <c r="I901" i="18"/>
  <c r="J901" i="18"/>
  <c r="H902" i="18"/>
  <c r="I902" i="18"/>
  <c r="J902" i="18"/>
  <c r="H903" i="18"/>
  <c r="I903" i="18"/>
  <c r="J903" i="18"/>
  <c r="H904" i="18"/>
  <c r="I904" i="18"/>
  <c r="J904" i="18"/>
  <c r="H905" i="18"/>
  <c r="I905" i="18"/>
  <c r="J905" i="18"/>
  <c r="H906" i="18"/>
  <c r="I906" i="18"/>
  <c r="J906" i="18"/>
  <c r="H907" i="18"/>
  <c r="I907" i="18"/>
  <c r="J907" i="18"/>
  <c r="H908" i="18"/>
  <c r="I908" i="18"/>
  <c r="J908" i="18"/>
  <c r="H909" i="18"/>
  <c r="I909" i="18"/>
  <c r="J909" i="18"/>
  <c r="H910" i="18"/>
  <c r="I910" i="18"/>
  <c r="J910" i="18"/>
  <c r="H911" i="18"/>
  <c r="I911" i="18"/>
  <c r="J911" i="18"/>
  <c r="H912" i="18"/>
  <c r="I912" i="18"/>
  <c r="J912" i="18"/>
  <c r="H913" i="18"/>
  <c r="I913" i="18"/>
  <c r="J913" i="18"/>
  <c r="H914" i="18"/>
  <c r="I914" i="18"/>
  <c r="J914" i="18"/>
  <c r="H915" i="18"/>
  <c r="I915" i="18"/>
  <c r="J915" i="18"/>
  <c r="H916" i="18"/>
  <c r="I916" i="18"/>
  <c r="J916" i="18"/>
  <c r="H917" i="18"/>
  <c r="I917" i="18"/>
  <c r="J917" i="18"/>
  <c r="H918" i="18"/>
  <c r="I918" i="18"/>
  <c r="J918" i="18"/>
  <c r="H919" i="18"/>
  <c r="I919" i="18"/>
  <c r="J919" i="18"/>
  <c r="H920" i="18"/>
  <c r="I920" i="18"/>
  <c r="J920" i="18"/>
  <c r="H921" i="18"/>
  <c r="I921" i="18"/>
  <c r="J921" i="18"/>
  <c r="H922" i="18"/>
  <c r="I922" i="18"/>
  <c r="J922" i="18"/>
  <c r="H923" i="18"/>
  <c r="I923" i="18"/>
  <c r="J923" i="18"/>
  <c r="H924" i="18"/>
  <c r="I924" i="18"/>
  <c r="J924" i="18"/>
  <c r="H925" i="18"/>
  <c r="I925" i="18"/>
  <c r="J925" i="18"/>
  <c r="H926" i="18"/>
  <c r="I926" i="18"/>
  <c r="J926" i="18"/>
  <c r="H927" i="18"/>
  <c r="I927" i="18"/>
  <c r="J927" i="18"/>
  <c r="H928" i="18"/>
  <c r="I928" i="18"/>
  <c r="J928" i="18"/>
  <c r="H929" i="18"/>
  <c r="I929" i="18"/>
  <c r="J929" i="18"/>
  <c r="H930" i="18"/>
  <c r="I930" i="18"/>
  <c r="J930" i="18"/>
  <c r="H931" i="18"/>
  <c r="I931" i="18"/>
  <c r="J931" i="18"/>
  <c r="H932" i="18"/>
  <c r="I932" i="18"/>
  <c r="J932" i="18"/>
  <c r="H933" i="18"/>
  <c r="I933" i="18"/>
  <c r="J933" i="18"/>
  <c r="H934" i="18"/>
  <c r="I934" i="18"/>
  <c r="J934" i="18"/>
  <c r="H935" i="18"/>
  <c r="I935" i="18"/>
  <c r="J935" i="18"/>
  <c r="H936" i="18"/>
  <c r="I936" i="18"/>
  <c r="J936" i="18"/>
  <c r="H937" i="18"/>
  <c r="I937" i="18"/>
  <c r="J937" i="18"/>
  <c r="H938" i="18"/>
  <c r="I938" i="18"/>
  <c r="J938" i="18"/>
  <c r="H939" i="18"/>
  <c r="I939" i="18"/>
  <c r="J939" i="18"/>
  <c r="H940" i="18"/>
  <c r="I940" i="18"/>
  <c r="J940" i="18"/>
  <c r="H941" i="18"/>
  <c r="I941" i="18"/>
  <c r="J941" i="18"/>
  <c r="H942" i="18"/>
  <c r="I942" i="18"/>
  <c r="J942" i="18"/>
  <c r="H943" i="18"/>
  <c r="I943" i="18"/>
  <c r="J943" i="18"/>
  <c r="H944" i="18"/>
  <c r="I944" i="18"/>
  <c r="J944" i="18"/>
  <c r="H945" i="18"/>
  <c r="I945" i="18"/>
  <c r="J945" i="18"/>
  <c r="H946" i="18"/>
  <c r="I946" i="18"/>
  <c r="J946" i="18"/>
  <c r="H947" i="18"/>
  <c r="I947" i="18"/>
  <c r="J947" i="18"/>
  <c r="H948" i="18"/>
  <c r="I948" i="18"/>
  <c r="J948" i="18"/>
  <c r="H949" i="18"/>
  <c r="I949" i="18"/>
  <c r="J949" i="18"/>
  <c r="H950" i="18"/>
  <c r="I950" i="18"/>
  <c r="J950" i="18"/>
  <c r="H951" i="18"/>
  <c r="I951" i="18"/>
  <c r="J951" i="18"/>
  <c r="H952" i="18"/>
  <c r="I952" i="18"/>
  <c r="J952" i="18"/>
  <c r="H953" i="18"/>
  <c r="I953" i="18"/>
  <c r="J953" i="18"/>
  <c r="H954" i="18"/>
  <c r="I954" i="18"/>
  <c r="J954" i="18"/>
  <c r="H955" i="18"/>
  <c r="I955" i="18"/>
  <c r="J955" i="18"/>
  <c r="H956" i="18"/>
  <c r="I956" i="18"/>
  <c r="J956" i="18"/>
  <c r="H957" i="18"/>
  <c r="I957" i="18"/>
  <c r="J957" i="18"/>
  <c r="H958" i="18"/>
  <c r="I958" i="18"/>
  <c r="J958" i="18"/>
  <c r="H959" i="18"/>
  <c r="I959" i="18"/>
  <c r="J959" i="18"/>
  <c r="H960" i="18"/>
  <c r="I960" i="18"/>
  <c r="J960" i="18"/>
  <c r="H961" i="18"/>
  <c r="I961" i="18"/>
  <c r="J961" i="18"/>
  <c r="H962" i="18"/>
  <c r="I962" i="18"/>
  <c r="J962" i="18"/>
  <c r="H963" i="18"/>
  <c r="I963" i="18"/>
  <c r="J963" i="18"/>
  <c r="H964" i="18"/>
  <c r="I964" i="18"/>
  <c r="J964" i="18"/>
  <c r="H965" i="18"/>
  <c r="I965" i="18"/>
  <c r="J965" i="18"/>
  <c r="H966" i="18"/>
  <c r="I966" i="18"/>
  <c r="J966" i="18"/>
  <c r="H967" i="18"/>
  <c r="I967" i="18"/>
  <c r="J967" i="18"/>
  <c r="H968" i="18"/>
  <c r="I968" i="18"/>
  <c r="J968" i="18"/>
  <c r="H969" i="18"/>
  <c r="I969" i="18"/>
  <c r="J969" i="18"/>
  <c r="H970" i="18"/>
  <c r="I970" i="18"/>
  <c r="J970" i="18"/>
  <c r="H971" i="18"/>
  <c r="I971" i="18"/>
  <c r="J971" i="18"/>
  <c r="H972" i="18"/>
  <c r="I972" i="18"/>
  <c r="J972" i="18"/>
  <c r="H973" i="18"/>
  <c r="I973" i="18"/>
  <c r="J973" i="18"/>
  <c r="H974" i="18"/>
  <c r="I974" i="18"/>
  <c r="J974" i="18"/>
  <c r="H975" i="18"/>
  <c r="I975" i="18"/>
  <c r="J975" i="18"/>
  <c r="H976" i="18"/>
  <c r="I976" i="18"/>
  <c r="J976" i="18"/>
  <c r="H977" i="18"/>
  <c r="I977" i="18"/>
  <c r="J977" i="18"/>
  <c r="H978" i="18"/>
  <c r="I978" i="18"/>
  <c r="J978" i="18"/>
  <c r="H979" i="18"/>
  <c r="I979" i="18"/>
  <c r="J979" i="18"/>
  <c r="H980" i="18"/>
  <c r="I980" i="18"/>
  <c r="J980" i="18"/>
  <c r="H981" i="18"/>
  <c r="I981" i="18"/>
  <c r="J981" i="18"/>
  <c r="H982" i="18"/>
  <c r="I982" i="18"/>
  <c r="J982" i="18"/>
  <c r="H983" i="18"/>
  <c r="I983" i="18"/>
  <c r="J983" i="18"/>
  <c r="H984" i="18"/>
  <c r="I984" i="18"/>
  <c r="J984" i="18"/>
  <c r="H985" i="18"/>
  <c r="I985" i="18"/>
  <c r="J985" i="18"/>
  <c r="H986" i="18"/>
  <c r="I986" i="18"/>
  <c r="J986" i="18"/>
  <c r="H987" i="18"/>
  <c r="I987" i="18"/>
  <c r="J987" i="18"/>
  <c r="H988" i="18"/>
  <c r="I988" i="18"/>
  <c r="J988" i="18"/>
  <c r="H989" i="18"/>
  <c r="I989" i="18"/>
  <c r="J989" i="18"/>
  <c r="H990" i="18"/>
  <c r="I990" i="18"/>
  <c r="J990" i="18"/>
  <c r="H991" i="18"/>
  <c r="I991" i="18"/>
  <c r="J991" i="18"/>
  <c r="H992" i="18"/>
  <c r="I992" i="18"/>
  <c r="J992" i="18"/>
  <c r="H993" i="18"/>
  <c r="I993" i="18"/>
  <c r="J993" i="18"/>
  <c r="H994" i="18"/>
  <c r="I994" i="18"/>
  <c r="J994" i="18"/>
  <c r="H995" i="18"/>
  <c r="I995" i="18"/>
  <c r="J995" i="18"/>
  <c r="H996" i="18"/>
  <c r="I996" i="18"/>
  <c r="J996" i="18"/>
  <c r="H997" i="18"/>
  <c r="I997" i="18"/>
  <c r="J997" i="18"/>
  <c r="H998" i="18"/>
  <c r="I998" i="18"/>
  <c r="J998" i="18"/>
  <c r="H999" i="18"/>
  <c r="I999" i="18"/>
  <c r="J999" i="18"/>
  <c r="H1000" i="18"/>
  <c r="I1000" i="18"/>
  <c r="J1000" i="18"/>
  <c r="H1001" i="18"/>
  <c r="I1001" i="18"/>
  <c r="J1001" i="18"/>
  <c r="H1002" i="18"/>
  <c r="I1002" i="18"/>
  <c r="J1002" i="18"/>
  <c r="H1003" i="18"/>
  <c r="I1003" i="18"/>
  <c r="J1003" i="18"/>
  <c r="H1004" i="18"/>
  <c r="I1004" i="18"/>
  <c r="J1004" i="18"/>
  <c r="H1005" i="18"/>
  <c r="I1005" i="18"/>
  <c r="J1005" i="18"/>
  <c r="H1006" i="18"/>
  <c r="I1006" i="18"/>
  <c r="J1006" i="18"/>
  <c r="H1007" i="18"/>
  <c r="I1007" i="18"/>
  <c r="J1007" i="18"/>
  <c r="H1008" i="18"/>
  <c r="I1008" i="18"/>
  <c r="J1008" i="18"/>
  <c r="H1009" i="18"/>
  <c r="I1009" i="18"/>
  <c r="J1009" i="18"/>
  <c r="H1010" i="18"/>
  <c r="I1010" i="18"/>
  <c r="J1010" i="18"/>
  <c r="H1011" i="18"/>
  <c r="I1011" i="18"/>
  <c r="J1011" i="18"/>
  <c r="H1012" i="18"/>
  <c r="I1012" i="18"/>
  <c r="J1012" i="18"/>
  <c r="H1013" i="18"/>
  <c r="I1013" i="18"/>
  <c r="J1013" i="18"/>
  <c r="H1014" i="18"/>
  <c r="I1014" i="18"/>
  <c r="J1014" i="18"/>
  <c r="H1015" i="18"/>
  <c r="I1015" i="18"/>
  <c r="J1015" i="18"/>
  <c r="H1016" i="18"/>
  <c r="I1016" i="18"/>
  <c r="J1016" i="18"/>
  <c r="H1017" i="18"/>
  <c r="I1017" i="18"/>
  <c r="J1017" i="18"/>
  <c r="H1018" i="18"/>
  <c r="I1018" i="18"/>
  <c r="J1018" i="18"/>
  <c r="H1019" i="18"/>
  <c r="I1019" i="18"/>
  <c r="J1019" i="18"/>
  <c r="H1020" i="18"/>
  <c r="I1020" i="18"/>
  <c r="J1020" i="18"/>
  <c r="H1021" i="18"/>
  <c r="I1021" i="18"/>
  <c r="J1021" i="18"/>
  <c r="H1022" i="18"/>
  <c r="I1022" i="18"/>
  <c r="J1022" i="18"/>
  <c r="H1023" i="18"/>
  <c r="I1023" i="18"/>
  <c r="J1023" i="18"/>
  <c r="H1024" i="18"/>
  <c r="I1024" i="18"/>
  <c r="J1024" i="18"/>
  <c r="H1025" i="18"/>
  <c r="I1025" i="18"/>
  <c r="J1025" i="18"/>
  <c r="H1026" i="18"/>
  <c r="I1026" i="18"/>
  <c r="J1026" i="18"/>
  <c r="H1027" i="18"/>
  <c r="I1027" i="18"/>
  <c r="J1027" i="18"/>
  <c r="H1028" i="18"/>
  <c r="I1028" i="18"/>
  <c r="J1028" i="18"/>
  <c r="H1029" i="18"/>
  <c r="I1029" i="18"/>
  <c r="J1029" i="18"/>
  <c r="H1030" i="18"/>
  <c r="I1030" i="18"/>
  <c r="J1030" i="18"/>
  <c r="H1031" i="18"/>
  <c r="I1031" i="18"/>
  <c r="J1031" i="18"/>
  <c r="H1032" i="18"/>
  <c r="I1032" i="18"/>
  <c r="J1032" i="18"/>
  <c r="H1033" i="18"/>
  <c r="I1033" i="18"/>
  <c r="J1033" i="18"/>
  <c r="H1034" i="18"/>
  <c r="I1034" i="18"/>
  <c r="J1034" i="18"/>
  <c r="H1035" i="18"/>
  <c r="I1035" i="18"/>
  <c r="J1035" i="18"/>
  <c r="H1036" i="18"/>
  <c r="I1036" i="18"/>
  <c r="J1036" i="18"/>
  <c r="H1037" i="18"/>
  <c r="I1037" i="18"/>
  <c r="J1037" i="18"/>
  <c r="H1038" i="18"/>
  <c r="I1038" i="18"/>
  <c r="J1038" i="18"/>
  <c r="H1039" i="18"/>
  <c r="I1039" i="18"/>
  <c r="J1039" i="18"/>
  <c r="H1040" i="18"/>
  <c r="I1040" i="18"/>
  <c r="J1040" i="18"/>
  <c r="H1041" i="18"/>
  <c r="I1041" i="18"/>
  <c r="J1041" i="18"/>
  <c r="H1042" i="18"/>
  <c r="I1042" i="18"/>
  <c r="J1042" i="18"/>
  <c r="H1043" i="18"/>
  <c r="I1043" i="18"/>
  <c r="J1043" i="18"/>
  <c r="H1044" i="18"/>
  <c r="I1044" i="18"/>
  <c r="J1044" i="18"/>
  <c r="H1045" i="18"/>
  <c r="I1045" i="18"/>
  <c r="J1045" i="18"/>
  <c r="H1046" i="18"/>
  <c r="I1046" i="18"/>
  <c r="J1046" i="18"/>
  <c r="H1047" i="18"/>
  <c r="I1047" i="18"/>
  <c r="J1047" i="18"/>
  <c r="H1048" i="18"/>
  <c r="I1048" i="18"/>
  <c r="J1048" i="18"/>
  <c r="H1049" i="18"/>
  <c r="I1049" i="18"/>
  <c r="J1049" i="18"/>
  <c r="H1050" i="18"/>
  <c r="I1050" i="18"/>
  <c r="J1050" i="18"/>
  <c r="H1051" i="18"/>
  <c r="I1051" i="18"/>
  <c r="J1051" i="18"/>
  <c r="H1052" i="18"/>
  <c r="I1052" i="18"/>
  <c r="J1052" i="18"/>
  <c r="H1053" i="18"/>
  <c r="I1053" i="18"/>
  <c r="J1053" i="18"/>
  <c r="H1054" i="18"/>
  <c r="I1054" i="18"/>
  <c r="J1054" i="18"/>
  <c r="H1055" i="18"/>
  <c r="I1055" i="18"/>
  <c r="J1055" i="18"/>
  <c r="H1056" i="18"/>
  <c r="I1056" i="18"/>
  <c r="J1056" i="18"/>
  <c r="H1057" i="18"/>
  <c r="I1057" i="18"/>
  <c r="J1057" i="18"/>
  <c r="H1058" i="18"/>
  <c r="I1058" i="18"/>
  <c r="J1058" i="18"/>
  <c r="H1059" i="18"/>
  <c r="I1059" i="18"/>
  <c r="J1059" i="18"/>
  <c r="H1060" i="18"/>
  <c r="I1060" i="18"/>
  <c r="J1060" i="18"/>
  <c r="H1061" i="18"/>
  <c r="I1061" i="18"/>
  <c r="J1061" i="18"/>
  <c r="H1062" i="18"/>
  <c r="I1062" i="18"/>
  <c r="J1062" i="18"/>
  <c r="H1063" i="18"/>
  <c r="I1063" i="18"/>
  <c r="J1063" i="18"/>
  <c r="H1064" i="18"/>
  <c r="I1064" i="18"/>
  <c r="J1064" i="18"/>
  <c r="H1065" i="18"/>
  <c r="I1065" i="18"/>
  <c r="J1065" i="18"/>
  <c r="H1066" i="18"/>
  <c r="I1066" i="18"/>
  <c r="J1066" i="18"/>
  <c r="H1067" i="18"/>
  <c r="I1067" i="18"/>
  <c r="J1067" i="18"/>
  <c r="H1068" i="18"/>
  <c r="I1068" i="18"/>
  <c r="J1068" i="18"/>
  <c r="H1069" i="18"/>
  <c r="I1069" i="18"/>
  <c r="J1069" i="18"/>
  <c r="H1070" i="18"/>
  <c r="I1070" i="18"/>
  <c r="J1070" i="18"/>
  <c r="H1071" i="18"/>
  <c r="I1071" i="18"/>
  <c r="J1071" i="18"/>
  <c r="H1072" i="18"/>
  <c r="I1072" i="18"/>
  <c r="J1072" i="18"/>
  <c r="H1073" i="18"/>
  <c r="I1073" i="18"/>
  <c r="J1073" i="18"/>
  <c r="H1074" i="18"/>
  <c r="I1074" i="18"/>
  <c r="J1074" i="18"/>
  <c r="H1075" i="18"/>
  <c r="I1075" i="18"/>
  <c r="J1075" i="18"/>
  <c r="H1076" i="18"/>
  <c r="I1076" i="18"/>
  <c r="J1076" i="18"/>
  <c r="H1077" i="18"/>
  <c r="I1077" i="18"/>
  <c r="J1077" i="18"/>
  <c r="H1078" i="18"/>
  <c r="I1078" i="18"/>
  <c r="J1078" i="18"/>
  <c r="H1079" i="18"/>
  <c r="I1079" i="18"/>
  <c r="J1079" i="18"/>
  <c r="H1080" i="18"/>
  <c r="I1080" i="18"/>
  <c r="J1080" i="18"/>
  <c r="H1081" i="18"/>
  <c r="I1081" i="18"/>
  <c r="J1081" i="18"/>
  <c r="H1082" i="18"/>
  <c r="I1082" i="18"/>
  <c r="J1082" i="18"/>
  <c r="H1083" i="18"/>
  <c r="I1083" i="18"/>
  <c r="J1083" i="18"/>
  <c r="H1084" i="18"/>
  <c r="I1084" i="18"/>
  <c r="J1084" i="18"/>
  <c r="H1085" i="18"/>
  <c r="I1085" i="18"/>
  <c r="J1085" i="18"/>
  <c r="H1086" i="18"/>
  <c r="I1086" i="18"/>
  <c r="J1086" i="18"/>
  <c r="H1087" i="18"/>
  <c r="I1087" i="18"/>
  <c r="J1087" i="18"/>
  <c r="H1088" i="18"/>
  <c r="I1088" i="18"/>
  <c r="J1088" i="18"/>
  <c r="H1089" i="18"/>
  <c r="I1089" i="18"/>
  <c r="J1089" i="18"/>
  <c r="H1090" i="18"/>
  <c r="I1090" i="18"/>
  <c r="J1090" i="18"/>
  <c r="H1091" i="18"/>
  <c r="I1091" i="18"/>
  <c r="J1091" i="18"/>
  <c r="H1092" i="18"/>
  <c r="I1092" i="18"/>
  <c r="J1092" i="18"/>
  <c r="H1093" i="18"/>
  <c r="I1093" i="18"/>
  <c r="J1093" i="18"/>
  <c r="H1094" i="18"/>
  <c r="I1094" i="18"/>
  <c r="J1094" i="18"/>
  <c r="H1095" i="18"/>
  <c r="I1095" i="18"/>
  <c r="J1095" i="18"/>
  <c r="H1096" i="18"/>
  <c r="I1096" i="18"/>
  <c r="J1096" i="18"/>
  <c r="H1097" i="18"/>
  <c r="I1097" i="18"/>
  <c r="J1097" i="18"/>
  <c r="H1098" i="18"/>
  <c r="I1098" i="18"/>
  <c r="J1098" i="18"/>
  <c r="H1099" i="18"/>
  <c r="I1099" i="18"/>
  <c r="J1099" i="18"/>
  <c r="H1100" i="18"/>
  <c r="I1100" i="18"/>
  <c r="J1100" i="18"/>
  <c r="H1101" i="18"/>
  <c r="I1101" i="18"/>
  <c r="J1101" i="18"/>
  <c r="H1102" i="18"/>
  <c r="I1102" i="18"/>
  <c r="J1102" i="18"/>
  <c r="H1103" i="18"/>
  <c r="I1103" i="18"/>
  <c r="J1103" i="18"/>
  <c r="H1104" i="18"/>
  <c r="I1104" i="18"/>
  <c r="J1104" i="18"/>
  <c r="H1105" i="18"/>
  <c r="I1105" i="18"/>
  <c r="J1105" i="18"/>
  <c r="H1106" i="18"/>
  <c r="I1106" i="18"/>
  <c r="J1106" i="18"/>
  <c r="H1107" i="18"/>
  <c r="I1107" i="18"/>
  <c r="J1107" i="18"/>
  <c r="H1108" i="18"/>
  <c r="I1108" i="18"/>
  <c r="J1108" i="18"/>
  <c r="H1109" i="18"/>
  <c r="I1109" i="18"/>
  <c r="J1109" i="18"/>
  <c r="H1110" i="18"/>
  <c r="I1110" i="18"/>
  <c r="J1110" i="18"/>
  <c r="H1111" i="18"/>
  <c r="I1111" i="18"/>
  <c r="J1111" i="18"/>
  <c r="H1112" i="18"/>
  <c r="I1112" i="18"/>
  <c r="J1112" i="18"/>
  <c r="H1113" i="18"/>
  <c r="I1113" i="18"/>
  <c r="J1113" i="18"/>
  <c r="H1114" i="18"/>
  <c r="I1114" i="18"/>
  <c r="J1114" i="18"/>
  <c r="H1115" i="18"/>
  <c r="I1115" i="18"/>
  <c r="J1115" i="18"/>
  <c r="H1116" i="18"/>
  <c r="I1116" i="18"/>
  <c r="J1116" i="18"/>
  <c r="H1117" i="18"/>
  <c r="I1117" i="18"/>
  <c r="J1117" i="18"/>
  <c r="H1118" i="18"/>
  <c r="I1118" i="18"/>
  <c r="J1118" i="18"/>
  <c r="H1119" i="18"/>
  <c r="I1119" i="18"/>
  <c r="J1119" i="18"/>
  <c r="H1120" i="18"/>
  <c r="I1120" i="18"/>
  <c r="J1120" i="18"/>
  <c r="H1121" i="18"/>
  <c r="I1121" i="18"/>
  <c r="J1121" i="18"/>
  <c r="H1122" i="18"/>
  <c r="I1122" i="18"/>
  <c r="J1122" i="18"/>
  <c r="H1123" i="18"/>
  <c r="I1123" i="18"/>
  <c r="J1123" i="18"/>
  <c r="H1124" i="18"/>
  <c r="I1124" i="18"/>
  <c r="J1124" i="18"/>
  <c r="H1125" i="18"/>
  <c r="I1125" i="18"/>
  <c r="J1125" i="18"/>
  <c r="H1126" i="18"/>
  <c r="I1126" i="18"/>
  <c r="J1126" i="18"/>
  <c r="H1127" i="18"/>
  <c r="I1127" i="18"/>
  <c r="J1127" i="18"/>
  <c r="H1128" i="18"/>
  <c r="I1128" i="18"/>
  <c r="J1128" i="18"/>
  <c r="H1129" i="18"/>
  <c r="I1129" i="18"/>
  <c r="J1129" i="18"/>
  <c r="H1130" i="18"/>
  <c r="I1130" i="18"/>
  <c r="J1130" i="18"/>
  <c r="H1131" i="18"/>
  <c r="I1131" i="18"/>
  <c r="J1131" i="18"/>
  <c r="H1132" i="18"/>
  <c r="I1132" i="18"/>
  <c r="J1132" i="18"/>
  <c r="H1133" i="18"/>
  <c r="I1133" i="18"/>
  <c r="J1133" i="18"/>
  <c r="H1134" i="18"/>
  <c r="I1134" i="18"/>
  <c r="J1134" i="18"/>
  <c r="H1135" i="18"/>
  <c r="I1135" i="18"/>
  <c r="J1135" i="18"/>
  <c r="H1136" i="18"/>
  <c r="I1136" i="18"/>
  <c r="J1136" i="18"/>
  <c r="H1137" i="18"/>
  <c r="I1137" i="18"/>
  <c r="J1137" i="18"/>
  <c r="H1138" i="18"/>
  <c r="I1138" i="18"/>
  <c r="J1138" i="18"/>
  <c r="H1139" i="18"/>
  <c r="I1139" i="18"/>
  <c r="J1139" i="18"/>
  <c r="H1140" i="18"/>
  <c r="I1140" i="18"/>
  <c r="J1140" i="18"/>
  <c r="H1141" i="18"/>
  <c r="I1141" i="18"/>
  <c r="J1141" i="18"/>
  <c r="H1142" i="18"/>
  <c r="I1142" i="18"/>
  <c r="J1142" i="18"/>
  <c r="H1143" i="18"/>
  <c r="I1143" i="18"/>
  <c r="J1143" i="18"/>
  <c r="H1144" i="18"/>
  <c r="I1144" i="18"/>
  <c r="J1144" i="18"/>
  <c r="H1145" i="18"/>
  <c r="I1145" i="18"/>
  <c r="J1145" i="18"/>
  <c r="H1146" i="18"/>
  <c r="I1146" i="18"/>
  <c r="J1146" i="18"/>
  <c r="H1147" i="18"/>
  <c r="I1147" i="18"/>
  <c r="J1147" i="18"/>
  <c r="H1148" i="18"/>
  <c r="I1148" i="18"/>
  <c r="J1148" i="18"/>
  <c r="H1149" i="18"/>
  <c r="I1149" i="18"/>
  <c r="J1149" i="18"/>
  <c r="H1150" i="18"/>
  <c r="I1150" i="18"/>
  <c r="J1150" i="18"/>
  <c r="H1151" i="18"/>
  <c r="I1151" i="18"/>
  <c r="J1151" i="18"/>
  <c r="H1152" i="18"/>
  <c r="I1152" i="18"/>
  <c r="J1152" i="18"/>
  <c r="H1153" i="18"/>
  <c r="I1153" i="18"/>
  <c r="J1153" i="18"/>
  <c r="H1154" i="18"/>
  <c r="I1154" i="18"/>
  <c r="J1154" i="18"/>
  <c r="H1155" i="18"/>
  <c r="I1155" i="18"/>
  <c r="J1155" i="18"/>
  <c r="H1156" i="18"/>
  <c r="I1156" i="18"/>
  <c r="J1156" i="18"/>
  <c r="H1157" i="18"/>
  <c r="I1157" i="18"/>
  <c r="J1157" i="18"/>
  <c r="H1158" i="18"/>
  <c r="I1158" i="18"/>
  <c r="J1158" i="18"/>
  <c r="H1159" i="18"/>
  <c r="I1159" i="18"/>
  <c r="J1159" i="18"/>
  <c r="H1160" i="18"/>
  <c r="I1160" i="18"/>
  <c r="J1160" i="18"/>
  <c r="H1161" i="18"/>
  <c r="I1161" i="18"/>
  <c r="J1161" i="18"/>
  <c r="H1162" i="18"/>
  <c r="I1162" i="18"/>
  <c r="J1162" i="18"/>
  <c r="H1163" i="18"/>
  <c r="I1163" i="18"/>
  <c r="J1163" i="18"/>
  <c r="H1164" i="18"/>
  <c r="I1164" i="18"/>
  <c r="J1164" i="18"/>
  <c r="H1165" i="18"/>
  <c r="I1165" i="18"/>
  <c r="J1165" i="18"/>
  <c r="H1166" i="18"/>
  <c r="I1166" i="18"/>
  <c r="J1166" i="18"/>
  <c r="H1167" i="18"/>
  <c r="I1167" i="18"/>
  <c r="J1167" i="18"/>
  <c r="H1168" i="18"/>
  <c r="I1168" i="18"/>
  <c r="J1168" i="18"/>
  <c r="H1169" i="18"/>
  <c r="I1169" i="18"/>
  <c r="J1169" i="18"/>
  <c r="H1170" i="18"/>
  <c r="I1170" i="18"/>
  <c r="J1170" i="18"/>
  <c r="H1171" i="18"/>
  <c r="I1171" i="18"/>
  <c r="J1171" i="18"/>
  <c r="H1172" i="18"/>
  <c r="I1172" i="18"/>
  <c r="J1172" i="18"/>
  <c r="H1173" i="18"/>
  <c r="I1173" i="18"/>
  <c r="J1173" i="18"/>
  <c r="H1174" i="18"/>
  <c r="I1174" i="18"/>
  <c r="J1174" i="18"/>
  <c r="H1175" i="18"/>
  <c r="I1175" i="18"/>
  <c r="J1175" i="18"/>
  <c r="H1176" i="18"/>
  <c r="I1176" i="18"/>
  <c r="J1176" i="18"/>
  <c r="H1177" i="18"/>
  <c r="I1177" i="18"/>
  <c r="J1177" i="18"/>
  <c r="H1178" i="18"/>
  <c r="I1178" i="18"/>
  <c r="J1178" i="18"/>
  <c r="H1179" i="18"/>
  <c r="I1179" i="18"/>
  <c r="J1179" i="18"/>
  <c r="H1180" i="18"/>
  <c r="I1180" i="18"/>
  <c r="J1180" i="18"/>
  <c r="H1181" i="18"/>
  <c r="I1181" i="18"/>
  <c r="J1181" i="18"/>
  <c r="H1182" i="18"/>
  <c r="I1182" i="18"/>
  <c r="J1182" i="18"/>
  <c r="H1183" i="18"/>
  <c r="I1183" i="18"/>
  <c r="J1183" i="18"/>
  <c r="H1184" i="18"/>
  <c r="I1184" i="18"/>
  <c r="J1184" i="18"/>
  <c r="H1185" i="18"/>
  <c r="I1185" i="18"/>
  <c r="J1185" i="18"/>
  <c r="H1186" i="18"/>
  <c r="I1186" i="18"/>
  <c r="J1186" i="18"/>
  <c r="H1187" i="18"/>
  <c r="I1187" i="18"/>
  <c r="J1187" i="18"/>
  <c r="H1188" i="18"/>
  <c r="I1188" i="18"/>
  <c r="J1188" i="18"/>
  <c r="H1189" i="18"/>
  <c r="I1189" i="18"/>
  <c r="J1189" i="18"/>
  <c r="H1190" i="18"/>
  <c r="I1190" i="18"/>
  <c r="J1190" i="18"/>
  <c r="H1191" i="18"/>
  <c r="I1191" i="18"/>
  <c r="J1191" i="18"/>
  <c r="H1192" i="18"/>
  <c r="I1192" i="18"/>
  <c r="J1192" i="18"/>
  <c r="H1193" i="18"/>
  <c r="I1193" i="18"/>
  <c r="J1193" i="18"/>
  <c r="H1194" i="18"/>
  <c r="I1194" i="18"/>
  <c r="J1194" i="18"/>
  <c r="H1195" i="18"/>
  <c r="I1195" i="18"/>
  <c r="J1195" i="18"/>
  <c r="H1196" i="18"/>
  <c r="I1196" i="18"/>
  <c r="J1196" i="18"/>
  <c r="H1197" i="18"/>
  <c r="I1197" i="18"/>
  <c r="J1197" i="18"/>
  <c r="H1198" i="18"/>
  <c r="I1198" i="18"/>
  <c r="J1198" i="18"/>
  <c r="H1199" i="18"/>
  <c r="I1199" i="18"/>
  <c r="J1199" i="18"/>
  <c r="H1200" i="18"/>
  <c r="I1200" i="18"/>
  <c r="J1200" i="18"/>
  <c r="H1201" i="18"/>
  <c r="I1201" i="18"/>
  <c r="J1201" i="18"/>
  <c r="H1202" i="18"/>
  <c r="I1202" i="18"/>
  <c r="J1202" i="18"/>
  <c r="H1203" i="18"/>
  <c r="I1203" i="18"/>
  <c r="J1203" i="18"/>
  <c r="H1204" i="18"/>
  <c r="I1204" i="18"/>
  <c r="J1204" i="18"/>
  <c r="H1205" i="18"/>
  <c r="I1205" i="18"/>
  <c r="J1205" i="18"/>
  <c r="H1206" i="18"/>
  <c r="I1206" i="18"/>
  <c r="J1206" i="18"/>
  <c r="H1207" i="18"/>
  <c r="I1207" i="18"/>
  <c r="J1207" i="18"/>
  <c r="H1208" i="18"/>
  <c r="I1208" i="18"/>
  <c r="J1208" i="18"/>
  <c r="H1209" i="18"/>
  <c r="I1209" i="18"/>
  <c r="J1209" i="18"/>
  <c r="H1210" i="18"/>
  <c r="I1210" i="18"/>
  <c r="J1210" i="18"/>
  <c r="H1211" i="18"/>
  <c r="I1211" i="18"/>
  <c r="J1211" i="18"/>
  <c r="H1212" i="18"/>
  <c r="I1212" i="18"/>
  <c r="J1212" i="18"/>
  <c r="H1213" i="18"/>
  <c r="I1213" i="18"/>
  <c r="J1213" i="18"/>
  <c r="H1214" i="18"/>
  <c r="I1214" i="18"/>
  <c r="J1214" i="18"/>
  <c r="H1215" i="18"/>
  <c r="I1215" i="18"/>
  <c r="J1215" i="18"/>
  <c r="H1216" i="18"/>
  <c r="I1216" i="18"/>
  <c r="J1216" i="18"/>
  <c r="H1217" i="18"/>
  <c r="I1217" i="18"/>
  <c r="J1217" i="18"/>
  <c r="H1218" i="18"/>
  <c r="I1218" i="18"/>
  <c r="J1218" i="18"/>
  <c r="H1219" i="18"/>
  <c r="I1219" i="18"/>
  <c r="J1219" i="18"/>
  <c r="H1220" i="18"/>
  <c r="I1220" i="18"/>
  <c r="J1220" i="18"/>
  <c r="H1221" i="18"/>
  <c r="I1221" i="18"/>
  <c r="J1221" i="18"/>
  <c r="H1222" i="18"/>
  <c r="I1222" i="18"/>
  <c r="J1222" i="18"/>
  <c r="H1223" i="18"/>
  <c r="I1223" i="18"/>
  <c r="J1223" i="18"/>
  <c r="H1224" i="18"/>
  <c r="I1224" i="18"/>
  <c r="J1224" i="18"/>
  <c r="H1225" i="18"/>
  <c r="I1225" i="18"/>
  <c r="J1225" i="18"/>
  <c r="H1226" i="18"/>
  <c r="I1226" i="18"/>
  <c r="J1226" i="18"/>
  <c r="H1227" i="18"/>
  <c r="I1227" i="18"/>
  <c r="J1227" i="18"/>
  <c r="H1228" i="18"/>
  <c r="I1228" i="18"/>
  <c r="J1228" i="18"/>
  <c r="H1229" i="18"/>
  <c r="I1229" i="18"/>
  <c r="J1229" i="18"/>
  <c r="H1230" i="18"/>
  <c r="I1230" i="18"/>
  <c r="J1230" i="18"/>
  <c r="H1231" i="18"/>
  <c r="I1231" i="18"/>
  <c r="J1231" i="18"/>
  <c r="H1232" i="18"/>
  <c r="I1232" i="18"/>
  <c r="J1232" i="18"/>
  <c r="H1233" i="18"/>
  <c r="I1233" i="18"/>
  <c r="J1233" i="18"/>
  <c r="H1234" i="18"/>
  <c r="I1234" i="18"/>
  <c r="J1234" i="18"/>
  <c r="H1235" i="18"/>
  <c r="I1235" i="18"/>
  <c r="J1235" i="18"/>
  <c r="H1236" i="18"/>
  <c r="I1236" i="18"/>
  <c r="J1236" i="18"/>
  <c r="H1237" i="18"/>
  <c r="I1237" i="18"/>
  <c r="J1237" i="18"/>
  <c r="H1238" i="18"/>
  <c r="I1238" i="18"/>
  <c r="J1238" i="18"/>
  <c r="H1239" i="18"/>
  <c r="I1239" i="18"/>
  <c r="J1239" i="18"/>
  <c r="H1240" i="18"/>
  <c r="I1240" i="18"/>
  <c r="J1240" i="18"/>
  <c r="H1241" i="18"/>
  <c r="I1241" i="18"/>
  <c r="J1241" i="18"/>
  <c r="H1242" i="18"/>
  <c r="I1242" i="18"/>
  <c r="J1242" i="18"/>
  <c r="H1243" i="18"/>
  <c r="I1243" i="18"/>
  <c r="J1243" i="18"/>
  <c r="H1244" i="18"/>
  <c r="I1244" i="18"/>
  <c r="J1244" i="18"/>
  <c r="H1245" i="18"/>
  <c r="I1245" i="18"/>
  <c r="J1245" i="18"/>
  <c r="H1246" i="18"/>
  <c r="I1246" i="18"/>
  <c r="J1246" i="18"/>
  <c r="H1247" i="18"/>
  <c r="I1247" i="18"/>
  <c r="J1247" i="18"/>
  <c r="H1248" i="18"/>
  <c r="I1248" i="18"/>
  <c r="J1248" i="18"/>
  <c r="H1249" i="18"/>
  <c r="I1249" i="18"/>
  <c r="J1249" i="18"/>
  <c r="H1250" i="18"/>
  <c r="I1250" i="18"/>
  <c r="J1250" i="18"/>
  <c r="H1251" i="18"/>
  <c r="I1251" i="18"/>
  <c r="J1251" i="18"/>
  <c r="H1252" i="18"/>
  <c r="I1252" i="18"/>
  <c r="J1252" i="18"/>
  <c r="H1253" i="18"/>
  <c r="I1253" i="18"/>
  <c r="J1253" i="18"/>
  <c r="H1254" i="18"/>
  <c r="I1254" i="18"/>
  <c r="J1254" i="18"/>
  <c r="H1255" i="18"/>
  <c r="I1255" i="18"/>
  <c r="J1255" i="18"/>
  <c r="H1256" i="18"/>
  <c r="I1256" i="18"/>
  <c r="J1256" i="18"/>
  <c r="H1257" i="18"/>
  <c r="I1257" i="18"/>
  <c r="J1257" i="18"/>
  <c r="H1258" i="18"/>
  <c r="I1258" i="18"/>
  <c r="J1258" i="18"/>
  <c r="H1259" i="18"/>
  <c r="I1259" i="18"/>
  <c r="J1259" i="18"/>
  <c r="H1260" i="18"/>
  <c r="I1260" i="18"/>
  <c r="J1260" i="18"/>
  <c r="H1261" i="18"/>
  <c r="I1261" i="18"/>
  <c r="J1261" i="18"/>
  <c r="H1262" i="18"/>
  <c r="I1262" i="18"/>
  <c r="J1262" i="18"/>
  <c r="H1263" i="18"/>
  <c r="I1263" i="18"/>
  <c r="J1263" i="18"/>
  <c r="H1264" i="18"/>
  <c r="I1264" i="18"/>
  <c r="J1264" i="18"/>
  <c r="H1265" i="18"/>
  <c r="I1265" i="18"/>
  <c r="J1265" i="18"/>
  <c r="H1266" i="18"/>
  <c r="I1266" i="18"/>
  <c r="J1266" i="18"/>
  <c r="H1267" i="18"/>
  <c r="I1267" i="18"/>
  <c r="J1267" i="18"/>
  <c r="H1268" i="18"/>
  <c r="I1268" i="18"/>
  <c r="J1268" i="18"/>
  <c r="H1269" i="18"/>
  <c r="I1269" i="18"/>
  <c r="J1269" i="18"/>
  <c r="H1270" i="18"/>
  <c r="I1270" i="18"/>
  <c r="J1270" i="18"/>
  <c r="H1271" i="18"/>
  <c r="I1271" i="18"/>
  <c r="J1271" i="18"/>
  <c r="H1272" i="18"/>
  <c r="I1272" i="18"/>
  <c r="J1272" i="18"/>
  <c r="H1273" i="18"/>
  <c r="I1273" i="18"/>
  <c r="J1273" i="18"/>
  <c r="H1274" i="18"/>
  <c r="I1274" i="18"/>
  <c r="J1274" i="18"/>
  <c r="H1275" i="18"/>
  <c r="I1275" i="18"/>
  <c r="J1275" i="18"/>
  <c r="H1276" i="18"/>
  <c r="I1276" i="18"/>
  <c r="J1276" i="18"/>
  <c r="H1277" i="18"/>
  <c r="I1277" i="18"/>
  <c r="J1277" i="18"/>
  <c r="H1278" i="18"/>
  <c r="I1278" i="18"/>
  <c r="J1278" i="18"/>
  <c r="H1279" i="18"/>
  <c r="I1279" i="18"/>
  <c r="J1279" i="18"/>
  <c r="H1280" i="18"/>
  <c r="I1280" i="18"/>
  <c r="J1280" i="18"/>
  <c r="H1281" i="18"/>
  <c r="I1281" i="18"/>
  <c r="J1281" i="18"/>
  <c r="H1282" i="18"/>
  <c r="I1282" i="18"/>
  <c r="J1282" i="18"/>
  <c r="H1283" i="18"/>
  <c r="I1283" i="18"/>
  <c r="J1283" i="18"/>
  <c r="H1284" i="18"/>
  <c r="I1284" i="18"/>
  <c r="J1284" i="18"/>
  <c r="H1285" i="18"/>
  <c r="I1285" i="18"/>
  <c r="J1285" i="18"/>
  <c r="H1286" i="18"/>
  <c r="I1286" i="18"/>
  <c r="J1286" i="18"/>
  <c r="H1287" i="18"/>
  <c r="I1287" i="18"/>
  <c r="J1287" i="18"/>
  <c r="H1288" i="18"/>
  <c r="I1288" i="18"/>
  <c r="J1288" i="18"/>
  <c r="H1289" i="18"/>
  <c r="I1289" i="18"/>
  <c r="J1289" i="18"/>
  <c r="H1290" i="18"/>
  <c r="I1290" i="18"/>
  <c r="J1290" i="18"/>
  <c r="H1291" i="18"/>
  <c r="I1291" i="18"/>
  <c r="J1291" i="18"/>
  <c r="H1292" i="18"/>
  <c r="I1292" i="18"/>
  <c r="J1292" i="18"/>
  <c r="H1293" i="18"/>
  <c r="I1293" i="18"/>
  <c r="J1293" i="18"/>
  <c r="H1294" i="18"/>
  <c r="I1294" i="18"/>
  <c r="J1294" i="18"/>
  <c r="H1295" i="18"/>
  <c r="I1295" i="18"/>
  <c r="J1295" i="18"/>
  <c r="H1296" i="18"/>
  <c r="I1296" i="18"/>
  <c r="J1296" i="18"/>
  <c r="H1297" i="18"/>
  <c r="I1297" i="18"/>
  <c r="J1297" i="18"/>
  <c r="H1298" i="18"/>
  <c r="I1298" i="18"/>
  <c r="J1298" i="18"/>
  <c r="H1299" i="18"/>
  <c r="I1299" i="18"/>
  <c r="J1299" i="18"/>
  <c r="H1300" i="18"/>
  <c r="I1300" i="18"/>
  <c r="J1300" i="18"/>
  <c r="H1301" i="18"/>
  <c r="I1301" i="18"/>
  <c r="J1301" i="18"/>
  <c r="H1302" i="18"/>
  <c r="I1302" i="18"/>
  <c r="J1302" i="18"/>
  <c r="H1303" i="18"/>
  <c r="I1303" i="18"/>
  <c r="J1303" i="18"/>
  <c r="H1304" i="18"/>
  <c r="I1304" i="18"/>
  <c r="J1304" i="18"/>
  <c r="H1305" i="18"/>
  <c r="I1305" i="18"/>
  <c r="J1305" i="18"/>
  <c r="H1306" i="18"/>
  <c r="I1306" i="18"/>
  <c r="J1306" i="18"/>
  <c r="H1307" i="18"/>
  <c r="I1307" i="18"/>
  <c r="J1307" i="18"/>
  <c r="H1308" i="18"/>
  <c r="I1308" i="18"/>
  <c r="J1308" i="18"/>
  <c r="H1309" i="18"/>
  <c r="I1309" i="18"/>
  <c r="J1309" i="18"/>
  <c r="H1310" i="18"/>
  <c r="I1310" i="18"/>
  <c r="J1310" i="18"/>
  <c r="H1311" i="18"/>
  <c r="I1311" i="18"/>
  <c r="J1311" i="18"/>
  <c r="H1312" i="18"/>
  <c r="I1312" i="18"/>
  <c r="J1312" i="18"/>
  <c r="H1313" i="18"/>
  <c r="I1313" i="18"/>
  <c r="J1313" i="18"/>
  <c r="H1314" i="18"/>
  <c r="I1314" i="18"/>
  <c r="J1314" i="18"/>
  <c r="H1315" i="18"/>
  <c r="I1315" i="18"/>
  <c r="J1315" i="18"/>
  <c r="H1316" i="18"/>
  <c r="I1316" i="18"/>
  <c r="J1316" i="18"/>
  <c r="H1317" i="18"/>
  <c r="I1317" i="18"/>
  <c r="J1317" i="18"/>
  <c r="H1318" i="18"/>
  <c r="I1318" i="18"/>
  <c r="J1318" i="18"/>
  <c r="H1319" i="18"/>
  <c r="I1319" i="18"/>
  <c r="J1319" i="18"/>
  <c r="H1320" i="18"/>
  <c r="I1320" i="18"/>
  <c r="J1320" i="18"/>
  <c r="H1321" i="18"/>
  <c r="I1321" i="18"/>
  <c r="J1321" i="18"/>
  <c r="H1322" i="18"/>
  <c r="I1322" i="18"/>
  <c r="J1322" i="18"/>
  <c r="H1323" i="18"/>
  <c r="I1323" i="18"/>
  <c r="J1323" i="18"/>
  <c r="H1324" i="18"/>
  <c r="I1324" i="18"/>
  <c r="J1324" i="18"/>
  <c r="H1325" i="18"/>
  <c r="I1325" i="18"/>
  <c r="J1325" i="18"/>
  <c r="H1326" i="18"/>
  <c r="I1326" i="18"/>
  <c r="J1326" i="18"/>
  <c r="H1327" i="18"/>
  <c r="I1327" i="18"/>
  <c r="J1327" i="18"/>
  <c r="H1328" i="18"/>
  <c r="I1328" i="18"/>
  <c r="J1328" i="18"/>
  <c r="H1329" i="18"/>
  <c r="I1329" i="18"/>
  <c r="J1329" i="18"/>
  <c r="H1330" i="18"/>
  <c r="I1330" i="18"/>
  <c r="J1330" i="18"/>
  <c r="H1331" i="18"/>
  <c r="I1331" i="18"/>
  <c r="J1331" i="18"/>
  <c r="H1332" i="18"/>
  <c r="I1332" i="18"/>
  <c r="J1332" i="18"/>
  <c r="H1333" i="18"/>
  <c r="I1333" i="18"/>
  <c r="J1333" i="18"/>
  <c r="H1334" i="18"/>
  <c r="I1334" i="18"/>
  <c r="J1334" i="18"/>
  <c r="H1335" i="18"/>
  <c r="I1335" i="18"/>
  <c r="J1335" i="18"/>
  <c r="H1336" i="18"/>
  <c r="I1336" i="18"/>
  <c r="J1336" i="18"/>
  <c r="H1337" i="18"/>
  <c r="I1337" i="18"/>
  <c r="J1337" i="18"/>
  <c r="H1338" i="18"/>
  <c r="I1338" i="18"/>
  <c r="J1338" i="18"/>
  <c r="H1339" i="18"/>
  <c r="I1339" i="18"/>
  <c r="J1339" i="18"/>
  <c r="H1340" i="18"/>
  <c r="I1340" i="18"/>
  <c r="J1340" i="18"/>
  <c r="H1341" i="18"/>
  <c r="I1341" i="18"/>
  <c r="J1341" i="18"/>
  <c r="H1342" i="18"/>
  <c r="I1342" i="18"/>
  <c r="J1342" i="18"/>
  <c r="H1343" i="18"/>
  <c r="I1343" i="18"/>
  <c r="J1343" i="18"/>
  <c r="H1344" i="18"/>
  <c r="I1344" i="18"/>
  <c r="J1344" i="18"/>
  <c r="H1345" i="18"/>
  <c r="I1345" i="18"/>
  <c r="J1345" i="18"/>
  <c r="H1346" i="18"/>
  <c r="I1346" i="18"/>
  <c r="J1346" i="18"/>
  <c r="H1347" i="18"/>
  <c r="I1347" i="18"/>
  <c r="J1347" i="18"/>
  <c r="H1348" i="18"/>
  <c r="I1348" i="18"/>
  <c r="J1348" i="18"/>
  <c r="H1349" i="18"/>
  <c r="I1349" i="18"/>
  <c r="J1349" i="18"/>
  <c r="H1350" i="18"/>
  <c r="I1350" i="18"/>
  <c r="J1350" i="18"/>
  <c r="H1351" i="18"/>
  <c r="I1351" i="18"/>
  <c r="J1351" i="18"/>
  <c r="H1352" i="18"/>
  <c r="I1352" i="18"/>
  <c r="J1352" i="18"/>
  <c r="H1353" i="18"/>
  <c r="I1353" i="18"/>
  <c r="J1353" i="18"/>
  <c r="H1354" i="18"/>
  <c r="I1354" i="18"/>
  <c r="J1354" i="18"/>
  <c r="H1355" i="18"/>
  <c r="I1355" i="18"/>
  <c r="J1355" i="18"/>
  <c r="H1356" i="18"/>
  <c r="I1356" i="18"/>
  <c r="J1356" i="18"/>
  <c r="H1357" i="18"/>
  <c r="I1357" i="18"/>
  <c r="J1357" i="18"/>
  <c r="H1358" i="18"/>
  <c r="I1358" i="18"/>
  <c r="J1358" i="18"/>
  <c r="H1359" i="18"/>
  <c r="I1359" i="18"/>
  <c r="J1359" i="18"/>
  <c r="H1360" i="18"/>
  <c r="I1360" i="18"/>
  <c r="J1360" i="18"/>
  <c r="H1361" i="18"/>
  <c r="I1361" i="18"/>
  <c r="J1361" i="18"/>
  <c r="H1362" i="18"/>
  <c r="I1362" i="18"/>
  <c r="J1362" i="18"/>
  <c r="H1363" i="18"/>
  <c r="I1363" i="18"/>
  <c r="J1363" i="18"/>
  <c r="H1364" i="18"/>
  <c r="I1364" i="18"/>
  <c r="J1364" i="18"/>
  <c r="H1365" i="18"/>
  <c r="I1365" i="18"/>
  <c r="J1365" i="18"/>
  <c r="H1366" i="18"/>
  <c r="I1366" i="18"/>
  <c r="J1366" i="18"/>
  <c r="H1367" i="18"/>
  <c r="I1367" i="18"/>
  <c r="J1367" i="18"/>
  <c r="H1368" i="18"/>
  <c r="I1368" i="18"/>
  <c r="J1368" i="18"/>
  <c r="H1369" i="18"/>
  <c r="I1369" i="18"/>
  <c r="J1369" i="18"/>
  <c r="H1370" i="18"/>
  <c r="I1370" i="18"/>
  <c r="J1370" i="18"/>
  <c r="H1371" i="18"/>
  <c r="I1371" i="18"/>
  <c r="J1371" i="18"/>
  <c r="H1372" i="18"/>
  <c r="I1372" i="18"/>
  <c r="J1372" i="18"/>
  <c r="H1373" i="18"/>
  <c r="I1373" i="18"/>
  <c r="J1373" i="18"/>
  <c r="H1374" i="18"/>
  <c r="I1374" i="18"/>
  <c r="J1374" i="18"/>
  <c r="H1375" i="18"/>
  <c r="I1375" i="18"/>
  <c r="J1375" i="18"/>
  <c r="H1376" i="18"/>
  <c r="I1376" i="18"/>
  <c r="J1376" i="18"/>
  <c r="H1377" i="18"/>
  <c r="I1377" i="18"/>
  <c r="J1377" i="18"/>
  <c r="H1378" i="18"/>
  <c r="I1378" i="18"/>
  <c r="J1378" i="18"/>
  <c r="H1379" i="18"/>
  <c r="I1379" i="18"/>
  <c r="J1379" i="18"/>
  <c r="H1380" i="18"/>
  <c r="I1380" i="18"/>
  <c r="J1380" i="18"/>
  <c r="H1381" i="18"/>
  <c r="I1381" i="18"/>
  <c r="J1381" i="18"/>
  <c r="H1382" i="18"/>
  <c r="I1382" i="18"/>
  <c r="J1382" i="18"/>
  <c r="H1383" i="18"/>
  <c r="I1383" i="18"/>
  <c r="J1383" i="18"/>
  <c r="H1384" i="18"/>
  <c r="I1384" i="18"/>
  <c r="J1384" i="18"/>
  <c r="H1385" i="18"/>
  <c r="I1385" i="18"/>
  <c r="J1385" i="18"/>
  <c r="H1386" i="18"/>
  <c r="I1386" i="18"/>
  <c r="J1386" i="18"/>
  <c r="H1387" i="18"/>
  <c r="I1387" i="18"/>
  <c r="J1387" i="18"/>
  <c r="H1388" i="18"/>
  <c r="I1388" i="18"/>
  <c r="J1388" i="18"/>
  <c r="H1389" i="18"/>
  <c r="I1389" i="18"/>
  <c r="J1389" i="18"/>
  <c r="H1390" i="18"/>
  <c r="I1390" i="18"/>
  <c r="J1390" i="18"/>
  <c r="H1391" i="18"/>
  <c r="I1391" i="18"/>
  <c r="J1391" i="18"/>
  <c r="H1392" i="18"/>
  <c r="I1392" i="18"/>
  <c r="J1392" i="18"/>
  <c r="H1393" i="18"/>
  <c r="I1393" i="18"/>
  <c r="J1393" i="18"/>
  <c r="H1394" i="18"/>
  <c r="I1394" i="18"/>
  <c r="J1394" i="18"/>
  <c r="H1395" i="18"/>
  <c r="I1395" i="18"/>
  <c r="J1395" i="18"/>
  <c r="H1396" i="18"/>
  <c r="I1396" i="18"/>
  <c r="J1396" i="18"/>
  <c r="H1397" i="18"/>
  <c r="I1397" i="18"/>
  <c r="J1397" i="18"/>
  <c r="H1398" i="18"/>
  <c r="I1398" i="18"/>
  <c r="J1398" i="18"/>
  <c r="H1399" i="18"/>
  <c r="I1399" i="18"/>
  <c r="J1399" i="18"/>
  <c r="H1400" i="18"/>
  <c r="I1400" i="18"/>
  <c r="J1400" i="18"/>
  <c r="H1401" i="18"/>
  <c r="I1401" i="18"/>
  <c r="J1401" i="18"/>
  <c r="H1402" i="18"/>
  <c r="I1402" i="18"/>
  <c r="J1402" i="18"/>
  <c r="H1403" i="18"/>
  <c r="I1403" i="18"/>
  <c r="J1403" i="18"/>
  <c r="H1404" i="18"/>
  <c r="I1404" i="18"/>
  <c r="J1404" i="18"/>
  <c r="H1405" i="18"/>
  <c r="I1405" i="18"/>
  <c r="J1405" i="18"/>
  <c r="H1406" i="18"/>
  <c r="I1406" i="18"/>
  <c r="J1406" i="18"/>
  <c r="H1407" i="18"/>
  <c r="I1407" i="18"/>
  <c r="J1407" i="18"/>
  <c r="H1408" i="18"/>
  <c r="I1408" i="18"/>
  <c r="J1408" i="18"/>
  <c r="H1409" i="18"/>
  <c r="I1409" i="18"/>
  <c r="J1409" i="18"/>
  <c r="H1410" i="18"/>
  <c r="I1410" i="18"/>
  <c r="J1410" i="18"/>
  <c r="H1411" i="18"/>
  <c r="I1411" i="18"/>
  <c r="J1411" i="18"/>
  <c r="H1412" i="18"/>
  <c r="I1412" i="18"/>
  <c r="J1412" i="18"/>
  <c r="H1413" i="18"/>
  <c r="I1413" i="18"/>
  <c r="J1413" i="18"/>
  <c r="H1414" i="18"/>
  <c r="I1414" i="18"/>
  <c r="J1414" i="18"/>
  <c r="H1415" i="18"/>
  <c r="I1415" i="18"/>
  <c r="J1415" i="18"/>
  <c r="H1416" i="18"/>
  <c r="I1416" i="18"/>
  <c r="J1416" i="18"/>
  <c r="H1417" i="18"/>
  <c r="I1417" i="18"/>
  <c r="J1417" i="18"/>
  <c r="H1418" i="18"/>
  <c r="I1418" i="18"/>
  <c r="J1418" i="18"/>
  <c r="H1419" i="18"/>
  <c r="I1419" i="18"/>
  <c r="J1419" i="18"/>
  <c r="H1420" i="18"/>
  <c r="I1420" i="18"/>
  <c r="J1420" i="18"/>
  <c r="H1421" i="18"/>
  <c r="I1421" i="18"/>
  <c r="J1421" i="18"/>
  <c r="H1422" i="18"/>
  <c r="I1422" i="18"/>
  <c r="J1422" i="18"/>
  <c r="H1423" i="18"/>
  <c r="I1423" i="18"/>
  <c r="J1423" i="18"/>
  <c r="H1424" i="18"/>
  <c r="I1424" i="18"/>
  <c r="J1424" i="18"/>
  <c r="H1425" i="18"/>
  <c r="I1425" i="18"/>
  <c r="J1425" i="18"/>
  <c r="H1426" i="18"/>
  <c r="I1426" i="18"/>
  <c r="J1426" i="18"/>
  <c r="H1427" i="18"/>
  <c r="I1427" i="18"/>
  <c r="J1427" i="18"/>
  <c r="H1428" i="18"/>
  <c r="I1428" i="18"/>
  <c r="J1428" i="18"/>
  <c r="H1429" i="18"/>
  <c r="I1429" i="18"/>
  <c r="J1429" i="18"/>
  <c r="H1430" i="18"/>
  <c r="I1430" i="18"/>
  <c r="J1430" i="18"/>
  <c r="H1431" i="18"/>
  <c r="I1431" i="18"/>
  <c r="J1431" i="18"/>
  <c r="H1432" i="18"/>
  <c r="I1432" i="18"/>
  <c r="J1432" i="18"/>
  <c r="H1433" i="18"/>
  <c r="I1433" i="18"/>
  <c r="J1433" i="18"/>
  <c r="H1434" i="18"/>
  <c r="I1434" i="18"/>
  <c r="J1434" i="18"/>
  <c r="H1435" i="18"/>
  <c r="I1435" i="18"/>
  <c r="J1435" i="18"/>
  <c r="H1436" i="18"/>
  <c r="I1436" i="18"/>
  <c r="J1436" i="18"/>
  <c r="H1437" i="18"/>
  <c r="I1437" i="18"/>
  <c r="J1437" i="18"/>
  <c r="H1438" i="18"/>
  <c r="I1438" i="18"/>
  <c r="J1438" i="18"/>
  <c r="H1439" i="18"/>
  <c r="I1439" i="18"/>
  <c r="J1439" i="18"/>
  <c r="H1440" i="18"/>
  <c r="I1440" i="18"/>
  <c r="J1440" i="18"/>
  <c r="H1441" i="18"/>
  <c r="I1441" i="18"/>
  <c r="J1441" i="18"/>
  <c r="H1442" i="18"/>
  <c r="I1442" i="18"/>
  <c r="J1442" i="18"/>
  <c r="H1443" i="18"/>
  <c r="I1443" i="18"/>
  <c r="J1443" i="18"/>
  <c r="H1444" i="18"/>
  <c r="I1444" i="18"/>
  <c r="J1444" i="18"/>
  <c r="H1445" i="18"/>
  <c r="I1445" i="18"/>
  <c r="J1445" i="18"/>
  <c r="H1446" i="18"/>
  <c r="I1446" i="18"/>
  <c r="J1446" i="18"/>
  <c r="H1447" i="18"/>
  <c r="I1447" i="18"/>
  <c r="J1447" i="18"/>
  <c r="H1448" i="18"/>
  <c r="I1448" i="18"/>
  <c r="J1448" i="18"/>
  <c r="H1449" i="18"/>
  <c r="I1449" i="18"/>
  <c r="J1449" i="18"/>
  <c r="H1450" i="18"/>
  <c r="I1450" i="18"/>
  <c r="J1450" i="18"/>
  <c r="H1451" i="18"/>
  <c r="I1451" i="18"/>
  <c r="J1451" i="18"/>
  <c r="H1452" i="18"/>
  <c r="I1452" i="18"/>
  <c r="J1452" i="18"/>
  <c r="H1453" i="18"/>
  <c r="I1453" i="18"/>
  <c r="J1453" i="18"/>
  <c r="H1454" i="18"/>
  <c r="I1454" i="18"/>
  <c r="J1454" i="18"/>
  <c r="H1455" i="18"/>
  <c r="I1455" i="18"/>
  <c r="J1455" i="18"/>
  <c r="H1456" i="18"/>
  <c r="I1456" i="18"/>
  <c r="J1456" i="18"/>
  <c r="H1457" i="18"/>
  <c r="I1457" i="18"/>
  <c r="J1457" i="18"/>
  <c r="H1458" i="18"/>
  <c r="I1458" i="18"/>
  <c r="J1458" i="18"/>
  <c r="H1459" i="18"/>
  <c r="I1459" i="18"/>
  <c r="J1459" i="18"/>
  <c r="H1460" i="18"/>
  <c r="I1460" i="18"/>
  <c r="J1460" i="18"/>
  <c r="H1461" i="18"/>
  <c r="I1461" i="18"/>
  <c r="J1461" i="18"/>
  <c r="H1462" i="18"/>
  <c r="I1462" i="18"/>
  <c r="J1462" i="18"/>
  <c r="H1463" i="18"/>
  <c r="I1463" i="18"/>
  <c r="J1463" i="18"/>
  <c r="H1464" i="18"/>
  <c r="I1464" i="18"/>
  <c r="J1464" i="18"/>
  <c r="H1465" i="18"/>
  <c r="I1465" i="18"/>
  <c r="J1465" i="18"/>
  <c r="H1466" i="18"/>
  <c r="I1466" i="18"/>
  <c r="J1466" i="18"/>
  <c r="H1467" i="18"/>
  <c r="I1467" i="18"/>
  <c r="J1467" i="18"/>
  <c r="H1468" i="18"/>
  <c r="I1468" i="18"/>
  <c r="J1468" i="18"/>
  <c r="H1469" i="18"/>
  <c r="I1469" i="18"/>
  <c r="J1469" i="18"/>
  <c r="H1470" i="18"/>
  <c r="I1470" i="18"/>
  <c r="J1470" i="18"/>
  <c r="H1471" i="18"/>
  <c r="I1471" i="18"/>
  <c r="J1471" i="18"/>
  <c r="H1472" i="18"/>
  <c r="I1472" i="18"/>
  <c r="J1472" i="18"/>
  <c r="H1473" i="18"/>
  <c r="I1473" i="18"/>
  <c r="J1473" i="18"/>
  <c r="H1474" i="18"/>
  <c r="I1474" i="18"/>
  <c r="J1474" i="18"/>
  <c r="H1475" i="18"/>
  <c r="I1475" i="18"/>
  <c r="J1475" i="18"/>
  <c r="H1476" i="18"/>
  <c r="I1476" i="18"/>
  <c r="J1476" i="18"/>
  <c r="H1477" i="18"/>
  <c r="I1477" i="18"/>
  <c r="J1477" i="18"/>
  <c r="H1478" i="18"/>
  <c r="I1478" i="18"/>
  <c r="J1478" i="18"/>
  <c r="H1479" i="18"/>
  <c r="I1479" i="18"/>
  <c r="J1479" i="18"/>
  <c r="H1480" i="18"/>
  <c r="I1480" i="18"/>
  <c r="J1480" i="18"/>
  <c r="H1481" i="18"/>
  <c r="I1481" i="18"/>
  <c r="J1481" i="18"/>
  <c r="H1482" i="18"/>
  <c r="I1482" i="18"/>
  <c r="J1482" i="18"/>
  <c r="H1483" i="18"/>
  <c r="I1483" i="18"/>
  <c r="J1483" i="18"/>
  <c r="H1484" i="18"/>
  <c r="I1484" i="18"/>
  <c r="J1484" i="18"/>
  <c r="H1485" i="18"/>
  <c r="I1485" i="18"/>
  <c r="J1485" i="18"/>
  <c r="H1486" i="18"/>
  <c r="I1486" i="18"/>
  <c r="J1486" i="18"/>
  <c r="H1487" i="18"/>
  <c r="I1487" i="18"/>
  <c r="J1487" i="18"/>
  <c r="H1488" i="18"/>
  <c r="I1488" i="18"/>
  <c r="J1488" i="18"/>
  <c r="H1489" i="18"/>
  <c r="I1489" i="18"/>
  <c r="J1489" i="18"/>
  <c r="H1490" i="18"/>
  <c r="I1490" i="18"/>
  <c r="J1490" i="18"/>
  <c r="H1491" i="18"/>
  <c r="I1491" i="18"/>
  <c r="J1491" i="18"/>
  <c r="H1492" i="18"/>
  <c r="I1492" i="18"/>
  <c r="J1492" i="18"/>
  <c r="H1493" i="18"/>
  <c r="I1493" i="18"/>
  <c r="J1493" i="18"/>
  <c r="H1494" i="18"/>
  <c r="I1494" i="18"/>
  <c r="J1494" i="18"/>
  <c r="H1495" i="18"/>
  <c r="I1495" i="18"/>
  <c r="J1495" i="18"/>
  <c r="H1496" i="18"/>
  <c r="I1496" i="18"/>
  <c r="J1496" i="18"/>
  <c r="H1497" i="18"/>
  <c r="I1497" i="18"/>
  <c r="J1497" i="18"/>
  <c r="H1498" i="18"/>
  <c r="I1498" i="18"/>
  <c r="J1498" i="18"/>
  <c r="H1499" i="18"/>
  <c r="I1499" i="18"/>
  <c r="J1499" i="18"/>
  <c r="H1500" i="18"/>
  <c r="I1500" i="18"/>
  <c r="J1500" i="18"/>
  <c r="H1501" i="18"/>
  <c r="I1501" i="18"/>
  <c r="J1501" i="18"/>
  <c r="H1502" i="18"/>
  <c r="I1502" i="18"/>
  <c r="J1502" i="18"/>
  <c r="H1503" i="18"/>
  <c r="I1503" i="18"/>
  <c r="J1503" i="18"/>
  <c r="H1504" i="18"/>
  <c r="I1504" i="18"/>
  <c r="J1504" i="18"/>
  <c r="H1505" i="18"/>
  <c r="I1505" i="18"/>
  <c r="J1505" i="18"/>
  <c r="H1506" i="18"/>
  <c r="I1506" i="18"/>
  <c r="J1506" i="18"/>
  <c r="H1507" i="18"/>
  <c r="I1507" i="18"/>
  <c r="J1507" i="18"/>
  <c r="H1508" i="18"/>
  <c r="I1508" i="18"/>
  <c r="J1508" i="18"/>
  <c r="H1509" i="18"/>
  <c r="I1509" i="18"/>
  <c r="J1509" i="18"/>
  <c r="H1510" i="18"/>
  <c r="I1510" i="18"/>
  <c r="J1510" i="18"/>
  <c r="H1511" i="18"/>
  <c r="I1511" i="18"/>
  <c r="J1511" i="18"/>
  <c r="H1512" i="18"/>
  <c r="I1512" i="18"/>
  <c r="J1512" i="18"/>
  <c r="H1513" i="18"/>
  <c r="I1513" i="18"/>
  <c r="J1513" i="18"/>
  <c r="H1514" i="18"/>
  <c r="I1514" i="18"/>
  <c r="J1514" i="18"/>
  <c r="H1515" i="18"/>
  <c r="I1515" i="18"/>
  <c r="J1515" i="18"/>
  <c r="H1516" i="18"/>
  <c r="I1516" i="18"/>
  <c r="J1516" i="18"/>
  <c r="H1517" i="18"/>
  <c r="I1517" i="18"/>
  <c r="J1517" i="18"/>
  <c r="H1518" i="18"/>
  <c r="I1518" i="18"/>
  <c r="J1518" i="18"/>
  <c r="H1519" i="18"/>
  <c r="I1519" i="18"/>
  <c r="J1519" i="18"/>
  <c r="H1520" i="18"/>
  <c r="I1520" i="18"/>
  <c r="J1520" i="18"/>
  <c r="H1521" i="18"/>
  <c r="I1521" i="18"/>
  <c r="J1521" i="18"/>
  <c r="H1522" i="18"/>
  <c r="I1522" i="18"/>
  <c r="J1522" i="18"/>
  <c r="H1523" i="18"/>
  <c r="I1523" i="18"/>
  <c r="J1523" i="18"/>
  <c r="H1524" i="18"/>
  <c r="I1524" i="18"/>
  <c r="J1524" i="18"/>
  <c r="H1525" i="18"/>
  <c r="I1525" i="18"/>
  <c r="J1525" i="18"/>
  <c r="H1526" i="18"/>
  <c r="I1526" i="18"/>
  <c r="J1526" i="18"/>
  <c r="H1527" i="18"/>
  <c r="I1527" i="18"/>
  <c r="J1527" i="18"/>
  <c r="H1528" i="18"/>
  <c r="I1528" i="18"/>
  <c r="J1528" i="18"/>
  <c r="H1529" i="18"/>
  <c r="I1529" i="18"/>
  <c r="J1529" i="18"/>
  <c r="H1530" i="18"/>
  <c r="I1530" i="18"/>
  <c r="J1530" i="18"/>
  <c r="H1531" i="18"/>
  <c r="I1531" i="18"/>
  <c r="J1531" i="18"/>
  <c r="H1532" i="18"/>
  <c r="I1532" i="18"/>
  <c r="J1532" i="18"/>
  <c r="H1533" i="18"/>
  <c r="I1533" i="18"/>
  <c r="J1533" i="18"/>
  <c r="H1534" i="18"/>
  <c r="I1534" i="18"/>
  <c r="J1534" i="18"/>
  <c r="H1535" i="18"/>
  <c r="I1535" i="18"/>
  <c r="J1535" i="18"/>
  <c r="H1536" i="18"/>
  <c r="I1536" i="18"/>
  <c r="J1536" i="18"/>
  <c r="H1537" i="18"/>
  <c r="I1537" i="18"/>
  <c r="J1537" i="18"/>
  <c r="H1538" i="18"/>
  <c r="I1538" i="18"/>
  <c r="J1538" i="18"/>
  <c r="H1539" i="18"/>
  <c r="I1539" i="18"/>
  <c r="J1539" i="18"/>
  <c r="H1540" i="18"/>
  <c r="I1540" i="18"/>
  <c r="J1540" i="18"/>
  <c r="H1541" i="18"/>
  <c r="I1541" i="18"/>
  <c r="J1541" i="18"/>
  <c r="H1542" i="18"/>
  <c r="I1542" i="18"/>
  <c r="J1542" i="18"/>
  <c r="H1543" i="18"/>
  <c r="I1543" i="18"/>
  <c r="J1543" i="18"/>
  <c r="H1544" i="18"/>
  <c r="I1544" i="18"/>
  <c r="J1544" i="18"/>
  <c r="H1545" i="18"/>
  <c r="I1545" i="18"/>
  <c r="J1545" i="18"/>
  <c r="H1546" i="18"/>
  <c r="I1546" i="18"/>
  <c r="J1546" i="18"/>
  <c r="H1547" i="18"/>
  <c r="I1547" i="18"/>
  <c r="J1547" i="18"/>
  <c r="H1548" i="18"/>
  <c r="I1548" i="18"/>
  <c r="J1548" i="18"/>
  <c r="H1549" i="18"/>
  <c r="I1549" i="18"/>
  <c r="J1549" i="18"/>
  <c r="H1550" i="18"/>
  <c r="I1550" i="18"/>
  <c r="J1550" i="18"/>
  <c r="H1551" i="18"/>
  <c r="I1551" i="18"/>
  <c r="J1551" i="18"/>
  <c r="H1552" i="18"/>
  <c r="I1552" i="18"/>
  <c r="J1552" i="18"/>
  <c r="H1553" i="18"/>
  <c r="I1553" i="18"/>
  <c r="J1553" i="18"/>
  <c r="H1554" i="18"/>
  <c r="I1554" i="18"/>
  <c r="J1554" i="18"/>
  <c r="H1555" i="18"/>
  <c r="I1555" i="18"/>
  <c r="J1555" i="18"/>
  <c r="H1556" i="18"/>
  <c r="I1556" i="18"/>
  <c r="J1556" i="18"/>
  <c r="H1557" i="18"/>
  <c r="I1557" i="18"/>
  <c r="J1557" i="18"/>
  <c r="H1558" i="18"/>
  <c r="I1558" i="18"/>
  <c r="J1558" i="18"/>
  <c r="H1559" i="18"/>
  <c r="I1559" i="18"/>
  <c r="J1559" i="18"/>
  <c r="H1560" i="18"/>
  <c r="I1560" i="18"/>
  <c r="J1560" i="18"/>
  <c r="H1561" i="18"/>
  <c r="I1561" i="18"/>
  <c r="J1561" i="18"/>
  <c r="H1562" i="18"/>
  <c r="I1562" i="18"/>
  <c r="J1562" i="18"/>
  <c r="H1563" i="18"/>
  <c r="I1563" i="18"/>
  <c r="J1563" i="18"/>
  <c r="H1564" i="18"/>
  <c r="I1564" i="18"/>
  <c r="J1564" i="18"/>
  <c r="H1565" i="18"/>
  <c r="I1565" i="18"/>
  <c r="J1565" i="18"/>
  <c r="H1566" i="18"/>
  <c r="I1566" i="18"/>
  <c r="J1566" i="18"/>
  <c r="H1567" i="18"/>
  <c r="I1567" i="18"/>
  <c r="J1567" i="18"/>
  <c r="H1568" i="18"/>
  <c r="I1568" i="18"/>
  <c r="J1568" i="18"/>
  <c r="H1569" i="18"/>
  <c r="I1569" i="18"/>
  <c r="J1569" i="18"/>
  <c r="H1570" i="18"/>
  <c r="I1570" i="18"/>
  <c r="J1570" i="18"/>
  <c r="H1571" i="18"/>
  <c r="I1571" i="18"/>
  <c r="J1571" i="18"/>
  <c r="H1572" i="18"/>
  <c r="I1572" i="18"/>
  <c r="J1572" i="18"/>
  <c r="H1573" i="18"/>
  <c r="I1573" i="18"/>
  <c r="J1573" i="18"/>
  <c r="H1574" i="18"/>
  <c r="I1574" i="18"/>
  <c r="J1574" i="18"/>
  <c r="H1575" i="18"/>
  <c r="I1575" i="18"/>
  <c r="J1575" i="18"/>
  <c r="H1576" i="18"/>
  <c r="I1576" i="18"/>
  <c r="J1576" i="18"/>
  <c r="H1577" i="18"/>
  <c r="I1577" i="18"/>
  <c r="J1577" i="18"/>
  <c r="H1578" i="18"/>
  <c r="I1578" i="18"/>
  <c r="J1578" i="18"/>
  <c r="H1579" i="18"/>
  <c r="I1579" i="18"/>
  <c r="J1579" i="18"/>
  <c r="H1580" i="18"/>
  <c r="I1580" i="18"/>
  <c r="J1580" i="18"/>
  <c r="H1581" i="18"/>
  <c r="I1581" i="18"/>
  <c r="J1581" i="18"/>
  <c r="H1582" i="18"/>
  <c r="I1582" i="18"/>
  <c r="J1582" i="18"/>
  <c r="H1583" i="18"/>
  <c r="I1583" i="18"/>
  <c r="J1583" i="18"/>
  <c r="H1584" i="18"/>
  <c r="I1584" i="18"/>
  <c r="J1584" i="18"/>
  <c r="H1585" i="18"/>
  <c r="I1585" i="18"/>
  <c r="J1585" i="18"/>
  <c r="H1586" i="18"/>
  <c r="I1586" i="18"/>
  <c r="J1586" i="18"/>
  <c r="H1587" i="18"/>
  <c r="I1587" i="18"/>
  <c r="J1587" i="18"/>
  <c r="H1588" i="18"/>
  <c r="I1588" i="18"/>
  <c r="J1588" i="18"/>
  <c r="H1589" i="18"/>
  <c r="I1589" i="18"/>
  <c r="J1589" i="18"/>
  <c r="H1590" i="18"/>
  <c r="I1590" i="18"/>
  <c r="J1590" i="18"/>
  <c r="H1591" i="18"/>
  <c r="I1591" i="18"/>
  <c r="J1591" i="18"/>
  <c r="H1592" i="18"/>
  <c r="I1592" i="18"/>
  <c r="J1592" i="18"/>
  <c r="H1593" i="18"/>
  <c r="I1593" i="18"/>
  <c r="J1593" i="18"/>
  <c r="H1594" i="18"/>
  <c r="I1594" i="18"/>
  <c r="J1594" i="18"/>
  <c r="H1595" i="18"/>
  <c r="I1595" i="18"/>
  <c r="J1595" i="18"/>
  <c r="H1596" i="18"/>
  <c r="I1596" i="18"/>
  <c r="J1596" i="18"/>
  <c r="H1597" i="18"/>
  <c r="I1597" i="18"/>
  <c r="J1597" i="18"/>
  <c r="H1598" i="18"/>
  <c r="I1598" i="18"/>
  <c r="J1598" i="18"/>
  <c r="H1599" i="18"/>
  <c r="I1599" i="18"/>
  <c r="J1599" i="18"/>
  <c r="H1600" i="18"/>
  <c r="I1600" i="18"/>
  <c r="J1600" i="18"/>
  <c r="H1601" i="18"/>
  <c r="I1601" i="18"/>
  <c r="J1601" i="18"/>
  <c r="H1602" i="18"/>
  <c r="I1602" i="18"/>
  <c r="J1602" i="18"/>
  <c r="H1603" i="18"/>
  <c r="I1603" i="18"/>
  <c r="J1603" i="18"/>
  <c r="H1604" i="18"/>
  <c r="I1604" i="18"/>
  <c r="J1604" i="18"/>
  <c r="H1605" i="18"/>
  <c r="I1605" i="18"/>
  <c r="J1605" i="18"/>
  <c r="H1606" i="18"/>
  <c r="I1606" i="18"/>
  <c r="J1606" i="18"/>
  <c r="H1607" i="18"/>
  <c r="I1607" i="18"/>
  <c r="J1607" i="18"/>
  <c r="H1608" i="18"/>
  <c r="I1608" i="18"/>
  <c r="J1608" i="18"/>
  <c r="H1609" i="18"/>
  <c r="I1609" i="18"/>
  <c r="J1609" i="18"/>
  <c r="H1610" i="18"/>
  <c r="I1610" i="18"/>
  <c r="J1610" i="18"/>
  <c r="H1611" i="18"/>
  <c r="I1611" i="18"/>
  <c r="J1611" i="18"/>
  <c r="H1612" i="18"/>
  <c r="I1612" i="18"/>
  <c r="J1612" i="18"/>
  <c r="H1613" i="18"/>
  <c r="I1613" i="18"/>
  <c r="J1613" i="18"/>
  <c r="H1614" i="18"/>
  <c r="I1614" i="18"/>
  <c r="J1614" i="18"/>
  <c r="H1615" i="18"/>
  <c r="I1615" i="18"/>
  <c r="J1615" i="18"/>
  <c r="H1616" i="18"/>
  <c r="I1616" i="18"/>
  <c r="J1616" i="18"/>
  <c r="H1617" i="18"/>
  <c r="I1617" i="18"/>
  <c r="J1617" i="18"/>
  <c r="H1618" i="18"/>
  <c r="I1618" i="18"/>
  <c r="J1618" i="18"/>
  <c r="H1619" i="18"/>
  <c r="I1619" i="18"/>
  <c r="J1619" i="18"/>
  <c r="H1620" i="18"/>
  <c r="I1620" i="18"/>
  <c r="J1620" i="18"/>
  <c r="H1621" i="18"/>
  <c r="I1621" i="18"/>
  <c r="J1621" i="18"/>
  <c r="H1622" i="18"/>
  <c r="I1622" i="18"/>
  <c r="J1622" i="18"/>
  <c r="H1623" i="18"/>
  <c r="I1623" i="18"/>
  <c r="J1623" i="18"/>
  <c r="H1624" i="18"/>
  <c r="I1624" i="18"/>
  <c r="J1624" i="18"/>
  <c r="H1625" i="18"/>
  <c r="I1625" i="18"/>
  <c r="J1625" i="18"/>
  <c r="H1626" i="18"/>
  <c r="I1626" i="18"/>
  <c r="J1626" i="18"/>
  <c r="H1627" i="18"/>
  <c r="I1627" i="18"/>
  <c r="J1627" i="18"/>
  <c r="H1628" i="18"/>
  <c r="I1628" i="18"/>
  <c r="J1628" i="18"/>
  <c r="H1629" i="18"/>
  <c r="I1629" i="18"/>
  <c r="J1629" i="18"/>
  <c r="H1630" i="18"/>
  <c r="I1630" i="18"/>
  <c r="J1630" i="18"/>
  <c r="H1631" i="18"/>
  <c r="I1631" i="18"/>
  <c r="J1631" i="18"/>
  <c r="H1632" i="18"/>
  <c r="I1632" i="18"/>
  <c r="J1632" i="18"/>
  <c r="H1633" i="18"/>
  <c r="I1633" i="18"/>
  <c r="J1633" i="18"/>
  <c r="H1634" i="18"/>
  <c r="I1634" i="18"/>
  <c r="J1634" i="18"/>
  <c r="H1635" i="18"/>
  <c r="I1635" i="18"/>
  <c r="J1635" i="18"/>
  <c r="H1636" i="18"/>
  <c r="I1636" i="18"/>
  <c r="J1636" i="18"/>
  <c r="H1637" i="18"/>
  <c r="I1637" i="18"/>
  <c r="J1637" i="18"/>
  <c r="H1638" i="18"/>
  <c r="I1638" i="18"/>
  <c r="J1638" i="18"/>
  <c r="H1639" i="18"/>
  <c r="I1639" i="18"/>
  <c r="J1639" i="18"/>
  <c r="H1640" i="18"/>
  <c r="I1640" i="18"/>
  <c r="J1640" i="18"/>
  <c r="H1641" i="18"/>
  <c r="I1641" i="18"/>
  <c r="J1641" i="18"/>
  <c r="H1642" i="18"/>
  <c r="I1642" i="18"/>
  <c r="J1642" i="18"/>
  <c r="H1643" i="18"/>
  <c r="I1643" i="18"/>
  <c r="J1643" i="18"/>
  <c r="H1644" i="18"/>
  <c r="I1644" i="18"/>
  <c r="J1644" i="18"/>
  <c r="H1645" i="18"/>
  <c r="I1645" i="18"/>
  <c r="J1645" i="18"/>
  <c r="H1646" i="18"/>
  <c r="I1646" i="18"/>
  <c r="J1646" i="18"/>
  <c r="H1647" i="18"/>
  <c r="I1647" i="18"/>
  <c r="J1647" i="18"/>
  <c r="H1648" i="18"/>
  <c r="I1648" i="18"/>
  <c r="J1648" i="18"/>
  <c r="H1649" i="18"/>
  <c r="I1649" i="18"/>
  <c r="J1649" i="18"/>
  <c r="H1650" i="18"/>
  <c r="I1650" i="18"/>
  <c r="J1650" i="18"/>
  <c r="H1651" i="18"/>
  <c r="I1651" i="18"/>
  <c r="J1651" i="18"/>
  <c r="H1652" i="18"/>
  <c r="I1652" i="18"/>
  <c r="J1652" i="18"/>
  <c r="H1653" i="18"/>
  <c r="I1653" i="18"/>
  <c r="J1653" i="18"/>
  <c r="H1654" i="18"/>
  <c r="I1654" i="18"/>
  <c r="J1654" i="18"/>
  <c r="H1655" i="18"/>
  <c r="I1655" i="18"/>
  <c r="J1655" i="18"/>
  <c r="H1656" i="18"/>
  <c r="I1656" i="18"/>
  <c r="J1656" i="18"/>
  <c r="H1657" i="18"/>
  <c r="I1657" i="18"/>
  <c r="J1657" i="18"/>
  <c r="H1658" i="18"/>
  <c r="I1658" i="18"/>
  <c r="J1658" i="18"/>
  <c r="H1659" i="18"/>
  <c r="I1659" i="18"/>
  <c r="J1659" i="18"/>
  <c r="H1660" i="18"/>
  <c r="I1660" i="18"/>
  <c r="J1660" i="18"/>
  <c r="H1661" i="18"/>
  <c r="I1661" i="18"/>
  <c r="J1661" i="18"/>
  <c r="H1662" i="18"/>
  <c r="I1662" i="18"/>
  <c r="J1662" i="18"/>
  <c r="H1663" i="18"/>
  <c r="I1663" i="18"/>
  <c r="J1663" i="18"/>
  <c r="H1664" i="18"/>
  <c r="I1664" i="18"/>
  <c r="J1664" i="18"/>
  <c r="H1665" i="18"/>
  <c r="I1665" i="18"/>
  <c r="J1665" i="18"/>
  <c r="H1666" i="18"/>
  <c r="I1666" i="18"/>
  <c r="J1666" i="18"/>
  <c r="H1667" i="18"/>
  <c r="I1667" i="18"/>
  <c r="J1667" i="18"/>
  <c r="H1668" i="18"/>
  <c r="I1668" i="18"/>
  <c r="J1668" i="18"/>
  <c r="H1669" i="18"/>
  <c r="I1669" i="18"/>
  <c r="J1669" i="18"/>
  <c r="H1670" i="18"/>
  <c r="I1670" i="18"/>
  <c r="J1670" i="18"/>
  <c r="H1671" i="18"/>
  <c r="I1671" i="18"/>
  <c r="J1671" i="18"/>
  <c r="H1672" i="18"/>
  <c r="I1672" i="18"/>
  <c r="J1672" i="18"/>
  <c r="H1673" i="18"/>
  <c r="I1673" i="18"/>
  <c r="J1673" i="18"/>
  <c r="H1674" i="18"/>
  <c r="I1674" i="18"/>
  <c r="J1674" i="18"/>
  <c r="H1675" i="18"/>
  <c r="I1675" i="18"/>
  <c r="J1675" i="18"/>
  <c r="H1676" i="18"/>
  <c r="I1676" i="18"/>
  <c r="J1676" i="18"/>
  <c r="H1677" i="18"/>
  <c r="I1677" i="18"/>
  <c r="J1677" i="18"/>
  <c r="H1678" i="18"/>
  <c r="I1678" i="18"/>
  <c r="J1678" i="18"/>
  <c r="H1679" i="18"/>
  <c r="I1679" i="18"/>
  <c r="J1679" i="18"/>
  <c r="H1680" i="18"/>
  <c r="I1680" i="18"/>
  <c r="J1680" i="18"/>
  <c r="H1681" i="18"/>
  <c r="I1681" i="18"/>
  <c r="J1681" i="18"/>
  <c r="H1682" i="18"/>
  <c r="I1682" i="18"/>
  <c r="J1682" i="18"/>
  <c r="H1683" i="18"/>
  <c r="I1683" i="18"/>
  <c r="J1683" i="18"/>
  <c r="H1684" i="18"/>
  <c r="I1684" i="18"/>
  <c r="J1684" i="18"/>
  <c r="H1685" i="18"/>
  <c r="I1685" i="18"/>
  <c r="J1685" i="18"/>
  <c r="H1686" i="18"/>
  <c r="I1686" i="18"/>
  <c r="J1686" i="18"/>
  <c r="H1687" i="18"/>
  <c r="I1687" i="18"/>
  <c r="J1687" i="18"/>
  <c r="H1688" i="18"/>
  <c r="I1688" i="18"/>
  <c r="J1688" i="18"/>
  <c r="H1689" i="18"/>
  <c r="I1689" i="18"/>
  <c r="J1689" i="18"/>
  <c r="H1690" i="18"/>
  <c r="I1690" i="18"/>
  <c r="J1690" i="18"/>
  <c r="H1691" i="18"/>
  <c r="I1691" i="18"/>
  <c r="J1691" i="18"/>
  <c r="H1692" i="18"/>
  <c r="I1692" i="18"/>
  <c r="J1692" i="18"/>
  <c r="H1693" i="18"/>
  <c r="I1693" i="18"/>
  <c r="J1693" i="18"/>
  <c r="H1694" i="18"/>
  <c r="I1694" i="18"/>
  <c r="J1694" i="18"/>
  <c r="H1695" i="18"/>
  <c r="I1695" i="18"/>
  <c r="J1695" i="18"/>
  <c r="H1696" i="18"/>
  <c r="I1696" i="18"/>
  <c r="J1696" i="18"/>
  <c r="H1697" i="18"/>
  <c r="I1697" i="18"/>
  <c r="J1697" i="18"/>
  <c r="H1698" i="18"/>
  <c r="I1698" i="18"/>
  <c r="J1698" i="18"/>
  <c r="H1699" i="18"/>
  <c r="I1699" i="18"/>
  <c r="J1699" i="18"/>
  <c r="H1700" i="18"/>
  <c r="I1700" i="18"/>
  <c r="J1700" i="18"/>
  <c r="H1701" i="18"/>
  <c r="I1701" i="18"/>
  <c r="J1701" i="18"/>
  <c r="H1702" i="18"/>
  <c r="I1702" i="18"/>
  <c r="J1702" i="18"/>
  <c r="H1703" i="18"/>
  <c r="I1703" i="18"/>
  <c r="J1703" i="18"/>
  <c r="H1704" i="18"/>
  <c r="I1704" i="18"/>
  <c r="J1704" i="18"/>
  <c r="H1705" i="18"/>
  <c r="I1705" i="18"/>
  <c r="J1705" i="18"/>
  <c r="H1706" i="18"/>
  <c r="I1706" i="18"/>
  <c r="J1706" i="18"/>
  <c r="H1707" i="18"/>
  <c r="I1707" i="18"/>
  <c r="J1707" i="18"/>
  <c r="H1708" i="18"/>
  <c r="I1708" i="18"/>
  <c r="J1708" i="18"/>
  <c r="H1709" i="18"/>
  <c r="I1709" i="18"/>
  <c r="J1709" i="18"/>
  <c r="H1710" i="18"/>
  <c r="I1710" i="18"/>
  <c r="J1710" i="18"/>
  <c r="H1711" i="18"/>
  <c r="I1711" i="18"/>
  <c r="J1711" i="18"/>
  <c r="H1712" i="18"/>
  <c r="I1712" i="18"/>
  <c r="J1712" i="18"/>
  <c r="H1713" i="18"/>
  <c r="I1713" i="18"/>
  <c r="J1713" i="18"/>
  <c r="H1714" i="18"/>
  <c r="I1714" i="18"/>
  <c r="J1714" i="18"/>
  <c r="H1715" i="18"/>
  <c r="I1715" i="18"/>
  <c r="J1715" i="18"/>
  <c r="H1716" i="18"/>
  <c r="I1716" i="18"/>
  <c r="J1716" i="18"/>
  <c r="H1717" i="18"/>
  <c r="I1717" i="18"/>
  <c r="J1717" i="18"/>
  <c r="H1718" i="18"/>
  <c r="I1718" i="18"/>
  <c r="J1718" i="18"/>
  <c r="H1719" i="18"/>
  <c r="I1719" i="18"/>
  <c r="J1719" i="18"/>
  <c r="H1720" i="18"/>
  <c r="I1720" i="18"/>
  <c r="J1720" i="18"/>
  <c r="H1721" i="18"/>
  <c r="I1721" i="18"/>
  <c r="J1721" i="18"/>
  <c r="H1722" i="18"/>
  <c r="I1722" i="18"/>
  <c r="J1722" i="18"/>
  <c r="H1723" i="18"/>
  <c r="I1723" i="18"/>
  <c r="J1723" i="18"/>
  <c r="H1724" i="18"/>
  <c r="I1724" i="18"/>
  <c r="J1724" i="18"/>
  <c r="H1725" i="18"/>
  <c r="I1725" i="18"/>
  <c r="J1725" i="18"/>
  <c r="H1726" i="18"/>
  <c r="I1726" i="18"/>
  <c r="J1726" i="18"/>
  <c r="H1727" i="18"/>
  <c r="I1727" i="18"/>
  <c r="J1727" i="18"/>
  <c r="H1728" i="18"/>
  <c r="I1728" i="18"/>
  <c r="J1728" i="18"/>
  <c r="H1729" i="18"/>
  <c r="I1729" i="18"/>
  <c r="J1729" i="18"/>
  <c r="H1730" i="18"/>
  <c r="I1730" i="18"/>
  <c r="J1730" i="18"/>
  <c r="H1731" i="18"/>
  <c r="I1731" i="18"/>
  <c r="J1731" i="18"/>
  <c r="H1732" i="18"/>
  <c r="I1732" i="18"/>
  <c r="J1732" i="18"/>
  <c r="H1733" i="18"/>
  <c r="I1733" i="18"/>
  <c r="J1733" i="18"/>
  <c r="H1734" i="18"/>
  <c r="I1734" i="18"/>
  <c r="J1734" i="18"/>
  <c r="H1735" i="18"/>
  <c r="I1735" i="18"/>
  <c r="J1735" i="18"/>
  <c r="H1736" i="18"/>
  <c r="I1736" i="18"/>
  <c r="J1736" i="18"/>
  <c r="H1737" i="18"/>
  <c r="I1737" i="18"/>
  <c r="J1737" i="18"/>
  <c r="H1738" i="18"/>
  <c r="I1738" i="18"/>
  <c r="J1738" i="18"/>
  <c r="H1739" i="18"/>
  <c r="I1739" i="18"/>
  <c r="J1739" i="18"/>
  <c r="H1740" i="18"/>
  <c r="I1740" i="18"/>
  <c r="J1740" i="18"/>
  <c r="H1741" i="18"/>
  <c r="I1741" i="18"/>
  <c r="J1741" i="18"/>
  <c r="H1742" i="18"/>
  <c r="I1742" i="18"/>
  <c r="J1742" i="18"/>
  <c r="H1743" i="18"/>
  <c r="I1743" i="18"/>
  <c r="J1743" i="18"/>
  <c r="H1744" i="18"/>
  <c r="I1744" i="18"/>
  <c r="J1744" i="18"/>
  <c r="H1745" i="18"/>
  <c r="I1745" i="18"/>
  <c r="J1745" i="18"/>
  <c r="H1746" i="18"/>
  <c r="I1746" i="18"/>
  <c r="J1746" i="18"/>
  <c r="H1747" i="18"/>
  <c r="I1747" i="18"/>
  <c r="J1747" i="18"/>
  <c r="H1748" i="18"/>
  <c r="I1748" i="18"/>
  <c r="J1748" i="18"/>
  <c r="H1749" i="18"/>
  <c r="I1749" i="18"/>
  <c r="J1749" i="18"/>
  <c r="H1750" i="18"/>
  <c r="I1750" i="18"/>
  <c r="J1750" i="18"/>
  <c r="H1751" i="18"/>
  <c r="I1751" i="18"/>
  <c r="J1751" i="18"/>
  <c r="H1752" i="18"/>
  <c r="I1752" i="18"/>
  <c r="J1752" i="18"/>
  <c r="H1753" i="18"/>
  <c r="I1753" i="18"/>
  <c r="J1753" i="18"/>
  <c r="H1754" i="18"/>
  <c r="I1754" i="18"/>
  <c r="J1754" i="18"/>
  <c r="H1755" i="18"/>
  <c r="I1755" i="18"/>
  <c r="J1755" i="18"/>
  <c r="H1756" i="18"/>
  <c r="I1756" i="18"/>
  <c r="J1756" i="18"/>
  <c r="H1757" i="18"/>
  <c r="I1757" i="18"/>
  <c r="J1757" i="18"/>
  <c r="H1758" i="18"/>
  <c r="I1758" i="18"/>
  <c r="J1758" i="18"/>
  <c r="H1759" i="18"/>
  <c r="I1759" i="18"/>
  <c r="J1759" i="18"/>
  <c r="H1760" i="18"/>
  <c r="I1760" i="18"/>
  <c r="J1760" i="18"/>
  <c r="H1761" i="18"/>
  <c r="I1761" i="18"/>
  <c r="J1761" i="18"/>
  <c r="H1762" i="18"/>
  <c r="I1762" i="18"/>
  <c r="J1762" i="18"/>
  <c r="H1763" i="18"/>
  <c r="I1763" i="18"/>
  <c r="J1763" i="18"/>
  <c r="H1764" i="18"/>
  <c r="I1764" i="18"/>
  <c r="J1764" i="18"/>
  <c r="H1765" i="18"/>
  <c r="I1765" i="18"/>
  <c r="J1765" i="18"/>
  <c r="H1766" i="18"/>
  <c r="I1766" i="18"/>
  <c r="J1766" i="18"/>
  <c r="H1767" i="18"/>
  <c r="I1767" i="18"/>
  <c r="J1767" i="18"/>
  <c r="H1768" i="18"/>
  <c r="I1768" i="18"/>
  <c r="J1768" i="18"/>
  <c r="H1769" i="18"/>
  <c r="I1769" i="18"/>
  <c r="J1769" i="18"/>
  <c r="H1770" i="18"/>
  <c r="I1770" i="18"/>
  <c r="J1770" i="18"/>
  <c r="H1771" i="18"/>
  <c r="I1771" i="18"/>
  <c r="J1771" i="18"/>
  <c r="H1772" i="18"/>
  <c r="I1772" i="18"/>
  <c r="J1772" i="18"/>
  <c r="H1773" i="18"/>
  <c r="I1773" i="18"/>
  <c r="J1773" i="18"/>
  <c r="H1774" i="18"/>
  <c r="I1774" i="18"/>
  <c r="J1774" i="18"/>
  <c r="H1775" i="18"/>
  <c r="I1775" i="18"/>
  <c r="J1775" i="18"/>
  <c r="H1776" i="18"/>
  <c r="I1776" i="18"/>
  <c r="J1776" i="18"/>
  <c r="H1777" i="18"/>
  <c r="I1777" i="18"/>
  <c r="J1777" i="18"/>
  <c r="H1778" i="18"/>
  <c r="I1778" i="18"/>
  <c r="J1778" i="18"/>
  <c r="H1779" i="18"/>
  <c r="I1779" i="18"/>
  <c r="J1779" i="18"/>
  <c r="H1780" i="18"/>
  <c r="I1780" i="18"/>
  <c r="J1780" i="18"/>
  <c r="H1781" i="18"/>
  <c r="I1781" i="18"/>
  <c r="J1781" i="18"/>
  <c r="H1782" i="18"/>
  <c r="I1782" i="18"/>
  <c r="J1782" i="18"/>
  <c r="H1783" i="18"/>
  <c r="I1783" i="18"/>
  <c r="J1783" i="18"/>
  <c r="H1784" i="18"/>
  <c r="I1784" i="18"/>
  <c r="J1784" i="18"/>
  <c r="H1785" i="18"/>
  <c r="I1785" i="18"/>
  <c r="J1785" i="18"/>
  <c r="H1786" i="18"/>
  <c r="I1786" i="18"/>
  <c r="J1786" i="18"/>
  <c r="H1787" i="18"/>
  <c r="I1787" i="18"/>
  <c r="J1787" i="18"/>
  <c r="H1788" i="18"/>
  <c r="I1788" i="18"/>
  <c r="J1788" i="18"/>
  <c r="H1789" i="18"/>
  <c r="I1789" i="18"/>
  <c r="J1789" i="18"/>
  <c r="H1790" i="18"/>
  <c r="I1790" i="18"/>
  <c r="J1790" i="18"/>
  <c r="H1791" i="18"/>
  <c r="I1791" i="18"/>
  <c r="J1791" i="18"/>
  <c r="H1792" i="18"/>
  <c r="I1792" i="18"/>
  <c r="J1792" i="18"/>
  <c r="H1793" i="18"/>
  <c r="I1793" i="18"/>
  <c r="J1793" i="18"/>
  <c r="H1794" i="18"/>
  <c r="I1794" i="18"/>
  <c r="J1794" i="18"/>
  <c r="H1795" i="18"/>
  <c r="I1795" i="18"/>
  <c r="J1795" i="18"/>
  <c r="H1796" i="18"/>
  <c r="I1796" i="18"/>
  <c r="J1796" i="18"/>
  <c r="H1797" i="18"/>
  <c r="I1797" i="18"/>
  <c r="J1797" i="18"/>
  <c r="H1798" i="18"/>
  <c r="I1798" i="18"/>
  <c r="J1798" i="18"/>
  <c r="H1799" i="18"/>
  <c r="I1799" i="18"/>
  <c r="J1799" i="18"/>
  <c r="H1800" i="18"/>
  <c r="I1800" i="18"/>
  <c r="J1800" i="18"/>
  <c r="H1801" i="18"/>
  <c r="I1801" i="18"/>
  <c r="J1801" i="18"/>
  <c r="H1802" i="18"/>
  <c r="I1802" i="18"/>
  <c r="J1802" i="18"/>
  <c r="H1803" i="18"/>
  <c r="I1803" i="18"/>
  <c r="J1803" i="18"/>
  <c r="H1804" i="18"/>
  <c r="I1804" i="18"/>
  <c r="J1804" i="18"/>
  <c r="H1805" i="18"/>
  <c r="I1805" i="18"/>
  <c r="J1805" i="18"/>
  <c r="H1806" i="18"/>
  <c r="I1806" i="18"/>
  <c r="J1806" i="18"/>
  <c r="H1807" i="18"/>
  <c r="I1807" i="18"/>
  <c r="J1807" i="18"/>
  <c r="H1808" i="18"/>
  <c r="I1808" i="18"/>
  <c r="J1808" i="18"/>
  <c r="H1809" i="18"/>
  <c r="I1809" i="18"/>
  <c r="J1809" i="18"/>
  <c r="H1810" i="18"/>
  <c r="I1810" i="18"/>
  <c r="H1811" i="18"/>
  <c r="I1811" i="18"/>
  <c r="H1812" i="18"/>
  <c r="I1812" i="18"/>
  <c r="H1813" i="18"/>
  <c r="I1813" i="18"/>
  <c r="H1814" i="18"/>
  <c r="I1814" i="18"/>
  <c r="H1815" i="18"/>
  <c r="I1815" i="18"/>
  <c r="H1816" i="18"/>
  <c r="I1816" i="18"/>
  <c r="H1817" i="18"/>
  <c r="I1817" i="18"/>
  <c r="H1818" i="18"/>
  <c r="I1818" i="18"/>
  <c r="H1819" i="18"/>
  <c r="I1819" i="18"/>
  <c r="H1820" i="18"/>
  <c r="I1820" i="18"/>
  <c r="H1821" i="18"/>
  <c r="I1821" i="18"/>
  <c r="H1822" i="18"/>
  <c r="I1822" i="18"/>
  <c r="H1823" i="18"/>
  <c r="I1823" i="18"/>
  <c r="H1824" i="18"/>
  <c r="I1824" i="18"/>
  <c r="H1825" i="18"/>
  <c r="I1825" i="18"/>
  <c r="H1826" i="18"/>
  <c r="I1826" i="18"/>
  <c r="H1827" i="18"/>
  <c r="I1827" i="18"/>
  <c r="H1828" i="18"/>
  <c r="I1828" i="18"/>
  <c r="H1829" i="18"/>
  <c r="I1829" i="18"/>
  <c r="H1830" i="18"/>
  <c r="I1830" i="18"/>
  <c r="H1831" i="18"/>
  <c r="I1831" i="18"/>
  <c r="H1832" i="18"/>
  <c r="I1832" i="18"/>
  <c r="H1833" i="18"/>
  <c r="I1833" i="18"/>
  <c r="H1834" i="18"/>
  <c r="I1834" i="18"/>
  <c r="H1835" i="18"/>
  <c r="I1835" i="18"/>
  <c r="H1836" i="18"/>
  <c r="I1836" i="18"/>
  <c r="H1837" i="18"/>
  <c r="I1837" i="18"/>
  <c r="H1838" i="18"/>
  <c r="I1838" i="18"/>
  <c r="H1839" i="18"/>
  <c r="I1839" i="18"/>
  <c r="H1840" i="18"/>
  <c r="I1840" i="18"/>
  <c r="H1841" i="18"/>
  <c r="I1841" i="18"/>
  <c r="H1842" i="18"/>
  <c r="I1842" i="18"/>
  <c r="H1843" i="18"/>
  <c r="I1843" i="18"/>
  <c r="H1844" i="18"/>
  <c r="I1844" i="18"/>
  <c r="H1845" i="18"/>
  <c r="I1845" i="18"/>
  <c r="H1846" i="18"/>
  <c r="I1846" i="18"/>
  <c r="H1847" i="18"/>
  <c r="I1847" i="18"/>
  <c r="H1848" i="18"/>
  <c r="I1848" i="18"/>
  <c r="H1849" i="18"/>
  <c r="I1849" i="18"/>
  <c r="H1850" i="18"/>
  <c r="I1850" i="18"/>
  <c r="H1851" i="18"/>
  <c r="I1851" i="18"/>
  <c r="H1852" i="18"/>
  <c r="I1852" i="18"/>
  <c r="H1853" i="18"/>
  <c r="I1853" i="18"/>
  <c r="H1854" i="18"/>
  <c r="I1854" i="18"/>
  <c r="H1855" i="18"/>
  <c r="I1855" i="18"/>
  <c r="H1856" i="18"/>
  <c r="I1856" i="18"/>
  <c r="H1857" i="18"/>
  <c r="I1857" i="18"/>
  <c r="H1858" i="18"/>
  <c r="I1858" i="18"/>
  <c r="H1859" i="18"/>
  <c r="I1859" i="18"/>
  <c r="H1860" i="18"/>
  <c r="I1860" i="18"/>
  <c r="H1861" i="18"/>
  <c r="I1861" i="18"/>
  <c r="H1862" i="18"/>
  <c r="I1862" i="18"/>
  <c r="H1863" i="18"/>
  <c r="I1863" i="18"/>
  <c r="H1864" i="18"/>
  <c r="I1864" i="18"/>
  <c r="H1865" i="18"/>
  <c r="I1865" i="18"/>
  <c r="H1866" i="18"/>
  <c r="I1866" i="18"/>
  <c r="H1867" i="18"/>
  <c r="I1867" i="18"/>
  <c r="H1868" i="18"/>
  <c r="I1868" i="18"/>
  <c r="H1869" i="18"/>
  <c r="I1869" i="18"/>
  <c r="H1870" i="18"/>
  <c r="I1870" i="18"/>
  <c r="H1871" i="18"/>
  <c r="I1871" i="18"/>
  <c r="H1872" i="18"/>
  <c r="I1872" i="18"/>
  <c r="H1873" i="18"/>
  <c r="I1873" i="18"/>
  <c r="H1874" i="18"/>
  <c r="I1874" i="18"/>
  <c r="H1875" i="18"/>
  <c r="I1875" i="18"/>
  <c r="H1876" i="18"/>
  <c r="I1876" i="18"/>
  <c r="H1877" i="18"/>
  <c r="I1877" i="18"/>
  <c r="H1878" i="18"/>
  <c r="I1878" i="18"/>
  <c r="H1879" i="18"/>
  <c r="I1879" i="18"/>
  <c r="H1880" i="18"/>
  <c r="I1880" i="18"/>
  <c r="H1881" i="18"/>
  <c r="I1881" i="18"/>
  <c r="H1882" i="18"/>
  <c r="I1882" i="18"/>
  <c r="H1883" i="18"/>
  <c r="I1883" i="18"/>
  <c r="H1884" i="18"/>
  <c r="I1884" i="18"/>
  <c r="H1885" i="18"/>
  <c r="I1885" i="18"/>
  <c r="H1886" i="18"/>
  <c r="I1886" i="18"/>
  <c r="H1887" i="18"/>
  <c r="I1887" i="18"/>
  <c r="H1888" i="18"/>
  <c r="I1888" i="18"/>
  <c r="H1889" i="18"/>
  <c r="I1889" i="18"/>
  <c r="H1890" i="18"/>
  <c r="I1890" i="18"/>
  <c r="H1891" i="18"/>
  <c r="I1891" i="18"/>
  <c r="H1892" i="18"/>
  <c r="I1892" i="18"/>
  <c r="H1893" i="18"/>
  <c r="I1893" i="18"/>
  <c r="H1894" i="18"/>
  <c r="I1894" i="18"/>
  <c r="H1895" i="18"/>
  <c r="I1895" i="18"/>
  <c r="H1896" i="18"/>
  <c r="I1896" i="18"/>
  <c r="H1897" i="18"/>
  <c r="I1897" i="18"/>
  <c r="H1898" i="18"/>
  <c r="I1898" i="18"/>
  <c r="H1899" i="18"/>
  <c r="I1899" i="18"/>
  <c r="H1900" i="18"/>
  <c r="I1900" i="18"/>
  <c r="H1901" i="18"/>
  <c r="I1901" i="18"/>
  <c r="H1902" i="18"/>
  <c r="I1902" i="18"/>
  <c r="H1903" i="18"/>
  <c r="I1903" i="18"/>
  <c r="H1904" i="18"/>
  <c r="I1904" i="18"/>
  <c r="H1905" i="18"/>
  <c r="I1905" i="18"/>
  <c r="H1906" i="18"/>
  <c r="I1906" i="18"/>
  <c r="H1907" i="18"/>
  <c r="I1907" i="18"/>
  <c r="H1908" i="18"/>
  <c r="I1908" i="18"/>
  <c r="H1909" i="18"/>
  <c r="I1909" i="18"/>
  <c r="H1910" i="18"/>
  <c r="I1910" i="18"/>
  <c r="H1911" i="18"/>
  <c r="I1911" i="18"/>
  <c r="H1912" i="18"/>
  <c r="I1912" i="18"/>
  <c r="H1913" i="18"/>
  <c r="I1913" i="18"/>
  <c r="H1914" i="18"/>
  <c r="I1914" i="18"/>
  <c r="H1915" i="18"/>
  <c r="I1915" i="18"/>
  <c r="H1916" i="18"/>
  <c r="I1916" i="18"/>
  <c r="H1917" i="18"/>
  <c r="I1917" i="18"/>
  <c r="H1918" i="18"/>
  <c r="I1918" i="18"/>
  <c r="H1919" i="18"/>
  <c r="I1919" i="18"/>
  <c r="H1920" i="18"/>
  <c r="I1920" i="18"/>
  <c r="H1921" i="18"/>
  <c r="I1921" i="18"/>
  <c r="H1922" i="18"/>
  <c r="I1922" i="18"/>
  <c r="H1923" i="18"/>
  <c r="I1923" i="18"/>
  <c r="H1924" i="18"/>
  <c r="I1924" i="18"/>
  <c r="M6" i="20"/>
  <c r="N6" i="20"/>
  <c r="O6" i="20"/>
  <c r="P6" i="20"/>
  <c r="Q6" i="20"/>
  <c r="R6" i="20"/>
  <c r="S6" i="20"/>
  <c r="T6" i="20"/>
  <c r="M7" i="20"/>
  <c r="N7" i="20"/>
  <c r="O7" i="20"/>
  <c r="P7" i="20"/>
  <c r="Q7" i="20"/>
  <c r="R7" i="20"/>
  <c r="S7" i="20"/>
  <c r="T7" i="20"/>
  <c r="M8" i="20"/>
  <c r="N8" i="20"/>
  <c r="O8" i="20"/>
  <c r="P8" i="20"/>
  <c r="Q8" i="20"/>
  <c r="R8" i="20"/>
  <c r="S8" i="20"/>
  <c r="T8" i="20"/>
  <c r="M9" i="20"/>
  <c r="N9" i="20"/>
  <c r="O9" i="20"/>
  <c r="P9" i="20"/>
  <c r="Q9" i="20"/>
  <c r="R9" i="20"/>
  <c r="S9" i="20"/>
  <c r="T9" i="20"/>
  <c r="F10" i="20"/>
  <c r="M10" i="20"/>
  <c r="N10" i="20"/>
  <c r="O10" i="20"/>
  <c r="P10" i="20"/>
  <c r="Q10" i="20"/>
  <c r="R10" i="20"/>
  <c r="S10" i="20"/>
  <c r="T10" i="20"/>
  <c r="M11" i="20"/>
  <c r="N11" i="20"/>
  <c r="O11" i="20"/>
  <c r="P11" i="20"/>
  <c r="Q11" i="20"/>
  <c r="R11" i="20"/>
  <c r="S11" i="20"/>
  <c r="T11" i="20"/>
  <c r="M12" i="20"/>
  <c r="N12" i="20"/>
  <c r="O12" i="20"/>
  <c r="P12" i="20"/>
  <c r="Q12" i="20"/>
  <c r="R12" i="20"/>
  <c r="S12" i="20"/>
  <c r="T12" i="20"/>
  <c r="M13" i="20"/>
  <c r="N13" i="20"/>
  <c r="O13" i="20"/>
  <c r="P13" i="20"/>
  <c r="Q13" i="20"/>
  <c r="R13" i="20"/>
  <c r="S13" i="20"/>
  <c r="T13" i="20"/>
  <c r="M14" i="20"/>
  <c r="N14" i="20"/>
  <c r="O14" i="20"/>
  <c r="P14" i="20"/>
  <c r="Q14" i="20"/>
  <c r="R14" i="20"/>
  <c r="S14" i="20"/>
  <c r="T14" i="20"/>
  <c r="M15" i="20"/>
  <c r="N15" i="20"/>
  <c r="O15" i="20"/>
  <c r="P15" i="20"/>
  <c r="Q15" i="20"/>
  <c r="R15" i="20"/>
  <c r="S15" i="20"/>
  <c r="T15" i="20"/>
  <c r="M16" i="20"/>
  <c r="N16" i="20"/>
  <c r="O16" i="20"/>
  <c r="P16" i="20"/>
  <c r="Q16" i="20"/>
  <c r="R16" i="20"/>
  <c r="S16" i="20"/>
  <c r="T16" i="20"/>
  <c r="M17" i="20"/>
  <c r="N17" i="20"/>
  <c r="O17" i="20"/>
  <c r="P17" i="20"/>
  <c r="Q17" i="20"/>
  <c r="R17" i="20"/>
  <c r="S17" i="20"/>
  <c r="T17" i="20"/>
  <c r="M18" i="20"/>
  <c r="N18" i="20"/>
  <c r="O18" i="20"/>
  <c r="P18" i="20"/>
  <c r="Q18" i="20"/>
  <c r="R18" i="20"/>
  <c r="S18" i="20"/>
  <c r="T18" i="20"/>
  <c r="M19" i="20"/>
  <c r="N19" i="20"/>
  <c r="O19" i="20"/>
  <c r="P19" i="20"/>
  <c r="Q19" i="20"/>
  <c r="R19" i="20"/>
  <c r="S19" i="20"/>
  <c r="T19" i="20"/>
  <c r="M20" i="20"/>
  <c r="N20" i="20"/>
  <c r="O20" i="20"/>
  <c r="P20" i="20"/>
  <c r="Q20" i="20"/>
  <c r="R20" i="20"/>
  <c r="S20" i="20"/>
  <c r="T20" i="20"/>
  <c r="M21" i="20"/>
  <c r="N21" i="20"/>
  <c r="O21" i="20"/>
  <c r="P21" i="20"/>
  <c r="Q21" i="20"/>
  <c r="R21" i="20"/>
  <c r="S21" i="20"/>
  <c r="T21" i="20"/>
  <c r="M22" i="20"/>
  <c r="N22" i="20"/>
  <c r="O22" i="20"/>
  <c r="P22" i="20"/>
  <c r="Q22" i="20"/>
  <c r="R22" i="20"/>
  <c r="S22" i="20"/>
  <c r="T22" i="20"/>
  <c r="M23" i="20"/>
  <c r="N23" i="20"/>
  <c r="O23" i="20"/>
  <c r="P23" i="20"/>
  <c r="Q23" i="20"/>
  <c r="R23" i="20"/>
  <c r="S23" i="20"/>
  <c r="T23" i="20"/>
  <c r="M24" i="20"/>
  <c r="N24" i="20"/>
  <c r="O24" i="20"/>
  <c r="P24" i="20"/>
  <c r="Q24" i="20"/>
  <c r="R24" i="20"/>
  <c r="S24" i="20"/>
  <c r="T24" i="20"/>
  <c r="M25" i="20"/>
  <c r="N25" i="20"/>
  <c r="O25" i="20"/>
  <c r="P25" i="20"/>
  <c r="Q25" i="20"/>
  <c r="R25" i="20"/>
  <c r="S25" i="20"/>
  <c r="T25" i="20"/>
  <c r="M26" i="20"/>
  <c r="N26" i="20"/>
  <c r="O26" i="20"/>
  <c r="P26" i="20"/>
  <c r="Q26" i="20"/>
  <c r="R26" i="20"/>
  <c r="S26" i="20"/>
  <c r="T26" i="20"/>
  <c r="M27" i="20"/>
  <c r="N27" i="20"/>
  <c r="O27" i="20"/>
  <c r="P27" i="20"/>
  <c r="Q27" i="20"/>
  <c r="R27" i="20"/>
  <c r="S27" i="20"/>
  <c r="T27" i="20"/>
  <c r="M28" i="20"/>
  <c r="N28" i="20"/>
  <c r="O28" i="20"/>
  <c r="P28" i="20"/>
  <c r="Q28" i="20"/>
  <c r="R28" i="20"/>
  <c r="S28" i="20"/>
  <c r="T28" i="20"/>
  <c r="M29" i="20"/>
  <c r="N29" i="20"/>
  <c r="O29" i="20"/>
  <c r="P29" i="20"/>
  <c r="Q29" i="20"/>
  <c r="R29" i="20"/>
  <c r="S29" i="20"/>
  <c r="T29" i="20"/>
  <c r="M30" i="20"/>
  <c r="N30" i="20"/>
  <c r="O30" i="20"/>
  <c r="P30" i="20"/>
  <c r="Q30" i="20"/>
  <c r="R30" i="20"/>
  <c r="S30" i="20"/>
  <c r="T30" i="20"/>
  <c r="M31" i="20"/>
  <c r="N31" i="20"/>
  <c r="O31" i="20"/>
  <c r="P31" i="20"/>
  <c r="Q31" i="20"/>
  <c r="R31" i="20"/>
  <c r="S31" i="20"/>
  <c r="T31" i="20"/>
  <c r="M32" i="20"/>
  <c r="N32" i="20"/>
  <c r="O32" i="20"/>
  <c r="P32" i="20"/>
  <c r="Q32" i="20"/>
  <c r="R32" i="20"/>
  <c r="S32" i="20"/>
  <c r="T32" i="20"/>
  <c r="M33" i="20"/>
  <c r="N33" i="20"/>
  <c r="O33" i="20"/>
  <c r="P33" i="20"/>
  <c r="Q33" i="20"/>
  <c r="R33" i="20"/>
  <c r="S33" i="20"/>
  <c r="T33" i="20"/>
  <c r="M34" i="20"/>
  <c r="N34" i="20"/>
  <c r="O34" i="20"/>
  <c r="P34" i="20"/>
  <c r="Q34" i="20"/>
  <c r="R34" i="20"/>
  <c r="S34" i="20"/>
  <c r="T34" i="20"/>
  <c r="M35" i="20"/>
  <c r="N35" i="20"/>
  <c r="O35" i="20"/>
  <c r="P35" i="20"/>
  <c r="Q35" i="20"/>
  <c r="R35" i="20"/>
  <c r="S35" i="20"/>
  <c r="T35" i="20"/>
  <c r="M36" i="20"/>
  <c r="N36" i="20"/>
  <c r="O36" i="20"/>
  <c r="P36" i="20"/>
  <c r="Q36" i="20"/>
  <c r="R36" i="20"/>
  <c r="S36" i="20"/>
  <c r="T36" i="20"/>
  <c r="M37" i="20"/>
  <c r="N37" i="20"/>
  <c r="O37" i="20"/>
  <c r="P37" i="20"/>
  <c r="Q37" i="20"/>
  <c r="R37" i="20"/>
  <c r="S37" i="20"/>
  <c r="T37" i="20"/>
  <c r="M38" i="20"/>
  <c r="N38" i="20"/>
  <c r="O38" i="20"/>
  <c r="P38" i="20"/>
  <c r="Q38" i="20"/>
  <c r="R38" i="20"/>
  <c r="S38" i="20"/>
  <c r="T38" i="20"/>
  <c r="M39" i="20"/>
  <c r="N39" i="20"/>
  <c r="O39" i="20"/>
  <c r="P39" i="20"/>
  <c r="Q39" i="20"/>
  <c r="R39" i="20"/>
  <c r="S39" i="20"/>
  <c r="T39" i="20"/>
  <c r="M40" i="20"/>
  <c r="N40" i="20"/>
  <c r="O40" i="20"/>
  <c r="P40" i="20"/>
  <c r="Q40" i="20"/>
  <c r="R40" i="20"/>
  <c r="S40" i="20"/>
  <c r="T40" i="20"/>
  <c r="M41" i="20"/>
  <c r="N41" i="20"/>
  <c r="O41" i="20"/>
  <c r="P41" i="20"/>
  <c r="Q41" i="20"/>
  <c r="R41" i="20"/>
  <c r="S41" i="20"/>
  <c r="T41" i="20"/>
  <c r="M42" i="20"/>
  <c r="N42" i="20"/>
  <c r="O42" i="20"/>
  <c r="P42" i="20"/>
  <c r="Q42" i="20"/>
  <c r="R42" i="20"/>
  <c r="S42" i="20"/>
  <c r="T42" i="20"/>
  <c r="M43" i="20"/>
  <c r="N43" i="20"/>
  <c r="O43" i="20"/>
  <c r="P43" i="20"/>
  <c r="Q43" i="20"/>
  <c r="R43" i="20"/>
  <c r="S43" i="20"/>
  <c r="T43" i="20"/>
  <c r="M44" i="20"/>
  <c r="N44" i="20"/>
  <c r="O44" i="20"/>
  <c r="P44" i="20"/>
  <c r="Q44" i="20"/>
  <c r="R44" i="20"/>
  <c r="S44" i="20"/>
  <c r="T44" i="20"/>
  <c r="M45" i="20"/>
  <c r="N45" i="20"/>
  <c r="O45" i="20"/>
  <c r="P45" i="20"/>
  <c r="Q45" i="20"/>
  <c r="R45" i="20"/>
  <c r="S45" i="20"/>
  <c r="T45" i="20"/>
  <c r="M46" i="20"/>
  <c r="N46" i="20"/>
  <c r="O46" i="20"/>
  <c r="P46" i="20"/>
  <c r="Q46" i="20"/>
  <c r="R46" i="20"/>
  <c r="S46" i="20"/>
  <c r="T46" i="20"/>
  <c r="M47" i="20"/>
  <c r="N47" i="20"/>
  <c r="O47" i="20"/>
  <c r="P47" i="20"/>
  <c r="Q47" i="20"/>
  <c r="R47" i="20"/>
  <c r="S47" i="20"/>
  <c r="T47" i="20"/>
  <c r="M48" i="20"/>
  <c r="N48" i="20"/>
  <c r="O48" i="20"/>
  <c r="P48" i="20"/>
  <c r="Q48" i="20"/>
  <c r="R48" i="20"/>
  <c r="S48" i="20"/>
  <c r="T48" i="20"/>
  <c r="M49" i="20"/>
  <c r="N49" i="20"/>
  <c r="O49" i="20"/>
  <c r="P49" i="20"/>
  <c r="Q49" i="20"/>
  <c r="R49" i="20"/>
  <c r="S49" i="20"/>
  <c r="T49" i="20"/>
  <c r="F50" i="20"/>
  <c r="M50" i="20"/>
  <c r="N50" i="20"/>
  <c r="O50" i="20"/>
  <c r="P50" i="20"/>
  <c r="Q50" i="20"/>
  <c r="R50" i="20"/>
  <c r="S50" i="20"/>
  <c r="T50" i="20"/>
  <c r="M51" i="20"/>
  <c r="N51" i="20"/>
  <c r="O51" i="20"/>
  <c r="P51" i="20"/>
  <c r="Q51" i="20"/>
  <c r="R51" i="20"/>
  <c r="S51" i="20"/>
  <c r="T51" i="20"/>
  <c r="M52" i="20"/>
  <c r="N52" i="20"/>
  <c r="O52" i="20"/>
  <c r="P52" i="20"/>
  <c r="Q52" i="20"/>
  <c r="R52" i="20"/>
  <c r="S52" i="20"/>
  <c r="T52" i="20"/>
  <c r="M53" i="20"/>
  <c r="N53" i="20"/>
  <c r="O53" i="20"/>
  <c r="P53" i="20"/>
  <c r="Q53" i="20"/>
  <c r="R53" i="20"/>
  <c r="S53" i="20"/>
  <c r="T53" i="20"/>
  <c r="M54" i="20"/>
  <c r="N54" i="20"/>
  <c r="O54" i="20"/>
  <c r="P54" i="20"/>
  <c r="Q54" i="20"/>
  <c r="R54" i="20"/>
  <c r="S54" i="20"/>
  <c r="T54" i="20"/>
  <c r="M55" i="20"/>
  <c r="N55" i="20"/>
  <c r="O55" i="20"/>
  <c r="P55" i="20"/>
  <c r="Q55" i="20"/>
  <c r="R55" i="20"/>
  <c r="S55" i="20"/>
  <c r="T55" i="20"/>
  <c r="M56" i="20"/>
  <c r="N56" i="20"/>
  <c r="O56" i="20"/>
  <c r="P56" i="20"/>
  <c r="Q56" i="20"/>
  <c r="R56" i="20"/>
  <c r="S56" i="20"/>
  <c r="T56" i="20"/>
  <c r="M57" i="20"/>
  <c r="N57" i="20"/>
  <c r="O57" i="20"/>
  <c r="P57" i="20"/>
  <c r="Q57" i="20"/>
  <c r="R57" i="20"/>
  <c r="S57" i="20"/>
  <c r="T57" i="20"/>
  <c r="M58" i="20"/>
  <c r="N58" i="20"/>
  <c r="O58" i="20"/>
  <c r="P58" i="20"/>
  <c r="Q58" i="20"/>
  <c r="R58" i="20"/>
  <c r="S58" i="20"/>
  <c r="T58" i="20"/>
  <c r="M59" i="20"/>
  <c r="N59" i="20"/>
  <c r="O59" i="20"/>
  <c r="P59" i="20"/>
  <c r="Q59" i="20"/>
  <c r="R59" i="20"/>
  <c r="S59" i="20"/>
  <c r="T59" i="20"/>
  <c r="M60" i="20"/>
  <c r="N60" i="20"/>
  <c r="O60" i="20"/>
  <c r="P60" i="20"/>
  <c r="Q60" i="20"/>
  <c r="R60" i="20"/>
  <c r="S60" i="20"/>
  <c r="T60" i="20"/>
  <c r="M61" i="20"/>
  <c r="N61" i="20"/>
  <c r="O61" i="20"/>
  <c r="P61" i="20"/>
  <c r="Q61" i="20"/>
  <c r="R61" i="20"/>
  <c r="S61" i="20"/>
  <c r="T61" i="20"/>
  <c r="M62" i="20"/>
  <c r="N62" i="20"/>
  <c r="O62" i="20"/>
  <c r="P62" i="20"/>
  <c r="Q62" i="20"/>
  <c r="R62" i="20"/>
  <c r="S62" i="20"/>
  <c r="T62" i="20"/>
  <c r="M63" i="20"/>
  <c r="N63" i="20"/>
  <c r="O63" i="20"/>
  <c r="P63" i="20"/>
  <c r="Q63" i="20"/>
  <c r="R63" i="20"/>
  <c r="S63" i="20"/>
  <c r="T63" i="20"/>
  <c r="M64" i="20"/>
  <c r="N64" i="20"/>
  <c r="O64" i="20"/>
  <c r="P64" i="20"/>
  <c r="Q64" i="20"/>
  <c r="R64" i="20"/>
  <c r="S64" i="20"/>
  <c r="T64" i="20"/>
  <c r="M65" i="20"/>
  <c r="N65" i="20"/>
  <c r="O65" i="20"/>
  <c r="P65" i="20"/>
  <c r="Q65" i="20"/>
  <c r="R65" i="20"/>
  <c r="S65" i="20"/>
  <c r="T65" i="20"/>
  <c r="M66" i="20"/>
  <c r="N66" i="20"/>
  <c r="O66" i="20"/>
  <c r="P66" i="20"/>
  <c r="Q66" i="20"/>
  <c r="R66" i="20"/>
  <c r="S66" i="20"/>
  <c r="T66" i="20"/>
  <c r="M67" i="20"/>
  <c r="N67" i="20"/>
  <c r="O67" i="20"/>
  <c r="P67" i="20"/>
  <c r="Q67" i="20"/>
  <c r="R67" i="20"/>
  <c r="S67" i="20"/>
  <c r="T67" i="20"/>
  <c r="M68" i="20"/>
  <c r="N68" i="20"/>
  <c r="O68" i="20"/>
  <c r="P68" i="20"/>
  <c r="Q68" i="20"/>
  <c r="R68" i="20"/>
  <c r="S68" i="20"/>
  <c r="T68" i="20"/>
  <c r="M69" i="20"/>
  <c r="N69" i="20"/>
  <c r="O69" i="20"/>
  <c r="P69" i="20"/>
  <c r="Q69" i="20"/>
  <c r="R69" i="20"/>
  <c r="S69" i="20"/>
  <c r="T69" i="20"/>
  <c r="M70" i="20"/>
  <c r="N70" i="20"/>
  <c r="O70" i="20"/>
  <c r="P70" i="20"/>
  <c r="Q70" i="20"/>
  <c r="R70" i="20"/>
  <c r="S70" i="20"/>
  <c r="T70" i="20"/>
  <c r="M71" i="20"/>
  <c r="N71" i="20"/>
  <c r="O71" i="20"/>
  <c r="P71" i="20"/>
  <c r="Q71" i="20"/>
  <c r="R71" i="20"/>
  <c r="S71" i="20"/>
  <c r="T71" i="20"/>
  <c r="M72" i="20"/>
  <c r="N72" i="20"/>
  <c r="O72" i="20"/>
  <c r="P72" i="20"/>
  <c r="Q72" i="20"/>
  <c r="R72" i="20"/>
  <c r="S72" i="20"/>
  <c r="T72" i="20"/>
  <c r="M73" i="20"/>
  <c r="N73" i="20"/>
  <c r="O73" i="20"/>
  <c r="P73" i="20"/>
  <c r="Q73" i="20"/>
  <c r="R73" i="20"/>
  <c r="S73" i="20"/>
  <c r="T73" i="20"/>
  <c r="M74" i="20"/>
  <c r="N74" i="20"/>
  <c r="O74" i="20"/>
  <c r="P74" i="20"/>
  <c r="Q74" i="20"/>
  <c r="R74" i="20"/>
  <c r="S74" i="20"/>
  <c r="T74" i="20"/>
  <c r="M75" i="20"/>
  <c r="N75" i="20"/>
  <c r="O75" i="20"/>
  <c r="P75" i="20"/>
  <c r="Q75" i="20"/>
  <c r="R75" i="20"/>
  <c r="S75" i="20"/>
  <c r="T75" i="20"/>
  <c r="M76" i="20"/>
  <c r="N76" i="20"/>
  <c r="O76" i="20"/>
  <c r="P76" i="20"/>
  <c r="Q76" i="20"/>
  <c r="R76" i="20"/>
  <c r="S76" i="20"/>
  <c r="T76" i="20"/>
  <c r="M77" i="20"/>
  <c r="N77" i="20"/>
  <c r="O77" i="20"/>
  <c r="P77" i="20"/>
  <c r="Q77" i="20"/>
  <c r="R77" i="20"/>
  <c r="S77" i="20"/>
  <c r="T77" i="20"/>
  <c r="M78" i="20"/>
  <c r="N78" i="20"/>
  <c r="O78" i="20"/>
  <c r="P78" i="20"/>
  <c r="Q78" i="20"/>
  <c r="R78" i="20"/>
  <c r="S78" i="20"/>
  <c r="T78" i="20"/>
  <c r="M79" i="20"/>
  <c r="N79" i="20"/>
  <c r="O79" i="20"/>
  <c r="P79" i="20"/>
  <c r="Q79" i="20"/>
  <c r="R79" i="20"/>
  <c r="S79" i="20"/>
  <c r="T79" i="20"/>
  <c r="M80" i="20"/>
  <c r="N80" i="20"/>
  <c r="O80" i="20"/>
  <c r="P80" i="20"/>
  <c r="Q80" i="20"/>
  <c r="R80" i="20"/>
  <c r="S80" i="20"/>
  <c r="T80" i="20"/>
  <c r="M81" i="20"/>
  <c r="N81" i="20"/>
  <c r="O81" i="20"/>
  <c r="P81" i="20"/>
  <c r="Q81" i="20"/>
  <c r="R81" i="20"/>
  <c r="S81" i="20"/>
  <c r="T81" i="20"/>
  <c r="M82" i="20"/>
  <c r="N82" i="20"/>
  <c r="O82" i="20"/>
  <c r="P82" i="20"/>
  <c r="Q82" i="20"/>
  <c r="R82" i="20"/>
  <c r="S82" i="20"/>
  <c r="T82" i="20"/>
  <c r="M83" i="20"/>
  <c r="N83" i="20"/>
  <c r="O83" i="20"/>
  <c r="P83" i="20"/>
  <c r="Q83" i="20"/>
  <c r="R83" i="20"/>
  <c r="S83" i="20"/>
  <c r="T83" i="20"/>
  <c r="M84" i="20"/>
  <c r="N84" i="20"/>
  <c r="O84" i="20"/>
  <c r="P84" i="20"/>
  <c r="Q84" i="20"/>
  <c r="R84" i="20"/>
  <c r="S84" i="20"/>
  <c r="T84" i="20"/>
  <c r="M85" i="20"/>
  <c r="N85" i="20"/>
  <c r="O85" i="20"/>
  <c r="P85" i="20"/>
  <c r="Q85" i="20"/>
  <c r="R85" i="20"/>
  <c r="S85" i="20"/>
  <c r="T85" i="20"/>
  <c r="M86" i="20"/>
  <c r="N86" i="20"/>
  <c r="O86" i="20"/>
  <c r="P86" i="20"/>
  <c r="Q86" i="20"/>
  <c r="R86" i="20"/>
  <c r="S86" i="20"/>
  <c r="T86" i="20"/>
  <c r="M87" i="20"/>
  <c r="N87" i="20"/>
  <c r="O87" i="20"/>
  <c r="P87" i="20"/>
  <c r="Q87" i="20"/>
  <c r="R87" i="20"/>
  <c r="S87" i="20"/>
  <c r="T87" i="20"/>
  <c r="M88" i="20"/>
  <c r="N88" i="20"/>
  <c r="O88" i="20"/>
  <c r="P88" i="20"/>
  <c r="Q88" i="20"/>
  <c r="R88" i="20"/>
  <c r="S88" i="20"/>
  <c r="T88" i="20"/>
  <c r="M89" i="20"/>
  <c r="N89" i="20"/>
  <c r="O89" i="20"/>
  <c r="P89" i="20"/>
  <c r="Q89" i="20"/>
  <c r="R89" i="20"/>
  <c r="S89" i="20"/>
  <c r="T89" i="20"/>
  <c r="M90" i="20"/>
  <c r="N90" i="20"/>
  <c r="O90" i="20"/>
  <c r="P90" i="20"/>
  <c r="Q90" i="20"/>
  <c r="R90" i="20"/>
  <c r="S90" i="20"/>
  <c r="T90" i="20"/>
  <c r="M91" i="20"/>
  <c r="N91" i="20"/>
  <c r="O91" i="20"/>
  <c r="P91" i="20"/>
  <c r="Q91" i="20"/>
  <c r="R91" i="20"/>
  <c r="S91" i="20"/>
  <c r="T91" i="20"/>
  <c r="M92" i="20"/>
  <c r="N92" i="20"/>
  <c r="O92" i="20"/>
  <c r="P92" i="20"/>
  <c r="Q92" i="20"/>
  <c r="R92" i="20"/>
  <c r="S92" i="20"/>
  <c r="T92" i="20"/>
  <c r="M93" i="20"/>
  <c r="N93" i="20"/>
  <c r="O93" i="20"/>
  <c r="P93" i="20"/>
  <c r="Q93" i="20"/>
  <c r="R93" i="20"/>
  <c r="S93" i="20"/>
  <c r="T93" i="20"/>
  <c r="M94" i="20"/>
  <c r="N94" i="20"/>
  <c r="O94" i="20"/>
  <c r="P94" i="20"/>
  <c r="Q94" i="20"/>
  <c r="R94" i="20"/>
  <c r="S94" i="20"/>
  <c r="T94" i="20"/>
  <c r="M95" i="20"/>
  <c r="N95" i="20"/>
  <c r="O95" i="20"/>
  <c r="P95" i="20"/>
  <c r="Q95" i="20"/>
  <c r="R95" i="20"/>
  <c r="S95" i="20"/>
  <c r="T95" i="20"/>
  <c r="M96" i="20"/>
  <c r="N96" i="20"/>
  <c r="O96" i="20"/>
  <c r="P96" i="20"/>
  <c r="Q96" i="20"/>
  <c r="R96" i="20"/>
  <c r="S96" i="20"/>
  <c r="T96" i="20"/>
  <c r="M97" i="20"/>
  <c r="N97" i="20"/>
  <c r="O97" i="20"/>
  <c r="P97" i="20"/>
  <c r="Q97" i="20"/>
  <c r="R97" i="20"/>
  <c r="S97" i="20"/>
  <c r="T97" i="20"/>
  <c r="M98" i="20"/>
  <c r="N98" i="20"/>
  <c r="O98" i="20"/>
  <c r="P98" i="20"/>
  <c r="Q98" i="20"/>
  <c r="R98" i="20"/>
  <c r="S98" i="20"/>
  <c r="T98" i="20"/>
  <c r="M99" i="20"/>
  <c r="N99" i="20"/>
  <c r="O99" i="20"/>
  <c r="P99" i="20"/>
  <c r="Q99" i="20"/>
  <c r="R99" i="20"/>
  <c r="S99" i="20"/>
  <c r="T99" i="20"/>
  <c r="M100" i="20"/>
  <c r="N100" i="20"/>
  <c r="O100" i="20"/>
  <c r="P100" i="20"/>
  <c r="Q100" i="20"/>
  <c r="R100" i="20"/>
  <c r="S100" i="20"/>
  <c r="T100" i="20"/>
  <c r="M101" i="20"/>
  <c r="N101" i="20"/>
  <c r="O101" i="20"/>
  <c r="P101" i="20"/>
  <c r="Q101" i="20"/>
  <c r="R101" i="20"/>
  <c r="S101" i="20"/>
  <c r="T101" i="20"/>
  <c r="F102" i="20"/>
  <c r="M102" i="20"/>
  <c r="N102" i="20"/>
  <c r="O102" i="20"/>
  <c r="P102" i="20"/>
  <c r="Q102" i="20"/>
  <c r="R102" i="20"/>
  <c r="S102" i="20"/>
  <c r="T102" i="20"/>
  <c r="M103" i="20"/>
  <c r="N103" i="20"/>
  <c r="O103" i="20"/>
  <c r="P103" i="20"/>
  <c r="Q103" i="20"/>
  <c r="R103" i="20"/>
  <c r="S103" i="20"/>
  <c r="T103" i="20"/>
  <c r="M104" i="20"/>
  <c r="N104" i="20"/>
  <c r="O104" i="20"/>
  <c r="P104" i="20"/>
  <c r="Q104" i="20"/>
  <c r="R104" i="20"/>
  <c r="S104" i="20"/>
  <c r="T104" i="20"/>
  <c r="M105" i="20"/>
  <c r="N105" i="20"/>
  <c r="O105" i="20"/>
  <c r="P105" i="20"/>
  <c r="Q105" i="20"/>
  <c r="R105" i="20"/>
  <c r="S105" i="20"/>
  <c r="T105" i="20"/>
  <c r="M106" i="20"/>
  <c r="N106" i="20"/>
  <c r="O106" i="20"/>
  <c r="P106" i="20"/>
  <c r="Q106" i="20"/>
  <c r="R106" i="20"/>
  <c r="S106" i="20"/>
  <c r="T106" i="20"/>
  <c r="M107" i="20"/>
  <c r="N107" i="20"/>
  <c r="O107" i="20"/>
  <c r="P107" i="20"/>
  <c r="Q107" i="20"/>
  <c r="R107" i="20"/>
  <c r="S107" i="20"/>
  <c r="T107" i="20"/>
  <c r="M108" i="20"/>
  <c r="N108" i="20"/>
  <c r="O108" i="20"/>
  <c r="P108" i="20"/>
  <c r="Q108" i="20"/>
  <c r="R108" i="20"/>
  <c r="S108" i="20"/>
  <c r="T108" i="20"/>
  <c r="M109" i="20"/>
  <c r="N109" i="20"/>
  <c r="O109" i="20"/>
  <c r="P109" i="20"/>
  <c r="Q109" i="20"/>
  <c r="R109" i="20"/>
  <c r="S109" i="20"/>
  <c r="T109" i="20"/>
  <c r="M110" i="20"/>
  <c r="N110" i="20"/>
  <c r="O110" i="20"/>
  <c r="P110" i="20"/>
  <c r="Q110" i="20"/>
  <c r="R110" i="20"/>
  <c r="S110" i="20"/>
  <c r="T110" i="20"/>
  <c r="M111" i="20"/>
  <c r="N111" i="20"/>
  <c r="O111" i="20"/>
  <c r="P111" i="20"/>
  <c r="Q111" i="20"/>
  <c r="R111" i="20"/>
  <c r="S111" i="20"/>
  <c r="T111" i="20"/>
  <c r="M112" i="20"/>
  <c r="N112" i="20"/>
  <c r="O112" i="20"/>
  <c r="P112" i="20"/>
  <c r="Q112" i="20"/>
  <c r="R112" i="20"/>
  <c r="S112" i="20"/>
  <c r="T112" i="20"/>
  <c r="M113" i="20"/>
  <c r="N113" i="20"/>
  <c r="O113" i="20"/>
  <c r="P113" i="20"/>
  <c r="Q113" i="20"/>
  <c r="R113" i="20"/>
  <c r="S113" i="20"/>
  <c r="T113" i="20"/>
  <c r="M114" i="20"/>
  <c r="N114" i="20"/>
  <c r="O114" i="20"/>
  <c r="P114" i="20"/>
  <c r="Q114" i="20"/>
  <c r="R114" i="20"/>
  <c r="S114" i="20"/>
  <c r="T114" i="20"/>
  <c r="M115" i="20"/>
  <c r="N115" i="20"/>
  <c r="O115" i="20"/>
  <c r="P115" i="20"/>
  <c r="Q115" i="20"/>
  <c r="R115" i="20"/>
  <c r="S115" i="20"/>
  <c r="T115" i="20"/>
  <c r="M116" i="20"/>
  <c r="N116" i="20"/>
  <c r="O116" i="20"/>
  <c r="P116" i="20"/>
  <c r="Q116" i="20"/>
  <c r="R116" i="20"/>
  <c r="S116" i="20"/>
  <c r="T116" i="20"/>
  <c r="M117" i="20"/>
  <c r="N117" i="20"/>
  <c r="O117" i="20"/>
  <c r="P117" i="20"/>
  <c r="Q117" i="20"/>
  <c r="R117" i="20"/>
  <c r="S117" i="20"/>
  <c r="T117" i="20"/>
  <c r="M118" i="20"/>
  <c r="N118" i="20"/>
  <c r="O118" i="20"/>
  <c r="P118" i="20"/>
  <c r="Q118" i="20"/>
  <c r="R118" i="20"/>
  <c r="S118" i="20"/>
  <c r="T118" i="20"/>
  <c r="M119" i="20"/>
  <c r="N119" i="20"/>
  <c r="O119" i="20"/>
  <c r="P119" i="20"/>
  <c r="Q119" i="20"/>
  <c r="R119" i="20"/>
  <c r="S119" i="20"/>
  <c r="T119" i="20"/>
  <c r="M120" i="20"/>
  <c r="N120" i="20"/>
  <c r="O120" i="20"/>
  <c r="P120" i="20"/>
  <c r="Q120" i="20"/>
  <c r="R120" i="20"/>
  <c r="S120" i="20"/>
  <c r="T120" i="20"/>
  <c r="M121" i="20"/>
  <c r="N121" i="20"/>
  <c r="O121" i="20"/>
  <c r="P121" i="20"/>
  <c r="Q121" i="20"/>
  <c r="R121" i="20"/>
  <c r="S121" i="20"/>
  <c r="T121" i="20"/>
  <c r="M122" i="20"/>
  <c r="N122" i="20"/>
  <c r="O122" i="20"/>
  <c r="P122" i="20"/>
  <c r="Q122" i="20"/>
  <c r="R122" i="20"/>
  <c r="S122" i="20"/>
  <c r="T122" i="20"/>
  <c r="M123" i="20"/>
  <c r="N123" i="20"/>
  <c r="O123" i="20"/>
  <c r="P123" i="20"/>
  <c r="Q123" i="20"/>
  <c r="R123" i="20"/>
  <c r="S123" i="20"/>
  <c r="T123" i="20"/>
  <c r="M124" i="20"/>
  <c r="N124" i="20"/>
  <c r="O124" i="20"/>
  <c r="P124" i="20"/>
  <c r="Q124" i="20"/>
  <c r="R124" i="20"/>
  <c r="S124" i="20"/>
  <c r="T124" i="20"/>
  <c r="M125" i="20"/>
  <c r="N125" i="20"/>
  <c r="O125" i="20"/>
  <c r="P125" i="20"/>
  <c r="Q125" i="20"/>
  <c r="R125" i="20"/>
  <c r="S125" i="20"/>
  <c r="T125" i="20"/>
  <c r="M126" i="20"/>
  <c r="N126" i="20"/>
  <c r="O126" i="20"/>
  <c r="P126" i="20"/>
  <c r="Q126" i="20"/>
  <c r="R126" i="20"/>
  <c r="S126" i="20"/>
  <c r="T126" i="20"/>
  <c r="M127" i="20"/>
  <c r="N127" i="20"/>
  <c r="O127" i="20"/>
  <c r="P127" i="20"/>
  <c r="Q127" i="20"/>
  <c r="R127" i="20"/>
  <c r="S127" i="20"/>
  <c r="T127" i="20"/>
  <c r="M128" i="20"/>
  <c r="N128" i="20"/>
  <c r="O128" i="20"/>
  <c r="P128" i="20"/>
  <c r="Q128" i="20"/>
  <c r="R128" i="20"/>
  <c r="S128" i="20"/>
  <c r="T128" i="20"/>
  <c r="M129" i="20"/>
  <c r="N129" i="20"/>
  <c r="O129" i="20"/>
  <c r="P129" i="20"/>
  <c r="Q129" i="20"/>
  <c r="R129" i="20"/>
  <c r="S129" i="20"/>
  <c r="T129" i="20"/>
  <c r="M130" i="20"/>
  <c r="N130" i="20"/>
  <c r="O130" i="20"/>
  <c r="P130" i="20"/>
  <c r="Q130" i="20"/>
  <c r="R130" i="20"/>
  <c r="S130" i="20"/>
  <c r="T130" i="20"/>
  <c r="M131" i="20"/>
  <c r="N131" i="20"/>
  <c r="O131" i="20"/>
  <c r="P131" i="20"/>
  <c r="Q131" i="20"/>
  <c r="R131" i="20"/>
  <c r="S131" i="20"/>
  <c r="T131" i="20"/>
  <c r="M132" i="20"/>
  <c r="N132" i="20"/>
  <c r="O132" i="20"/>
  <c r="P132" i="20"/>
  <c r="Q132" i="20"/>
  <c r="R132" i="20"/>
  <c r="S132" i="20"/>
  <c r="T132" i="20"/>
  <c r="M133" i="20"/>
  <c r="N133" i="20"/>
  <c r="O133" i="20"/>
  <c r="P133" i="20"/>
  <c r="Q133" i="20"/>
  <c r="R133" i="20"/>
  <c r="S133" i="20"/>
  <c r="T133" i="20"/>
  <c r="M134" i="20"/>
  <c r="N134" i="20"/>
  <c r="O134" i="20"/>
  <c r="P134" i="20"/>
  <c r="Q134" i="20"/>
  <c r="R134" i="20"/>
  <c r="S134" i="20"/>
  <c r="T134" i="20"/>
  <c r="M135" i="20"/>
  <c r="N135" i="20"/>
  <c r="O135" i="20"/>
  <c r="P135" i="20"/>
  <c r="Q135" i="20"/>
  <c r="R135" i="20"/>
  <c r="S135" i="20"/>
  <c r="T135" i="20"/>
  <c r="M136" i="20"/>
  <c r="N136" i="20"/>
  <c r="O136" i="20"/>
  <c r="P136" i="20"/>
  <c r="Q136" i="20"/>
  <c r="R136" i="20"/>
  <c r="S136" i="20"/>
  <c r="T136" i="20"/>
  <c r="M137" i="20"/>
  <c r="N137" i="20"/>
  <c r="O137" i="20"/>
  <c r="P137" i="20"/>
  <c r="Q137" i="20"/>
  <c r="R137" i="20"/>
  <c r="S137" i="20"/>
  <c r="T137" i="20"/>
  <c r="M138" i="20"/>
  <c r="N138" i="20"/>
  <c r="O138" i="20"/>
  <c r="P138" i="20"/>
  <c r="Q138" i="20"/>
  <c r="R138" i="20"/>
  <c r="S138" i="20"/>
  <c r="T138" i="20"/>
  <c r="M139" i="20"/>
  <c r="N139" i="20"/>
  <c r="O139" i="20"/>
  <c r="P139" i="20"/>
  <c r="Q139" i="20"/>
  <c r="R139" i="20"/>
  <c r="S139" i="20"/>
  <c r="T139" i="20"/>
  <c r="M140" i="20"/>
  <c r="N140" i="20"/>
  <c r="O140" i="20"/>
  <c r="P140" i="20"/>
  <c r="Q140" i="20"/>
  <c r="R140" i="20"/>
  <c r="S140" i="20"/>
  <c r="T140" i="20"/>
  <c r="M141" i="20"/>
  <c r="N141" i="20"/>
  <c r="O141" i="20"/>
  <c r="P141" i="20"/>
  <c r="Q141" i="20"/>
  <c r="R141" i="20"/>
  <c r="S141" i="20"/>
  <c r="T141" i="20"/>
  <c r="M142" i="20"/>
  <c r="N142" i="20"/>
  <c r="O142" i="20"/>
  <c r="P142" i="20"/>
  <c r="Q142" i="20"/>
  <c r="R142" i="20"/>
  <c r="S142" i="20"/>
  <c r="T142" i="20"/>
  <c r="M143" i="20"/>
  <c r="N143" i="20"/>
  <c r="O143" i="20"/>
  <c r="P143" i="20"/>
  <c r="Q143" i="20"/>
  <c r="R143" i="20"/>
  <c r="S143" i="20"/>
  <c r="T143" i="20"/>
  <c r="M144" i="20"/>
  <c r="N144" i="20"/>
  <c r="O144" i="20"/>
  <c r="P144" i="20"/>
  <c r="Q144" i="20"/>
  <c r="R144" i="20"/>
  <c r="S144" i="20"/>
  <c r="T144" i="20"/>
  <c r="M145" i="20"/>
  <c r="N145" i="20"/>
  <c r="O145" i="20"/>
  <c r="P145" i="20"/>
  <c r="Q145" i="20"/>
  <c r="R145" i="20"/>
  <c r="S145" i="20"/>
  <c r="T145" i="20"/>
  <c r="M146" i="20"/>
  <c r="N146" i="20"/>
  <c r="O146" i="20"/>
  <c r="P146" i="20"/>
  <c r="Q146" i="20"/>
  <c r="R146" i="20"/>
  <c r="S146" i="20"/>
  <c r="T146" i="20"/>
  <c r="M147" i="20"/>
  <c r="N147" i="20"/>
  <c r="O147" i="20"/>
  <c r="P147" i="20"/>
  <c r="Q147" i="20"/>
  <c r="R147" i="20"/>
  <c r="S147" i="20"/>
  <c r="T147" i="20"/>
  <c r="M148" i="20"/>
  <c r="N148" i="20"/>
  <c r="O148" i="20"/>
  <c r="P148" i="20"/>
  <c r="Q148" i="20"/>
  <c r="R148" i="20"/>
  <c r="S148" i="20"/>
  <c r="T148" i="20"/>
  <c r="M149" i="20"/>
  <c r="N149" i="20"/>
  <c r="O149" i="20"/>
  <c r="P149" i="20"/>
  <c r="Q149" i="20"/>
  <c r="R149" i="20"/>
  <c r="S149" i="20"/>
  <c r="T149" i="20"/>
  <c r="M150" i="20"/>
  <c r="N150" i="20"/>
  <c r="O150" i="20"/>
  <c r="P150" i="20"/>
  <c r="Q150" i="20"/>
  <c r="R150" i="20"/>
  <c r="S150" i="20"/>
  <c r="T150" i="20"/>
  <c r="M151" i="20"/>
  <c r="N151" i="20"/>
  <c r="O151" i="20"/>
  <c r="P151" i="20"/>
  <c r="Q151" i="20"/>
  <c r="R151" i="20"/>
  <c r="S151" i="20"/>
  <c r="T151" i="20"/>
  <c r="M152" i="20"/>
  <c r="N152" i="20"/>
  <c r="O152" i="20"/>
  <c r="P152" i="20"/>
  <c r="Q152" i="20"/>
  <c r="R152" i="20"/>
  <c r="S152" i="20"/>
  <c r="T152" i="20"/>
  <c r="M153" i="20"/>
  <c r="N153" i="20"/>
  <c r="O153" i="20"/>
  <c r="P153" i="20"/>
  <c r="Q153" i="20"/>
  <c r="R153" i="20"/>
  <c r="S153" i="20"/>
  <c r="T153" i="20"/>
  <c r="F154" i="20"/>
  <c r="M154" i="20"/>
  <c r="N154" i="20"/>
  <c r="O154" i="20"/>
  <c r="P154" i="20"/>
  <c r="Q154" i="20"/>
  <c r="R154" i="20"/>
  <c r="S154" i="20"/>
  <c r="T154" i="20"/>
  <c r="M155" i="20"/>
  <c r="N155" i="20"/>
  <c r="O155" i="20"/>
  <c r="P155" i="20"/>
  <c r="Q155" i="20"/>
  <c r="R155" i="20"/>
  <c r="S155" i="20"/>
  <c r="T155" i="20"/>
  <c r="M156" i="20"/>
  <c r="N156" i="20"/>
  <c r="O156" i="20"/>
  <c r="P156" i="20"/>
  <c r="Q156" i="20"/>
  <c r="R156" i="20"/>
  <c r="S156" i="20"/>
  <c r="T156" i="20"/>
  <c r="M157" i="20"/>
  <c r="N157" i="20"/>
  <c r="O157" i="20"/>
  <c r="P157" i="20"/>
  <c r="Q157" i="20"/>
  <c r="R157" i="20"/>
  <c r="S157" i="20"/>
  <c r="T157" i="20"/>
  <c r="M158" i="20"/>
  <c r="N158" i="20"/>
  <c r="O158" i="20"/>
  <c r="P158" i="20"/>
  <c r="Q158" i="20"/>
  <c r="R158" i="20"/>
  <c r="S158" i="20"/>
  <c r="T158" i="20"/>
  <c r="M159" i="20"/>
  <c r="N159" i="20"/>
  <c r="O159" i="20"/>
  <c r="P159" i="20"/>
  <c r="Q159" i="20"/>
  <c r="R159" i="20"/>
  <c r="S159" i="20"/>
  <c r="T159" i="20"/>
  <c r="M160" i="20"/>
  <c r="N160" i="20"/>
  <c r="O160" i="20"/>
  <c r="P160" i="20"/>
  <c r="Q160" i="20"/>
  <c r="R160" i="20"/>
  <c r="S160" i="20"/>
  <c r="T160" i="20"/>
  <c r="M161" i="20"/>
  <c r="N161" i="20"/>
  <c r="O161" i="20"/>
  <c r="P161" i="20"/>
  <c r="Q161" i="20"/>
  <c r="R161" i="20"/>
  <c r="S161" i="20"/>
  <c r="T161" i="20"/>
  <c r="M162" i="20"/>
  <c r="N162" i="20"/>
  <c r="O162" i="20"/>
  <c r="P162" i="20"/>
  <c r="Q162" i="20"/>
  <c r="R162" i="20"/>
  <c r="S162" i="20"/>
  <c r="T162" i="20"/>
  <c r="M163" i="20"/>
  <c r="N163" i="20"/>
  <c r="O163" i="20"/>
  <c r="P163" i="20"/>
  <c r="Q163" i="20"/>
  <c r="R163" i="20"/>
  <c r="S163" i="20"/>
  <c r="T163" i="20"/>
  <c r="M164" i="20"/>
  <c r="N164" i="20"/>
  <c r="O164" i="20"/>
  <c r="P164" i="20"/>
  <c r="Q164" i="20"/>
  <c r="R164" i="20"/>
  <c r="S164" i="20"/>
  <c r="T164" i="20"/>
  <c r="M165" i="20"/>
  <c r="N165" i="20"/>
  <c r="O165" i="20"/>
  <c r="P165" i="20"/>
  <c r="Q165" i="20"/>
  <c r="R165" i="20"/>
  <c r="S165" i="20"/>
  <c r="T165" i="20"/>
  <c r="M166" i="20"/>
  <c r="N166" i="20"/>
  <c r="O166" i="20"/>
  <c r="P166" i="20"/>
  <c r="Q166" i="20"/>
  <c r="R166" i="20"/>
  <c r="S166" i="20"/>
  <c r="T166" i="20"/>
  <c r="M167" i="20"/>
  <c r="N167" i="20"/>
  <c r="O167" i="20"/>
  <c r="P167" i="20"/>
  <c r="Q167" i="20"/>
  <c r="R167" i="20"/>
  <c r="S167" i="20"/>
  <c r="T167" i="20"/>
  <c r="M168" i="20"/>
  <c r="N168" i="20"/>
  <c r="O168" i="20"/>
  <c r="P168" i="20"/>
  <c r="Q168" i="20"/>
  <c r="R168" i="20"/>
  <c r="S168" i="20"/>
  <c r="T168" i="20"/>
  <c r="M169" i="20"/>
  <c r="N169" i="20"/>
  <c r="O169" i="20"/>
  <c r="P169" i="20"/>
  <c r="Q169" i="20"/>
  <c r="R169" i="20"/>
  <c r="S169" i="20"/>
  <c r="T169" i="20"/>
  <c r="M170" i="20"/>
  <c r="N170" i="20"/>
  <c r="O170" i="20"/>
  <c r="P170" i="20"/>
  <c r="Q170" i="20"/>
  <c r="R170" i="20"/>
  <c r="S170" i="20"/>
  <c r="T170" i="20"/>
  <c r="M171" i="20"/>
  <c r="N171" i="20"/>
  <c r="O171" i="20"/>
  <c r="P171" i="20"/>
  <c r="Q171" i="20"/>
  <c r="R171" i="20"/>
  <c r="S171" i="20"/>
  <c r="T171" i="20"/>
  <c r="M172" i="20"/>
  <c r="N172" i="20"/>
  <c r="O172" i="20"/>
  <c r="P172" i="20"/>
  <c r="Q172" i="20"/>
  <c r="R172" i="20"/>
  <c r="S172" i="20"/>
  <c r="T172" i="20"/>
  <c r="M173" i="20"/>
  <c r="N173" i="20"/>
  <c r="O173" i="20"/>
  <c r="P173" i="20"/>
  <c r="Q173" i="20"/>
  <c r="R173" i="20"/>
  <c r="S173" i="20"/>
  <c r="T173" i="20"/>
  <c r="M174" i="20"/>
  <c r="N174" i="20"/>
  <c r="O174" i="20"/>
  <c r="P174" i="20"/>
  <c r="Q174" i="20"/>
  <c r="R174" i="20"/>
  <c r="S174" i="20"/>
  <c r="T174" i="20"/>
  <c r="M175" i="20"/>
  <c r="N175" i="20"/>
  <c r="O175" i="20"/>
  <c r="P175" i="20"/>
  <c r="Q175" i="20"/>
  <c r="R175" i="20"/>
  <c r="S175" i="20"/>
  <c r="T175" i="20"/>
  <c r="M176" i="20"/>
  <c r="N176" i="20"/>
  <c r="O176" i="20"/>
  <c r="P176" i="20"/>
  <c r="Q176" i="20"/>
  <c r="R176" i="20"/>
  <c r="S176" i="20"/>
  <c r="T176" i="20"/>
  <c r="M177" i="20"/>
  <c r="N177" i="20"/>
  <c r="O177" i="20"/>
  <c r="P177" i="20"/>
  <c r="Q177" i="20"/>
  <c r="R177" i="20"/>
  <c r="S177" i="20"/>
  <c r="T177" i="20"/>
  <c r="M178" i="20"/>
  <c r="N178" i="20"/>
  <c r="O178" i="20"/>
  <c r="P178" i="20"/>
  <c r="Q178" i="20"/>
  <c r="R178" i="20"/>
  <c r="S178" i="20"/>
  <c r="T178" i="20"/>
  <c r="M179" i="20"/>
  <c r="N179" i="20"/>
  <c r="O179" i="20"/>
  <c r="P179" i="20"/>
  <c r="Q179" i="20"/>
  <c r="R179" i="20"/>
  <c r="S179" i="20"/>
  <c r="T179" i="20"/>
  <c r="M180" i="20"/>
  <c r="N180" i="20"/>
  <c r="O180" i="20"/>
  <c r="P180" i="20"/>
  <c r="Q180" i="20"/>
  <c r="R180" i="20"/>
  <c r="S180" i="20"/>
  <c r="T180" i="20"/>
  <c r="M181" i="20"/>
  <c r="N181" i="20"/>
  <c r="O181" i="20"/>
  <c r="P181" i="20"/>
  <c r="Q181" i="20"/>
  <c r="R181" i="20"/>
  <c r="S181" i="20"/>
  <c r="T181" i="20"/>
  <c r="M182" i="20"/>
  <c r="N182" i="20"/>
  <c r="O182" i="20"/>
  <c r="P182" i="20"/>
  <c r="Q182" i="20"/>
  <c r="R182" i="20"/>
  <c r="S182" i="20"/>
  <c r="T182" i="20"/>
  <c r="M183" i="20"/>
  <c r="N183" i="20"/>
  <c r="O183" i="20"/>
  <c r="P183" i="20"/>
  <c r="Q183" i="20"/>
  <c r="R183" i="20"/>
  <c r="S183" i="20"/>
  <c r="T183" i="20"/>
  <c r="M184" i="20"/>
  <c r="N184" i="20"/>
  <c r="O184" i="20"/>
  <c r="P184" i="20"/>
  <c r="Q184" i="20"/>
  <c r="R184" i="20"/>
  <c r="S184" i="20"/>
  <c r="T184" i="20"/>
  <c r="M185" i="20"/>
  <c r="N185" i="20"/>
  <c r="O185" i="20"/>
  <c r="P185" i="20"/>
  <c r="Q185" i="20"/>
  <c r="R185" i="20"/>
  <c r="S185" i="20"/>
  <c r="T185" i="20"/>
  <c r="M186" i="20"/>
  <c r="N186" i="20"/>
  <c r="O186" i="20"/>
  <c r="P186" i="20"/>
  <c r="Q186" i="20"/>
  <c r="R186" i="20"/>
  <c r="S186" i="20"/>
  <c r="T186" i="20"/>
  <c r="M187" i="20"/>
  <c r="N187" i="20"/>
  <c r="O187" i="20"/>
  <c r="P187" i="20"/>
  <c r="Q187" i="20"/>
  <c r="R187" i="20"/>
  <c r="S187" i="20"/>
  <c r="T187" i="20"/>
  <c r="M188" i="20"/>
  <c r="N188" i="20"/>
  <c r="O188" i="20"/>
  <c r="P188" i="20"/>
  <c r="Q188" i="20"/>
  <c r="R188" i="20"/>
  <c r="S188" i="20"/>
  <c r="T188" i="20"/>
  <c r="M189" i="20"/>
  <c r="N189" i="20"/>
  <c r="O189" i="20"/>
  <c r="P189" i="20"/>
  <c r="Q189" i="20"/>
  <c r="R189" i="20"/>
  <c r="S189" i="20"/>
  <c r="T189" i="20"/>
  <c r="M190" i="20"/>
  <c r="N190" i="20"/>
  <c r="O190" i="20"/>
  <c r="P190" i="20"/>
  <c r="Q190" i="20"/>
  <c r="R190" i="20"/>
  <c r="S190" i="20"/>
  <c r="T190" i="20"/>
  <c r="M191" i="20"/>
  <c r="N191" i="20"/>
  <c r="O191" i="20"/>
  <c r="P191" i="20"/>
  <c r="Q191" i="20"/>
  <c r="R191" i="20"/>
  <c r="S191" i="20"/>
  <c r="T191" i="20"/>
  <c r="M192" i="20"/>
  <c r="N192" i="20"/>
  <c r="O192" i="20"/>
  <c r="P192" i="20"/>
  <c r="Q192" i="20"/>
  <c r="R192" i="20"/>
  <c r="S192" i="20"/>
  <c r="T192" i="20"/>
  <c r="M193" i="20"/>
  <c r="N193" i="20"/>
  <c r="O193" i="20"/>
  <c r="P193" i="20"/>
  <c r="Q193" i="20"/>
  <c r="R193" i="20"/>
  <c r="S193" i="20"/>
  <c r="T193" i="20"/>
  <c r="M194" i="20"/>
  <c r="N194" i="20"/>
  <c r="O194" i="20"/>
  <c r="P194" i="20"/>
  <c r="Q194" i="20"/>
  <c r="R194" i="20"/>
  <c r="S194" i="20"/>
  <c r="T194" i="20"/>
  <c r="M195" i="20"/>
  <c r="N195" i="20"/>
  <c r="O195" i="20"/>
  <c r="P195" i="20"/>
  <c r="Q195" i="20"/>
  <c r="R195" i="20"/>
  <c r="S195" i="20"/>
  <c r="T195" i="20"/>
  <c r="M196" i="20"/>
  <c r="N196" i="20"/>
  <c r="O196" i="20"/>
  <c r="P196" i="20"/>
  <c r="Q196" i="20"/>
  <c r="R196" i="20"/>
  <c r="S196" i="20"/>
  <c r="T196" i="20"/>
  <c r="M197" i="20"/>
  <c r="N197" i="20"/>
  <c r="O197" i="20"/>
  <c r="P197" i="20"/>
  <c r="Q197" i="20"/>
  <c r="R197" i="20"/>
  <c r="S197" i="20"/>
  <c r="T197" i="20"/>
  <c r="M198" i="20"/>
  <c r="N198" i="20"/>
  <c r="O198" i="20"/>
  <c r="P198" i="20"/>
  <c r="Q198" i="20"/>
  <c r="R198" i="20"/>
  <c r="S198" i="20"/>
  <c r="T198" i="20"/>
  <c r="M199" i="20"/>
  <c r="N199" i="20"/>
  <c r="O199" i="20"/>
  <c r="P199" i="20"/>
  <c r="Q199" i="20"/>
  <c r="R199" i="20"/>
  <c r="S199" i="20"/>
  <c r="T199" i="20"/>
  <c r="M200" i="20"/>
  <c r="N200" i="20"/>
  <c r="O200" i="20"/>
  <c r="P200" i="20"/>
  <c r="Q200" i="20"/>
  <c r="R200" i="20"/>
  <c r="S200" i="20"/>
  <c r="T200" i="20"/>
  <c r="M201" i="20"/>
  <c r="N201" i="20"/>
  <c r="O201" i="20"/>
  <c r="P201" i="20"/>
  <c r="Q201" i="20"/>
  <c r="R201" i="20"/>
  <c r="S201" i="20"/>
  <c r="T201" i="20"/>
  <c r="M202" i="20"/>
  <c r="N202" i="20"/>
  <c r="O202" i="20"/>
  <c r="P202" i="20"/>
  <c r="Q202" i="20"/>
  <c r="R202" i="20"/>
  <c r="S202" i="20"/>
  <c r="T202" i="20"/>
  <c r="M203" i="20"/>
  <c r="N203" i="20"/>
  <c r="O203" i="20"/>
  <c r="P203" i="20"/>
  <c r="Q203" i="20"/>
  <c r="R203" i="20"/>
  <c r="S203" i="20"/>
  <c r="T203" i="20"/>
  <c r="F204" i="20"/>
  <c r="M204" i="20"/>
  <c r="N204" i="20"/>
  <c r="O204" i="20"/>
  <c r="P204" i="20"/>
  <c r="Q204" i="20"/>
  <c r="R204" i="20"/>
  <c r="S204" i="20"/>
  <c r="T204" i="20"/>
  <c r="M205" i="20"/>
  <c r="N205" i="20"/>
  <c r="O205" i="20"/>
  <c r="P205" i="20"/>
  <c r="Q205" i="20"/>
  <c r="R205" i="20"/>
  <c r="S205" i="20"/>
  <c r="T205" i="20"/>
  <c r="M206" i="20"/>
  <c r="N206" i="20"/>
  <c r="O206" i="20"/>
  <c r="P206" i="20"/>
  <c r="Q206" i="20"/>
  <c r="R206" i="20"/>
  <c r="S206" i="20"/>
  <c r="T206" i="20"/>
  <c r="M207" i="20"/>
  <c r="N207" i="20"/>
  <c r="O207" i="20"/>
  <c r="P207" i="20"/>
  <c r="Q207" i="20"/>
  <c r="R207" i="20"/>
  <c r="S207" i="20"/>
  <c r="T207" i="20"/>
  <c r="M208" i="20"/>
  <c r="N208" i="20"/>
  <c r="O208" i="20"/>
  <c r="P208" i="20"/>
  <c r="Q208" i="20"/>
  <c r="R208" i="20"/>
  <c r="S208" i="20"/>
  <c r="T208" i="20"/>
  <c r="M209" i="20"/>
  <c r="N209" i="20"/>
  <c r="O209" i="20"/>
  <c r="P209" i="20"/>
  <c r="Q209" i="20"/>
  <c r="R209" i="20"/>
  <c r="S209" i="20"/>
  <c r="T209" i="20"/>
  <c r="M210" i="20"/>
  <c r="N210" i="20"/>
  <c r="O210" i="20"/>
  <c r="P210" i="20"/>
  <c r="Q210" i="20"/>
  <c r="R210" i="20"/>
  <c r="S210" i="20"/>
  <c r="T210" i="20"/>
  <c r="M211" i="20"/>
  <c r="N211" i="20"/>
  <c r="O211" i="20"/>
  <c r="P211" i="20"/>
  <c r="Q211" i="20"/>
  <c r="R211" i="20"/>
  <c r="S211" i="20"/>
  <c r="T211" i="20"/>
  <c r="M212" i="20"/>
  <c r="N212" i="20"/>
  <c r="O212" i="20"/>
  <c r="P212" i="20"/>
  <c r="Q212" i="20"/>
  <c r="R212" i="20"/>
  <c r="S212" i="20"/>
  <c r="T212" i="20"/>
  <c r="M213" i="20"/>
  <c r="N213" i="20"/>
  <c r="O213" i="20"/>
  <c r="P213" i="20"/>
  <c r="Q213" i="20"/>
  <c r="R213" i="20"/>
  <c r="S213" i="20"/>
  <c r="T213" i="20"/>
  <c r="M214" i="20"/>
  <c r="N214" i="20"/>
  <c r="O214" i="20"/>
  <c r="P214" i="20"/>
  <c r="Q214" i="20"/>
  <c r="R214" i="20"/>
  <c r="S214" i="20"/>
  <c r="T214" i="20"/>
  <c r="M215" i="20"/>
  <c r="N215" i="20"/>
  <c r="O215" i="20"/>
  <c r="P215" i="20"/>
  <c r="Q215" i="20"/>
  <c r="R215" i="20"/>
  <c r="S215" i="20"/>
  <c r="T215" i="20"/>
  <c r="M216" i="20"/>
  <c r="N216" i="20"/>
  <c r="O216" i="20"/>
  <c r="P216" i="20"/>
  <c r="Q216" i="20"/>
  <c r="R216" i="20"/>
  <c r="S216" i="20"/>
  <c r="T216" i="20"/>
  <c r="M217" i="20"/>
  <c r="N217" i="20"/>
  <c r="O217" i="20"/>
  <c r="P217" i="20"/>
  <c r="Q217" i="20"/>
  <c r="R217" i="20"/>
  <c r="S217" i="20"/>
  <c r="T217" i="20"/>
  <c r="M218" i="20"/>
  <c r="N218" i="20"/>
  <c r="O218" i="20"/>
  <c r="P218" i="20"/>
  <c r="Q218" i="20"/>
  <c r="R218" i="20"/>
  <c r="S218" i="20"/>
  <c r="T218" i="20"/>
  <c r="M219" i="20"/>
  <c r="N219" i="20"/>
  <c r="O219" i="20"/>
  <c r="P219" i="20"/>
  <c r="Q219" i="20"/>
  <c r="R219" i="20"/>
  <c r="S219" i="20"/>
  <c r="T219" i="20"/>
  <c r="M220" i="20"/>
  <c r="N220" i="20"/>
  <c r="O220" i="20"/>
  <c r="P220" i="20"/>
  <c r="Q220" i="20"/>
  <c r="R220" i="20"/>
  <c r="S220" i="20"/>
  <c r="T220" i="20"/>
  <c r="M221" i="20"/>
  <c r="N221" i="20"/>
  <c r="O221" i="20"/>
  <c r="P221" i="20"/>
  <c r="Q221" i="20"/>
  <c r="R221" i="20"/>
  <c r="S221" i="20"/>
  <c r="T221" i="20"/>
  <c r="M222" i="20"/>
  <c r="N222" i="20"/>
  <c r="O222" i="20"/>
  <c r="P222" i="20"/>
  <c r="Q222" i="20"/>
  <c r="R222" i="20"/>
  <c r="S222" i="20"/>
  <c r="T222" i="20"/>
  <c r="M223" i="20"/>
  <c r="N223" i="20"/>
  <c r="O223" i="20"/>
  <c r="P223" i="20"/>
  <c r="Q223" i="20"/>
  <c r="R223" i="20"/>
  <c r="S223" i="20"/>
  <c r="T223" i="20"/>
  <c r="M224" i="20"/>
  <c r="N224" i="20"/>
  <c r="O224" i="20"/>
  <c r="P224" i="20"/>
  <c r="Q224" i="20"/>
  <c r="R224" i="20"/>
  <c r="S224" i="20"/>
  <c r="T224" i="20"/>
  <c r="M225" i="20"/>
  <c r="N225" i="20"/>
  <c r="O225" i="20"/>
  <c r="P225" i="20"/>
  <c r="Q225" i="20"/>
  <c r="R225" i="20"/>
  <c r="S225" i="20"/>
  <c r="T225" i="20"/>
  <c r="M226" i="20"/>
  <c r="N226" i="20"/>
  <c r="O226" i="20"/>
  <c r="P226" i="20"/>
  <c r="Q226" i="20"/>
  <c r="R226" i="20"/>
  <c r="S226" i="20"/>
  <c r="T226" i="20"/>
  <c r="M227" i="20"/>
  <c r="N227" i="20"/>
  <c r="O227" i="20"/>
  <c r="P227" i="20"/>
  <c r="Q227" i="20"/>
  <c r="R227" i="20"/>
  <c r="S227" i="20"/>
  <c r="T227" i="20"/>
  <c r="M228" i="20"/>
  <c r="N228" i="20"/>
  <c r="O228" i="20"/>
  <c r="P228" i="20"/>
  <c r="Q228" i="20"/>
  <c r="R228" i="20"/>
  <c r="S228" i="20"/>
  <c r="T228" i="20"/>
  <c r="M229" i="20"/>
  <c r="N229" i="20"/>
  <c r="O229" i="20"/>
  <c r="P229" i="20"/>
  <c r="Q229" i="20"/>
  <c r="R229" i="20"/>
  <c r="S229" i="20"/>
  <c r="T229" i="20"/>
  <c r="M230" i="20"/>
  <c r="N230" i="20"/>
  <c r="O230" i="20"/>
  <c r="P230" i="20"/>
  <c r="Q230" i="20"/>
  <c r="R230" i="20"/>
  <c r="S230" i="20"/>
  <c r="T230" i="20"/>
  <c r="M231" i="20"/>
  <c r="N231" i="20"/>
  <c r="O231" i="20"/>
  <c r="P231" i="20"/>
  <c r="Q231" i="20"/>
  <c r="R231" i="20"/>
  <c r="S231" i="20"/>
  <c r="T231" i="20"/>
  <c r="M232" i="20"/>
  <c r="N232" i="20"/>
  <c r="O232" i="20"/>
  <c r="P232" i="20"/>
  <c r="Q232" i="20"/>
  <c r="R232" i="20"/>
  <c r="S232" i="20"/>
  <c r="T232" i="20"/>
  <c r="M233" i="20"/>
  <c r="N233" i="20"/>
  <c r="O233" i="20"/>
  <c r="P233" i="20"/>
  <c r="Q233" i="20"/>
  <c r="R233" i="20"/>
  <c r="S233" i="20"/>
  <c r="T233" i="20"/>
  <c r="M234" i="20"/>
  <c r="N234" i="20"/>
  <c r="O234" i="20"/>
  <c r="P234" i="20"/>
  <c r="Q234" i="20"/>
  <c r="R234" i="20"/>
  <c r="S234" i="20"/>
  <c r="T234" i="20"/>
  <c r="M235" i="20"/>
  <c r="N235" i="20"/>
  <c r="O235" i="20"/>
  <c r="P235" i="20"/>
  <c r="Q235" i="20"/>
  <c r="R235" i="20"/>
  <c r="S235" i="20"/>
  <c r="T235" i="20"/>
  <c r="M236" i="20"/>
  <c r="N236" i="20"/>
  <c r="O236" i="20"/>
  <c r="P236" i="20"/>
  <c r="Q236" i="20"/>
  <c r="R236" i="20"/>
  <c r="S236" i="20"/>
  <c r="T236" i="20"/>
  <c r="M237" i="20"/>
  <c r="N237" i="20"/>
  <c r="O237" i="20"/>
  <c r="P237" i="20"/>
  <c r="Q237" i="20"/>
  <c r="R237" i="20"/>
  <c r="S237" i="20"/>
  <c r="T237" i="20"/>
  <c r="M238" i="20"/>
  <c r="N238" i="20"/>
  <c r="O238" i="20"/>
  <c r="P238" i="20"/>
  <c r="Q238" i="20"/>
  <c r="R238" i="20"/>
  <c r="S238" i="20"/>
  <c r="T238" i="20"/>
  <c r="M239" i="20"/>
  <c r="N239" i="20"/>
  <c r="O239" i="20"/>
  <c r="P239" i="20"/>
  <c r="Q239" i="20"/>
  <c r="R239" i="20"/>
  <c r="S239" i="20"/>
  <c r="T239" i="20"/>
  <c r="M240" i="20"/>
  <c r="N240" i="20"/>
  <c r="O240" i="20"/>
  <c r="P240" i="20"/>
  <c r="Q240" i="20"/>
  <c r="R240" i="20"/>
  <c r="S240" i="20"/>
  <c r="T240" i="20"/>
  <c r="M241" i="20"/>
  <c r="N241" i="20"/>
  <c r="O241" i="20"/>
  <c r="P241" i="20"/>
  <c r="Q241" i="20"/>
  <c r="R241" i="20"/>
  <c r="S241" i="20"/>
  <c r="T241" i="20"/>
  <c r="M242" i="20"/>
  <c r="N242" i="20"/>
  <c r="O242" i="20"/>
  <c r="P242" i="20"/>
  <c r="Q242" i="20"/>
  <c r="R242" i="20"/>
  <c r="S242" i="20"/>
  <c r="T242" i="20"/>
  <c r="M243" i="20"/>
  <c r="N243" i="20"/>
  <c r="O243" i="20"/>
  <c r="P243" i="20"/>
  <c r="Q243" i="20"/>
  <c r="R243" i="20"/>
  <c r="S243" i="20"/>
  <c r="T243" i="20"/>
  <c r="M244" i="20"/>
  <c r="N244" i="20"/>
  <c r="O244" i="20"/>
  <c r="P244" i="20"/>
  <c r="Q244" i="20"/>
  <c r="R244" i="20"/>
  <c r="S244" i="20"/>
  <c r="T244" i="20"/>
  <c r="M245" i="20"/>
  <c r="N245" i="20"/>
  <c r="O245" i="20"/>
  <c r="P245" i="20"/>
  <c r="Q245" i="20"/>
  <c r="R245" i="20"/>
  <c r="S245" i="20"/>
  <c r="T245" i="20"/>
  <c r="M246" i="20"/>
  <c r="N246" i="20"/>
  <c r="O246" i="20"/>
  <c r="P246" i="20"/>
  <c r="Q246" i="20"/>
  <c r="R246" i="20"/>
  <c r="S246" i="20"/>
  <c r="T246" i="20"/>
  <c r="M247" i="20"/>
  <c r="N247" i="20"/>
  <c r="O247" i="20"/>
  <c r="P247" i="20"/>
  <c r="Q247" i="20"/>
  <c r="R247" i="20"/>
  <c r="S247" i="20"/>
  <c r="T247" i="20"/>
  <c r="M248" i="20"/>
  <c r="N248" i="20"/>
  <c r="O248" i="20"/>
  <c r="P248" i="20"/>
  <c r="Q248" i="20"/>
  <c r="R248" i="20"/>
  <c r="S248" i="20"/>
  <c r="T248" i="20"/>
  <c r="M249" i="20"/>
  <c r="N249" i="20"/>
  <c r="O249" i="20"/>
  <c r="P249" i="20"/>
  <c r="Q249" i="20"/>
  <c r="R249" i="20"/>
  <c r="S249" i="20"/>
  <c r="T249" i="20"/>
  <c r="M250" i="20"/>
  <c r="N250" i="20"/>
  <c r="O250" i="20"/>
  <c r="P250" i="20"/>
  <c r="Q250" i="20"/>
  <c r="R250" i="20"/>
  <c r="S250" i="20"/>
  <c r="T250" i="20"/>
  <c r="M251" i="20"/>
  <c r="N251" i="20"/>
  <c r="O251" i="20"/>
  <c r="P251" i="20"/>
  <c r="Q251" i="20"/>
  <c r="R251" i="20"/>
  <c r="S251" i="20"/>
  <c r="T251" i="20"/>
  <c r="M252" i="20"/>
  <c r="N252" i="20"/>
  <c r="O252" i="20"/>
  <c r="P252" i="20"/>
  <c r="Q252" i="20"/>
  <c r="R252" i="20"/>
  <c r="S252" i="20"/>
  <c r="T252" i="20"/>
  <c r="M253" i="20"/>
  <c r="N253" i="20"/>
  <c r="O253" i="20"/>
  <c r="P253" i="20"/>
  <c r="Q253" i="20"/>
  <c r="R253" i="20"/>
  <c r="S253" i="20"/>
  <c r="T253" i="20"/>
  <c r="M254" i="20"/>
  <c r="N254" i="20"/>
  <c r="O254" i="20"/>
  <c r="P254" i="20"/>
  <c r="Q254" i="20"/>
  <c r="R254" i="20"/>
  <c r="S254" i="20"/>
  <c r="T254" i="20"/>
  <c r="M255" i="20"/>
  <c r="N255" i="20"/>
  <c r="O255" i="20"/>
  <c r="P255" i="20"/>
  <c r="Q255" i="20"/>
  <c r="R255" i="20"/>
  <c r="S255" i="20"/>
  <c r="T255" i="20"/>
  <c r="M256" i="20"/>
  <c r="N256" i="20"/>
  <c r="O256" i="20"/>
  <c r="P256" i="20"/>
  <c r="Q256" i="20"/>
  <c r="R256" i="20"/>
  <c r="S256" i="20"/>
  <c r="T256" i="20"/>
  <c r="F257" i="20"/>
  <c r="M257" i="20"/>
  <c r="N257" i="20"/>
  <c r="O257" i="20"/>
  <c r="P257" i="20"/>
  <c r="Q257" i="20"/>
  <c r="R257" i="20"/>
  <c r="S257" i="20"/>
  <c r="T257" i="20"/>
  <c r="M258" i="20"/>
  <c r="N258" i="20"/>
  <c r="O258" i="20"/>
  <c r="P258" i="20"/>
  <c r="Q258" i="20"/>
  <c r="R258" i="20"/>
  <c r="S258" i="20"/>
  <c r="T258" i="20"/>
  <c r="M259" i="20"/>
  <c r="N259" i="20"/>
  <c r="O259" i="20"/>
  <c r="P259" i="20"/>
  <c r="Q259" i="20"/>
  <c r="R259" i="20"/>
  <c r="S259" i="20"/>
  <c r="T259" i="20"/>
  <c r="M260" i="20"/>
  <c r="N260" i="20"/>
  <c r="O260" i="20"/>
  <c r="P260" i="20"/>
  <c r="Q260" i="20"/>
  <c r="R260" i="20"/>
  <c r="S260" i="20"/>
  <c r="T260" i="20"/>
  <c r="M261" i="20"/>
  <c r="N261" i="20"/>
  <c r="O261" i="20"/>
  <c r="P261" i="20"/>
  <c r="Q261" i="20"/>
  <c r="R261" i="20"/>
  <c r="S261" i="20"/>
  <c r="T261" i="20"/>
  <c r="M262" i="20"/>
  <c r="N262" i="20"/>
  <c r="O262" i="20"/>
  <c r="P262" i="20"/>
  <c r="Q262" i="20"/>
  <c r="R262" i="20"/>
  <c r="S262" i="20"/>
  <c r="T262" i="20"/>
  <c r="M263" i="20"/>
  <c r="N263" i="20"/>
  <c r="O263" i="20"/>
  <c r="P263" i="20"/>
  <c r="Q263" i="20"/>
  <c r="R263" i="20"/>
  <c r="S263" i="20"/>
  <c r="T263" i="20"/>
  <c r="M264" i="20"/>
  <c r="N264" i="20"/>
  <c r="O264" i="20"/>
  <c r="P264" i="20"/>
  <c r="Q264" i="20"/>
  <c r="R264" i="20"/>
  <c r="S264" i="20"/>
  <c r="T264" i="20"/>
  <c r="M265" i="20"/>
  <c r="N265" i="20"/>
  <c r="O265" i="20"/>
  <c r="P265" i="20"/>
  <c r="Q265" i="20"/>
  <c r="R265" i="20"/>
  <c r="S265" i="20"/>
  <c r="T265" i="20"/>
  <c r="M266" i="20"/>
  <c r="N266" i="20"/>
  <c r="O266" i="20"/>
  <c r="P266" i="20"/>
  <c r="Q266" i="20"/>
  <c r="R266" i="20"/>
  <c r="S266" i="20"/>
  <c r="T266" i="20"/>
  <c r="M267" i="20"/>
  <c r="N267" i="20"/>
  <c r="O267" i="20"/>
  <c r="P267" i="20"/>
  <c r="Q267" i="20"/>
  <c r="R267" i="20"/>
  <c r="S267" i="20"/>
  <c r="T267" i="20"/>
  <c r="M268" i="20"/>
  <c r="N268" i="20"/>
  <c r="O268" i="20"/>
  <c r="P268" i="20"/>
  <c r="Q268" i="20"/>
  <c r="R268" i="20"/>
  <c r="S268" i="20"/>
  <c r="T268" i="20"/>
  <c r="M269" i="20"/>
  <c r="N269" i="20"/>
  <c r="O269" i="20"/>
  <c r="P269" i="20"/>
  <c r="Q269" i="20"/>
  <c r="R269" i="20"/>
  <c r="S269" i="20"/>
  <c r="T269" i="20"/>
  <c r="M270" i="20"/>
  <c r="N270" i="20"/>
  <c r="O270" i="20"/>
  <c r="P270" i="20"/>
  <c r="Q270" i="20"/>
  <c r="R270" i="20"/>
  <c r="S270" i="20"/>
  <c r="T270" i="20"/>
  <c r="M271" i="20"/>
  <c r="N271" i="20"/>
  <c r="O271" i="20"/>
  <c r="P271" i="20"/>
  <c r="Q271" i="20"/>
  <c r="R271" i="20"/>
  <c r="S271" i="20"/>
  <c r="T271" i="20"/>
  <c r="M272" i="20"/>
  <c r="N272" i="20"/>
  <c r="O272" i="20"/>
  <c r="P272" i="20"/>
  <c r="Q272" i="20"/>
  <c r="R272" i="20"/>
  <c r="S272" i="20"/>
  <c r="T272" i="20"/>
  <c r="M273" i="20"/>
  <c r="N273" i="20"/>
  <c r="O273" i="20"/>
  <c r="P273" i="20"/>
  <c r="Q273" i="20"/>
  <c r="R273" i="20"/>
  <c r="S273" i="20"/>
  <c r="T273" i="20"/>
  <c r="M274" i="20"/>
  <c r="N274" i="20"/>
  <c r="O274" i="20"/>
  <c r="P274" i="20"/>
  <c r="Q274" i="20"/>
  <c r="R274" i="20"/>
  <c r="S274" i="20"/>
  <c r="T274" i="20"/>
  <c r="M275" i="20"/>
  <c r="N275" i="20"/>
  <c r="O275" i="20"/>
  <c r="P275" i="20"/>
  <c r="Q275" i="20"/>
  <c r="R275" i="20"/>
  <c r="S275" i="20"/>
  <c r="T275" i="20"/>
  <c r="M276" i="20"/>
  <c r="N276" i="20"/>
  <c r="O276" i="20"/>
  <c r="P276" i="20"/>
  <c r="Q276" i="20"/>
  <c r="R276" i="20"/>
  <c r="S276" i="20"/>
  <c r="T276" i="20"/>
  <c r="M277" i="20"/>
  <c r="N277" i="20"/>
  <c r="O277" i="20"/>
  <c r="P277" i="20"/>
  <c r="Q277" i="20"/>
  <c r="R277" i="20"/>
  <c r="S277" i="20"/>
  <c r="T277" i="20"/>
  <c r="M278" i="20"/>
  <c r="N278" i="20"/>
  <c r="O278" i="20"/>
  <c r="P278" i="20"/>
  <c r="Q278" i="20"/>
  <c r="R278" i="20"/>
  <c r="S278" i="20"/>
  <c r="T278" i="20"/>
  <c r="M279" i="20"/>
  <c r="N279" i="20"/>
  <c r="O279" i="20"/>
  <c r="P279" i="20"/>
  <c r="Q279" i="20"/>
  <c r="R279" i="20"/>
  <c r="S279" i="20"/>
  <c r="T279" i="20"/>
  <c r="M280" i="20"/>
  <c r="N280" i="20"/>
  <c r="O280" i="20"/>
  <c r="P280" i="20"/>
  <c r="Q280" i="20"/>
  <c r="R280" i="20"/>
  <c r="S280" i="20"/>
  <c r="T280" i="20"/>
  <c r="M281" i="20"/>
  <c r="N281" i="20"/>
  <c r="O281" i="20"/>
  <c r="P281" i="20"/>
  <c r="Q281" i="20"/>
  <c r="R281" i="20"/>
  <c r="S281" i="20"/>
  <c r="T281" i="20"/>
  <c r="M282" i="20"/>
  <c r="N282" i="20"/>
  <c r="O282" i="20"/>
  <c r="P282" i="20"/>
  <c r="Q282" i="20"/>
  <c r="R282" i="20"/>
  <c r="S282" i="20"/>
  <c r="T282" i="20"/>
  <c r="M283" i="20"/>
  <c r="N283" i="20"/>
  <c r="O283" i="20"/>
  <c r="P283" i="20"/>
  <c r="Q283" i="20"/>
  <c r="R283" i="20"/>
  <c r="S283" i="20"/>
  <c r="T283" i="20"/>
  <c r="M284" i="20"/>
  <c r="N284" i="20"/>
  <c r="O284" i="20"/>
  <c r="P284" i="20"/>
  <c r="Q284" i="20"/>
  <c r="R284" i="20"/>
  <c r="S284" i="20"/>
  <c r="T284" i="20"/>
  <c r="M285" i="20"/>
  <c r="N285" i="20"/>
  <c r="O285" i="20"/>
  <c r="P285" i="20"/>
  <c r="Q285" i="20"/>
  <c r="R285" i="20"/>
  <c r="S285" i="20"/>
  <c r="T285" i="20"/>
  <c r="M286" i="20"/>
  <c r="N286" i="20"/>
  <c r="O286" i="20"/>
  <c r="P286" i="20"/>
  <c r="Q286" i="20"/>
  <c r="R286" i="20"/>
  <c r="S286" i="20"/>
  <c r="T286" i="20"/>
  <c r="M287" i="20"/>
  <c r="N287" i="20"/>
  <c r="O287" i="20"/>
  <c r="P287" i="20"/>
  <c r="Q287" i="20"/>
  <c r="R287" i="20"/>
  <c r="S287" i="20"/>
  <c r="T287" i="20"/>
  <c r="M288" i="20"/>
  <c r="N288" i="20"/>
  <c r="O288" i="20"/>
  <c r="P288" i="20"/>
  <c r="Q288" i="20"/>
  <c r="R288" i="20"/>
  <c r="S288" i="20"/>
  <c r="T288" i="20"/>
  <c r="M289" i="20"/>
  <c r="N289" i="20"/>
  <c r="O289" i="20"/>
  <c r="P289" i="20"/>
  <c r="Q289" i="20"/>
  <c r="R289" i="20"/>
  <c r="S289" i="20"/>
  <c r="T289" i="20"/>
  <c r="M290" i="20"/>
  <c r="N290" i="20"/>
  <c r="O290" i="20"/>
  <c r="P290" i="20"/>
  <c r="Q290" i="20"/>
  <c r="R290" i="20"/>
  <c r="S290" i="20"/>
  <c r="T290" i="20"/>
  <c r="M291" i="20"/>
  <c r="N291" i="20"/>
  <c r="O291" i="20"/>
  <c r="P291" i="20"/>
  <c r="Q291" i="20"/>
  <c r="R291" i="20"/>
  <c r="S291" i="20"/>
  <c r="T291" i="20"/>
  <c r="M292" i="20"/>
  <c r="N292" i="20"/>
  <c r="O292" i="20"/>
  <c r="P292" i="20"/>
  <c r="Q292" i="20"/>
  <c r="R292" i="20"/>
  <c r="S292" i="20"/>
  <c r="T292" i="20"/>
  <c r="M293" i="20"/>
  <c r="N293" i="20"/>
  <c r="O293" i="20"/>
  <c r="P293" i="20"/>
  <c r="Q293" i="20"/>
  <c r="R293" i="20"/>
  <c r="S293" i="20"/>
  <c r="T293" i="20"/>
  <c r="M294" i="20"/>
  <c r="N294" i="20"/>
  <c r="O294" i="20"/>
  <c r="P294" i="20"/>
  <c r="Q294" i="20"/>
  <c r="R294" i="20"/>
  <c r="S294" i="20"/>
  <c r="T294" i="20"/>
  <c r="M295" i="20"/>
  <c r="N295" i="20"/>
  <c r="O295" i="20"/>
  <c r="P295" i="20"/>
  <c r="Q295" i="20"/>
  <c r="R295" i="20"/>
  <c r="S295" i="20"/>
  <c r="T295" i="20"/>
  <c r="M296" i="20"/>
  <c r="N296" i="20"/>
  <c r="O296" i="20"/>
  <c r="P296" i="20"/>
  <c r="Q296" i="20"/>
  <c r="R296" i="20"/>
  <c r="S296" i="20"/>
  <c r="T296" i="20"/>
  <c r="M297" i="20"/>
  <c r="N297" i="20"/>
  <c r="O297" i="20"/>
  <c r="P297" i="20"/>
  <c r="Q297" i="20"/>
  <c r="R297" i="20"/>
  <c r="S297" i="20"/>
  <c r="T297" i="20"/>
  <c r="M298" i="20"/>
  <c r="N298" i="20"/>
  <c r="O298" i="20"/>
  <c r="P298" i="20"/>
  <c r="Q298" i="20"/>
  <c r="R298" i="20"/>
  <c r="S298" i="20"/>
  <c r="T298" i="20"/>
  <c r="M299" i="20"/>
  <c r="N299" i="20"/>
  <c r="O299" i="20"/>
  <c r="P299" i="20"/>
  <c r="Q299" i="20"/>
  <c r="R299" i="20"/>
  <c r="S299" i="20"/>
  <c r="T299" i="20"/>
  <c r="M300" i="20"/>
  <c r="N300" i="20"/>
  <c r="O300" i="20"/>
  <c r="P300" i="20"/>
  <c r="Q300" i="20"/>
  <c r="R300" i="20"/>
  <c r="S300" i="20"/>
  <c r="T300" i="20"/>
  <c r="M301" i="20"/>
  <c r="N301" i="20"/>
  <c r="O301" i="20"/>
  <c r="P301" i="20"/>
  <c r="Q301" i="20"/>
  <c r="R301" i="20"/>
  <c r="S301" i="20"/>
  <c r="T301" i="20"/>
  <c r="M302" i="20"/>
  <c r="N302" i="20"/>
  <c r="O302" i="20"/>
  <c r="P302" i="20"/>
  <c r="Q302" i="20"/>
  <c r="R302" i="20"/>
  <c r="S302" i="20"/>
  <c r="T302" i="20"/>
  <c r="M303" i="20"/>
  <c r="N303" i="20"/>
  <c r="O303" i="20"/>
  <c r="P303" i="20"/>
  <c r="Q303" i="20"/>
  <c r="R303" i="20"/>
  <c r="S303" i="20"/>
  <c r="T303" i="20"/>
  <c r="M304" i="20"/>
  <c r="N304" i="20"/>
  <c r="O304" i="20"/>
  <c r="P304" i="20"/>
  <c r="Q304" i="20"/>
  <c r="R304" i="20"/>
  <c r="S304" i="20"/>
  <c r="T304" i="20"/>
  <c r="F305" i="20"/>
  <c r="M305" i="20"/>
  <c r="N305" i="20"/>
  <c r="O305" i="20"/>
  <c r="P305" i="20"/>
  <c r="Q305" i="20"/>
  <c r="R305" i="20"/>
  <c r="S305" i="20"/>
  <c r="T305" i="20"/>
  <c r="M306" i="20"/>
  <c r="N306" i="20"/>
  <c r="O306" i="20"/>
  <c r="P306" i="20"/>
  <c r="Q306" i="20"/>
  <c r="R306" i="20"/>
  <c r="S306" i="20"/>
  <c r="T306" i="20"/>
  <c r="M307" i="20"/>
  <c r="N307" i="20"/>
  <c r="O307" i="20"/>
  <c r="P307" i="20"/>
  <c r="Q307" i="20"/>
  <c r="R307" i="20"/>
  <c r="S307" i="20"/>
  <c r="T307" i="20"/>
  <c r="M308" i="20"/>
  <c r="N308" i="20"/>
  <c r="O308" i="20"/>
  <c r="P308" i="20"/>
  <c r="Q308" i="20"/>
  <c r="R308" i="20"/>
  <c r="S308" i="20"/>
  <c r="T308" i="20"/>
  <c r="M309" i="20"/>
  <c r="N309" i="20"/>
  <c r="O309" i="20"/>
  <c r="P309" i="20"/>
  <c r="Q309" i="20"/>
  <c r="R309" i="20"/>
  <c r="S309" i="20"/>
  <c r="T309" i="20"/>
  <c r="M310" i="20"/>
  <c r="N310" i="20"/>
  <c r="O310" i="20"/>
  <c r="P310" i="20"/>
  <c r="Q310" i="20"/>
  <c r="R310" i="20"/>
  <c r="S310" i="20"/>
  <c r="T310" i="20"/>
  <c r="M311" i="20"/>
  <c r="N311" i="20"/>
  <c r="O311" i="20"/>
  <c r="P311" i="20"/>
  <c r="Q311" i="20"/>
  <c r="R311" i="20"/>
  <c r="S311" i="20"/>
  <c r="T311" i="20"/>
  <c r="M312" i="20"/>
  <c r="N312" i="20"/>
  <c r="O312" i="20"/>
  <c r="P312" i="20"/>
  <c r="Q312" i="20"/>
  <c r="R312" i="20"/>
  <c r="S312" i="20"/>
  <c r="T312" i="20"/>
  <c r="M313" i="20"/>
  <c r="N313" i="20"/>
  <c r="O313" i="20"/>
  <c r="P313" i="20"/>
  <c r="Q313" i="20"/>
  <c r="R313" i="20"/>
  <c r="S313" i="20"/>
  <c r="T313" i="20"/>
  <c r="M314" i="20"/>
  <c r="N314" i="20"/>
  <c r="O314" i="20"/>
  <c r="P314" i="20"/>
  <c r="Q314" i="20"/>
  <c r="R314" i="20"/>
  <c r="S314" i="20"/>
  <c r="T314" i="20"/>
  <c r="M315" i="20"/>
  <c r="N315" i="20"/>
  <c r="O315" i="20"/>
  <c r="P315" i="20"/>
  <c r="Q315" i="20"/>
  <c r="R315" i="20"/>
  <c r="S315" i="20"/>
  <c r="T315" i="20"/>
  <c r="M316" i="20"/>
  <c r="N316" i="20"/>
  <c r="O316" i="20"/>
  <c r="P316" i="20"/>
  <c r="Q316" i="20"/>
  <c r="R316" i="20"/>
  <c r="S316" i="20"/>
  <c r="T316" i="20"/>
  <c r="M317" i="20"/>
  <c r="N317" i="20"/>
  <c r="O317" i="20"/>
  <c r="P317" i="20"/>
  <c r="Q317" i="20"/>
  <c r="R317" i="20"/>
  <c r="S317" i="20"/>
  <c r="T317" i="20"/>
  <c r="M318" i="20"/>
  <c r="N318" i="20"/>
  <c r="O318" i="20"/>
  <c r="P318" i="20"/>
  <c r="Q318" i="20"/>
  <c r="R318" i="20"/>
  <c r="S318" i="20"/>
  <c r="T318" i="20"/>
  <c r="M319" i="20"/>
  <c r="N319" i="20"/>
  <c r="O319" i="20"/>
  <c r="P319" i="20"/>
  <c r="Q319" i="20"/>
  <c r="R319" i="20"/>
  <c r="S319" i="20"/>
  <c r="T319" i="20"/>
  <c r="M320" i="20"/>
  <c r="N320" i="20"/>
  <c r="O320" i="20"/>
  <c r="P320" i="20"/>
  <c r="Q320" i="20"/>
  <c r="R320" i="20"/>
  <c r="S320" i="20"/>
  <c r="T320" i="20"/>
  <c r="M321" i="20"/>
  <c r="N321" i="20"/>
  <c r="O321" i="20"/>
  <c r="P321" i="20"/>
  <c r="Q321" i="20"/>
  <c r="R321" i="20"/>
  <c r="S321" i="20"/>
  <c r="T321" i="20"/>
  <c r="M322" i="20"/>
  <c r="N322" i="20"/>
  <c r="O322" i="20"/>
  <c r="P322" i="20"/>
  <c r="Q322" i="20"/>
  <c r="R322" i="20"/>
  <c r="S322" i="20"/>
  <c r="T322" i="20"/>
  <c r="M323" i="20"/>
  <c r="N323" i="20"/>
  <c r="O323" i="20"/>
  <c r="P323" i="20"/>
  <c r="Q323" i="20"/>
  <c r="R323" i="20"/>
  <c r="S323" i="20"/>
  <c r="T323" i="20"/>
  <c r="M324" i="20"/>
  <c r="N324" i="20"/>
  <c r="O324" i="20"/>
  <c r="P324" i="20"/>
  <c r="Q324" i="20"/>
  <c r="R324" i="20"/>
  <c r="S324" i="20"/>
  <c r="T324" i="20"/>
  <c r="M325" i="20"/>
  <c r="N325" i="20"/>
  <c r="O325" i="20"/>
  <c r="P325" i="20"/>
  <c r="Q325" i="20"/>
  <c r="R325" i="20"/>
  <c r="S325" i="20"/>
  <c r="T325" i="20"/>
  <c r="M326" i="20"/>
  <c r="N326" i="20"/>
  <c r="O326" i="20"/>
  <c r="P326" i="20"/>
  <c r="Q326" i="20"/>
  <c r="R326" i="20"/>
  <c r="S326" i="20"/>
  <c r="T326" i="20"/>
  <c r="M327" i="20"/>
  <c r="N327" i="20"/>
  <c r="O327" i="20"/>
  <c r="P327" i="20"/>
  <c r="Q327" i="20"/>
  <c r="R327" i="20"/>
  <c r="S327" i="20"/>
  <c r="T327" i="20"/>
  <c r="M328" i="20"/>
  <c r="N328" i="20"/>
  <c r="O328" i="20"/>
  <c r="P328" i="20"/>
  <c r="Q328" i="20"/>
  <c r="R328" i="20"/>
  <c r="S328" i="20"/>
  <c r="T328" i="20"/>
  <c r="M329" i="20"/>
  <c r="N329" i="20"/>
  <c r="O329" i="20"/>
  <c r="P329" i="20"/>
  <c r="Q329" i="20"/>
  <c r="R329" i="20"/>
  <c r="S329" i="20"/>
  <c r="T329" i="20"/>
  <c r="M330" i="20"/>
  <c r="N330" i="20"/>
  <c r="O330" i="20"/>
  <c r="P330" i="20"/>
  <c r="Q330" i="20"/>
  <c r="R330" i="20"/>
  <c r="S330" i="20"/>
  <c r="T330" i="20"/>
  <c r="M331" i="20"/>
  <c r="N331" i="20"/>
  <c r="O331" i="20"/>
  <c r="P331" i="20"/>
  <c r="Q331" i="20"/>
  <c r="R331" i="20"/>
  <c r="S331" i="20"/>
  <c r="T331" i="20"/>
  <c r="M332" i="20"/>
  <c r="N332" i="20"/>
  <c r="O332" i="20"/>
  <c r="P332" i="20"/>
  <c r="Q332" i="20"/>
  <c r="R332" i="20"/>
  <c r="S332" i="20"/>
  <c r="T332" i="20"/>
  <c r="M333" i="20"/>
  <c r="N333" i="20"/>
  <c r="O333" i="20"/>
  <c r="P333" i="20"/>
  <c r="Q333" i="20"/>
  <c r="R333" i="20"/>
  <c r="S333" i="20"/>
  <c r="T333" i="20"/>
  <c r="M334" i="20"/>
  <c r="N334" i="20"/>
  <c r="O334" i="20"/>
  <c r="P334" i="20"/>
  <c r="Q334" i="20"/>
  <c r="R334" i="20"/>
  <c r="S334" i="20"/>
  <c r="T334" i="20"/>
  <c r="M335" i="20"/>
  <c r="N335" i="20"/>
  <c r="O335" i="20"/>
  <c r="P335" i="20"/>
  <c r="Q335" i="20"/>
  <c r="R335" i="20"/>
  <c r="S335" i="20"/>
  <c r="T335" i="20"/>
  <c r="M336" i="20"/>
  <c r="N336" i="20"/>
  <c r="O336" i="20"/>
  <c r="P336" i="20"/>
  <c r="Q336" i="20"/>
  <c r="R336" i="20"/>
  <c r="S336" i="20"/>
  <c r="T336" i="20"/>
  <c r="M337" i="20"/>
  <c r="N337" i="20"/>
  <c r="O337" i="20"/>
  <c r="P337" i="20"/>
  <c r="Q337" i="20"/>
  <c r="R337" i="20"/>
  <c r="S337" i="20"/>
  <c r="T337" i="20"/>
  <c r="M338" i="20"/>
  <c r="N338" i="20"/>
  <c r="O338" i="20"/>
  <c r="P338" i="20"/>
  <c r="Q338" i="20"/>
  <c r="R338" i="20"/>
  <c r="S338" i="20"/>
  <c r="T338" i="20"/>
  <c r="M339" i="20"/>
  <c r="N339" i="20"/>
  <c r="O339" i="20"/>
  <c r="P339" i="20"/>
  <c r="Q339" i="20"/>
  <c r="R339" i="20"/>
  <c r="S339" i="20"/>
  <c r="T339" i="20"/>
  <c r="M340" i="20"/>
  <c r="N340" i="20"/>
  <c r="O340" i="20"/>
  <c r="P340" i="20"/>
  <c r="Q340" i="20"/>
  <c r="R340" i="20"/>
  <c r="S340" i="20"/>
  <c r="T340" i="20"/>
  <c r="M341" i="20"/>
  <c r="N341" i="20"/>
  <c r="O341" i="20"/>
  <c r="P341" i="20"/>
  <c r="Q341" i="20"/>
  <c r="R341" i="20"/>
  <c r="S341" i="20"/>
  <c r="T341" i="20"/>
  <c r="M342" i="20"/>
  <c r="N342" i="20"/>
  <c r="O342" i="20"/>
  <c r="P342" i="20"/>
  <c r="Q342" i="20"/>
  <c r="R342" i="20"/>
  <c r="S342" i="20"/>
  <c r="T342" i="20"/>
  <c r="M343" i="20"/>
  <c r="N343" i="20"/>
  <c r="O343" i="20"/>
  <c r="P343" i="20"/>
  <c r="Q343" i="20"/>
  <c r="R343" i="20"/>
  <c r="S343" i="20"/>
  <c r="T343" i="20"/>
  <c r="M344" i="20"/>
  <c r="N344" i="20"/>
  <c r="O344" i="20"/>
  <c r="P344" i="20"/>
  <c r="Q344" i="20"/>
  <c r="R344" i="20"/>
  <c r="S344" i="20"/>
  <c r="T344" i="20"/>
  <c r="M345" i="20"/>
  <c r="N345" i="20"/>
  <c r="O345" i="20"/>
  <c r="P345" i="20"/>
  <c r="Q345" i="20"/>
  <c r="R345" i="20"/>
  <c r="S345" i="20"/>
  <c r="T345" i="20"/>
  <c r="M346" i="20"/>
  <c r="N346" i="20"/>
  <c r="O346" i="20"/>
  <c r="P346" i="20"/>
  <c r="Q346" i="20"/>
  <c r="R346" i="20"/>
  <c r="S346" i="20"/>
  <c r="T346" i="20"/>
  <c r="F347" i="20"/>
  <c r="M347" i="20"/>
  <c r="N347" i="20"/>
  <c r="O347" i="20"/>
  <c r="P347" i="20"/>
  <c r="Q347" i="20"/>
  <c r="R347" i="20"/>
  <c r="S347" i="20"/>
  <c r="T347" i="20"/>
  <c r="M348" i="20"/>
  <c r="N348" i="20"/>
  <c r="O348" i="20"/>
  <c r="P348" i="20"/>
  <c r="Q348" i="20"/>
  <c r="R348" i="20"/>
  <c r="S348" i="20"/>
  <c r="T348" i="20"/>
  <c r="M349" i="20"/>
  <c r="N349" i="20"/>
  <c r="O349" i="20"/>
  <c r="P349" i="20"/>
  <c r="Q349" i="20"/>
  <c r="R349" i="20"/>
  <c r="S349" i="20"/>
  <c r="T349" i="20"/>
  <c r="M350" i="20"/>
  <c r="N350" i="20"/>
  <c r="O350" i="20"/>
  <c r="P350" i="20"/>
  <c r="Q350" i="20"/>
  <c r="R350" i="20"/>
  <c r="S350" i="20"/>
  <c r="T350" i="20"/>
  <c r="M351" i="20"/>
  <c r="N351" i="20"/>
  <c r="O351" i="20"/>
  <c r="P351" i="20"/>
  <c r="Q351" i="20"/>
  <c r="R351" i="20"/>
  <c r="S351" i="20"/>
  <c r="T351" i="20"/>
  <c r="M352" i="20"/>
  <c r="N352" i="20"/>
  <c r="O352" i="20"/>
  <c r="P352" i="20"/>
  <c r="Q352" i="20"/>
  <c r="R352" i="20"/>
  <c r="S352" i="20"/>
  <c r="T352" i="20"/>
  <c r="M353" i="20"/>
  <c r="N353" i="20"/>
  <c r="O353" i="20"/>
  <c r="P353" i="20"/>
  <c r="Q353" i="20"/>
  <c r="R353" i="20"/>
  <c r="S353" i="20"/>
  <c r="T353" i="20"/>
  <c r="M354" i="20"/>
  <c r="N354" i="20"/>
  <c r="O354" i="20"/>
  <c r="P354" i="20"/>
  <c r="Q354" i="20"/>
  <c r="R354" i="20"/>
  <c r="S354" i="20"/>
  <c r="T354" i="20"/>
  <c r="M355" i="20"/>
  <c r="N355" i="20"/>
  <c r="O355" i="20"/>
  <c r="P355" i="20"/>
  <c r="Q355" i="20"/>
  <c r="R355" i="20"/>
  <c r="S355" i="20"/>
  <c r="T355" i="20"/>
  <c r="M356" i="20"/>
  <c r="N356" i="20"/>
  <c r="O356" i="20"/>
  <c r="P356" i="20"/>
  <c r="Q356" i="20"/>
  <c r="R356" i="20"/>
  <c r="S356" i="20"/>
  <c r="T356" i="20"/>
  <c r="M357" i="20"/>
  <c r="N357" i="20"/>
  <c r="O357" i="20"/>
  <c r="P357" i="20"/>
  <c r="Q357" i="20"/>
  <c r="R357" i="20"/>
  <c r="S357" i="20"/>
  <c r="T357" i="20"/>
  <c r="M358" i="20"/>
  <c r="N358" i="20"/>
  <c r="O358" i="20"/>
  <c r="P358" i="20"/>
  <c r="Q358" i="20"/>
  <c r="R358" i="20"/>
  <c r="S358" i="20"/>
  <c r="T358" i="20"/>
  <c r="M359" i="20"/>
  <c r="N359" i="20"/>
  <c r="O359" i="20"/>
  <c r="P359" i="20"/>
  <c r="Q359" i="20"/>
  <c r="R359" i="20"/>
  <c r="S359" i="20"/>
  <c r="T359" i="20"/>
  <c r="M360" i="20"/>
  <c r="N360" i="20"/>
  <c r="O360" i="20"/>
  <c r="P360" i="20"/>
  <c r="Q360" i="20"/>
  <c r="R360" i="20"/>
  <c r="S360" i="20"/>
  <c r="T360" i="20"/>
  <c r="M361" i="20"/>
  <c r="N361" i="20"/>
  <c r="O361" i="20"/>
  <c r="P361" i="20"/>
  <c r="Q361" i="20"/>
  <c r="R361" i="20"/>
  <c r="S361" i="20"/>
  <c r="T361" i="20"/>
  <c r="M362" i="20"/>
  <c r="N362" i="20"/>
  <c r="O362" i="20"/>
  <c r="P362" i="20"/>
  <c r="Q362" i="20"/>
  <c r="R362" i="20"/>
  <c r="S362" i="20"/>
  <c r="T362" i="20"/>
  <c r="M363" i="20"/>
  <c r="N363" i="20"/>
  <c r="O363" i="20"/>
  <c r="P363" i="20"/>
  <c r="Q363" i="20"/>
  <c r="R363" i="20"/>
  <c r="S363" i="20"/>
  <c r="T363" i="20"/>
  <c r="M364" i="20"/>
  <c r="N364" i="20"/>
  <c r="O364" i="20"/>
  <c r="P364" i="20"/>
  <c r="Q364" i="20"/>
  <c r="R364" i="20"/>
  <c r="S364" i="20"/>
  <c r="T364" i="20"/>
  <c r="M365" i="20"/>
  <c r="N365" i="20"/>
  <c r="O365" i="20"/>
  <c r="P365" i="20"/>
  <c r="Q365" i="20"/>
  <c r="R365" i="20"/>
  <c r="S365" i="20"/>
  <c r="T365" i="20"/>
  <c r="M366" i="20"/>
  <c r="N366" i="20"/>
  <c r="O366" i="20"/>
  <c r="P366" i="20"/>
  <c r="Q366" i="20"/>
  <c r="R366" i="20"/>
  <c r="S366" i="20"/>
  <c r="T366" i="20"/>
  <c r="M367" i="20"/>
  <c r="N367" i="20"/>
  <c r="O367" i="20"/>
  <c r="P367" i="20"/>
  <c r="Q367" i="20"/>
  <c r="R367" i="20"/>
  <c r="S367" i="20"/>
  <c r="T367" i="20"/>
  <c r="M368" i="20"/>
  <c r="N368" i="20"/>
  <c r="O368" i="20"/>
  <c r="P368" i="20"/>
  <c r="Q368" i="20"/>
  <c r="R368" i="20"/>
  <c r="S368" i="20"/>
  <c r="T368" i="20"/>
  <c r="M369" i="20"/>
  <c r="N369" i="20"/>
  <c r="O369" i="20"/>
  <c r="P369" i="20"/>
  <c r="Q369" i="20"/>
  <c r="R369" i="20"/>
  <c r="S369" i="20"/>
  <c r="T369" i="20"/>
  <c r="M370" i="20"/>
  <c r="N370" i="20"/>
  <c r="O370" i="20"/>
  <c r="P370" i="20"/>
  <c r="Q370" i="20"/>
  <c r="R370" i="20"/>
  <c r="S370" i="20"/>
  <c r="T370" i="20"/>
  <c r="M371" i="20"/>
  <c r="N371" i="20"/>
  <c r="O371" i="20"/>
  <c r="P371" i="20"/>
  <c r="Q371" i="20"/>
  <c r="R371" i="20"/>
  <c r="S371" i="20"/>
  <c r="T371" i="20"/>
  <c r="M372" i="20"/>
  <c r="N372" i="20"/>
  <c r="O372" i="20"/>
  <c r="P372" i="20"/>
  <c r="Q372" i="20"/>
  <c r="R372" i="20"/>
  <c r="S372" i="20"/>
  <c r="T372" i="20"/>
  <c r="M373" i="20"/>
  <c r="N373" i="20"/>
  <c r="O373" i="20"/>
  <c r="P373" i="20"/>
  <c r="Q373" i="20"/>
  <c r="R373" i="20"/>
  <c r="S373" i="20"/>
  <c r="T373" i="20"/>
  <c r="M374" i="20"/>
  <c r="N374" i="20"/>
  <c r="O374" i="20"/>
  <c r="P374" i="20"/>
  <c r="Q374" i="20"/>
  <c r="R374" i="20"/>
  <c r="S374" i="20"/>
  <c r="T374" i="20"/>
  <c r="M375" i="20"/>
  <c r="N375" i="20"/>
  <c r="O375" i="20"/>
  <c r="P375" i="20"/>
  <c r="Q375" i="20"/>
  <c r="R375" i="20"/>
  <c r="S375" i="20"/>
  <c r="T375" i="20"/>
  <c r="M376" i="20"/>
  <c r="N376" i="20"/>
  <c r="O376" i="20"/>
  <c r="P376" i="20"/>
  <c r="Q376" i="20"/>
  <c r="R376" i="20"/>
  <c r="S376" i="20"/>
  <c r="T376" i="20"/>
  <c r="M377" i="20"/>
  <c r="N377" i="20"/>
  <c r="O377" i="20"/>
  <c r="P377" i="20"/>
  <c r="Q377" i="20"/>
  <c r="R377" i="20"/>
  <c r="S377" i="20"/>
  <c r="T377" i="20"/>
  <c r="M378" i="20"/>
  <c r="N378" i="20"/>
  <c r="O378" i="20"/>
  <c r="P378" i="20"/>
  <c r="Q378" i="20"/>
  <c r="R378" i="20"/>
  <c r="S378" i="20"/>
  <c r="T378" i="20"/>
  <c r="M379" i="20"/>
  <c r="N379" i="20"/>
  <c r="O379" i="20"/>
  <c r="P379" i="20"/>
  <c r="Q379" i="20"/>
  <c r="R379" i="20"/>
  <c r="S379" i="20"/>
  <c r="T379" i="20"/>
  <c r="M380" i="20"/>
  <c r="N380" i="20"/>
  <c r="O380" i="20"/>
  <c r="P380" i="20"/>
  <c r="Q380" i="20"/>
  <c r="R380" i="20"/>
  <c r="S380" i="20"/>
  <c r="T380" i="20"/>
  <c r="M381" i="20"/>
  <c r="N381" i="20"/>
  <c r="O381" i="20"/>
  <c r="P381" i="20"/>
  <c r="Q381" i="20"/>
  <c r="R381" i="20"/>
  <c r="S381" i="20"/>
  <c r="T381" i="20"/>
  <c r="M382" i="20"/>
  <c r="N382" i="20"/>
  <c r="O382" i="20"/>
  <c r="P382" i="20"/>
  <c r="Q382" i="20"/>
  <c r="R382" i="20"/>
  <c r="S382" i="20"/>
  <c r="T382" i="20"/>
  <c r="M383" i="20"/>
  <c r="N383" i="20"/>
  <c r="O383" i="20"/>
  <c r="P383" i="20"/>
  <c r="Q383" i="20"/>
  <c r="R383" i="20"/>
  <c r="S383" i="20"/>
  <c r="T383" i="20"/>
  <c r="M384" i="20"/>
  <c r="N384" i="20"/>
  <c r="O384" i="20"/>
  <c r="P384" i="20"/>
  <c r="Q384" i="20"/>
  <c r="R384" i="20"/>
  <c r="S384" i="20"/>
  <c r="T384" i="20"/>
  <c r="M385" i="20"/>
  <c r="N385" i="20"/>
  <c r="O385" i="20"/>
  <c r="P385" i="20"/>
  <c r="Q385" i="20"/>
  <c r="R385" i="20"/>
  <c r="S385" i="20"/>
  <c r="T385" i="20"/>
  <c r="M386" i="20"/>
  <c r="N386" i="20"/>
  <c r="O386" i="20"/>
  <c r="P386" i="20"/>
  <c r="Q386" i="20"/>
  <c r="R386" i="20"/>
  <c r="S386" i="20"/>
  <c r="T386" i="20"/>
  <c r="M387" i="20"/>
  <c r="N387" i="20"/>
  <c r="O387" i="20"/>
  <c r="P387" i="20"/>
  <c r="Q387" i="20"/>
  <c r="R387" i="20"/>
  <c r="S387" i="20"/>
  <c r="T387" i="20"/>
  <c r="M388" i="20"/>
  <c r="N388" i="20"/>
  <c r="O388" i="20"/>
  <c r="P388" i="20"/>
  <c r="Q388" i="20"/>
  <c r="R388" i="20"/>
  <c r="S388" i="20"/>
  <c r="T388" i="20"/>
  <c r="F389" i="20"/>
  <c r="M389" i="20"/>
  <c r="N389" i="20"/>
  <c r="O389" i="20"/>
  <c r="P389" i="20"/>
  <c r="Q389" i="20"/>
  <c r="R389" i="20"/>
  <c r="S389" i="20"/>
  <c r="T389" i="20"/>
  <c r="M390" i="20"/>
  <c r="N390" i="20"/>
  <c r="O390" i="20"/>
  <c r="P390" i="20"/>
  <c r="Q390" i="20"/>
  <c r="R390" i="20"/>
  <c r="S390" i="20"/>
  <c r="T390" i="20"/>
  <c r="M391" i="20"/>
  <c r="N391" i="20"/>
  <c r="O391" i="20"/>
  <c r="P391" i="20"/>
  <c r="Q391" i="20"/>
  <c r="R391" i="20"/>
  <c r="S391" i="20"/>
  <c r="T391" i="20"/>
  <c r="M392" i="20"/>
  <c r="N392" i="20"/>
  <c r="O392" i="20"/>
  <c r="P392" i="20"/>
  <c r="Q392" i="20"/>
  <c r="R392" i="20"/>
  <c r="S392" i="20"/>
  <c r="T392" i="20"/>
  <c r="M393" i="20"/>
  <c r="N393" i="20"/>
  <c r="O393" i="20"/>
  <c r="P393" i="20"/>
  <c r="Q393" i="20"/>
  <c r="R393" i="20"/>
  <c r="S393" i="20"/>
  <c r="T393" i="20"/>
  <c r="M394" i="20"/>
  <c r="N394" i="20"/>
  <c r="O394" i="20"/>
  <c r="P394" i="20"/>
  <c r="Q394" i="20"/>
  <c r="R394" i="20"/>
  <c r="S394" i="20"/>
  <c r="T394" i="20"/>
  <c r="M395" i="20"/>
  <c r="N395" i="20"/>
  <c r="O395" i="20"/>
  <c r="P395" i="20"/>
  <c r="Q395" i="20"/>
  <c r="R395" i="20"/>
  <c r="S395" i="20"/>
  <c r="T395" i="20"/>
  <c r="M396" i="20"/>
  <c r="N396" i="20"/>
  <c r="O396" i="20"/>
  <c r="P396" i="20"/>
  <c r="Q396" i="20"/>
  <c r="R396" i="20"/>
  <c r="S396" i="20"/>
  <c r="T396" i="20"/>
  <c r="M397" i="20"/>
  <c r="N397" i="20"/>
  <c r="O397" i="20"/>
  <c r="P397" i="20"/>
  <c r="Q397" i="20"/>
  <c r="R397" i="20"/>
  <c r="S397" i="20"/>
  <c r="T397" i="20"/>
  <c r="M398" i="20"/>
  <c r="N398" i="20"/>
  <c r="O398" i="20"/>
  <c r="P398" i="20"/>
  <c r="Q398" i="20"/>
  <c r="R398" i="20"/>
  <c r="S398" i="20"/>
  <c r="T398" i="20"/>
  <c r="M399" i="20"/>
  <c r="N399" i="20"/>
  <c r="O399" i="20"/>
  <c r="P399" i="20"/>
  <c r="Q399" i="20"/>
  <c r="R399" i="20"/>
  <c r="S399" i="20"/>
  <c r="T399" i="20"/>
  <c r="M400" i="20"/>
  <c r="N400" i="20"/>
  <c r="O400" i="20"/>
  <c r="P400" i="20"/>
  <c r="Q400" i="20"/>
  <c r="R400" i="20"/>
  <c r="S400" i="20"/>
  <c r="T400" i="20"/>
  <c r="M401" i="20"/>
  <c r="N401" i="20"/>
  <c r="O401" i="20"/>
  <c r="P401" i="20"/>
  <c r="Q401" i="20"/>
  <c r="R401" i="20"/>
  <c r="S401" i="20"/>
  <c r="T401" i="20"/>
  <c r="M402" i="20"/>
  <c r="N402" i="20"/>
  <c r="O402" i="20"/>
  <c r="P402" i="20"/>
  <c r="Q402" i="20"/>
  <c r="R402" i="20"/>
  <c r="S402" i="20"/>
  <c r="T402" i="20"/>
  <c r="M403" i="20"/>
  <c r="N403" i="20"/>
  <c r="O403" i="20"/>
  <c r="P403" i="20"/>
  <c r="Q403" i="20"/>
  <c r="R403" i="20"/>
  <c r="S403" i="20"/>
  <c r="T403" i="20"/>
  <c r="M404" i="20"/>
  <c r="N404" i="20"/>
  <c r="O404" i="20"/>
  <c r="P404" i="20"/>
  <c r="Q404" i="20"/>
  <c r="R404" i="20"/>
  <c r="S404" i="20"/>
  <c r="T404" i="20"/>
  <c r="M405" i="20"/>
  <c r="N405" i="20"/>
  <c r="O405" i="20"/>
  <c r="P405" i="20"/>
  <c r="Q405" i="20"/>
  <c r="R405" i="20"/>
  <c r="S405" i="20"/>
  <c r="T405" i="20"/>
  <c r="M406" i="20"/>
  <c r="N406" i="20"/>
  <c r="O406" i="20"/>
  <c r="P406" i="20"/>
  <c r="Q406" i="20"/>
  <c r="R406" i="20"/>
  <c r="S406" i="20"/>
  <c r="T406" i="20"/>
  <c r="M407" i="20"/>
  <c r="N407" i="20"/>
  <c r="O407" i="20"/>
  <c r="P407" i="20"/>
  <c r="Q407" i="20"/>
  <c r="R407" i="20"/>
  <c r="S407" i="20"/>
  <c r="T407" i="20"/>
  <c r="M408" i="20"/>
  <c r="N408" i="20"/>
  <c r="O408" i="20"/>
  <c r="P408" i="20"/>
  <c r="Q408" i="20"/>
  <c r="R408" i="20"/>
  <c r="S408" i="20"/>
  <c r="T408" i="20"/>
  <c r="M409" i="20"/>
  <c r="N409" i="20"/>
  <c r="O409" i="20"/>
  <c r="P409" i="20"/>
  <c r="Q409" i="20"/>
  <c r="R409" i="20"/>
  <c r="S409" i="20"/>
  <c r="T409" i="20"/>
  <c r="M410" i="20"/>
  <c r="N410" i="20"/>
  <c r="O410" i="20"/>
  <c r="P410" i="20"/>
  <c r="Q410" i="20"/>
  <c r="R410" i="20"/>
  <c r="S410" i="20"/>
  <c r="T410" i="20"/>
  <c r="M411" i="20"/>
  <c r="N411" i="20"/>
  <c r="O411" i="20"/>
  <c r="P411" i="20"/>
  <c r="Q411" i="20"/>
  <c r="R411" i="20"/>
  <c r="S411" i="20"/>
  <c r="T411" i="20"/>
  <c r="M412" i="20"/>
  <c r="N412" i="20"/>
  <c r="O412" i="20"/>
  <c r="P412" i="20"/>
  <c r="Q412" i="20"/>
  <c r="R412" i="20"/>
  <c r="S412" i="20"/>
  <c r="T412" i="20"/>
  <c r="M413" i="20"/>
  <c r="N413" i="20"/>
  <c r="O413" i="20"/>
  <c r="P413" i="20"/>
  <c r="Q413" i="20"/>
  <c r="R413" i="20"/>
  <c r="S413" i="20"/>
  <c r="T413" i="20"/>
  <c r="M414" i="20"/>
  <c r="N414" i="20"/>
  <c r="O414" i="20"/>
  <c r="P414" i="20"/>
  <c r="Q414" i="20"/>
  <c r="R414" i="20"/>
  <c r="S414" i="20"/>
  <c r="T414" i="20"/>
  <c r="M415" i="20"/>
  <c r="N415" i="20"/>
  <c r="O415" i="20"/>
  <c r="P415" i="20"/>
  <c r="Q415" i="20"/>
  <c r="R415" i="20"/>
  <c r="S415" i="20"/>
  <c r="T415" i="20"/>
  <c r="M416" i="20"/>
  <c r="N416" i="20"/>
  <c r="O416" i="20"/>
  <c r="P416" i="20"/>
  <c r="Q416" i="20"/>
  <c r="R416" i="20"/>
  <c r="S416" i="20"/>
  <c r="T416" i="20"/>
  <c r="M417" i="20"/>
  <c r="N417" i="20"/>
  <c r="O417" i="20"/>
  <c r="P417" i="20"/>
  <c r="Q417" i="20"/>
  <c r="R417" i="20"/>
  <c r="S417" i="20"/>
  <c r="T417" i="20"/>
  <c r="M418" i="20"/>
  <c r="N418" i="20"/>
  <c r="O418" i="20"/>
  <c r="P418" i="20"/>
  <c r="Q418" i="20"/>
  <c r="R418" i="20"/>
  <c r="S418" i="20"/>
  <c r="T418" i="20"/>
  <c r="M419" i="20"/>
  <c r="N419" i="20"/>
  <c r="O419" i="20"/>
  <c r="P419" i="20"/>
  <c r="Q419" i="20"/>
  <c r="R419" i="20"/>
  <c r="S419" i="20"/>
  <c r="T419" i="20"/>
  <c r="M420" i="20"/>
  <c r="N420" i="20"/>
  <c r="O420" i="20"/>
  <c r="P420" i="20"/>
  <c r="Q420" i="20"/>
  <c r="R420" i="20"/>
  <c r="S420" i="20"/>
  <c r="T420" i="20"/>
  <c r="M421" i="20"/>
  <c r="N421" i="20"/>
  <c r="O421" i="20"/>
  <c r="P421" i="20"/>
  <c r="Q421" i="20"/>
  <c r="R421" i="20"/>
  <c r="S421" i="20"/>
  <c r="T421" i="20"/>
  <c r="M422" i="20"/>
  <c r="N422" i="20"/>
  <c r="O422" i="20"/>
  <c r="P422" i="20"/>
  <c r="Q422" i="20"/>
  <c r="R422" i="20"/>
  <c r="S422" i="20"/>
  <c r="T422" i="20"/>
  <c r="M423" i="20"/>
  <c r="N423" i="20"/>
  <c r="O423" i="20"/>
  <c r="P423" i="20"/>
  <c r="Q423" i="20"/>
  <c r="R423" i="20"/>
  <c r="S423" i="20"/>
  <c r="T423" i="20"/>
  <c r="M424" i="20"/>
  <c r="N424" i="20"/>
  <c r="O424" i="20"/>
  <c r="P424" i="20"/>
  <c r="Q424" i="20"/>
  <c r="R424" i="20"/>
  <c r="S424" i="20"/>
  <c r="T424" i="20"/>
  <c r="M425" i="20"/>
  <c r="N425" i="20"/>
  <c r="O425" i="20"/>
  <c r="P425" i="20"/>
  <c r="Q425" i="20"/>
  <c r="R425" i="20"/>
  <c r="S425" i="20"/>
  <c r="T425" i="20"/>
  <c r="M426" i="20"/>
  <c r="N426" i="20"/>
  <c r="O426" i="20"/>
  <c r="P426" i="20"/>
  <c r="Q426" i="20"/>
  <c r="R426" i="20"/>
  <c r="S426" i="20"/>
  <c r="T426" i="20"/>
  <c r="M427" i="20"/>
  <c r="N427" i="20"/>
  <c r="O427" i="20"/>
  <c r="P427" i="20"/>
  <c r="Q427" i="20"/>
  <c r="R427" i="20"/>
  <c r="S427" i="20"/>
  <c r="T427" i="20"/>
  <c r="M428" i="20"/>
  <c r="N428" i="20"/>
  <c r="O428" i="20"/>
  <c r="P428" i="20"/>
  <c r="Q428" i="20"/>
  <c r="R428" i="20"/>
  <c r="S428" i="20"/>
  <c r="T428" i="20"/>
  <c r="M429" i="20"/>
  <c r="N429" i="20"/>
  <c r="O429" i="20"/>
  <c r="P429" i="20"/>
  <c r="Q429" i="20"/>
  <c r="R429" i="20"/>
  <c r="S429" i="20"/>
  <c r="T429" i="20"/>
  <c r="M430" i="20"/>
  <c r="N430" i="20"/>
  <c r="O430" i="20"/>
  <c r="P430" i="20"/>
  <c r="Q430" i="20"/>
  <c r="R430" i="20"/>
  <c r="S430" i="20"/>
  <c r="T430" i="20"/>
  <c r="F431" i="20"/>
  <c r="M431" i="20"/>
  <c r="N431" i="20"/>
  <c r="O431" i="20"/>
  <c r="P431" i="20"/>
  <c r="Q431" i="20"/>
  <c r="R431" i="20"/>
  <c r="S431" i="20"/>
  <c r="T431" i="20"/>
  <c r="M432" i="20"/>
  <c r="N432" i="20"/>
  <c r="O432" i="20"/>
  <c r="P432" i="20"/>
  <c r="Q432" i="20"/>
  <c r="R432" i="20"/>
  <c r="S432" i="20"/>
  <c r="T432" i="20"/>
  <c r="M433" i="20"/>
  <c r="N433" i="20"/>
  <c r="O433" i="20"/>
  <c r="P433" i="20"/>
  <c r="Q433" i="20"/>
  <c r="R433" i="20"/>
  <c r="S433" i="20"/>
  <c r="T433" i="20"/>
  <c r="M434" i="20"/>
  <c r="N434" i="20"/>
  <c r="O434" i="20"/>
  <c r="P434" i="20"/>
  <c r="Q434" i="20"/>
  <c r="R434" i="20"/>
  <c r="S434" i="20"/>
  <c r="T434" i="20"/>
  <c r="M435" i="20"/>
  <c r="N435" i="20"/>
  <c r="O435" i="20"/>
  <c r="P435" i="20"/>
  <c r="Q435" i="20"/>
  <c r="R435" i="20"/>
  <c r="S435" i="20"/>
  <c r="T435" i="20"/>
  <c r="M436" i="20"/>
  <c r="N436" i="20"/>
  <c r="O436" i="20"/>
  <c r="P436" i="20"/>
  <c r="Q436" i="20"/>
  <c r="R436" i="20"/>
  <c r="S436" i="20"/>
  <c r="T436" i="20"/>
  <c r="M437" i="20"/>
  <c r="N437" i="20"/>
  <c r="O437" i="20"/>
  <c r="P437" i="20"/>
  <c r="Q437" i="20"/>
  <c r="R437" i="20"/>
  <c r="S437" i="20"/>
  <c r="T437" i="20"/>
  <c r="M438" i="20"/>
  <c r="N438" i="20"/>
  <c r="O438" i="20"/>
  <c r="P438" i="20"/>
  <c r="Q438" i="20"/>
  <c r="R438" i="20"/>
  <c r="S438" i="20"/>
  <c r="T438" i="20"/>
  <c r="M439" i="20"/>
  <c r="N439" i="20"/>
  <c r="O439" i="20"/>
  <c r="P439" i="20"/>
  <c r="Q439" i="20"/>
  <c r="R439" i="20"/>
  <c r="S439" i="20"/>
  <c r="T439" i="20"/>
  <c r="M440" i="20"/>
  <c r="N440" i="20"/>
  <c r="O440" i="20"/>
  <c r="P440" i="20"/>
  <c r="Q440" i="20"/>
  <c r="R440" i="20"/>
  <c r="S440" i="20"/>
  <c r="T440" i="20"/>
  <c r="M441" i="20"/>
  <c r="N441" i="20"/>
  <c r="O441" i="20"/>
  <c r="P441" i="20"/>
  <c r="Q441" i="20"/>
  <c r="R441" i="20"/>
  <c r="S441" i="20"/>
  <c r="T441" i="20"/>
  <c r="M442" i="20"/>
  <c r="N442" i="20"/>
  <c r="O442" i="20"/>
  <c r="P442" i="20"/>
  <c r="Q442" i="20"/>
  <c r="R442" i="20"/>
  <c r="S442" i="20"/>
  <c r="T442" i="20"/>
  <c r="M443" i="20"/>
  <c r="N443" i="20"/>
  <c r="O443" i="20"/>
  <c r="P443" i="20"/>
  <c r="Q443" i="20"/>
  <c r="R443" i="20"/>
  <c r="S443" i="20"/>
  <c r="T443" i="20"/>
  <c r="M444" i="20"/>
  <c r="N444" i="20"/>
  <c r="O444" i="20"/>
  <c r="P444" i="20"/>
  <c r="Q444" i="20"/>
  <c r="R444" i="20"/>
  <c r="S444" i="20"/>
  <c r="T444" i="20"/>
  <c r="M445" i="20"/>
  <c r="N445" i="20"/>
  <c r="O445" i="20"/>
  <c r="P445" i="20"/>
  <c r="Q445" i="20"/>
  <c r="R445" i="20"/>
  <c r="S445" i="20"/>
  <c r="T445" i="20"/>
  <c r="M446" i="20"/>
  <c r="N446" i="20"/>
  <c r="O446" i="20"/>
  <c r="P446" i="20"/>
  <c r="Q446" i="20"/>
  <c r="R446" i="20"/>
  <c r="S446" i="20"/>
  <c r="T446" i="20"/>
  <c r="M447" i="20"/>
  <c r="N447" i="20"/>
  <c r="O447" i="20"/>
  <c r="P447" i="20"/>
  <c r="Q447" i="20"/>
  <c r="R447" i="20"/>
  <c r="S447" i="20"/>
  <c r="T447" i="20"/>
  <c r="M448" i="20"/>
  <c r="N448" i="20"/>
  <c r="O448" i="20"/>
  <c r="P448" i="20"/>
  <c r="Q448" i="20"/>
  <c r="R448" i="20"/>
  <c r="S448" i="20"/>
  <c r="T448" i="20"/>
  <c r="M449" i="20"/>
  <c r="N449" i="20"/>
  <c r="O449" i="20"/>
  <c r="P449" i="20"/>
  <c r="Q449" i="20"/>
  <c r="R449" i="20"/>
  <c r="S449" i="20"/>
  <c r="T449" i="20"/>
  <c r="M450" i="20"/>
  <c r="N450" i="20"/>
  <c r="O450" i="20"/>
  <c r="P450" i="20"/>
  <c r="Q450" i="20"/>
  <c r="R450" i="20"/>
  <c r="S450" i="20"/>
  <c r="T450" i="20"/>
  <c r="M451" i="20"/>
  <c r="N451" i="20"/>
  <c r="O451" i="20"/>
  <c r="P451" i="20"/>
  <c r="Q451" i="20"/>
  <c r="R451" i="20"/>
  <c r="S451" i="20"/>
  <c r="T451" i="20"/>
  <c r="M452" i="20"/>
  <c r="N452" i="20"/>
  <c r="O452" i="20"/>
  <c r="P452" i="20"/>
  <c r="Q452" i="20"/>
  <c r="R452" i="20"/>
  <c r="S452" i="20"/>
  <c r="T452" i="20"/>
  <c r="M453" i="20"/>
  <c r="N453" i="20"/>
  <c r="O453" i="20"/>
  <c r="P453" i="20"/>
  <c r="Q453" i="20"/>
  <c r="R453" i="20"/>
  <c r="S453" i="20"/>
  <c r="T453" i="20"/>
  <c r="M454" i="20"/>
  <c r="N454" i="20"/>
  <c r="O454" i="20"/>
  <c r="P454" i="20"/>
  <c r="Q454" i="20"/>
  <c r="R454" i="20"/>
  <c r="S454" i="20"/>
  <c r="T454" i="20"/>
  <c r="M455" i="20"/>
  <c r="N455" i="20"/>
  <c r="O455" i="20"/>
  <c r="P455" i="20"/>
  <c r="Q455" i="20"/>
  <c r="R455" i="20"/>
  <c r="S455" i="20"/>
  <c r="T455" i="20"/>
  <c r="M456" i="20"/>
  <c r="N456" i="20"/>
  <c r="O456" i="20"/>
  <c r="P456" i="20"/>
  <c r="Q456" i="20"/>
  <c r="R456" i="20"/>
  <c r="S456" i="20"/>
  <c r="T456" i="20"/>
  <c r="M457" i="20"/>
  <c r="N457" i="20"/>
  <c r="O457" i="20"/>
  <c r="P457" i="20"/>
  <c r="Q457" i="20"/>
  <c r="R457" i="20"/>
  <c r="S457" i="20"/>
  <c r="T457" i="20"/>
  <c r="M458" i="20"/>
  <c r="N458" i="20"/>
  <c r="O458" i="20"/>
  <c r="P458" i="20"/>
  <c r="Q458" i="20"/>
  <c r="R458" i="20"/>
  <c r="S458" i="20"/>
  <c r="T458" i="20"/>
  <c r="M459" i="20"/>
  <c r="N459" i="20"/>
  <c r="O459" i="20"/>
  <c r="P459" i="20"/>
  <c r="Q459" i="20"/>
  <c r="R459" i="20"/>
  <c r="S459" i="20"/>
  <c r="T459" i="20"/>
  <c r="M460" i="20"/>
  <c r="N460" i="20"/>
  <c r="O460" i="20"/>
  <c r="P460" i="20"/>
  <c r="Q460" i="20"/>
  <c r="R460" i="20"/>
  <c r="S460" i="20"/>
  <c r="T460" i="20"/>
  <c r="M461" i="20"/>
  <c r="N461" i="20"/>
  <c r="O461" i="20"/>
  <c r="P461" i="20"/>
  <c r="Q461" i="20"/>
  <c r="R461" i="20"/>
  <c r="S461" i="20"/>
  <c r="T461" i="20"/>
  <c r="M462" i="20"/>
  <c r="N462" i="20"/>
  <c r="O462" i="20"/>
  <c r="P462" i="20"/>
  <c r="Q462" i="20"/>
  <c r="R462" i="20"/>
  <c r="S462" i="20"/>
  <c r="T462" i="20"/>
  <c r="M463" i="20"/>
  <c r="N463" i="20"/>
  <c r="O463" i="20"/>
  <c r="P463" i="20"/>
  <c r="Q463" i="20"/>
  <c r="R463" i="20"/>
  <c r="S463" i="20"/>
  <c r="T463" i="20"/>
  <c r="M464" i="20"/>
  <c r="N464" i="20"/>
  <c r="O464" i="20"/>
  <c r="P464" i="20"/>
  <c r="Q464" i="20"/>
  <c r="R464" i="20"/>
  <c r="S464" i="20"/>
  <c r="T464" i="20"/>
  <c r="M465" i="20"/>
  <c r="N465" i="20"/>
  <c r="O465" i="20"/>
  <c r="P465" i="20"/>
  <c r="Q465" i="20"/>
  <c r="R465" i="20"/>
  <c r="S465" i="20"/>
  <c r="T465" i="20"/>
  <c r="M466" i="20"/>
  <c r="N466" i="20"/>
  <c r="O466" i="20"/>
  <c r="P466" i="20"/>
  <c r="Q466" i="20"/>
  <c r="R466" i="20"/>
  <c r="S466" i="20"/>
  <c r="T466" i="20"/>
  <c r="M467" i="20"/>
  <c r="N467" i="20"/>
  <c r="O467" i="20"/>
  <c r="P467" i="20"/>
  <c r="Q467" i="20"/>
  <c r="R467" i="20"/>
  <c r="S467" i="20"/>
  <c r="T467" i="20"/>
  <c r="F468" i="20"/>
  <c r="M468" i="20"/>
  <c r="N468" i="20"/>
  <c r="O468" i="20"/>
  <c r="P468" i="20"/>
  <c r="Q468" i="20"/>
  <c r="R468" i="20"/>
  <c r="S468" i="20"/>
  <c r="T468" i="20"/>
  <c r="M469" i="20"/>
  <c r="N469" i="20"/>
  <c r="O469" i="20"/>
  <c r="P469" i="20"/>
  <c r="Q469" i="20"/>
  <c r="R469" i="20"/>
  <c r="S469" i="20"/>
  <c r="T469" i="20"/>
  <c r="M470" i="20"/>
  <c r="N470" i="20"/>
  <c r="O470" i="20"/>
  <c r="P470" i="20"/>
  <c r="Q470" i="20"/>
  <c r="R470" i="20"/>
  <c r="S470" i="20"/>
  <c r="T470" i="20"/>
  <c r="M471" i="20"/>
  <c r="N471" i="20"/>
  <c r="O471" i="20"/>
  <c r="P471" i="20"/>
  <c r="Q471" i="20"/>
  <c r="R471" i="20"/>
  <c r="S471" i="20"/>
  <c r="T471" i="20"/>
  <c r="M472" i="20"/>
  <c r="N472" i="20"/>
  <c r="O472" i="20"/>
  <c r="P472" i="20"/>
  <c r="Q472" i="20"/>
  <c r="R472" i="20"/>
  <c r="S472" i="20"/>
  <c r="T472" i="20"/>
  <c r="M473" i="20"/>
  <c r="N473" i="20"/>
  <c r="O473" i="20"/>
  <c r="P473" i="20"/>
  <c r="Q473" i="20"/>
  <c r="R473" i="20"/>
  <c r="S473" i="20"/>
  <c r="T473" i="20"/>
  <c r="M474" i="20"/>
  <c r="N474" i="20"/>
  <c r="O474" i="20"/>
  <c r="P474" i="20"/>
  <c r="Q474" i="20"/>
  <c r="R474" i="20"/>
  <c r="S474" i="20"/>
  <c r="T474" i="20"/>
  <c r="M475" i="20"/>
  <c r="N475" i="20"/>
  <c r="O475" i="20"/>
  <c r="P475" i="20"/>
  <c r="Q475" i="20"/>
  <c r="R475" i="20"/>
  <c r="S475" i="20"/>
  <c r="T475" i="20"/>
  <c r="M476" i="20"/>
  <c r="N476" i="20"/>
  <c r="O476" i="20"/>
  <c r="P476" i="20"/>
  <c r="Q476" i="20"/>
  <c r="R476" i="20"/>
  <c r="S476" i="20"/>
  <c r="T476" i="20"/>
  <c r="M477" i="20"/>
  <c r="N477" i="20"/>
  <c r="O477" i="20"/>
  <c r="P477" i="20"/>
  <c r="Q477" i="20"/>
  <c r="R477" i="20"/>
  <c r="S477" i="20"/>
  <c r="T477" i="20"/>
  <c r="M478" i="20"/>
  <c r="N478" i="20"/>
  <c r="O478" i="20"/>
  <c r="P478" i="20"/>
  <c r="Q478" i="20"/>
  <c r="R478" i="20"/>
  <c r="S478" i="20"/>
  <c r="T478" i="20"/>
  <c r="M479" i="20"/>
  <c r="N479" i="20"/>
  <c r="O479" i="20"/>
  <c r="P479" i="20"/>
  <c r="Q479" i="20"/>
  <c r="R479" i="20"/>
  <c r="S479" i="20"/>
  <c r="T479" i="20"/>
  <c r="M480" i="20"/>
  <c r="N480" i="20"/>
  <c r="O480" i="20"/>
  <c r="P480" i="20"/>
  <c r="Q480" i="20"/>
  <c r="R480" i="20"/>
  <c r="S480" i="20"/>
  <c r="T480" i="20"/>
  <c r="M481" i="20"/>
  <c r="N481" i="20"/>
  <c r="O481" i="20"/>
  <c r="P481" i="20"/>
  <c r="Q481" i="20"/>
  <c r="R481" i="20"/>
  <c r="S481" i="20"/>
  <c r="T481" i="20"/>
  <c r="M482" i="20"/>
  <c r="N482" i="20"/>
  <c r="O482" i="20"/>
  <c r="P482" i="20"/>
  <c r="Q482" i="20"/>
  <c r="R482" i="20"/>
  <c r="S482" i="20"/>
  <c r="T482" i="20"/>
  <c r="M483" i="20"/>
  <c r="N483" i="20"/>
  <c r="O483" i="20"/>
  <c r="P483" i="20"/>
  <c r="Q483" i="20"/>
  <c r="R483" i="20"/>
  <c r="S483" i="20"/>
  <c r="T483" i="20"/>
  <c r="M484" i="20"/>
  <c r="N484" i="20"/>
  <c r="O484" i="20"/>
  <c r="P484" i="20"/>
  <c r="Q484" i="20"/>
  <c r="R484" i="20"/>
  <c r="S484" i="20"/>
  <c r="T484" i="20"/>
  <c r="M485" i="20"/>
  <c r="N485" i="20"/>
  <c r="O485" i="20"/>
  <c r="P485" i="20"/>
  <c r="Q485" i="20"/>
  <c r="R485" i="20"/>
  <c r="S485" i="20"/>
  <c r="T485" i="20"/>
  <c r="M486" i="20"/>
  <c r="N486" i="20"/>
  <c r="O486" i="20"/>
  <c r="P486" i="20"/>
  <c r="Q486" i="20"/>
  <c r="R486" i="20"/>
  <c r="S486" i="20"/>
  <c r="T486" i="20"/>
  <c r="M487" i="20"/>
  <c r="N487" i="20"/>
  <c r="O487" i="20"/>
  <c r="P487" i="20"/>
  <c r="Q487" i="20"/>
  <c r="R487" i="20"/>
  <c r="S487" i="20"/>
  <c r="T487" i="20"/>
  <c r="M488" i="20"/>
  <c r="N488" i="20"/>
  <c r="O488" i="20"/>
  <c r="P488" i="20"/>
  <c r="Q488" i="20"/>
  <c r="R488" i="20"/>
  <c r="S488" i="20"/>
  <c r="T488" i="20"/>
  <c r="M489" i="20"/>
  <c r="N489" i="20"/>
  <c r="O489" i="20"/>
  <c r="P489" i="20"/>
  <c r="Q489" i="20"/>
  <c r="R489" i="20"/>
  <c r="S489" i="20"/>
  <c r="T489" i="20"/>
  <c r="M490" i="20"/>
  <c r="N490" i="20"/>
  <c r="O490" i="20"/>
  <c r="P490" i="20"/>
  <c r="Q490" i="20"/>
  <c r="R490" i="20"/>
  <c r="S490" i="20"/>
  <c r="T490" i="20"/>
  <c r="M491" i="20"/>
  <c r="N491" i="20"/>
  <c r="O491" i="20"/>
  <c r="P491" i="20"/>
  <c r="Q491" i="20"/>
  <c r="R491" i="20"/>
  <c r="S491" i="20"/>
  <c r="T491" i="20"/>
  <c r="M492" i="20"/>
  <c r="N492" i="20"/>
  <c r="O492" i="20"/>
  <c r="P492" i="20"/>
  <c r="Q492" i="20"/>
  <c r="R492" i="20"/>
  <c r="S492" i="20"/>
  <c r="T492" i="20"/>
  <c r="M493" i="20"/>
  <c r="N493" i="20"/>
  <c r="O493" i="20"/>
  <c r="P493" i="20"/>
  <c r="Q493" i="20"/>
  <c r="R493" i="20"/>
  <c r="S493" i="20"/>
  <c r="T493" i="20"/>
  <c r="M494" i="20"/>
  <c r="N494" i="20"/>
  <c r="O494" i="20"/>
  <c r="P494" i="20"/>
  <c r="Q494" i="20"/>
  <c r="R494" i="20"/>
  <c r="S494" i="20"/>
  <c r="T494" i="20"/>
  <c r="M495" i="20"/>
  <c r="N495" i="20"/>
  <c r="O495" i="20"/>
  <c r="P495" i="20"/>
  <c r="Q495" i="20"/>
  <c r="R495" i="20"/>
  <c r="S495" i="20"/>
  <c r="T495" i="20"/>
  <c r="M496" i="20"/>
  <c r="N496" i="20"/>
  <c r="O496" i="20"/>
  <c r="P496" i="20"/>
  <c r="Q496" i="20"/>
  <c r="R496" i="20"/>
  <c r="S496" i="20"/>
  <c r="T496" i="20"/>
  <c r="M497" i="20"/>
  <c r="N497" i="20"/>
  <c r="O497" i="20"/>
  <c r="P497" i="20"/>
  <c r="Q497" i="20"/>
  <c r="R497" i="20"/>
  <c r="S497" i="20"/>
  <c r="T497" i="20"/>
  <c r="M498" i="20"/>
  <c r="N498" i="20"/>
  <c r="O498" i="20"/>
  <c r="P498" i="20"/>
  <c r="Q498" i="20"/>
  <c r="R498" i="20"/>
  <c r="S498" i="20"/>
  <c r="T498" i="20"/>
  <c r="M499" i="20"/>
  <c r="N499" i="20"/>
  <c r="O499" i="20"/>
  <c r="P499" i="20"/>
  <c r="Q499" i="20"/>
  <c r="R499" i="20"/>
  <c r="S499" i="20"/>
  <c r="T499" i="20"/>
  <c r="M500" i="20"/>
  <c r="N500" i="20"/>
  <c r="O500" i="20"/>
  <c r="P500" i="20"/>
  <c r="Q500" i="20"/>
  <c r="R500" i="20"/>
  <c r="S500" i="20"/>
  <c r="T500" i="20"/>
  <c r="M501" i="20"/>
  <c r="N501" i="20"/>
  <c r="O501" i="20"/>
  <c r="P501" i="20"/>
  <c r="Q501" i="20"/>
  <c r="R501" i="20"/>
  <c r="S501" i="20"/>
  <c r="T501" i="20"/>
  <c r="M502" i="20"/>
  <c r="N502" i="20"/>
  <c r="O502" i="20"/>
  <c r="P502" i="20"/>
  <c r="Q502" i="20"/>
  <c r="R502" i="20"/>
  <c r="S502" i="20"/>
  <c r="T502" i="20"/>
  <c r="M503" i="20"/>
  <c r="N503" i="20"/>
  <c r="O503" i="20"/>
  <c r="P503" i="20"/>
  <c r="Q503" i="20"/>
  <c r="R503" i="20"/>
  <c r="S503" i="20"/>
  <c r="T503" i="20"/>
  <c r="M504" i="20"/>
  <c r="N504" i="20"/>
  <c r="O504" i="20"/>
  <c r="P504" i="20"/>
  <c r="Q504" i="20"/>
  <c r="R504" i="20"/>
  <c r="S504" i="20"/>
  <c r="T504" i="20"/>
  <c r="F505" i="20"/>
  <c r="M505" i="20"/>
  <c r="N505" i="20"/>
  <c r="O505" i="20"/>
  <c r="P505" i="20"/>
  <c r="Q505" i="20"/>
  <c r="R505" i="20"/>
  <c r="S505" i="20"/>
  <c r="T505" i="20"/>
  <c r="M506" i="20"/>
  <c r="N506" i="20"/>
  <c r="O506" i="20"/>
  <c r="P506" i="20"/>
  <c r="Q506" i="20"/>
  <c r="R506" i="20"/>
  <c r="S506" i="20"/>
  <c r="T506" i="20"/>
  <c r="M507" i="20"/>
  <c r="N507" i="20"/>
  <c r="O507" i="20"/>
  <c r="P507" i="20"/>
  <c r="Q507" i="20"/>
  <c r="R507" i="20"/>
  <c r="S507" i="20"/>
  <c r="T507" i="20"/>
  <c r="M508" i="20"/>
  <c r="N508" i="20"/>
  <c r="O508" i="20"/>
  <c r="P508" i="20"/>
  <c r="Q508" i="20"/>
  <c r="R508" i="20"/>
  <c r="S508" i="20"/>
  <c r="T508" i="20"/>
  <c r="M509" i="20"/>
  <c r="N509" i="20"/>
  <c r="O509" i="20"/>
  <c r="P509" i="20"/>
  <c r="Q509" i="20"/>
  <c r="R509" i="20"/>
  <c r="S509" i="20"/>
  <c r="T509" i="20"/>
  <c r="M510" i="20"/>
  <c r="N510" i="20"/>
  <c r="O510" i="20"/>
  <c r="P510" i="20"/>
  <c r="Q510" i="20"/>
  <c r="R510" i="20"/>
  <c r="S510" i="20"/>
  <c r="T510" i="20"/>
  <c r="M511" i="20"/>
  <c r="N511" i="20"/>
  <c r="O511" i="20"/>
  <c r="P511" i="20"/>
  <c r="Q511" i="20"/>
  <c r="R511" i="20"/>
  <c r="S511" i="20"/>
  <c r="T511" i="20"/>
  <c r="M512" i="20"/>
  <c r="N512" i="20"/>
  <c r="O512" i="20"/>
  <c r="P512" i="20"/>
  <c r="Q512" i="20"/>
  <c r="R512" i="20"/>
  <c r="S512" i="20"/>
  <c r="T512" i="20"/>
  <c r="M513" i="20"/>
  <c r="N513" i="20"/>
  <c r="O513" i="20"/>
  <c r="P513" i="20"/>
  <c r="Q513" i="20"/>
  <c r="R513" i="20"/>
  <c r="S513" i="20"/>
  <c r="T513" i="20"/>
  <c r="M514" i="20"/>
  <c r="N514" i="20"/>
  <c r="O514" i="20"/>
  <c r="P514" i="20"/>
  <c r="Q514" i="20"/>
  <c r="R514" i="20"/>
  <c r="S514" i="20"/>
  <c r="T514" i="20"/>
  <c r="M515" i="20"/>
  <c r="N515" i="20"/>
  <c r="O515" i="20"/>
  <c r="P515" i="20"/>
  <c r="Q515" i="20"/>
  <c r="R515" i="20"/>
  <c r="S515" i="20"/>
  <c r="T515" i="20"/>
  <c r="M516" i="20"/>
  <c r="N516" i="20"/>
  <c r="O516" i="20"/>
  <c r="P516" i="20"/>
  <c r="Q516" i="20"/>
  <c r="R516" i="20"/>
  <c r="S516" i="20"/>
  <c r="T516" i="20"/>
  <c r="M517" i="20"/>
  <c r="N517" i="20"/>
  <c r="O517" i="20"/>
  <c r="P517" i="20"/>
  <c r="Q517" i="20"/>
  <c r="R517" i="20"/>
  <c r="S517" i="20"/>
  <c r="T517" i="20"/>
  <c r="M518" i="20"/>
  <c r="N518" i="20"/>
  <c r="O518" i="20"/>
  <c r="P518" i="20"/>
  <c r="Q518" i="20"/>
  <c r="R518" i="20"/>
  <c r="S518" i="20"/>
  <c r="T518" i="20"/>
  <c r="M519" i="20"/>
  <c r="N519" i="20"/>
  <c r="O519" i="20"/>
  <c r="P519" i="20"/>
  <c r="Q519" i="20"/>
  <c r="R519" i="20"/>
  <c r="S519" i="20"/>
  <c r="T519" i="20"/>
  <c r="M520" i="20"/>
  <c r="N520" i="20"/>
  <c r="O520" i="20"/>
  <c r="P520" i="20"/>
  <c r="Q520" i="20"/>
  <c r="R520" i="20"/>
  <c r="S520" i="20"/>
  <c r="T520" i="20"/>
  <c r="M521" i="20"/>
  <c r="N521" i="20"/>
  <c r="O521" i="20"/>
  <c r="P521" i="20"/>
  <c r="Q521" i="20"/>
  <c r="R521" i="20"/>
  <c r="S521" i="20"/>
  <c r="T521" i="20"/>
  <c r="M522" i="20"/>
  <c r="N522" i="20"/>
  <c r="O522" i="20"/>
  <c r="P522" i="20"/>
  <c r="Q522" i="20"/>
  <c r="R522" i="20"/>
  <c r="S522" i="20"/>
  <c r="T522" i="20"/>
  <c r="M523" i="20"/>
  <c r="N523" i="20"/>
  <c r="O523" i="20"/>
  <c r="P523" i="20"/>
  <c r="Q523" i="20"/>
  <c r="R523" i="20"/>
  <c r="S523" i="20"/>
  <c r="T523" i="20"/>
  <c r="M524" i="20"/>
  <c r="N524" i="20"/>
  <c r="O524" i="20"/>
  <c r="P524" i="20"/>
  <c r="Q524" i="20"/>
  <c r="R524" i="20"/>
  <c r="S524" i="20"/>
  <c r="T524" i="20"/>
  <c r="M525" i="20"/>
  <c r="N525" i="20"/>
  <c r="O525" i="20"/>
  <c r="P525" i="20"/>
  <c r="Q525" i="20"/>
  <c r="R525" i="20"/>
  <c r="S525" i="20"/>
  <c r="T525" i="20"/>
  <c r="M526" i="20"/>
  <c r="N526" i="20"/>
  <c r="O526" i="20"/>
  <c r="P526" i="20"/>
  <c r="Q526" i="20"/>
  <c r="R526" i="20"/>
  <c r="S526" i="20"/>
  <c r="T526" i="20"/>
  <c r="M527" i="20"/>
  <c r="N527" i="20"/>
  <c r="O527" i="20"/>
  <c r="P527" i="20"/>
  <c r="Q527" i="20"/>
  <c r="R527" i="20"/>
  <c r="S527" i="20"/>
  <c r="T527" i="20"/>
  <c r="M528" i="20"/>
  <c r="N528" i="20"/>
  <c r="O528" i="20"/>
  <c r="P528" i="20"/>
  <c r="Q528" i="20"/>
  <c r="R528" i="20"/>
  <c r="S528" i="20"/>
  <c r="T528" i="20"/>
  <c r="M529" i="20"/>
  <c r="N529" i="20"/>
  <c r="O529" i="20"/>
  <c r="P529" i="20"/>
  <c r="Q529" i="20"/>
  <c r="R529" i="20"/>
  <c r="S529" i="20"/>
  <c r="T529" i="20"/>
  <c r="M530" i="20"/>
  <c r="N530" i="20"/>
  <c r="O530" i="20"/>
  <c r="P530" i="20"/>
  <c r="Q530" i="20"/>
  <c r="R530" i="20"/>
  <c r="S530" i="20"/>
  <c r="T530" i="20"/>
  <c r="M531" i="20"/>
  <c r="N531" i="20"/>
  <c r="O531" i="20"/>
  <c r="P531" i="20"/>
  <c r="Q531" i="20"/>
  <c r="R531" i="20"/>
  <c r="S531" i="20"/>
  <c r="T531" i="20"/>
  <c r="M532" i="20"/>
  <c r="N532" i="20"/>
  <c r="O532" i="20"/>
  <c r="P532" i="20"/>
  <c r="Q532" i="20"/>
  <c r="R532" i="20"/>
  <c r="S532" i="20"/>
  <c r="T532" i="20"/>
  <c r="M533" i="20"/>
  <c r="N533" i="20"/>
  <c r="O533" i="20"/>
  <c r="P533" i="20"/>
  <c r="Q533" i="20"/>
  <c r="R533" i="20"/>
  <c r="S533" i="20"/>
  <c r="T533" i="20"/>
  <c r="M534" i="20"/>
  <c r="N534" i="20"/>
  <c r="O534" i="20"/>
  <c r="P534" i="20"/>
  <c r="Q534" i="20"/>
  <c r="R534" i="20"/>
  <c r="S534" i="20"/>
  <c r="T534" i="20"/>
  <c r="M535" i="20"/>
  <c r="N535" i="20"/>
  <c r="O535" i="20"/>
  <c r="P535" i="20"/>
  <c r="Q535" i="20"/>
  <c r="R535" i="20"/>
  <c r="S535" i="20"/>
  <c r="T535" i="20"/>
  <c r="M536" i="20"/>
  <c r="N536" i="20"/>
  <c r="O536" i="20"/>
  <c r="P536" i="20"/>
  <c r="Q536" i="20"/>
  <c r="R536" i="20"/>
  <c r="S536" i="20"/>
  <c r="T536" i="20"/>
  <c r="M537" i="20"/>
  <c r="N537" i="20"/>
  <c r="O537" i="20"/>
  <c r="P537" i="20"/>
  <c r="Q537" i="20"/>
  <c r="R537" i="20"/>
  <c r="S537" i="20"/>
  <c r="T537" i="20"/>
  <c r="M538" i="20"/>
  <c r="N538" i="20"/>
  <c r="O538" i="20"/>
  <c r="P538" i="20"/>
  <c r="Q538" i="20"/>
  <c r="R538" i="20"/>
  <c r="S538" i="20"/>
  <c r="T538" i="20"/>
  <c r="M539" i="20"/>
  <c r="N539" i="20"/>
  <c r="O539" i="20"/>
  <c r="P539" i="20"/>
  <c r="Q539" i="20"/>
  <c r="R539" i="20"/>
  <c r="S539" i="20"/>
  <c r="T539" i="20"/>
  <c r="M540" i="20"/>
  <c r="N540" i="20"/>
  <c r="O540" i="20"/>
  <c r="P540" i="20"/>
  <c r="Q540" i="20"/>
  <c r="R540" i="20"/>
  <c r="S540" i="20"/>
  <c r="T540" i="20"/>
  <c r="F541" i="20"/>
  <c r="M541" i="20"/>
  <c r="N541" i="20"/>
  <c r="O541" i="20"/>
  <c r="P541" i="20"/>
  <c r="Q541" i="20"/>
  <c r="R541" i="20"/>
  <c r="S541" i="20"/>
  <c r="T541" i="20"/>
  <c r="M542" i="20"/>
  <c r="N542" i="20"/>
  <c r="O542" i="20"/>
  <c r="P542" i="20"/>
  <c r="Q542" i="20"/>
  <c r="R542" i="20"/>
  <c r="S542" i="20"/>
  <c r="T542" i="20"/>
  <c r="M543" i="20"/>
  <c r="N543" i="20"/>
  <c r="O543" i="20"/>
  <c r="P543" i="20"/>
  <c r="Q543" i="20"/>
  <c r="R543" i="20"/>
  <c r="S543" i="20"/>
  <c r="T543" i="20"/>
  <c r="M544" i="20"/>
  <c r="N544" i="20"/>
  <c r="O544" i="20"/>
  <c r="P544" i="20"/>
  <c r="Q544" i="20"/>
  <c r="R544" i="20"/>
  <c r="S544" i="20"/>
  <c r="T544" i="20"/>
  <c r="M545" i="20"/>
  <c r="N545" i="20"/>
  <c r="O545" i="20"/>
  <c r="P545" i="20"/>
  <c r="Q545" i="20"/>
  <c r="R545" i="20"/>
  <c r="S545" i="20"/>
  <c r="T545" i="20"/>
  <c r="M546" i="20"/>
  <c r="N546" i="20"/>
  <c r="O546" i="20"/>
  <c r="P546" i="20"/>
  <c r="Q546" i="20"/>
  <c r="R546" i="20"/>
  <c r="S546" i="20"/>
  <c r="T546" i="20"/>
  <c r="M547" i="20"/>
  <c r="N547" i="20"/>
  <c r="O547" i="20"/>
  <c r="P547" i="20"/>
  <c r="Q547" i="20"/>
  <c r="R547" i="20"/>
  <c r="S547" i="20"/>
  <c r="T547" i="20"/>
  <c r="M548" i="20"/>
  <c r="N548" i="20"/>
  <c r="O548" i="20"/>
  <c r="P548" i="20"/>
  <c r="Q548" i="20"/>
  <c r="R548" i="20"/>
  <c r="S548" i="20"/>
  <c r="T548" i="20"/>
  <c r="M549" i="20"/>
  <c r="N549" i="20"/>
  <c r="O549" i="20"/>
  <c r="P549" i="20"/>
  <c r="Q549" i="20"/>
  <c r="R549" i="20"/>
  <c r="S549" i="20"/>
  <c r="T549" i="20"/>
  <c r="M550" i="20"/>
  <c r="N550" i="20"/>
  <c r="O550" i="20"/>
  <c r="P550" i="20"/>
  <c r="Q550" i="20"/>
  <c r="R550" i="20"/>
  <c r="S550" i="20"/>
  <c r="T550" i="20"/>
  <c r="M551" i="20"/>
  <c r="N551" i="20"/>
  <c r="O551" i="20"/>
  <c r="P551" i="20"/>
  <c r="Q551" i="20"/>
  <c r="R551" i="20"/>
  <c r="S551" i="20"/>
  <c r="T551" i="20"/>
  <c r="M552" i="20"/>
  <c r="N552" i="20"/>
  <c r="O552" i="20"/>
  <c r="P552" i="20"/>
  <c r="Q552" i="20"/>
  <c r="R552" i="20"/>
  <c r="S552" i="20"/>
  <c r="T552" i="20"/>
  <c r="M553" i="20"/>
  <c r="N553" i="20"/>
  <c r="O553" i="20"/>
  <c r="P553" i="20"/>
  <c r="Q553" i="20"/>
  <c r="R553" i="20"/>
  <c r="S553" i="20"/>
  <c r="T553" i="20"/>
  <c r="M554" i="20"/>
  <c r="N554" i="20"/>
  <c r="O554" i="20"/>
  <c r="P554" i="20"/>
  <c r="Q554" i="20"/>
  <c r="R554" i="20"/>
  <c r="S554" i="20"/>
  <c r="T554" i="20"/>
  <c r="M555" i="20"/>
  <c r="N555" i="20"/>
  <c r="O555" i="20"/>
  <c r="P555" i="20"/>
  <c r="Q555" i="20"/>
  <c r="R555" i="20"/>
  <c r="S555" i="20"/>
  <c r="T555" i="20"/>
  <c r="M556" i="20"/>
  <c r="N556" i="20"/>
  <c r="O556" i="20"/>
  <c r="P556" i="20"/>
  <c r="Q556" i="20"/>
  <c r="R556" i="20"/>
  <c r="S556" i="20"/>
  <c r="T556" i="20"/>
  <c r="M557" i="20"/>
  <c r="N557" i="20"/>
  <c r="O557" i="20"/>
  <c r="P557" i="20"/>
  <c r="Q557" i="20"/>
  <c r="R557" i="20"/>
  <c r="S557" i="20"/>
  <c r="T557" i="20"/>
  <c r="M558" i="20"/>
  <c r="N558" i="20"/>
  <c r="O558" i="20"/>
  <c r="P558" i="20"/>
  <c r="Q558" i="20"/>
  <c r="R558" i="20"/>
  <c r="S558" i="20"/>
  <c r="T558" i="20"/>
  <c r="M559" i="20"/>
  <c r="N559" i="20"/>
  <c r="O559" i="20"/>
  <c r="P559" i="20"/>
  <c r="Q559" i="20"/>
  <c r="R559" i="20"/>
  <c r="S559" i="20"/>
  <c r="T559" i="20"/>
  <c r="M560" i="20"/>
  <c r="N560" i="20"/>
  <c r="O560" i="20"/>
  <c r="P560" i="20"/>
  <c r="Q560" i="20"/>
  <c r="R560" i="20"/>
  <c r="S560" i="20"/>
  <c r="T560" i="20"/>
  <c r="M561" i="20"/>
  <c r="N561" i="20"/>
  <c r="O561" i="20"/>
  <c r="P561" i="20"/>
  <c r="Q561" i="20"/>
  <c r="R561" i="20"/>
  <c r="S561" i="20"/>
  <c r="T561" i="20"/>
  <c r="M562" i="20"/>
  <c r="N562" i="20"/>
  <c r="O562" i="20"/>
  <c r="P562" i="20"/>
  <c r="Q562" i="20"/>
  <c r="R562" i="20"/>
  <c r="S562" i="20"/>
  <c r="T562" i="20"/>
  <c r="M563" i="20"/>
  <c r="N563" i="20"/>
  <c r="O563" i="20"/>
  <c r="P563" i="20"/>
  <c r="Q563" i="20"/>
  <c r="R563" i="20"/>
  <c r="S563" i="20"/>
  <c r="T563" i="20"/>
  <c r="M564" i="20"/>
  <c r="N564" i="20"/>
  <c r="O564" i="20"/>
  <c r="P564" i="20"/>
  <c r="Q564" i="20"/>
  <c r="R564" i="20"/>
  <c r="S564" i="20"/>
  <c r="T564" i="20"/>
  <c r="M565" i="20"/>
  <c r="N565" i="20"/>
  <c r="O565" i="20"/>
  <c r="P565" i="20"/>
  <c r="Q565" i="20"/>
  <c r="R565" i="20"/>
  <c r="S565" i="20"/>
  <c r="T565" i="20"/>
  <c r="M566" i="20"/>
  <c r="N566" i="20"/>
  <c r="O566" i="20"/>
  <c r="P566" i="20"/>
  <c r="Q566" i="20"/>
  <c r="R566" i="20"/>
  <c r="S566" i="20"/>
  <c r="T566" i="20"/>
  <c r="M567" i="20"/>
  <c r="N567" i="20"/>
  <c r="O567" i="20"/>
  <c r="P567" i="20"/>
  <c r="Q567" i="20"/>
  <c r="R567" i="20"/>
  <c r="S567" i="20"/>
  <c r="T567" i="20"/>
  <c r="M568" i="20"/>
  <c r="N568" i="20"/>
  <c r="O568" i="20"/>
  <c r="P568" i="20"/>
  <c r="Q568" i="20"/>
  <c r="R568" i="20"/>
  <c r="S568" i="20"/>
  <c r="T568" i="20"/>
  <c r="M569" i="20"/>
  <c r="N569" i="20"/>
  <c r="O569" i="20"/>
  <c r="P569" i="20"/>
  <c r="Q569" i="20"/>
  <c r="R569" i="20"/>
  <c r="S569" i="20"/>
  <c r="T569" i="20"/>
  <c r="M570" i="20"/>
  <c r="N570" i="20"/>
  <c r="O570" i="20"/>
  <c r="P570" i="20"/>
  <c r="Q570" i="20"/>
  <c r="R570" i="20"/>
  <c r="S570" i="20"/>
  <c r="T570" i="20"/>
  <c r="M571" i="20"/>
  <c r="N571" i="20"/>
  <c r="O571" i="20"/>
  <c r="P571" i="20"/>
  <c r="Q571" i="20"/>
  <c r="R571" i="20"/>
  <c r="S571" i="20"/>
  <c r="T571" i="20"/>
  <c r="M572" i="20"/>
  <c r="N572" i="20"/>
  <c r="O572" i="20"/>
  <c r="P572" i="20"/>
  <c r="Q572" i="20"/>
  <c r="R572" i="20"/>
  <c r="S572" i="20"/>
  <c r="T572" i="20"/>
  <c r="M573" i="20"/>
  <c r="N573" i="20"/>
  <c r="O573" i="20"/>
  <c r="P573" i="20"/>
  <c r="Q573" i="20"/>
  <c r="R573" i="20"/>
  <c r="S573" i="20"/>
  <c r="T573" i="20"/>
  <c r="M574" i="20"/>
  <c r="N574" i="20"/>
  <c r="O574" i="20"/>
  <c r="P574" i="20"/>
  <c r="Q574" i="20"/>
  <c r="R574" i="20"/>
  <c r="S574" i="20"/>
  <c r="T574" i="20"/>
  <c r="M575" i="20"/>
  <c r="N575" i="20"/>
  <c r="O575" i="20"/>
  <c r="P575" i="20"/>
  <c r="Q575" i="20"/>
  <c r="R575" i="20"/>
  <c r="S575" i="20"/>
  <c r="T575" i="20"/>
  <c r="M576" i="20"/>
  <c r="N576" i="20"/>
  <c r="O576" i="20"/>
  <c r="P576" i="20"/>
  <c r="Q576" i="20"/>
  <c r="R576" i="20"/>
  <c r="S576" i="20"/>
  <c r="T576" i="20"/>
  <c r="M577" i="20"/>
  <c r="N577" i="20"/>
  <c r="O577" i="20"/>
  <c r="P577" i="20"/>
  <c r="Q577" i="20"/>
  <c r="R577" i="20"/>
  <c r="S577" i="20"/>
  <c r="T577" i="20"/>
  <c r="F578" i="20"/>
  <c r="M578" i="20"/>
  <c r="N578" i="20"/>
  <c r="O578" i="20"/>
  <c r="P578" i="20"/>
  <c r="Q578" i="20"/>
  <c r="R578" i="20"/>
  <c r="S578" i="20"/>
  <c r="T578" i="20"/>
  <c r="M579" i="20"/>
  <c r="N579" i="20"/>
  <c r="O579" i="20"/>
  <c r="P579" i="20"/>
  <c r="Q579" i="20"/>
  <c r="R579" i="20"/>
  <c r="S579" i="20"/>
  <c r="T579" i="20"/>
  <c r="M580" i="20"/>
  <c r="N580" i="20"/>
  <c r="O580" i="20"/>
  <c r="P580" i="20"/>
  <c r="Q580" i="20"/>
  <c r="R580" i="20"/>
  <c r="S580" i="20"/>
  <c r="T580" i="20"/>
  <c r="M581" i="20"/>
  <c r="N581" i="20"/>
  <c r="O581" i="20"/>
  <c r="P581" i="20"/>
  <c r="Q581" i="20"/>
  <c r="R581" i="20"/>
  <c r="S581" i="20"/>
  <c r="T581" i="20"/>
  <c r="M582" i="20"/>
  <c r="N582" i="20"/>
  <c r="O582" i="20"/>
  <c r="P582" i="20"/>
  <c r="Q582" i="20"/>
  <c r="R582" i="20"/>
  <c r="S582" i="20"/>
  <c r="T582" i="20"/>
  <c r="M583" i="20"/>
  <c r="N583" i="20"/>
  <c r="O583" i="20"/>
  <c r="P583" i="20"/>
  <c r="Q583" i="20"/>
  <c r="R583" i="20"/>
  <c r="S583" i="20"/>
  <c r="T583" i="20"/>
  <c r="M584" i="20"/>
  <c r="N584" i="20"/>
  <c r="O584" i="20"/>
  <c r="P584" i="20"/>
  <c r="Q584" i="20"/>
  <c r="R584" i="20"/>
  <c r="S584" i="20"/>
  <c r="T584" i="20"/>
  <c r="M585" i="20"/>
  <c r="N585" i="20"/>
  <c r="O585" i="20"/>
  <c r="P585" i="20"/>
  <c r="Q585" i="20"/>
  <c r="R585" i="20"/>
  <c r="S585" i="20"/>
  <c r="T585" i="20"/>
  <c r="M586" i="20"/>
  <c r="N586" i="20"/>
  <c r="O586" i="20"/>
  <c r="P586" i="20"/>
  <c r="Q586" i="20"/>
  <c r="R586" i="20"/>
  <c r="S586" i="20"/>
  <c r="T586" i="20"/>
  <c r="M587" i="20"/>
  <c r="N587" i="20"/>
  <c r="O587" i="20"/>
  <c r="P587" i="20"/>
  <c r="Q587" i="20"/>
  <c r="R587" i="20"/>
  <c r="S587" i="20"/>
  <c r="T587" i="20"/>
  <c r="M588" i="20"/>
  <c r="N588" i="20"/>
  <c r="O588" i="20"/>
  <c r="P588" i="20"/>
  <c r="Q588" i="20"/>
  <c r="R588" i="20"/>
  <c r="S588" i="20"/>
  <c r="T588" i="20"/>
  <c r="M589" i="20"/>
  <c r="N589" i="20"/>
  <c r="O589" i="20"/>
  <c r="P589" i="20"/>
  <c r="Q589" i="20"/>
  <c r="R589" i="20"/>
  <c r="S589" i="20"/>
  <c r="T589" i="20"/>
  <c r="M590" i="20"/>
  <c r="N590" i="20"/>
  <c r="O590" i="20"/>
  <c r="P590" i="20"/>
  <c r="Q590" i="20"/>
  <c r="R590" i="20"/>
  <c r="S590" i="20"/>
  <c r="T590" i="20"/>
  <c r="M591" i="20"/>
  <c r="N591" i="20"/>
  <c r="O591" i="20"/>
  <c r="P591" i="20"/>
  <c r="Q591" i="20"/>
  <c r="R591" i="20"/>
  <c r="S591" i="20"/>
  <c r="T591" i="20"/>
  <c r="M592" i="20"/>
  <c r="N592" i="20"/>
  <c r="O592" i="20"/>
  <c r="P592" i="20"/>
  <c r="Q592" i="20"/>
  <c r="R592" i="20"/>
  <c r="S592" i="20"/>
  <c r="T592" i="20"/>
  <c r="M593" i="20"/>
  <c r="N593" i="20"/>
  <c r="O593" i="20"/>
  <c r="P593" i="20"/>
  <c r="Q593" i="20"/>
  <c r="R593" i="20"/>
  <c r="S593" i="20"/>
  <c r="T593" i="20"/>
  <c r="M594" i="20"/>
  <c r="N594" i="20"/>
  <c r="O594" i="20"/>
  <c r="P594" i="20"/>
  <c r="Q594" i="20"/>
  <c r="R594" i="20"/>
  <c r="S594" i="20"/>
  <c r="T594" i="20"/>
  <c r="M595" i="20"/>
  <c r="N595" i="20"/>
  <c r="O595" i="20"/>
  <c r="P595" i="20"/>
  <c r="Q595" i="20"/>
  <c r="R595" i="20"/>
  <c r="S595" i="20"/>
  <c r="T595" i="20"/>
  <c r="M596" i="20"/>
  <c r="N596" i="20"/>
  <c r="O596" i="20"/>
  <c r="P596" i="20"/>
  <c r="Q596" i="20"/>
  <c r="R596" i="20"/>
  <c r="S596" i="20"/>
  <c r="T596" i="20"/>
  <c r="M597" i="20"/>
  <c r="N597" i="20"/>
  <c r="O597" i="20"/>
  <c r="P597" i="20"/>
  <c r="Q597" i="20"/>
  <c r="R597" i="20"/>
  <c r="S597" i="20"/>
  <c r="T597" i="20"/>
  <c r="M598" i="20"/>
  <c r="N598" i="20"/>
  <c r="O598" i="20"/>
  <c r="P598" i="20"/>
  <c r="Q598" i="20"/>
  <c r="R598" i="20"/>
  <c r="S598" i="20"/>
  <c r="T598" i="20"/>
  <c r="M599" i="20"/>
  <c r="N599" i="20"/>
  <c r="O599" i="20"/>
  <c r="P599" i="20"/>
  <c r="Q599" i="20"/>
  <c r="R599" i="20"/>
  <c r="S599" i="20"/>
  <c r="T599" i="20"/>
  <c r="M600" i="20"/>
  <c r="N600" i="20"/>
  <c r="O600" i="20"/>
  <c r="P600" i="20"/>
  <c r="Q600" i="20"/>
  <c r="R600" i="20"/>
  <c r="S600" i="20"/>
  <c r="T600" i="20"/>
  <c r="M601" i="20"/>
  <c r="N601" i="20"/>
  <c r="O601" i="20"/>
  <c r="P601" i="20"/>
  <c r="Q601" i="20"/>
  <c r="R601" i="20"/>
  <c r="S601" i="20"/>
  <c r="T601" i="20"/>
  <c r="M602" i="20"/>
  <c r="N602" i="20"/>
  <c r="O602" i="20"/>
  <c r="P602" i="20"/>
  <c r="Q602" i="20"/>
  <c r="R602" i="20"/>
  <c r="S602" i="20"/>
  <c r="T602" i="20"/>
  <c r="M603" i="20"/>
  <c r="N603" i="20"/>
  <c r="O603" i="20"/>
  <c r="P603" i="20"/>
  <c r="Q603" i="20"/>
  <c r="R603" i="20"/>
  <c r="S603" i="20"/>
  <c r="T603" i="20"/>
  <c r="M604" i="20"/>
  <c r="N604" i="20"/>
  <c r="O604" i="20"/>
  <c r="P604" i="20"/>
  <c r="Q604" i="20"/>
  <c r="R604" i="20"/>
  <c r="S604" i="20"/>
  <c r="T604" i="20"/>
  <c r="M605" i="20"/>
  <c r="N605" i="20"/>
  <c r="O605" i="20"/>
  <c r="P605" i="20"/>
  <c r="Q605" i="20"/>
  <c r="R605" i="20"/>
  <c r="S605" i="20"/>
  <c r="T605" i="20"/>
  <c r="M606" i="20"/>
  <c r="N606" i="20"/>
  <c r="O606" i="20"/>
  <c r="P606" i="20"/>
  <c r="Q606" i="20"/>
  <c r="R606" i="20"/>
  <c r="S606" i="20"/>
  <c r="T606" i="20"/>
  <c r="M607" i="20"/>
  <c r="N607" i="20"/>
  <c r="O607" i="20"/>
  <c r="P607" i="20"/>
  <c r="Q607" i="20"/>
  <c r="R607" i="20"/>
  <c r="S607" i="20"/>
  <c r="T607" i="20"/>
  <c r="M608" i="20"/>
  <c r="N608" i="20"/>
  <c r="O608" i="20"/>
  <c r="P608" i="20"/>
  <c r="Q608" i="20"/>
  <c r="R608" i="20"/>
  <c r="S608" i="20"/>
  <c r="T608" i="20"/>
  <c r="M609" i="20"/>
  <c r="N609" i="20"/>
  <c r="O609" i="20"/>
  <c r="P609" i="20"/>
  <c r="Q609" i="20"/>
  <c r="R609" i="20"/>
  <c r="S609" i="20"/>
  <c r="T609" i="20"/>
  <c r="M610" i="20"/>
  <c r="N610" i="20"/>
  <c r="O610" i="20"/>
  <c r="P610" i="20"/>
  <c r="Q610" i="20"/>
  <c r="R610" i="20"/>
  <c r="S610" i="20"/>
  <c r="T610" i="20"/>
  <c r="M611" i="20"/>
  <c r="N611" i="20"/>
  <c r="O611" i="20"/>
  <c r="P611" i="20"/>
  <c r="Q611" i="20"/>
  <c r="R611" i="20"/>
  <c r="S611" i="20"/>
  <c r="T611" i="20"/>
  <c r="M612" i="20"/>
  <c r="N612" i="20"/>
  <c r="O612" i="20"/>
  <c r="P612" i="20"/>
  <c r="Q612" i="20"/>
  <c r="R612" i="20"/>
  <c r="S612" i="20"/>
  <c r="T612" i="20"/>
  <c r="M613" i="20"/>
  <c r="N613" i="20"/>
  <c r="O613" i="20"/>
  <c r="P613" i="20"/>
  <c r="Q613" i="20"/>
  <c r="R613" i="20"/>
  <c r="S613" i="20"/>
  <c r="T613" i="20"/>
  <c r="F614" i="20"/>
  <c r="M614" i="20"/>
  <c r="N614" i="20"/>
  <c r="O614" i="20"/>
  <c r="P614" i="20"/>
  <c r="Q614" i="20"/>
  <c r="R614" i="20"/>
  <c r="S614" i="20"/>
  <c r="T614" i="20"/>
  <c r="M615" i="20"/>
  <c r="N615" i="20"/>
  <c r="O615" i="20"/>
  <c r="P615" i="20"/>
  <c r="Q615" i="20"/>
  <c r="R615" i="20"/>
  <c r="S615" i="20"/>
  <c r="T615" i="20"/>
  <c r="M616" i="20"/>
  <c r="N616" i="20"/>
  <c r="O616" i="20"/>
  <c r="P616" i="20"/>
  <c r="Q616" i="20"/>
  <c r="R616" i="20"/>
  <c r="S616" i="20"/>
  <c r="T616" i="20"/>
  <c r="M617" i="20"/>
  <c r="N617" i="20"/>
  <c r="O617" i="20"/>
  <c r="P617" i="20"/>
  <c r="Q617" i="20"/>
  <c r="R617" i="20"/>
  <c r="S617" i="20"/>
  <c r="T617" i="20"/>
  <c r="M618" i="20"/>
  <c r="N618" i="20"/>
  <c r="O618" i="20"/>
  <c r="P618" i="20"/>
  <c r="Q618" i="20"/>
  <c r="R618" i="20"/>
  <c r="S618" i="20"/>
  <c r="T618" i="20"/>
  <c r="M619" i="20"/>
  <c r="N619" i="20"/>
  <c r="O619" i="20"/>
  <c r="P619" i="20"/>
  <c r="Q619" i="20"/>
  <c r="R619" i="20"/>
  <c r="S619" i="20"/>
  <c r="T619" i="20"/>
  <c r="M620" i="20"/>
  <c r="N620" i="20"/>
  <c r="O620" i="20"/>
  <c r="P620" i="20"/>
  <c r="Q620" i="20"/>
  <c r="R620" i="20"/>
  <c r="S620" i="20"/>
  <c r="T620" i="20"/>
  <c r="M621" i="20"/>
  <c r="N621" i="20"/>
  <c r="O621" i="20"/>
  <c r="P621" i="20"/>
  <c r="Q621" i="20"/>
  <c r="R621" i="20"/>
  <c r="S621" i="20"/>
  <c r="T621" i="20"/>
  <c r="M622" i="20"/>
  <c r="N622" i="20"/>
  <c r="O622" i="20"/>
  <c r="P622" i="20"/>
  <c r="Q622" i="20"/>
  <c r="R622" i="20"/>
  <c r="S622" i="20"/>
  <c r="T622" i="20"/>
  <c r="M623" i="20"/>
  <c r="N623" i="20"/>
  <c r="O623" i="20"/>
  <c r="P623" i="20"/>
  <c r="Q623" i="20"/>
  <c r="R623" i="20"/>
  <c r="S623" i="20"/>
  <c r="T623" i="20"/>
  <c r="M624" i="20"/>
  <c r="N624" i="20"/>
  <c r="O624" i="20"/>
  <c r="P624" i="20"/>
  <c r="Q624" i="20"/>
  <c r="R624" i="20"/>
  <c r="S624" i="20"/>
  <c r="T624" i="20"/>
  <c r="M625" i="20"/>
  <c r="N625" i="20"/>
  <c r="O625" i="20"/>
  <c r="P625" i="20"/>
  <c r="Q625" i="20"/>
  <c r="R625" i="20"/>
  <c r="S625" i="20"/>
  <c r="T625" i="20"/>
  <c r="M626" i="20"/>
  <c r="N626" i="20"/>
  <c r="O626" i="20"/>
  <c r="P626" i="20"/>
  <c r="Q626" i="20"/>
  <c r="R626" i="20"/>
  <c r="S626" i="20"/>
  <c r="T626" i="20"/>
  <c r="M627" i="20"/>
  <c r="N627" i="20"/>
  <c r="O627" i="20"/>
  <c r="P627" i="20"/>
  <c r="Q627" i="20"/>
  <c r="R627" i="20"/>
  <c r="S627" i="20"/>
  <c r="T627" i="20"/>
  <c r="M628" i="20"/>
  <c r="N628" i="20"/>
  <c r="O628" i="20"/>
  <c r="P628" i="20"/>
  <c r="Q628" i="20"/>
  <c r="R628" i="20"/>
  <c r="S628" i="20"/>
  <c r="T628" i="20"/>
  <c r="M629" i="20"/>
  <c r="N629" i="20"/>
  <c r="O629" i="20"/>
  <c r="P629" i="20"/>
  <c r="Q629" i="20"/>
  <c r="R629" i="20"/>
  <c r="S629" i="20"/>
  <c r="T629" i="20"/>
  <c r="M630" i="20"/>
  <c r="N630" i="20"/>
  <c r="O630" i="20"/>
  <c r="P630" i="20"/>
  <c r="Q630" i="20"/>
  <c r="R630" i="20"/>
  <c r="S630" i="20"/>
  <c r="T630" i="20"/>
  <c r="M631" i="20"/>
  <c r="N631" i="20"/>
  <c r="O631" i="20"/>
  <c r="P631" i="20"/>
  <c r="Q631" i="20"/>
  <c r="R631" i="20"/>
  <c r="S631" i="20"/>
  <c r="T631" i="20"/>
  <c r="M632" i="20"/>
  <c r="N632" i="20"/>
  <c r="O632" i="20"/>
  <c r="P632" i="20"/>
  <c r="Q632" i="20"/>
  <c r="R632" i="20"/>
  <c r="S632" i="20"/>
  <c r="T632" i="20"/>
  <c r="M633" i="20"/>
  <c r="N633" i="20"/>
  <c r="O633" i="20"/>
  <c r="P633" i="20"/>
  <c r="Q633" i="20"/>
  <c r="R633" i="20"/>
  <c r="S633" i="20"/>
  <c r="T633" i="20"/>
  <c r="M634" i="20"/>
  <c r="N634" i="20"/>
  <c r="O634" i="20"/>
  <c r="P634" i="20"/>
  <c r="Q634" i="20"/>
  <c r="R634" i="20"/>
  <c r="S634" i="20"/>
  <c r="T634" i="20"/>
  <c r="M635" i="20"/>
  <c r="N635" i="20"/>
  <c r="O635" i="20"/>
  <c r="P635" i="20"/>
  <c r="Q635" i="20"/>
  <c r="R635" i="20"/>
  <c r="S635" i="20"/>
  <c r="T635" i="20"/>
  <c r="M636" i="20"/>
  <c r="N636" i="20"/>
  <c r="O636" i="20"/>
  <c r="P636" i="20"/>
  <c r="Q636" i="20"/>
  <c r="R636" i="20"/>
  <c r="S636" i="20"/>
  <c r="T636" i="20"/>
  <c r="M637" i="20"/>
  <c r="N637" i="20"/>
  <c r="O637" i="20"/>
  <c r="P637" i="20"/>
  <c r="Q637" i="20"/>
  <c r="R637" i="20"/>
  <c r="S637" i="20"/>
  <c r="T637" i="20"/>
  <c r="M638" i="20"/>
  <c r="N638" i="20"/>
  <c r="O638" i="20"/>
  <c r="P638" i="20"/>
  <c r="Q638" i="20"/>
  <c r="R638" i="20"/>
  <c r="S638" i="20"/>
  <c r="T638" i="20"/>
  <c r="M639" i="20"/>
  <c r="N639" i="20"/>
  <c r="O639" i="20"/>
  <c r="P639" i="20"/>
  <c r="Q639" i="20"/>
  <c r="R639" i="20"/>
  <c r="S639" i="20"/>
  <c r="T639" i="20"/>
  <c r="M640" i="20"/>
  <c r="N640" i="20"/>
  <c r="O640" i="20"/>
  <c r="P640" i="20"/>
  <c r="Q640" i="20"/>
  <c r="R640" i="20"/>
  <c r="S640" i="20"/>
  <c r="T640" i="20"/>
  <c r="M641" i="20"/>
  <c r="N641" i="20"/>
  <c r="O641" i="20"/>
  <c r="P641" i="20"/>
  <c r="Q641" i="20"/>
  <c r="R641" i="20"/>
  <c r="S641" i="20"/>
  <c r="T641" i="20"/>
  <c r="M642" i="20"/>
  <c r="N642" i="20"/>
  <c r="O642" i="20"/>
  <c r="P642" i="20"/>
  <c r="Q642" i="20"/>
  <c r="R642" i="20"/>
  <c r="S642" i="20"/>
  <c r="T642" i="20"/>
  <c r="M643" i="20"/>
  <c r="N643" i="20"/>
  <c r="O643" i="20"/>
  <c r="P643" i="20"/>
  <c r="Q643" i="20"/>
  <c r="R643" i="20"/>
  <c r="S643" i="20"/>
  <c r="T643" i="20"/>
  <c r="M644" i="20"/>
  <c r="N644" i="20"/>
  <c r="O644" i="20"/>
  <c r="P644" i="20"/>
  <c r="Q644" i="20"/>
  <c r="R644" i="20"/>
  <c r="S644" i="20"/>
  <c r="T644" i="20"/>
  <c r="M645" i="20"/>
  <c r="N645" i="20"/>
  <c r="O645" i="20"/>
  <c r="P645" i="20"/>
  <c r="Q645" i="20"/>
  <c r="R645" i="20"/>
  <c r="S645" i="20"/>
  <c r="T645" i="20"/>
  <c r="M646" i="20"/>
  <c r="N646" i="20"/>
  <c r="O646" i="20"/>
  <c r="P646" i="20"/>
  <c r="Q646" i="20"/>
  <c r="R646" i="20"/>
  <c r="S646" i="20"/>
  <c r="T646" i="20"/>
  <c r="M647" i="20"/>
  <c r="N647" i="20"/>
  <c r="O647" i="20"/>
  <c r="P647" i="20"/>
  <c r="Q647" i="20"/>
  <c r="R647" i="20"/>
  <c r="S647" i="20"/>
  <c r="T647" i="20"/>
  <c r="M648" i="20"/>
  <c r="N648" i="20"/>
  <c r="O648" i="20"/>
  <c r="P648" i="20"/>
  <c r="Q648" i="20"/>
  <c r="R648" i="20"/>
  <c r="S648" i="20"/>
  <c r="T648" i="20"/>
  <c r="M649" i="20"/>
  <c r="N649" i="20"/>
  <c r="O649" i="20"/>
  <c r="P649" i="20"/>
  <c r="Q649" i="20"/>
  <c r="R649" i="20"/>
  <c r="S649" i="20"/>
  <c r="T649" i="20"/>
  <c r="M650" i="20"/>
  <c r="N650" i="20"/>
  <c r="O650" i="20"/>
  <c r="P650" i="20"/>
  <c r="Q650" i="20"/>
  <c r="R650" i="20"/>
  <c r="S650" i="20"/>
  <c r="T650" i="20"/>
  <c r="F651" i="20"/>
  <c r="M651" i="20"/>
  <c r="N651" i="20"/>
  <c r="O651" i="20"/>
  <c r="P651" i="20"/>
  <c r="Q651" i="20"/>
  <c r="R651" i="20"/>
  <c r="S651" i="20"/>
  <c r="T651" i="20"/>
  <c r="M652" i="20"/>
  <c r="N652" i="20"/>
  <c r="O652" i="20"/>
  <c r="P652" i="20"/>
  <c r="Q652" i="20"/>
  <c r="R652" i="20"/>
  <c r="S652" i="20"/>
  <c r="T652" i="20"/>
  <c r="M653" i="20"/>
  <c r="N653" i="20"/>
  <c r="O653" i="20"/>
  <c r="P653" i="20"/>
  <c r="Q653" i="20"/>
  <c r="R653" i="20"/>
  <c r="S653" i="20"/>
  <c r="T653" i="20"/>
  <c r="M654" i="20"/>
  <c r="N654" i="20"/>
  <c r="O654" i="20"/>
  <c r="P654" i="20"/>
  <c r="Q654" i="20"/>
  <c r="R654" i="20"/>
  <c r="S654" i="20"/>
  <c r="T654" i="20"/>
  <c r="M655" i="20"/>
  <c r="N655" i="20"/>
  <c r="O655" i="20"/>
  <c r="P655" i="20"/>
  <c r="Q655" i="20"/>
  <c r="R655" i="20"/>
  <c r="S655" i="20"/>
  <c r="T655" i="20"/>
  <c r="M656" i="20"/>
  <c r="N656" i="20"/>
  <c r="O656" i="20"/>
  <c r="P656" i="20"/>
  <c r="Q656" i="20"/>
  <c r="R656" i="20"/>
  <c r="S656" i="20"/>
  <c r="T656" i="20"/>
  <c r="M657" i="20"/>
  <c r="N657" i="20"/>
  <c r="O657" i="20"/>
  <c r="P657" i="20"/>
  <c r="Q657" i="20"/>
  <c r="R657" i="20"/>
  <c r="S657" i="20"/>
  <c r="T657" i="20"/>
  <c r="M658" i="20"/>
  <c r="N658" i="20"/>
  <c r="O658" i="20"/>
  <c r="P658" i="20"/>
  <c r="Q658" i="20"/>
  <c r="R658" i="20"/>
  <c r="S658" i="20"/>
  <c r="T658" i="20"/>
  <c r="M659" i="20"/>
  <c r="N659" i="20"/>
  <c r="O659" i="20"/>
  <c r="P659" i="20"/>
  <c r="Q659" i="20"/>
  <c r="R659" i="20"/>
  <c r="S659" i="20"/>
  <c r="T659" i="20"/>
  <c r="M660" i="20"/>
  <c r="N660" i="20"/>
  <c r="O660" i="20"/>
  <c r="P660" i="20"/>
  <c r="Q660" i="20"/>
  <c r="R660" i="20"/>
  <c r="S660" i="20"/>
  <c r="T660" i="20"/>
  <c r="M661" i="20"/>
  <c r="N661" i="20"/>
  <c r="O661" i="20"/>
  <c r="P661" i="20"/>
  <c r="Q661" i="20"/>
  <c r="R661" i="20"/>
  <c r="S661" i="20"/>
  <c r="T661" i="20"/>
  <c r="M662" i="20"/>
  <c r="N662" i="20"/>
  <c r="O662" i="20"/>
  <c r="P662" i="20"/>
  <c r="Q662" i="20"/>
  <c r="R662" i="20"/>
  <c r="S662" i="20"/>
  <c r="T662" i="20"/>
  <c r="M663" i="20"/>
  <c r="N663" i="20"/>
  <c r="O663" i="20"/>
  <c r="P663" i="20"/>
  <c r="Q663" i="20"/>
  <c r="R663" i="20"/>
  <c r="S663" i="20"/>
  <c r="T663" i="20"/>
  <c r="M664" i="20"/>
  <c r="N664" i="20"/>
  <c r="O664" i="20"/>
  <c r="P664" i="20"/>
  <c r="Q664" i="20"/>
  <c r="R664" i="20"/>
  <c r="S664" i="20"/>
  <c r="T664" i="20"/>
  <c r="M665" i="20"/>
  <c r="N665" i="20"/>
  <c r="O665" i="20"/>
  <c r="P665" i="20"/>
  <c r="Q665" i="20"/>
  <c r="R665" i="20"/>
  <c r="S665" i="20"/>
  <c r="T665" i="20"/>
  <c r="M666" i="20"/>
  <c r="N666" i="20"/>
  <c r="O666" i="20"/>
  <c r="P666" i="20"/>
  <c r="Q666" i="20"/>
  <c r="R666" i="20"/>
  <c r="S666" i="20"/>
  <c r="T666" i="20"/>
  <c r="M667" i="20"/>
  <c r="N667" i="20"/>
  <c r="O667" i="20"/>
  <c r="P667" i="20"/>
  <c r="Q667" i="20"/>
  <c r="R667" i="20"/>
  <c r="S667" i="20"/>
  <c r="T667" i="20"/>
  <c r="M668" i="20"/>
  <c r="N668" i="20"/>
  <c r="O668" i="20"/>
  <c r="P668" i="20"/>
  <c r="Q668" i="20"/>
  <c r="R668" i="20"/>
  <c r="S668" i="20"/>
  <c r="T668" i="20"/>
  <c r="M669" i="20"/>
  <c r="N669" i="20"/>
  <c r="O669" i="20"/>
  <c r="P669" i="20"/>
  <c r="Q669" i="20"/>
  <c r="R669" i="20"/>
  <c r="S669" i="20"/>
  <c r="T669" i="20"/>
  <c r="M670" i="20"/>
  <c r="N670" i="20"/>
  <c r="O670" i="20"/>
  <c r="P670" i="20"/>
  <c r="Q670" i="20"/>
  <c r="R670" i="20"/>
  <c r="S670" i="20"/>
  <c r="T670" i="20"/>
  <c r="M671" i="20"/>
  <c r="N671" i="20"/>
  <c r="O671" i="20"/>
  <c r="P671" i="20"/>
  <c r="Q671" i="20"/>
  <c r="R671" i="20"/>
  <c r="S671" i="20"/>
  <c r="T671" i="20"/>
  <c r="M672" i="20"/>
  <c r="N672" i="20"/>
  <c r="O672" i="20"/>
  <c r="P672" i="20"/>
  <c r="Q672" i="20"/>
  <c r="R672" i="20"/>
  <c r="S672" i="20"/>
  <c r="T672" i="20"/>
  <c r="M673" i="20"/>
  <c r="N673" i="20"/>
  <c r="O673" i="20"/>
  <c r="P673" i="20"/>
  <c r="Q673" i="20"/>
  <c r="R673" i="20"/>
  <c r="S673" i="20"/>
  <c r="T673" i="20"/>
  <c r="M674" i="20"/>
  <c r="N674" i="20"/>
  <c r="O674" i="20"/>
  <c r="P674" i="20"/>
  <c r="Q674" i="20"/>
  <c r="R674" i="20"/>
  <c r="S674" i="20"/>
  <c r="T674" i="20"/>
  <c r="M675" i="20"/>
  <c r="N675" i="20"/>
  <c r="O675" i="20"/>
  <c r="P675" i="20"/>
  <c r="Q675" i="20"/>
  <c r="R675" i="20"/>
  <c r="S675" i="20"/>
  <c r="T675" i="20"/>
  <c r="M676" i="20"/>
  <c r="N676" i="20"/>
  <c r="O676" i="20"/>
  <c r="P676" i="20"/>
  <c r="Q676" i="20"/>
  <c r="R676" i="20"/>
  <c r="S676" i="20"/>
  <c r="T676" i="20"/>
  <c r="M677" i="20"/>
  <c r="N677" i="20"/>
  <c r="O677" i="20"/>
  <c r="P677" i="20"/>
  <c r="Q677" i="20"/>
  <c r="R677" i="20"/>
  <c r="S677" i="20"/>
  <c r="T677" i="20"/>
  <c r="M678" i="20"/>
  <c r="N678" i="20"/>
  <c r="O678" i="20"/>
  <c r="P678" i="20"/>
  <c r="Q678" i="20"/>
  <c r="R678" i="20"/>
  <c r="S678" i="20"/>
  <c r="T678" i="20"/>
  <c r="M679" i="20"/>
  <c r="N679" i="20"/>
  <c r="O679" i="20"/>
  <c r="P679" i="20"/>
  <c r="Q679" i="20"/>
  <c r="R679" i="20"/>
  <c r="S679" i="20"/>
  <c r="T679" i="20"/>
  <c r="M680" i="20"/>
  <c r="N680" i="20"/>
  <c r="O680" i="20"/>
  <c r="P680" i="20"/>
  <c r="Q680" i="20"/>
  <c r="R680" i="20"/>
  <c r="S680" i="20"/>
  <c r="T680" i="20"/>
  <c r="M681" i="20"/>
  <c r="N681" i="20"/>
  <c r="O681" i="20"/>
  <c r="P681" i="20"/>
  <c r="Q681" i="20"/>
  <c r="R681" i="20"/>
  <c r="S681" i="20"/>
  <c r="T681" i="20"/>
  <c r="M682" i="20"/>
  <c r="N682" i="20"/>
  <c r="O682" i="20"/>
  <c r="P682" i="20"/>
  <c r="Q682" i="20"/>
  <c r="R682" i="20"/>
  <c r="S682" i="20"/>
  <c r="T682" i="20"/>
  <c r="M683" i="20"/>
  <c r="N683" i="20"/>
  <c r="O683" i="20"/>
  <c r="P683" i="20"/>
  <c r="Q683" i="20"/>
  <c r="R683" i="20"/>
  <c r="S683" i="20"/>
  <c r="T683" i="20"/>
  <c r="M684" i="20"/>
  <c r="N684" i="20"/>
  <c r="O684" i="20"/>
  <c r="P684" i="20"/>
  <c r="Q684" i="20"/>
  <c r="R684" i="20"/>
  <c r="S684" i="20"/>
  <c r="T684" i="20"/>
  <c r="M685" i="20"/>
  <c r="N685" i="20"/>
  <c r="O685" i="20"/>
  <c r="P685" i="20"/>
  <c r="Q685" i="20"/>
  <c r="R685" i="20"/>
  <c r="S685" i="20"/>
  <c r="T685" i="20"/>
  <c r="M686" i="20"/>
  <c r="N686" i="20"/>
  <c r="O686" i="20"/>
  <c r="P686" i="20"/>
  <c r="Q686" i="20"/>
  <c r="R686" i="20"/>
  <c r="S686" i="20"/>
  <c r="T686" i="20"/>
  <c r="F687" i="20"/>
  <c r="M687" i="20"/>
  <c r="N687" i="20"/>
  <c r="O687" i="20"/>
  <c r="P687" i="20"/>
  <c r="Q687" i="20"/>
  <c r="R687" i="20"/>
  <c r="S687" i="20"/>
  <c r="T687" i="20"/>
  <c r="M688" i="20"/>
  <c r="N688" i="20"/>
  <c r="O688" i="20"/>
  <c r="P688" i="20"/>
  <c r="Q688" i="20"/>
  <c r="R688" i="20"/>
  <c r="S688" i="20"/>
  <c r="T688" i="20"/>
  <c r="M689" i="20"/>
  <c r="N689" i="20"/>
  <c r="O689" i="20"/>
  <c r="P689" i="20"/>
  <c r="Q689" i="20"/>
  <c r="R689" i="20"/>
  <c r="S689" i="20"/>
  <c r="T689" i="20"/>
  <c r="M690" i="20"/>
  <c r="N690" i="20"/>
  <c r="O690" i="20"/>
  <c r="P690" i="20"/>
  <c r="Q690" i="20"/>
  <c r="R690" i="20"/>
  <c r="S690" i="20"/>
  <c r="T690" i="20"/>
  <c r="M691" i="20"/>
  <c r="N691" i="20"/>
  <c r="O691" i="20"/>
  <c r="P691" i="20"/>
  <c r="Q691" i="20"/>
  <c r="R691" i="20"/>
  <c r="S691" i="20"/>
  <c r="T691" i="20"/>
  <c r="M692" i="20"/>
  <c r="N692" i="20"/>
  <c r="O692" i="20"/>
  <c r="P692" i="20"/>
  <c r="Q692" i="20"/>
  <c r="R692" i="20"/>
  <c r="S692" i="20"/>
  <c r="T692" i="20"/>
  <c r="M693" i="20"/>
  <c r="N693" i="20"/>
  <c r="O693" i="20"/>
  <c r="P693" i="20"/>
  <c r="Q693" i="20"/>
  <c r="R693" i="20"/>
  <c r="S693" i="20"/>
  <c r="T693" i="20"/>
  <c r="M694" i="20"/>
  <c r="N694" i="20"/>
  <c r="O694" i="20"/>
  <c r="P694" i="20"/>
  <c r="Q694" i="20"/>
  <c r="R694" i="20"/>
  <c r="S694" i="20"/>
  <c r="T694" i="20"/>
  <c r="M695" i="20"/>
  <c r="N695" i="20"/>
  <c r="O695" i="20"/>
  <c r="P695" i="20"/>
  <c r="Q695" i="20"/>
  <c r="R695" i="20"/>
  <c r="S695" i="20"/>
  <c r="T695" i="20"/>
  <c r="M696" i="20"/>
  <c r="N696" i="20"/>
  <c r="O696" i="20"/>
  <c r="P696" i="20"/>
  <c r="Q696" i="20"/>
  <c r="R696" i="20"/>
  <c r="S696" i="20"/>
  <c r="T696" i="20"/>
  <c r="M697" i="20"/>
  <c r="N697" i="20"/>
  <c r="O697" i="20"/>
  <c r="P697" i="20"/>
  <c r="Q697" i="20"/>
  <c r="R697" i="20"/>
  <c r="S697" i="20"/>
  <c r="T697" i="20"/>
  <c r="M698" i="20"/>
  <c r="N698" i="20"/>
  <c r="O698" i="20"/>
  <c r="P698" i="20"/>
  <c r="Q698" i="20"/>
  <c r="R698" i="20"/>
  <c r="S698" i="20"/>
  <c r="T698" i="20"/>
  <c r="M699" i="20"/>
  <c r="N699" i="20"/>
  <c r="O699" i="20"/>
  <c r="P699" i="20"/>
  <c r="Q699" i="20"/>
  <c r="R699" i="20"/>
  <c r="S699" i="20"/>
  <c r="T699" i="20"/>
  <c r="M700" i="20"/>
  <c r="N700" i="20"/>
  <c r="O700" i="20"/>
  <c r="P700" i="20"/>
  <c r="Q700" i="20"/>
  <c r="R700" i="20"/>
  <c r="S700" i="20"/>
  <c r="T700" i="20"/>
  <c r="M701" i="20"/>
  <c r="N701" i="20"/>
  <c r="O701" i="20"/>
  <c r="P701" i="20"/>
  <c r="Q701" i="20"/>
  <c r="R701" i="20"/>
  <c r="S701" i="20"/>
  <c r="T701" i="20"/>
  <c r="M702" i="20"/>
  <c r="N702" i="20"/>
  <c r="O702" i="20"/>
  <c r="P702" i="20"/>
  <c r="Q702" i="20"/>
  <c r="R702" i="20"/>
  <c r="S702" i="20"/>
  <c r="T702" i="20"/>
  <c r="M703" i="20"/>
  <c r="N703" i="20"/>
  <c r="O703" i="20"/>
  <c r="P703" i="20"/>
  <c r="Q703" i="20"/>
  <c r="R703" i="20"/>
  <c r="S703" i="20"/>
  <c r="T703" i="20"/>
  <c r="M704" i="20"/>
  <c r="N704" i="20"/>
  <c r="O704" i="20"/>
  <c r="P704" i="20"/>
  <c r="Q704" i="20"/>
  <c r="R704" i="20"/>
  <c r="S704" i="20"/>
  <c r="T704" i="20"/>
  <c r="M705" i="20"/>
  <c r="N705" i="20"/>
  <c r="O705" i="20"/>
  <c r="P705" i="20"/>
  <c r="Q705" i="20"/>
  <c r="R705" i="20"/>
  <c r="S705" i="20"/>
  <c r="T705" i="20"/>
  <c r="M706" i="20"/>
  <c r="N706" i="20"/>
  <c r="O706" i="20"/>
  <c r="P706" i="20"/>
  <c r="Q706" i="20"/>
  <c r="R706" i="20"/>
  <c r="S706" i="20"/>
  <c r="T706" i="20"/>
  <c r="M707" i="20"/>
  <c r="N707" i="20"/>
  <c r="O707" i="20"/>
  <c r="P707" i="20"/>
  <c r="Q707" i="20"/>
  <c r="R707" i="20"/>
  <c r="S707" i="20"/>
  <c r="T707" i="20"/>
  <c r="M708" i="20"/>
  <c r="N708" i="20"/>
  <c r="O708" i="20"/>
  <c r="P708" i="20"/>
  <c r="Q708" i="20"/>
  <c r="R708" i="20"/>
  <c r="S708" i="20"/>
  <c r="T708" i="20"/>
  <c r="M709" i="20"/>
  <c r="N709" i="20"/>
  <c r="O709" i="20"/>
  <c r="P709" i="20"/>
  <c r="Q709" i="20"/>
  <c r="R709" i="20"/>
  <c r="S709" i="20"/>
  <c r="T709" i="20"/>
  <c r="M710" i="20"/>
  <c r="N710" i="20"/>
  <c r="O710" i="20"/>
  <c r="P710" i="20"/>
  <c r="Q710" i="20"/>
  <c r="R710" i="20"/>
  <c r="S710" i="20"/>
  <c r="T710" i="20"/>
  <c r="M711" i="20"/>
  <c r="N711" i="20"/>
  <c r="O711" i="20"/>
  <c r="P711" i="20"/>
  <c r="Q711" i="20"/>
  <c r="R711" i="20"/>
  <c r="S711" i="20"/>
  <c r="T711" i="20"/>
  <c r="M712" i="20"/>
  <c r="N712" i="20"/>
  <c r="O712" i="20"/>
  <c r="P712" i="20"/>
  <c r="Q712" i="20"/>
  <c r="R712" i="20"/>
  <c r="S712" i="20"/>
  <c r="T712" i="20"/>
  <c r="M713" i="20"/>
  <c r="N713" i="20"/>
  <c r="O713" i="20"/>
  <c r="P713" i="20"/>
  <c r="Q713" i="20"/>
  <c r="R713" i="20"/>
  <c r="S713" i="20"/>
  <c r="T713" i="20"/>
  <c r="M714" i="20"/>
  <c r="N714" i="20"/>
  <c r="O714" i="20"/>
  <c r="P714" i="20"/>
  <c r="Q714" i="20"/>
  <c r="R714" i="20"/>
  <c r="S714" i="20"/>
  <c r="T714" i="20"/>
  <c r="M715" i="20"/>
  <c r="N715" i="20"/>
  <c r="O715" i="20"/>
  <c r="P715" i="20"/>
  <c r="Q715" i="20"/>
  <c r="R715" i="20"/>
  <c r="S715" i="20"/>
  <c r="T715" i="20"/>
  <c r="M716" i="20"/>
  <c r="N716" i="20"/>
  <c r="O716" i="20"/>
  <c r="P716" i="20"/>
  <c r="Q716" i="20"/>
  <c r="R716" i="20"/>
  <c r="S716" i="20"/>
  <c r="T716" i="20"/>
  <c r="M717" i="20"/>
  <c r="N717" i="20"/>
  <c r="O717" i="20"/>
  <c r="P717" i="20"/>
  <c r="Q717" i="20"/>
  <c r="R717" i="20"/>
  <c r="S717" i="20"/>
  <c r="T717" i="20"/>
  <c r="F718" i="20"/>
  <c r="M718" i="20"/>
  <c r="N718" i="20"/>
  <c r="O718" i="20"/>
  <c r="P718" i="20"/>
  <c r="Q718" i="20"/>
  <c r="R718" i="20"/>
  <c r="S718" i="20"/>
  <c r="T718" i="20"/>
  <c r="M719" i="20"/>
  <c r="N719" i="20"/>
  <c r="O719" i="20"/>
  <c r="P719" i="20"/>
  <c r="Q719" i="20"/>
  <c r="R719" i="20"/>
  <c r="S719" i="20"/>
  <c r="T719" i="20"/>
  <c r="M720" i="20"/>
  <c r="N720" i="20"/>
  <c r="O720" i="20"/>
  <c r="P720" i="20"/>
  <c r="Q720" i="20"/>
  <c r="R720" i="20"/>
  <c r="S720" i="20"/>
  <c r="T720" i="20"/>
  <c r="M721" i="20"/>
  <c r="N721" i="20"/>
  <c r="O721" i="20"/>
  <c r="P721" i="20"/>
  <c r="Q721" i="20"/>
  <c r="R721" i="20"/>
  <c r="S721" i="20"/>
  <c r="T721" i="20"/>
  <c r="M722" i="20"/>
  <c r="N722" i="20"/>
  <c r="O722" i="20"/>
  <c r="P722" i="20"/>
  <c r="Q722" i="20"/>
  <c r="R722" i="20"/>
  <c r="S722" i="20"/>
  <c r="T722" i="20"/>
  <c r="M723" i="20"/>
  <c r="N723" i="20"/>
  <c r="O723" i="20"/>
  <c r="P723" i="20"/>
  <c r="Q723" i="20"/>
  <c r="R723" i="20"/>
  <c r="S723" i="20"/>
  <c r="T723" i="20"/>
  <c r="M724" i="20"/>
  <c r="N724" i="20"/>
  <c r="O724" i="20"/>
  <c r="P724" i="20"/>
  <c r="Q724" i="20"/>
  <c r="R724" i="20"/>
  <c r="S724" i="20"/>
  <c r="T724" i="20"/>
  <c r="M725" i="20"/>
  <c r="N725" i="20"/>
  <c r="O725" i="20"/>
  <c r="P725" i="20"/>
  <c r="Q725" i="20"/>
  <c r="R725" i="20"/>
  <c r="S725" i="20"/>
  <c r="T725" i="20"/>
  <c r="M726" i="20"/>
  <c r="N726" i="20"/>
  <c r="O726" i="20"/>
  <c r="P726" i="20"/>
  <c r="Q726" i="20"/>
  <c r="R726" i="20"/>
  <c r="S726" i="20"/>
  <c r="T726" i="20"/>
  <c r="M727" i="20"/>
  <c r="N727" i="20"/>
  <c r="O727" i="20"/>
  <c r="P727" i="20"/>
  <c r="Q727" i="20"/>
  <c r="R727" i="20"/>
  <c r="S727" i="20"/>
  <c r="T727" i="20"/>
  <c r="M728" i="20"/>
  <c r="N728" i="20"/>
  <c r="O728" i="20"/>
  <c r="P728" i="20"/>
  <c r="Q728" i="20"/>
  <c r="R728" i="20"/>
  <c r="S728" i="20"/>
  <c r="T728" i="20"/>
  <c r="M729" i="20"/>
  <c r="N729" i="20"/>
  <c r="O729" i="20"/>
  <c r="P729" i="20"/>
  <c r="Q729" i="20"/>
  <c r="R729" i="20"/>
  <c r="S729" i="20"/>
  <c r="T729" i="20"/>
  <c r="M730" i="20"/>
  <c r="N730" i="20"/>
  <c r="O730" i="20"/>
  <c r="P730" i="20"/>
  <c r="Q730" i="20"/>
  <c r="R730" i="20"/>
  <c r="S730" i="20"/>
  <c r="T730" i="20"/>
  <c r="M731" i="20"/>
  <c r="N731" i="20"/>
  <c r="O731" i="20"/>
  <c r="P731" i="20"/>
  <c r="Q731" i="20"/>
  <c r="R731" i="20"/>
  <c r="S731" i="20"/>
  <c r="T731" i="20"/>
  <c r="M732" i="20"/>
  <c r="N732" i="20"/>
  <c r="O732" i="20"/>
  <c r="P732" i="20"/>
  <c r="Q732" i="20"/>
  <c r="R732" i="20"/>
  <c r="S732" i="20"/>
  <c r="T732" i="20"/>
  <c r="M733" i="20"/>
  <c r="N733" i="20"/>
  <c r="O733" i="20"/>
  <c r="P733" i="20"/>
  <c r="Q733" i="20"/>
  <c r="R733" i="20"/>
  <c r="S733" i="20"/>
  <c r="T733" i="20"/>
  <c r="M734" i="20"/>
  <c r="N734" i="20"/>
  <c r="O734" i="20"/>
  <c r="P734" i="20"/>
  <c r="Q734" i="20"/>
  <c r="R734" i="20"/>
  <c r="S734" i="20"/>
  <c r="T734" i="20"/>
  <c r="M735" i="20"/>
  <c r="N735" i="20"/>
  <c r="O735" i="20"/>
  <c r="P735" i="20"/>
  <c r="Q735" i="20"/>
  <c r="R735" i="20"/>
  <c r="S735" i="20"/>
  <c r="T735" i="20"/>
  <c r="M736" i="20"/>
  <c r="N736" i="20"/>
  <c r="O736" i="20"/>
  <c r="P736" i="20"/>
  <c r="Q736" i="20"/>
  <c r="R736" i="20"/>
  <c r="S736" i="20"/>
  <c r="T736" i="20"/>
  <c r="M737" i="20"/>
  <c r="N737" i="20"/>
  <c r="O737" i="20"/>
  <c r="P737" i="20"/>
  <c r="Q737" i="20"/>
  <c r="R737" i="20"/>
  <c r="S737" i="20"/>
  <c r="T737" i="20"/>
  <c r="M738" i="20"/>
  <c r="N738" i="20"/>
  <c r="O738" i="20"/>
  <c r="P738" i="20"/>
  <c r="Q738" i="20"/>
  <c r="R738" i="20"/>
  <c r="S738" i="20"/>
  <c r="T738" i="20"/>
  <c r="M739" i="20"/>
  <c r="N739" i="20"/>
  <c r="O739" i="20"/>
  <c r="P739" i="20"/>
  <c r="Q739" i="20"/>
  <c r="R739" i="20"/>
  <c r="S739" i="20"/>
  <c r="T739" i="20"/>
  <c r="M740" i="20"/>
  <c r="N740" i="20"/>
  <c r="O740" i="20"/>
  <c r="P740" i="20"/>
  <c r="Q740" i="20"/>
  <c r="R740" i="20"/>
  <c r="S740" i="20"/>
  <c r="T740" i="20"/>
  <c r="M741" i="20"/>
  <c r="N741" i="20"/>
  <c r="O741" i="20"/>
  <c r="P741" i="20"/>
  <c r="Q741" i="20"/>
  <c r="R741" i="20"/>
  <c r="S741" i="20"/>
  <c r="T741" i="20"/>
  <c r="M742" i="20"/>
  <c r="N742" i="20"/>
  <c r="O742" i="20"/>
  <c r="P742" i="20"/>
  <c r="Q742" i="20"/>
  <c r="R742" i="20"/>
  <c r="S742" i="20"/>
  <c r="T742" i="20"/>
  <c r="F743" i="20"/>
  <c r="M743" i="20"/>
  <c r="N743" i="20"/>
  <c r="O743" i="20"/>
  <c r="P743" i="20"/>
  <c r="Q743" i="20"/>
  <c r="R743" i="20"/>
  <c r="S743" i="20"/>
  <c r="T743" i="20"/>
  <c r="M744" i="20"/>
  <c r="N744" i="20"/>
  <c r="O744" i="20"/>
  <c r="P744" i="20"/>
  <c r="Q744" i="20"/>
  <c r="R744" i="20"/>
  <c r="S744" i="20"/>
  <c r="T744" i="20"/>
  <c r="M745" i="20"/>
  <c r="N745" i="20"/>
  <c r="O745" i="20"/>
  <c r="P745" i="20"/>
  <c r="Q745" i="20"/>
  <c r="R745" i="20"/>
  <c r="S745" i="20"/>
  <c r="T745" i="20"/>
  <c r="M746" i="20"/>
  <c r="N746" i="20"/>
  <c r="O746" i="20"/>
  <c r="P746" i="20"/>
  <c r="Q746" i="20"/>
  <c r="R746" i="20"/>
  <c r="S746" i="20"/>
  <c r="T746" i="20"/>
  <c r="M747" i="20"/>
  <c r="N747" i="20"/>
  <c r="O747" i="20"/>
  <c r="P747" i="20"/>
  <c r="Q747" i="20"/>
  <c r="R747" i="20"/>
  <c r="S747" i="20"/>
  <c r="T747" i="20"/>
  <c r="M748" i="20"/>
  <c r="N748" i="20"/>
  <c r="O748" i="20"/>
  <c r="P748" i="20"/>
  <c r="Q748" i="20"/>
  <c r="R748" i="20"/>
  <c r="S748" i="20"/>
  <c r="T748" i="20"/>
  <c r="M749" i="20"/>
  <c r="N749" i="20"/>
  <c r="O749" i="20"/>
  <c r="P749" i="20"/>
  <c r="Q749" i="20"/>
  <c r="R749" i="20"/>
  <c r="S749" i="20"/>
  <c r="T749" i="20"/>
  <c r="M750" i="20"/>
  <c r="N750" i="20"/>
  <c r="O750" i="20"/>
  <c r="P750" i="20"/>
  <c r="Q750" i="20"/>
  <c r="R750" i="20"/>
  <c r="S750" i="20"/>
  <c r="T750" i="20"/>
  <c r="M751" i="20"/>
  <c r="N751" i="20"/>
  <c r="O751" i="20"/>
  <c r="P751" i="20"/>
  <c r="Q751" i="20"/>
  <c r="R751" i="20"/>
  <c r="S751" i="20"/>
  <c r="T751" i="20"/>
  <c r="M752" i="20"/>
  <c r="N752" i="20"/>
  <c r="O752" i="20"/>
  <c r="P752" i="20"/>
  <c r="Q752" i="20"/>
  <c r="R752" i="20"/>
  <c r="S752" i="20"/>
  <c r="T752" i="20"/>
  <c r="M753" i="20"/>
  <c r="N753" i="20"/>
  <c r="O753" i="20"/>
  <c r="P753" i="20"/>
  <c r="Q753" i="20"/>
  <c r="R753" i="20"/>
  <c r="S753" i="20"/>
  <c r="T753" i="20"/>
  <c r="M754" i="20"/>
  <c r="N754" i="20"/>
  <c r="O754" i="20"/>
  <c r="P754" i="20"/>
  <c r="Q754" i="20"/>
  <c r="R754" i="20"/>
  <c r="S754" i="20"/>
  <c r="T754" i="20"/>
  <c r="M755" i="20"/>
  <c r="N755" i="20"/>
  <c r="O755" i="20"/>
  <c r="P755" i="20"/>
  <c r="Q755" i="20"/>
  <c r="R755" i="20"/>
  <c r="S755" i="20"/>
  <c r="T755" i="20"/>
  <c r="M756" i="20"/>
  <c r="N756" i="20"/>
  <c r="O756" i="20"/>
  <c r="P756" i="20"/>
  <c r="Q756" i="20"/>
  <c r="R756" i="20"/>
  <c r="S756" i="20"/>
  <c r="T756" i="20"/>
  <c r="M757" i="20"/>
  <c r="N757" i="20"/>
  <c r="O757" i="20"/>
  <c r="P757" i="20"/>
  <c r="Q757" i="20"/>
  <c r="R757" i="20"/>
  <c r="S757" i="20"/>
  <c r="T757" i="20"/>
  <c r="M758" i="20"/>
  <c r="N758" i="20"/>
  <c r="O758" i="20"/>
  <c r="P758" i="20"/>
  <c r="Q758" i="20"/>
  <c r="R758" i="20"/>
  <c r="S758" i="20"/>
  <c r="T758" i="20"/>
  <c r="M759" i="20"/>
  <c r="N759" i="20"/>
  <c r="O759" i="20"/>
  <c r="P759" i="20"/>
  <c r="Q759" i="20"/>
  <c r="R759" i="20"/>
  <c r="S759" i="20"/>
  <c r="T759" i="20"/>
  <c r="M760" i="20"/>
  <c r="N760" i="20"/>
  <c r="O760" i="20"/>
  <c r="P760" i="20"/>
  <c r="Q760" i="20"/>
  <c r="R760" i="20"/>
  <c r="S760" i="20"/>
  <c r="T760" i="20"/>
  <c r="M761" i="20"/>
  <c r="N761" i="20"/>
  <c r="O761" i="20"/>
  <c r="P761" i="20"/>
  <c r="Q761" i="20"/>
  <c r="R761" i="20"/>
  <c r="S761" i="20"/>
  <c r="T761" i="20"/>
  <c r="M762" i="20"/>
  <c r="N762" i="20"/>
  <c r="O762" i="20"/>
  <c r="P762" i="20"/>
  <c r="Q762" i="20"/>
  <c r="R762" i="20"/>
  <c r="S762" i="20"/>
  <c r="T762" i="20"/>
  <c r="M763" i="20"/>
  <c r="N763" i="20"/>
  <c r="O763" i="20"/>
  <c r="P763" i="20"/>
  <c r="Q763" i="20"/>
  <c r="R763" i="20"/>
  <c r="S763" i="20"/>
  <c r="T763" i="20"/>
  <c r="M764" i="20"/>
  <c r="N764" i="20"/>
  <c r="O764" i="20"/>
  <c r="P764" i="20"/>
  <c r="Q764" i="20"/>
  <c r="R764" i="20"/>
  <c r="S764" i="20"/>
  <c r="T764" i="20"/>
  <c r="M765" i="20"/>
  <c r="N765" i="20"/>
  <c r="O765" i="20"/>
  <c r="P765" i="20"/>
  <c r="Q765" i="20"/>
  <c r="R765" i="20"/>
  <c r="S765" i="20"/>
  <c r="T765" i="20"/>
  <c r="M766" i="20"/>
  <c r="N766" i="20"/>
  <c r="O766" i="20"/>
  <c r="P766" i="20"/>
  <c r="Q766" i="20"/>
  <c r="R766" i="20"/>
  <c r="S766" i="20"/>
  <c r="T766" i="20"/>
  <c r="M767" i="20"/>
  <c r="N767" i="20"/>
  <c r="O767" i="20"/>
  <c r="P767" i="20"/>
  <c r="Q767" i="20"/>
  <c r="R767" i="20"/>
  <c r="S767" i="20"/>
  <c r="T767" i="20"/>
  <c r="F768" i="20"/>
  <c r="M768" i="20"/>
  <c r="N768" i="20"/>
  <c r="O768" i="20"/>
  <c r="P768" i="20"/>
  <c r="Q768" i="20"/>
  <c r="R768" i="20"/>
  <c r="S768" i="20"/>
  <c r="T768" i="20"/>
  <c r="M769" i="20"/>
  <c r="N769" i="20"/>
  <c r="O769" i="20"/>
  <c r="P769" i="20"/>
  <c r="Q769" i="20"/>
  <c r="R769" i="20"/>
  <c r="S769" i="20"/>
  <c r="T769" i="20"/>
  <c r="M770" i="20"/>
  <c r="N770" i="20"/>
  <c r="O770" i="20"/>
  <c r="P770" i="20"/>
  <c r="Q770" i="20"/>
  <c r="R770" i="20"/>
  <c r="S770" i="20"/>
  <c r="T770" i="20"/>
  <c r="M771" i="20"/>
  <c r="N771" i="20"/>
  <c r="O771" i="20"/>
  <c r="P771" i="20"/>
  <c r="Q771" i="20"/>
  <c r="R771" i="20"/>
  <c r="S771" i="20"/>
  <c r="T771" i="20"/>
  <c r="M772" i="20"/>
  <c r="N772" i="20"/>
  <c r="O772" i="20"/>
  <c r="P772" i="20"/>
  <c r="Q772" i="20"/>
  <c r="R772" i="20"/>
  <c r="S772" i="20"/>
  <c r="T772" i="20"/>
  <c r="M773" i="20"/>
  <c r="N773" i="20"/>
  <c r="O773" i="20"/>
  <c r="P773" i="20"/>
  <c r="Q773" i="20"/>
  <c r="R773" i="20"/>
  <c r="S773" i="20"/>
  <c r="T773" i="20"/>
  <c r="M774" i="20"/>
  <c r="N774" i="20"/>
  <c r="O774" i="20"/>
  <c r="P774" i="20"/>
  <c r="Q774" i="20"/>
  <c r="R774" i="20"/>
  <c r="S774" i="20"/>
  <c r="T774" i="20"/>
  <c r="M775" i="20"/>
  <c r="N775" i="20"/>
  <c r="O775" i="20"/>
  <c r="P775" i="20"/>
  <c r="Q775" i="20"/>
  <c r="R775" i="20"/>
  <c r="S775" i="20"/>
  <c r="T775" i="20"/>
  <c r="M776" i="20"/>
  <c r="N776" i="20"/>
  <c r="O776" i="20"/>
  <c r="P776" i="20"/>
  <c r="Q776" i="20"/>
  <c r="R776" i="20"/>
  <c r="S776" i="20"/>
  <c r="T776" i="20"/>
  <c r="M777" i="20"/>
  <c r="N777" i="20"/>
  <c r="O777" i="20"/>
  <c r="P777" i="20"/>
  <c r="Q777" i="20"/>
  <c r="R777" i="20"/>
  <c r="S777" i="20"/>
  <c r="T777" i="20"/>
  <c r="M778" i="20"/>
  <c r="N778" i="20"/>
  <c r="O778" i="20"/>
  <c r="P778" i="20"/>
  <c r="Q778" i="20"/>
  <c r="R778" i="20"/>
  <c r="S778" i="20"/>
  <c r="T778" i="20"/>
  <c r="M779" i="20"/>
  <c r="N779" i="20"/>
  <c r="O779" i="20"/>
  <c r="P779" i="20"/>
  <c r="Q779" i="20"/>
  <c r="R779" i="20"/>
  <c r="S779" i="20"/>
  <c r="T779" i="20"/>
  <c r="M780" i="20"/>
  <c r="N780" i="20"/>
  <c r="O780" i="20"/>
  <c r="P780" i="20"/>
  <c r="Q780" i="20"/>
  <c r="R780" i="20"/>
  <c r="S780" i="20"/>
  <c r="T780" i="20"/>
  <c r="M781" i="20"/>
  <c r="N781" i="20"/>
  <c r="O781" i="20"/>
  <c r="P781" i="20"/>
  <c r="Q781" i="20"/>
  <c r="R781" i="20"/>
  <c r="S781" i="20"/>
  <c r="T781" i="20"/>
  <c r="M782" i="20"/>
  <c r="N782" i="20"/>
  <c r="O782" i="20"/>
  <c r="P782" i="20"/>
  <c r="Q782" i="20"/>
  <c r="R782" i="20"/>
  <c r="S782" i="20"/>
  <c r="T782" i="20"/>
  <c r="M783" i="20"/>
  <c r="N783" i="20"/>
  <c r="O783" i="20"/>
  <c r="P783" i="20"/>
  <c r="Q783" i="20"/>
  <c r="R783" i="20"/>
  <c r="S783" i="20"/>
  <c r="T783" i="20"/>
  <c r="M784" i="20"/>
  <c r="N784" i="20"/>
  <c r="O784" i="20"/>
  <c r="P784" i="20"/>
  <c r="Q784" i="20"/>
  <c r="R784" i="20"/>
  <c r="S784" i="20"/>
  <c r="T784" i="20"/>
  <c r="M785" i="20"/>
  <c r="N785" i="20"/>
  <c r="O785" i="20"/>
  <c r="P785" i="20"/>
  <c r="Q785" i="20"/>
  <c r="R785" i="20"/>
  <c r="S785" i="20"/>
  <c r="T785" i="20"/>
  <c r="M786" i="20"/>
  <c r="N786" i="20"/>
  <c r="O786" i="20"/>
  <c r="P786" i="20"/>
  <c r="Q786" i="20"/>
  <c r="R786" i="20"/>
  <c r="S786" i="20"/>
  <c r="T786" i="20"/>
  <c r="M787" i="20"/>
  <c r="N787" i="20"/>
  <c r="O787" i="20"/>
  <c r="P787" i="20"/>
  <c r="Q787" i="20"/>
  <c r="R787" i="20"/>
  <c r="S787" i="20"/>
  <c r="T787" i="20"/>
  <c r="M788" i="20"/>
  <c r="N788" i="20"/>
  <c r="O788" i="20"/>
  <c r="P788" i="20"/>
  <c r="Q788" i="20"/>
  <c r="R788" i="20"/>
  <c r="S788" i="20"/>
  <c r="T788" i="20"/>
  <c r="M789" i="20"/>
  <c r="N789" i="20"/>
  <c r="O789" i="20"/>
  <c r="P789" i="20"/>
  <c r="Q789" i="20"/>
  <c r="R789" i="20"/>
  <c r="S789" i="20"/>
  <c r="T789" i="20"/>
  <c r="M790" i="20"/>
  <c r="N790" i="20"/>
  <c r="O790" i="20"/>
  <c r="P790" i="20"/>
  <c r="Q790" i="20"/>
  <c r="R790" i="20"/>
  <c r="S790" i="20"/>
  <c r="T790" i="20"/>
  <c r="M791" i="20"/>
  <c r="N791" i="20"/>
  <c r="O791" i="20"/>
  <c r="P791" i="20"/>
  <c r="Q791" i="20"/>
  <c r="R791" i="20"/>
  <c r="S791" i="20"/>
  <c r="T791" i="20"/>
  <c r="M792" i="20"/>
  <c r="N792" i="20"/>
  <c r="O792" i="20"/>
  <c r="P792" i="20"/>
  <c r="Q792" i="20"/>
  <c r="R792" i="20"/>
  <c r="S792" i="20"/>
  <c r="T792" i="20"/>
  <c r="M793" i="20"/>
  <c r="N793" i="20"/>
  <c r="O793" i="20"/>
  <c r="P793" i="20"/>
  <c r="Q793" i="20"/>
  <c r="R793" i="20"/>
  <c r="S793" i="20"/>
  <c r="T793" i="20"/>
  <c r="M794" i="20"/>
  <c r="N794" i="20"/>
  <c r="O794" i="20"/>
  <c r="P794" i="20"/>
  <c r="Q794" i="20"/>
  <c r="R794" i="20"/>
  <c r="S794" i="20"/>
  <c r="T794" i="20"/>
  <c r="F795" i="20"/>
  <c r="M795" i="20"/>
  <c r="N795" i="20"/>
  <c r="O795" i="20"/>
  <c r="P795" i="20"/>
  <c r="Q795" i="20"/>
  <c r="R795" i="20"/>
  <c r="S795" i="20"/>
  <c r="T795" i="20"/>
  <c r="M796" i="20"/>
  <c r="N796" i="20"/>
  <c r="O796" i="20"/>
  <c r="P796" i="20"/>
  <c r="Q796" i="20"/>
  <c r="R796" i="20"/>
  <c r="S796" i="20"/>
  <c r="T796" i="20"/>
  <c r="M797" i="20"/>
  <c r="N797" i="20"/>
  <c r="O797" i="20"/>
  <c r="P797" i="20"/>
  <c r="Q797" i="20"/>
  <c r="R797" i="20"/>
  <c r="S797" i="20"/>
  <c r="T797" i="20"/>
  <c r="M798" i="20"/>
  <c r="N798" i="20"/>
  <c r="O798" i="20"/>
  <c r="P798" i="20"/>
  <c r="Q798" i="20"/>
  <c r="R798" i="20"/>
  <c r="S798" i="20"/>
  <c r="T798" i="20"/>
  <c r="M799" i="20"/>
  <c r="N799" i="20"/>
  <c r="O799" i="20"/>
  <c r="P799" i="20"/>
  <c r="Q799" i="20"/>
  <c r="R799" i="20"/>
  <c r="S799" i="20"/>
  <c r="T799" i="20"/>
  <c r="M800" i="20"/>
  <c r="N800" i="20"/>
  <c r="O800" i="20"/>
  <c r="P800" i="20"/>
  <c r="Q800" i="20"/>
  <c r="R800" i="20"/>
  <c r="S800" i="20"/>
  <c r="T800" i="20"/>
  <c r="M801" i="20"/>
  <c r="N801" i="20"/>
  <c r="O801" i="20"/>
  <c r="P801" i="20"/>
  <c r="Q801" i="20"/>
  <c r="R801" i="20"/>
  <c r="S801" i="20"/>
  <c r="T801" i="20"/>
  <c r="M802" i="20"/>
  <c r="N802" i="20"/>
  <c r="O802" i="20"/>
  <c r="P802" i="20"/>
  <c r="Q802" i="20"/>
  <c r="R802" i="20"/>
  <c r="S802" i="20"/>
  <c r="T802" i="20"/>
  <c r="M803" i="20"/>
  <c r="N803" i="20"/>
  <c r="O803" i="20"/>
  <c r="P803" i="20"/>
  <c r="Q803" i="20"/>
  <c r="R803" i="20"/>
  <c r="S803" i="20"/>
  <c r="T803" i="20"/>
  <c r="M804" i="20"/>
  <c r="N804" i="20"/>
  <c r="O804" i="20"/>
  <c r="P804" i="20"/>
  <c r="Q804" i="20"/>
  <c r="R804" i="20"/>
  <c r="S804" i="20"/>
  <c r="T804" i="20"/>
  <c r="M805" i="20"/>
  <c r="N805" i="20"/>
  <c r="O805" i="20"/>
  <c r="P805" i="20"/>
  <c r="Q805" i="20"/>
  <c r="R805" i="20"/>
  <c r="S805" i="20"/>
  <c r="T805" i="20"/>
  <c r="M806" i="20"/>
  <c r="N806" i="20"/>
  <c r="O806" i="20"/>
  <c r="P806" i="20"/>
  <c r="Q806" i="20"/>
  <c r="R806" i="20"/>
  <c r="S806" i="20"/>
  <c r="T806" i="20"/>
  <c r="M807" i="20"/>
  <c r="N807" i="20"/>
  <c r="O807" i="20"/>
  <c r="P807" i="20"/>
  <c r="Q807" i="20"/>
  <c r="R807" i="20"/>
  <c r="S807" i="20"/>
  <c r="T807" i="20"/>
  <c r="M808" i="20"/>
  <c r="N808" i="20"/>
  <c r="O808" i="20"/>
  <c r="P808" i="20"/>
  <c r="Q808" i="20"/>
  <c r="R808" i="20"/>
  <c r="S808" i="20"/>
  <c r="T808" i="20"/>
  <c r="M809" i="20"/>
  <c r="N809" i="20"/>
  <c r="O809" i="20"/>
  <c r="P809" i="20"/>
  <c r="Q809" i="20"/>
  <c r="R809" i="20"/>
  <c r="S809" i="20"/>
  <c r="T809" i="20"/>
  <c r="M810" i="20"/>
  <c r="N810" i="20"/>
  <c r="O810" i="20"/>
  <c r="P810" i="20"/>
  <c r="Q810" i="20"/>
  <c r="R810" i="20"/>
  <c r="S810" i="20"/>
  <c r="T810" i="20"/>
  <c r="M811" i="20"/>
  <c r="N811" i="20"/>
  <c r="O811" i="20"/>
  <c r="P811" i="20"/>
  <c r="Q811" i="20"/>
  <c r="R811" i="20"/>
  <c r="S811" i="20"/>
  <c r="T811" i="20"/>
  <c r="M812" i="20"/>
  <c r="N812" i="20"/>
  <c r="O812" i="20"/>
  <c r="P812" i="20"/>
  <c r="Q812" i="20"/>
  <c r="R812" i="20"/>
  <c r="S812" i="20"/>
  <c r="T812" i="20"/>
  <c r="M813" i="20"/>
  <c r="N813" i="20"/>
  <c r="O813" i="20"/>
  <c r="P813" i="20"/>
  <c r="Q813" i="20"/>
  <c r="R813" i="20"/>
  <c r="S813" i="20"/>
  <c r="T813" i="20"/>
  <c r="M814" i="20"/>
  <c r="N814" i="20"/>
  <c r="O814" i="20"/>
  <c r="P814" i="20"/>
  <c r="Q814" i="20"/>
  <c r="R814" i="20"/>
  <c r="S814" i="20"/>
  <c r="T814" i="20"/>
  <c r="M815" i="20"/>
  <c r="N815" i="20"/>
  <c r="O815" i="20"/>
  <c r="P815" i="20"/>
  <c r="Q815" i="20"/>
  <c r="R815" i="20"/>
  <c r="S815" i="20"/>
  <c r="T815" i="20"/>
  <c r="F816" i="20"/>
  <c r="M816" i="20"/>
  <c r="N816" i="20"/>
  <c r="O816" i="20"/>
  <c r="P816" i="20"/>
  <c r="Q816" i="20"/>
  <c r="R816" i="20"/>
  <c r="S816" i="20"/>
  <c r="T816" i="20"/>
  <c r="M817" i="20"/>
  <c r="N817" i="20"/>
  <c r="O817" i="20"/>
  <c r="P817" i="20"/>
  <c r="Q817" i="20"/>
  <c r="R817" i="20"/>
  <c r="S817" i="20"/>
  <c r="T817" i="20"/>
  <c r="M818" i="20"/>
  <c r="N818" i="20"/>
  <c r="O818" i="20"/>
  <c r="P818" i="20"/>
  <c r="Q818" i="20"/>
  <c r="R818" i="20"/>
  <c r="S818" i="20"/>
  <c r="T818" i="20"/>
  <c r="M819" i="20"/>
  <c r="N819" i="20"/>
  <c r="O819" i="20"/>
  <c r="P819" i="20"/>
  <c r="Q819" i="20"/>
  <c r="R819" i="20"/>
  <c r="S819" i="20"/>
  <c r="T819" i="20"/>
  <c r="M820" i="20"/>
  <c r="N820" i="20"/>
  <c r="O820" i="20"/>
  <c r="P820" i="20"/>
  <c r="Q820" i="20"/>
  <c r="R820" i="20"/>
  <c r="S820" i="20"/>
  <c r="T820" i="20"/>
  <c r="M821" i="20"/>
  <c r="N821" i="20"/>
  <c r="O821" i="20"/>
  <c r="P821" i="20"/>
  <c r="Q821" i="20"/>
  <c r="R821" i="20"/>
  <c r="S821" i="20"/>
  <c r="T821" i="20"/>
  <c r="M822" i="20"/>
  <c r="N822" i="20"/>
  <c r="O822" i="20"/>
  <c r="P822" i="20"/>
  <c r="Q822" i="20"/>
  <c r="R822" i="20"/>
  <c r="S822" i="20"/>
  <c r="T822" i="20"/>
  <c r="M823" i="20"/>
  <c r="N823" i="20"/>
  <c r="O823" i="20"/>
  <c r="P823" i="20"/>
  <c r="Q823" i="20"/>
  <c r="R823" i="20"/>
  <c r="S823" i="20"/>
  <c r="T823" i="20"/>
  <c r="M824" i="20"/>
  <c r="N824" i="20"/>
  <c r="O824" i="20"/>
  <c r="P824" i="20"/>
  <c r="Q824" i="20"/>
  <c r="R824" i="20"/>
  <c r="S824" i="20"/>
  <c r="T824" i="20"/>
  <c r="M825" i="20"/>
  <c r="N825" i="20"/>
  <c r="O825" i="20"/>
  <c r="P825" i="20"/>
  <c r="Q825" i="20"/>
  <c r="R825" i="20"/>
  <c r="S825" i="20"/>
  <c r="T825" i="20"/>
  <c r="M826" i="20"/>
  <c r="N826" i="20"/>
  <c r="O826" i="20"/>
  <c r="P826" i="20"/>
  <c r="Q826" i="20"/>
  <c r="R826" i="20"/>
  <c r="S826" i="20"/>
  <c r="T826" i="20"/>
  <c r="M827" i="20"/>
  <c r="N827" i="20"/>
  <c r="O827" i="20"/>
  <c r="P827" i="20"/>
  <c r="Q827" i="20"/>
  <c r="R827" i="20"/>
  <c r="S827" i="20"/>
  <c r="T827" i="20"/>
  <c r="M828" i="20"/>
  <c r="N828" i="20"/>
  <c r="O828" i="20"/>
  <c r="P828" i="20"/>
  <c r="Q828" i="20"/>
  <c r="R828" i="20"/>
  <c r="S828" i="20"/>
  <c r="T828" i="20"/>
  <c r="M829" i="20"/>
  <c r="N829" i="20"/>
  <c r="O829" i="20"/>
  <c r="P829" i="20"/>
  <c r="Q829" i="20"/>
  <c r="R829" i="20"/>
  <c r="S829" i="20"/>
  <c r="T829" i="20"/>
  <c r="M830" i="20"/>
  <c r="N830" i="20"/>
  <c r="O830" i="20"/>
  <c r="P830" i="20"/>
  <c r="Q830" i="20"/>
  <c r="R830" i="20"/>
  <c r="S830" i="20"/>
  <c r="T830" i="20"/>
  <c r="M831" i="20"/>
  <c r="N831" i="20"/>
  <c r="O831" i="20"/>
  <c r="P831" i="20"/>
  <c r="Q831" i="20"/>
  <c r="R831" i="20"/>
  <c r="S831" i="20"/>
  <c r="T831" i="20"/>
  <c r="M832" i="20"/>
  <c r="N832" i="20"/>
  <c r="O832" i="20"/>
  <c r="P832" i="20"/>
  <c r="Q832" i="20"/>
  <c r="R832" i="20"/>
  <c r="S832" i="20"/>
  <c r="T832" i="20"/>
  <c r="M833" i="20"/>
  <c r="N833" i="20"/>
  <c r="O833" i="20"/>
  <c r="P833" i="20"/>
  <c r="Q833" i="20"/>
  <c r="R833" i="20"/>
  <c r="S833" i="20"/>
  <c r="T833" i="20"/>
  <c r="M834" i="20"/>
  <c r="N834" i="20"/>
  <c r="O834" i="20"/>
  <c r="P834" i="20"/>
  <c r="Q834" i="20"/>
  <c r="R834" i="20"/>
  <c r="S834" i="20"/>
  <c r="T834" i="20"/>
  <c r="F835" i="20"/>
  <c r="M835" i="20"/>
  <c r="N835" i="20"/>
  <c r="O835" i="20"/>
  <c r="P835" i="20"/>
  <c r="Q835" i="20"/>
  <c r="R835" i="20"/>
  <c r="S835" i="20"/>
  <c r="T835" i="20"/>
  <c r="M836" i="20"/>
  <c r="N836" i="20"/>
  <c r="O836" i="20"/>
  <c r="P836" i="20"/>
  <c r="Q836" i="20"/>
  <c r="R836" i="20"/>
  <c r="S836" i="20"/>
  <c r="T836" i="20"/>
  <c r="M837" i="20"/>
  <c r="N837" i="20"/>
  <c r="O837" i="20"/>
  <c r="P837" i="20"/>
  <c r="Q837" i="20"/>
  <c r="R837" i="20"/>
  <c r="S837" i="20"/>
  <c r="T837" i="20"/>
  <c r="M838" i="20"/>
  <c r="N838" i="20"/>
  <c r="O838" i="20"/>
  <c r="P838" i="20"/>
  <c r="Q838" i="20"/>
  <c r="R838" i="20"/>
  <c r="S838" i="20"/>
  <c r="T838" i="20"/>
  <c r="M839" i="20"/>
  <c r="N839" i="20"/>
  <c r="O839" i="20"/>
  <c r="P839" i="20"/>
  <c r="Q839" i="20"/>
  <c r="R839" i="20"/>
  <c r="S839" i="20"/>
  <c r="T839" i="20"/>
  <c r="M840" i="20"/>
  <c r="N840" i="20"/>
  <c r="O840" i="20"/>
  <c r="P840" i="20"/>
  <c r="Q840" i="20"/>
  <c r="R840" i="20"/>
  <c r="S840" i="20"/>
  <c r="T840" i="20"/>
  <c r="M841" i="20"/>
  <c r="N841" i="20"/>
  <c r="O841" i="20"/>
  <c r="P841" i="20"/>
  <c r="Q841" i="20"/>
  <c r="R841" i="20"/>
  <c r="S841" i="20"/>
  <c r="T841" i="20"/>
  <c r="M842" i="20"/>
  <c r="N842" i="20"/>
  <c r="O842" i="20"/>
  <c r="P842" i="20"/>
  <c r="Q842" i="20"/>
  <c r="R842" i="20"/>
  <c r="S842" i="20"/>
  <c r="T842" i="20"/>
  <c r="M843" i="20"/>
  <c r="N843" i="20"/>
  <c r="O843" i="20"/>
  <c r="P843" i="20"/>
  <c r="Q843" i="20"/>
  <c r="R843" i="20"/>
  <c r="S843" i="20"/>
  <c r="T843" i="20"/>
  <c r="M844" i="20"/>
  <c r="N844" i="20"/>
  <c r="O844" i="20"/>
  <c r="P844" i="20"/>
  <c r="Q844" i="20"/>
  <c r="R844" i="20"/>
  <c r="S844" i="20"/>
  <c r="T844" i="20"/>
  <c r="M845" i="20"/>
  <c r="N845" i="20"/>
  <c r="O845" i="20"/>
  <c r="P845" i="20"/>
  <c r="Q845" i="20"/>
  <c r="R845" i="20"/>
  <c r="S845" i="20"/>
  <c r="T845" i="20"/>
  <c r="M846" i="20"/>
  <c r="N846" i="20"/>
  <c r="O846" i="20"/>
  <c r="P846" i="20"/>
  <c r="Q846" i="20"/>
  <c r="R846" i="20"/>
  <c r="S846" i="20"/>
  <c r="T846" i="20"/>
  <c r="M847" i="20"/>
  <c r="N847" i="20"/>
  <c r="O847" i="20"/>
  <c r="P847" i="20"/>
  <c r="Q847" i="20"/>
  <c r="R847" i="20"/>
  <c r="S847" i="20"/>
  <c r="T847" i="20"/>
  <c r="M848" i="20"/>
  <c r="N848" i="20"/>
  <c r="O848" i="20"/>
  <c r="P848" i="20"/>
  <c r="Q848" i="20"/>
  <c r="R848" i="20"/>
  <c r="S848" i="20"/>
  <c r="T848" i="20"/>
  <c r="M849" i="20"/>
  <c r="N849" i="20"/>
  <c r="O849" i="20"/>
  <c r="P849" i="20"/>
  <c r="Q849" i="20"/>
  <c r="R849" i="20"/>
  <c r="S849" i="20"/>
  <c r="T849" i="20"/>
  <c r="M850" i="20"/>
  <c r="N850" i="20"/>
  <c r="O850" i="20"/>
  <c r="P850" i="20"/>
  <c r="Q850" i="20"/>
  <c r="R850" i="20"/>
  <c r="S850" i="20"/>
  <c r="T850" i="20"/>
  <c r="M851" i="20"/>
  <c r="N851" i="20"/>
  <c r="O851" i="20"/>
  <c r="P851" i="20"/>
  <c r="Q851" i="20"/>
  <c r="R851" i="20"/>
  <c r="S851" i="20"/>
  <c r="T851" i="20"/>
  <c r="F852" i="20"/>
  <c r="M852" i="20"/>
  <c r="N852" i="20"/>
  <c r="O852" i="20"/>
  <c r="P852" i="20"/>
  <c r="Q852" i="20"/>
  <c r="R852" i="20"/>
  <c r="S852" i="20"/>
  <c r="T852" i="20"/>
  <c r="M853" i="20"/>
  <c r="N853" i="20"/>
  <c r="O853" i="20"/>
  <c r="P853" i="20"/>
  <c r="Q853" i="20"/>
  <c r="R853" i="20"/>
  <c r="S853" i="20"/>
  <c r="T853" i="20"/>
  <c r="M854" i="20"/>
  <c r="N854" i="20"/>
  <c r="O854" i="20"/>
  <c r="P854" i="20"/>
  <c r="Q854" i="20"/>
  <c r="R854" i="20"/>
  <c r="S854" i="20"/>
  <c r="T854" i="20"/>
  <c r="M855" i="20"/>
  <c r="N855" i="20"/>
  <c r="O855" i="20"/>
  <c r="P855" i="20"/>
  <c r="Q855" i="20"/>
  <c r="R855" i="20"/>
  <c r="S855" i="20"/>
  <c r="T855" i="20"/>
  <c r="M856" i="20"/>
  <c r="N856" i="20"/>
  <c r="O856" i="20"/>
  <c r="P856" i="20"/>
  <c r="Q856" i="20"/>
  <c r="R856" i="20"/>
  <c r="S856" i="20"/>
  <c r="T856" i="20"/>
  <c r="M857" i="20"/>
  <c r="N857" i="20"/>
  <c r="O857" i="20"/>
  <c r="P857" i="20"/>
  <c r="Q857" i="20"/>
  <c r="R857" i="20"/>
  <c r="S857" i="20"/>
  <c r="T857" i="20"/>
  <c r="M858" i="20"/>
  <c r="N858" i="20"/>
  <c r="O858" i="20"/>
  <c r="P858" i="20"/>
  <c r="Q858" i="20"/>
  <c r="R858" i="20"/>
  <c r="S858" i="20"/>
  <c r="T858" i="20"/>
  <c r="M859" i="20"/>
  <c r="N859" i="20"/>
  <c r="O859" i="20"/>
  <c r="P859" i="20"/>
  <c r="Q859" i="20"/>
  <c r="R859" i="20"/>
  <c r="S859" i="20"/>
  <c r="T859" i="20"/>
  <c r="M860" i="20"/>
  <c r="N860" i="20"/>
  <c r="O860" i="20"/>
  <c r="P860" i="20"/>
  <c r="Q860" i="20"/>
  <c r="R860" i="20"/>
  <c r="S860" i="20"/>
  <c r="T860" i="20"/>
  <c r="M861" i="20"/>
  <c r="N861" i="20"/>
  <c r="O861" i="20"/>
  <c r="P861" i="20"/>
  <c r="Q861" i="20"/>
  <c r="R861" i="20"/>
  <c r="S861" i="20"/>
  <c r="T861" i="20"/>
  <c r="M862" i="20"/>
  <c r="N862" i="20"/>
  <c r="O862" i="20"/>
  <c r="P862" i="20"/>
  <c r="Q862" i="20"/>
  <c r="R862" i="20"/>
  <c r="S862" i="20"/>
  <c r="T862" i="20"/>
  <c r="M863" i="20"/>
  <c r="N863" i="20"/>
  <c r="O863" i="20"/>
  <c r="P863" i="20"/>
  <c r="Q863" i="20"/>
  <c r="R863" i="20"/>
  <c r="S863" i="20"/>
  <c r="T863" i="20"/>
  <c r="F864" i="20"/>
  <c r="M864" i="20"/>
  <c r="N864" i="20"/>
  <c r="O864" i="20"/>
  <c r="P864" i="20"/>
  <c r="Q864" i="20"/>
  <c r="R864" i="20"/>
  <c r="S864" i="20"/>
  <c r="T864" i="20"/>
  <c r="M865" i="20"/>
  <c r="N865" i="20"/>
  <c r="O865" i="20"/>
  <c r="P865" i="20"/>
  <c r="Q865" i="20"/>
  <c r="R865" i="20"/>
  <c r="S865" i="20"/>
  <c r="T865" i="20"/>
  <c r="M866" i="20"/>
  <c r="N866" i="20"/>
  <c r="O866" i="20"/>
  <c r="P866" i="20"/>
  <c r="Q866" i="20"/>
  <c r="R866" i="20"/>
  <c r="S866" i="20"/>
  <c r="T866" i="20"/>
  <c r="M867" i="20"/>
  <c r="N867" i="20"/>
  <c r="O867" i="20"/>
  <c r="P867" i="20"/>
  <c r="Q867" i="20"/>
  <c r="R867" i="20"/>
  <c r="S867" i="20"/>
  <c r="T867" i="20"/>
  <c r="M868" i="20"/>
  <c r="N868" i="20"/>
  <c r="O868" i="20"/>
  <c r="P868" i="20"/>
  <c r="Q868" i="20"/>
  <c r="R868" i="20"/>
  <c r="S868" i="20"/>
  <c r="T868" i="20"/>
  <c r="M869" i="20"/>
  <c r="N869" i="20"/>
  <c r="O869" i="20"/>
  <c r="P869" i="20"/>
  <c r="Q869" i="20"/>
  <c r="R869" i="20"/>
  <c r="S869" i="20"/>
  <c r="T869" i="20"/>
  <c r="M870" i="20"/>
  <c r="N870" i="20"/>
  <c r="O870" i="20"/>
  <c r="P870" i="20"/>
  <c r="Q870" i="20"/>
  <c r="R870" i="20"/>
  <c r="S870" i="20"/>
  <c r="T870" i="20"/>
  <c r="M871" i="20"/>
  <c r="N871" i="20"/>
  <c r="O871" i="20"/>
  <c r="P871" i="20"/>
  <c r="Q871" i="20"/>
  <c r="R871" i="20"/>
  <c r="S871" i="20"/>
  <c r="T871" i="20"/>
  <c r="M872" i="20"/>
  <c r="N872" i="20"/>
  <c r="O872" i="20"/>
  <c r="P872" i="20"/>
  <c r="Q872" i="20"/>
  <c r="R872" i="20"/>
  <c r="S872" i="20"/>
  <c r="T872" i="20"/>
  <c r="M873" i="20"/>
  <c r="N873" i="20"/>
  <c r="O873" i="20"/>
  <c r="P873" i="20"/>
  <c r="Q873" i="20"/>
  <c r="R873" i="20"/>
  <c r="S873" i="20"/>
  <c r="T873" i="20"/>
  <c r="M874" i="20"/>
  <c r="N874" i="20"/>
  <c r="O874" i="20"/>
  <c r="P874" i="20"/>
  <c r="Q874" i="20"/>
  <c r="R874" i="20"/>
  <c r="S874" i="20"/>
  <c r="T874" i="20"/>
  <c r="M875" i="20"/>
  <c r="N875" i="20"/>
  <c r="O875" i="20"/>
  <c r="P875" i="20"/>
  <c r="Q875" i="20"/>
  <c r="R875" i="20"/>
  <c r="S875" i="20"/>
  <c r="T875" i="20"/>
  <c r="M876" i="20"/>
  <c r="N876" i="20"/>
  <c r="O876" i="20"/>
  <c r="P876" i="20"/>
  <c r="Q876" i="20"/>
  <c r="R876" i="20"/>
  <c r="S876" i="20"/>
  <c r="T876" i="20"/>
  <c r="M877" i="20"/>
  <c r="N877" i="20"/>
  <c r="O877" i="20"/>
  <c r="P877" i="20"/>
  <c r="Q877" i="20"/>
  <c r="R877" i="20"/>
  <c r="S877" i="20"/>
  <c r="T877" i="20"/>
  <c r="M878" i="20"/>
  <c r="N878" i="20"/>
  <c r="O878" i="20"/>
  <c r="P878" i="20"/>
  <c r="Q878" i="20"/>
  <c r="R878" i="20"/>
  <c r="S878" i="20"/>
  <c r="T878" i="20"/>
  <c r="F879" i="20"/>
  <c r="M879" i="20"/>
  <c r="N879" i="20"/>
  <c r="O879" i="20"/>
  <c r="P879" i="20"/>
  <c r="Q879" i="20"/>
  <c r="R879" i="20"/>
  <c r="S879" i="20"/>
  <c r="T879" i="20"/>
  <c r="M880" i="20"/>
  <c r="N880" i="20"/>
  <c r="O880" i="20"/>
  <c r="P880" i="20"/>
  <c r="Q880" i="20"/>
  <c r="R880" i="20"/>
  <c r="S880" i="20"/>
  <c r="T880" i="20"/>
  <c r="M881" i="20"/>
  <c r="N881" i="20"/>
  <c r="O881" i="20"/>
  <c r="P881" i="20"/>
  <c r="Q881" i="20"/>
  <c r="R881" i="20"/>
  <c r="S881" i="20"/>
  <c r="T881" i="20"/>
  <c r="M882" i="20"/>
  <c r="N882" i="20"/>
  <c r="O882" i="20"/>
  <c r="P882" i="20"/>
  <c r="Q882" i="20"/>
  <c r="R882" i="20"/>
  <c r="S882" i="20"/>
  <c r="T882" i="20"/>
  <c r="M883" i="20"/>
  <c r="N883" i="20"/>
  <c r="O883" i="20"/>
  <c r="P883" i="20"/>
  <c r="Q883" i="20"/>
  <c r="R883" i="20"/>
  <c r="S883" i="20"/>
  <c r="T883" i="20"/>
  <c r="M884" i="20"/>
  <c r="N884" i="20"/>
  <c r="O884" i="20"/>
  <c r="P884" i="20"/>
  <c r="Q884" i="20"/>
  <c r="R884" i="20"/>
  <c r="S884" i="20"/>
  <c r="T884" i="20"/>
  <c r="M885" i="20"/>
  <c r="N885" i="20"/>
  <c r="O885" i="20"/>
  <c r="P885" i="20"/>
  <c r="Q885" i="20"/>
  <c r="R885" i="20"/>
  <c r="S885" i="20"/>
  <c r="T885" i="20"/>
  <c r="M886" i="20"/>
  <c r="N886" i="20"/>
  <c r="O886" i="20"/>
  <c r="P886" i="20"/>
  <c r="Q886" i="20"/>
  <c r="R886" i="20"/>
  <c r="S886" i="20"/>
  <c r="T886" i="20"/>
  <c r="M887" i="20"/>
  <c r="N887" i="20"/>
  <c r="O887" i="20"/>
  <c r="P887" i="20"/>
  <c r="Q887" i="20"/>
  <c r="R887" i="20"/>
  <c r="S887" i="20"/>
  <c r="T887" i="20"/>
  <c r="M888" i="20"/>
  <c r="N888" i="20"/>
  <c r="O888" i="20"/>
  <c r="P888" i="20"/>
  <c r="Q888" i="20"/>
  <c r="R888" i="20"/>
  <c r="S888" i="20"/>
  <c r="T888" i="20"/>
  <c r="M889" i="20"/>
  <c r="N889" i="20"/>
  <c r="O889" i="20"/>
  <c r="P889" i="20"/>
  <c r="Q889" i="20"/>
  <c r="R889" i="20"/>
  <c r="S889" i="20"/>
  <c r="T889" i="20"/>
  <c r="F890" i="20"/>
  <c r="M890" i="20"/>
  <c r="N890" i="20"/>
  <c r="O890" i="20"/>
  <c r="P890" i="20"/>
  <c r="Q890" i="20"/>
  <c r="R890" i="20"/>
  <c r="S890" i="20"/>
  <c r="T890" i="20"/>
  <c r="M891" i="20"/>
  <c r="N891" i="20"/>
  <c r="O891" i="20"/>
  <c r="P891" i="20"/>
  <c r="Q891" i="20"/>
  <c r="R891" i="20"/>
  <c r="S891" i="20"/>
  <c r="T891" i="20"/>
  <c r="M892" i="20"/>
  <c r="N892" i="20"/>
  <c r="O892" i="20"/>
  <c r="P892" i="20"/>
  <c r="Q892" i="20"/>
  <c r="R892" i="20"/>
  <c r="S892" i="20"/>
  <c r="T892" i="20"/>
  <c r="M893" i="20"/>
  <c r="N893" i="20"/>
  <c r="O893" i="20"/>
  <c r="P893" i="20"/>
  <c r="Q893" i="20"/>
  <c r="R893" i="20"/>
  <c r="S893" i="20"/>
  <c r="T893" i="20"/>
  <c r="M894" i="20"/>
  <c r="N894" i="20"/>
  <c r="O894" i="20"/>
  <c r="P894" i="20"/>
  <c r="Q894" i="20"/>
  <c r="R894" i="20"/>
  <c r="S894" i="20"/>
  <c r="T894" i="20"/>
  <c r="M895" i="20"/>
  <c r="N895" i="20"/>
  <c r="O895" i="20"/>
  <c r="P895" i="20"/>
  <c r="Q895" i="20"/>
  <c r="R895" i="20"/>
  <c r="S895" i="20"/>
  <c r="T895" i="20"/>
  <c r="M896" i="20"/>
  <c r="N896" i="20"/>
  <c r="O896" i="20"/>
  <c r="P896" i="20"/>
  <c r="Q896" i="20"/>
  <c r="R896" i="20"/>
  <c r="S896" i="20"/>
  <c r="T896" i="20"/>
  <c r="M897" i="20"/>
  <c r="N897" i="20"/>
  <c r="O897" i="20"/>
  <c r="P897" i="20"/>
  <c r="Q897" i="20"/>
  <c r="R897" i="20"/>
  <c r="S897" i="20"/>
  <c r="T897" i="20"/>
  <c r="M898" i="20"/>
  <c r="N898" i="20"/>
  <c r="O898" i="20"/>
  <c r="P898" i="20"/>
  <c r="Q898" i="20"/>
  <c r="R898" i="20"/>
  <c r="S898" i="20"/>
  <c r="T898" i="20"/>
  <c r="M899" i="20"/>
  <c r="N899" i="20"/>
  <c r="O899" i="20"/>
  <c r="P899" i="20"/>
  <c r="Q899" i="20"/>
  <c r="R899" i="20"/>
  <c r="S899" i="20"/>
  <c r="T899" i="20"/>
  <c r="M900" i="20"/>
  <c r="N900" i="20"/>
  <c r="O900" i="20"/>
  <c r="P900" i="20"/>
  <c r="Q900" i="20"/>
  <c r="R900" i="20"/>
  <c r="S900" i="20"/>
  <c r="T900" i="20"/>
  <c r="M901" i="20"/>
  <c r="N901" i="20"/>
  <c r="O901" i="20"/>
  <c r="P901" i="20"/>
  <c r="Q901" i="20"/>
  <c r="R901" i="20"/>
  <c r="S901" i="20"/>
  <c r="T901" i="20"/>
  <c r="M902" i="20"/>
  <c r="N902" i="20"/>
  <c r="O902" i="20"/>
  <c r="P902" i="20"/>
  <c r="Q902" i="20"/>
  <c r="R902" i="20"/>
  <c r="S902" i="20"/>
  <c r="T902" i="20"/>
  <c r="M903" i="20"/>
  <c r="N903" i="20"/>
  <c r="O903" i="20"/>
  <c r="P903" i="20"/>
  <c r="Q903" i="20"/>
  <c r="R903" i="20"/>
  <c r="S903" i="20"/>
  <c r="T903" i="20"/>
  <c r="F904" i="20"/>
  <c r="M904" i="20"/>
  <c r="N904" i="20"/>
  <c r="O904" i="20"/>
  <c r="P904" i="20"/>
  <c r="Q904" i="20"/>
  <c r="R904" i="20"/>
  <c r="S904" i="20"/>
  <c r="T904" i="20"/>
  <c r="M905" i="20"/>
  <c r="N905" i="20"/>
  <c r="O905" i="20"/>
  <c r="P905" i="20"/>
  <c r="Q905" i="20"/>
  <c r="R905" i="20"/>
  <c r="S905" i="20"/>
  <c r="T905" i="20"/>
  <c r="M906" i="20"/>
  <c r="N906" i="20"/>
  <c r="O906" i="20"/>
  <c r="P906" i="20"/>
  <c r="Q906" i="20"/>
  <c r="R906" i="20"/>
  <c r="S906" i="20"/>
  <c r="T906" i="20"/>
  <c r="M907" i="20"/>
  <c r="N907" i="20"/>
  <c r="O907" i="20"/>
  <c r="P907" i="20"/>
  <c r="Q907" i="20"/>
  <c r="R907" i="20"/>
  <c r="S907" i="20"/>
  <c r="T907" i="20"/>
  <c r="M908" i="20"/>
  <c r="N908" i="20"/>
  <c r="O908" i="20"/>
  <c r="P908" i="20"/>
  <c r="Q908" i="20"/>
  <c r="R908" i="20"/>
  <c r="S908" i="20"/>
  <c r="T908" i="20"/>
  <c r="M909" i="20"/>
  <c r="N909" i="20"/>
  <c r="O909" i="20"/>
  <c r="P909" i="20"/>
  <c r="Q909" i="20"/>
  <c r="R909" i="20"/>
  <c r="S909" i="20"/>
  <c r="T909" i="20"/>
  <c r="M910" i="20"/>
  <c r="N910" i="20"/>
  <c r="O910" i="20"/>
  <c r="P910" i="20"/>
  <c r="Q910" i="20"/>
  <c r="R910" i="20"/>
  <c r="S910" i="20"/>
  <c r="T910" i="20"/>
  <c r="M911" i="20"/>
  <c r="N911" i="20"/>
  <c r="O911" i="20"/>
  <c r="P911" i="20"/>
  <c r="Q911" i="20"/>
  <c r="R911" i="20"/>
  <c r="S911" i="20"/>
  <c r="T911" i="20"/>
  <c r="M912" i="20"/>
  <c r="N912" i="20"/>
  <c r="O912" i="20"/>
  <c r="P912" i="20"/>
  <c r="Q912" i="20"/>
  <c r="R912" i="20"/>
  <c r="S912" i="20"/>
  <c r="T912" i="20"/>
  <c r="M913" i="20"/>
  <c r="N913" i="20"/>
  <c r="O913" i="20"/>
  <c r="P913" i="20"/>
  <c r="Q913" i="20"/>
  <c r="R913" i="20"/>
  <c r="S913" i="20"/>
  <c r="T913" i="20"/>
  <c r="M914" i="20"/>
  <c r="N914" i="20"/>
  <c r="O914" i="20"/>
  <c r="P914" i="20"/>
  <c r="Q914" i="20"/>
  <c r="R914" i="20"/>
  <c r="S914" i="20"/>
  <c r="T914" i="20"/>
  <c r="M915" i="20"/>
  <c r="N915" i="20"/>
  <c r="O915" i="20"/>
  <c r="P915" i="20"/>
  <c r="Q915" i="20"/>
  <c r="R915" i="20"/>
  <c r="S915" i="20"/>
  <c r="T915" i="20"/>
  <c r="M916" i="20"/>
  <c r="N916" i="20"/>
  <c r="O916" i="20"/>
  <c r="P916" i="20"/>
  <c r="Q916" i="20"/>
  <c r="R916" i="20"/>
  <c r="S916" i="20"/>
  <c r="T916" i="20"/>
  <c r="M917" i="20"/>
  <c r="N917" i="20"/>
  <c r="O917" i="20"/>
  <c r="P917" i="20"/>
  <c r="Q917" i="20"/>
  <c r="R917" i="20"/>
  <c r="S917" i="20"/>
  <c r="T917" i="20"/>
  <c r="F918" i="20"/>
  <c r="M918" i="20"/>
  <c r="N918" i="20"/>
  <c r="O918" i="20"/>
  <c r="P918" i="20"/>
  <c r="Q918" i="20"/>
  <c r="R918" i="20"/>
  <c r="S918" i="20"/>
  <c r="T918" i="20"/>
  <c r="M919" i="20"/>
  <c r="N919" i="20"/>
  <c r="O919" i="20"/>
  <c r="P919" i="20"/>
  <c r="Q919" i="20"/>
  <c r="R919" i="20"/>
  <c r="S919" i="20"/>
  <c r="T919" i="20"/>
  <c r="M920" i="20"/>
  <c r="N920" i="20"/>
  <c r="O920" i="20"/>
  <c r="P920" i="20"/>
  <c r="Q920" i="20"/>
  <c r="R920" i="20"/>
  <c r="S920" i="20"/>
  <c r="T920" i="20"/>
  <c r="M921" i="20"/>
  <c r="N921" i="20"/>
  <c r="O921" i="20"/>
  <c r="P921" i="20"/>
  <c r="Q921" i="20"/>
  <c r="R921" i="20"/>
  <c r="S921" i="20"/>
  <c r="T921" i="20"/>
  <c r="M922" i="20"/>
  <c r="N922" i="20"/>
  <c r="O922" i="20"/>
  <c r="P922" i="20"/>
  <c r="Q922" i="20"/>
  <c r="R922" i="20"/>
  <c r="S922" i="20"/>
  <c r="T922" i="20"/>
  <c r="M923" i="20"/>
  <c r="N923" i="20"/>
  <c r="O923" i="20"/>
  <c r="P923" i="20"/>
  <c r="Q923" i="20"/>
  <c r="R923" i="20"/>
  <c r="S923" i="20"/>
  <c r="T923" i="20"/>
  <c r="M924" i="20"/>
  <c r="N924" i="20"/>
  <c r="O924" i="20"/>
  <c r="P924" i="20"/>
  <c r="Q924" i="20"/>
  <c r="R924" i="20"/>
  <c r="S924" i="20"/>
  <c r="T924" i="20"/>
  <c r="M925" i="20"/>
  <c r="N925" i="20"/>
  <c r="O925" i="20"/>
  <c r="P925" i="20"/>
  <c r="Q925" i="20"/>
  <c r="R925" i="20"/>
  <c r="S925" i="20"/>
  <c r="T925" i="20"/>
  <c r="M926" i="20"/>
  <c r="N926" i="20"/>
  <c r="O926" i="20"/>
  <c r="P926" i="20"/>
  <c r="Q926" i="20"/>
  <c r="R926" i="20"/>
  <c r="S926" i="20"/>
  <c r="T926" i="20"/>
  <c r="M927" i="20"/>
  <c r="N927" i="20"/>
  <c r="O927" i="20"/>
  <c r="P927" i="20"/>
  <c r="Q927" i="20"/>
  <c r="R927" i="20"/>
  <c r="S927" i="20"/>
  <c r="T927" i="20"/>
  <c r="M928" i="20"/>
  <c r="N928" i="20"/>
  <c r="O928" i="20"/>
  <c r="P928" i="20"/>
  <c r="Q928" i="20"/>
  <c r="R928" i="20"/>
  <c r="S928" i="20"/>
  <c r="T928" i="20"/>
  <c r="F929" i="20"/>
  <c r="M929" i="20"/>
  <c r="N929" i="20"/>
  <c r="O929" i="20"/>
  <c r="P929" i="20"/>
  <c r="Q929" i="20"/>
  <c r="R929" i="20"/>
  <c r="S929" i="20"/>
  <c r="T929" i="20"/>
  <c r="M930" i="20"/>
  <c r="N930" i="20"/>
  <c r="O930" i="20"/>
  <c r="P930" i="20"/>
  <c r="Q930" i="20"/>
  <c r="R930" i="20"/>
  <c r="S930" i="20"/>
  <c r="T930" i="20"/>
  <c r="M931" i="20"/>
  <c r="N931" i="20"/>
  <c r="O931" i="20"/>
  <c r="P931" i="20"/>
  <c r="Q931" i="20"/>
  <c r="R931" i="20"/>
  <c r="S931" i="20"/>
  <c r="T931" i="20"/>
  <c r="M932" i="20"/>
  <c r="N932" i="20"/>
  <c r="O932" i="20"/>
  <c r="P932" i="20"/>
  <c r="Q932" i="20"/>
  <c r="R932" i="20"/>
  <c r="S932" i="20"/>
  <c r="T932" i="20"/>
  <c r="M933" i="20"/>
  <c r="N933" i="20"/>
  <c r="O933" i="20"/>
  <c r="P933" i="20"/>
  <c r="Q933" i="20"/>
  <c r="R933" i="20"/>
  <c r="S933" i="20"/>
  <c r="T933" i="20"/>
  <c r="M934" i="20"/>
  <c r="N934" i="20"/>
  <c r="O934" i="20"/>
  <c r="P934" i="20"/>
  <c r="Q934" i="20"/>
  <c r="R934" i="20"/>
  <c r="S934" i="20"/>
  <c r="T934" i="20"/>
  <c r="M935" i="20"/>
  <c r="N935" i="20"/>
  <c r="O935" i="20"/>
  <c r="P935" i="20"/>
  <c r="Q935" i="20"/>
  <c r="R935" i="20"/>
  <c r="S935" i="20"/>
  <c r="T935" i="20"/>
  <c r="M936" i="20"/>
  <c r="N936" i="20"/>
  <c r="O936" i="20"/>
  <c r="P936" i="20"/>
  <c r="Q936" i="20"/>
  <c r="R936" i="20"/>
  <c r="S936" i="20"/>
  <c r="T936" i="20"/>
  <c r="M937" i="20"/>
  <c r="N937" i="20"/>
  <c r="O937" i="20"/>
  <c r="P937" i="20"/>
  <c r="Q937" i="20"/>
  <c r="R937" i="20"/>
  <c r="S937" i="20"/>
  <c r="T937" i="20"/>
  <c r="M938" i="20"/>
  <c r="N938" i="20"/>
  <c r="O938" i="20"/>
  <c r="P938" i="20"/>
  <c r="Q938" i="20"/>
  <c r="R938" i="20"/>
  <c r="S938" i="20"/>
  <c r="T938" i="20"/>
  <c r="M939" i="20"/>
  <c r="N939" i="20"/>
  <c r="O939" i="20"/>
  <c r="P939" i="20"/>
  <c r="Q939" i="20"/>
  <c r="R939" i="20"/>
  <c r="S939" i="20"/>
  <c r="T939" i="20"/>
  <c r="M940" i="20"/>
  <c r="N940" i="20"/>
  <c r="O940" i="20"/>
  <c r="P940" i="20"/>
  <c r="Q940" i="20"/>
  <c r="R940" i="20"/>
  <c r="S940" i="20"/>
  <c r="T940" i="20"/>
  <c r="M941" i="20"/>
  <c r="N941" i="20"/>
  <c r="O941" i="20"/>
  <c r="P941" i="20"/>
  <c r="Q941" i="20"/>
  <c r="R941" i="20"/>
  <c r="S941" i="20"/>
  <c r="T941" i="20"/>
  <c r="M942" i="20"/>
  <c r="N942" i="20"/>
  <c r="O942" i="20"/>
  <c r="P942" i="20"/>
  <c r="Q942" i="20"/>
  <c r="R942" i="20"/>
  <c r="S942" i="20"/>
  <c r="T942" i="20"/>
  <c r="F943" i="20"/>
  <c r="M943" i="20"/>
  <c r="N943" i="20"/>
  <c r="O943" i="20"/>
  <c r="P943" i="20"/>
  <c r="Q943" i="20"/>
  <c r="R943" i="20"/>
  <c r="S943" i="20"/>
  <c r="T943" i="20"/>
  <c r="M944" i="20"/>
  <c r="N944" i="20"/>
  <c r="O944" i="20"/>
  <c r="P944" i="20"/>
  <c r="Q944" i="20"/>
  <c r="R944" i="20"/>
  <c r="S944" i="20"/>
  <c r="T944" i="20"/>
  <c r="M945" i="20"/>
  <c r="N945" i="20"/>
  <c r="O945" i="20"/>
  <c r="P945" i="20"/>
  <c r="Q945" i="20"/>
  <c r="R945" i="20"/>
  <c r="S945" i="20"/>
  <c r="T945" i="20"/>
  <c r="M946" i="20"/>
  <c r="N946" i="20"/>
  <c r="O946" i="20"/>
  <c r="P946" i="20"/>
  <c r="Q946" i="20"/>
  <c r="R946" i="20"/>
  <c r="S946" i="20"/>
  <c r="T946" i="20"/>
  <c r="M947" i="20"/>
  <c r="N947" i="20"/>
  <c r="O947" i="20"/>
  <c r="P947" i="20"/>
  <c r="Q947" i="20"/>
  <c r="R947" i="20"/>
  <c r="S947" i="20"/>
  <c r="T947" i="20"/>
  <c r="M948" i="20"/>
  <c r="N948" i="20"/>
  <c r="O948" i="20"/>
  <c r="P948" i="20"/>
  <c r="Q948" i="20"/>
  <c r="R948" i="20"/>
  <c r="S948" i="20"/>
  <c r="T948" i="20"/>
  <c r="M949" i="20"/>
  <c r="N949" i="20"/>
  <c r="O949" i="20"/>
  <c r="P949" i="20"/>
  <c r="Q949" i="20"/>
  <c r="R949" i="20"/>
  <c r="S949" i="20"/>
  <c r="T949" i="20"/>
  <c r="M950" i="20"/>
  <c r="N950" i="20"/>
  <c r="O950" i="20"/>
  <c r="P950" i="20"/>
  <c r="Q950" i="20"/>
  <c r="R950" i="20"/>
  <c r="S950" i="20"/>
  <c r="T950" i="20"/>
  <c r="M951" i="20"/>
  <c r="N951" i="20"/>
  <c r="O951" i="20"/>
  <c r="P951" i="20"/>
  <c r="Q951" i="20"/>
  <c r="R951" i="20"/>
  <c r="S951" i="20"/>
  <c r="T951" i="20"/>
  <c r="M952" i="20"/>
  <c r="N952" i="20"/>
  <c r="O952" i="20"/>
  <c r="P952" i="20"/>
  <c r="Q952" i="20"/>
  <c r="R952" i="20"/>
  <c r="S952" i="20"/>
  <c r="T952" i="20"/>
  <c r="M953" i="20"/>
  <c r="N953" i="20"/>
  <c r="O953" i="20"/>
  <c r="P953" i="20"/>
  <c r="Q953" i="20"/>
  <c r="R953" i="20"/>
  <c r="S953" i="20"/>
  <c r="T953" i="20"/>
  <c r="F954" i="20"/>
  <c r="M954" i="20"/>
  <c r="N954" i="20"/>
  <c r="O954" i="20"/>
  <c r="P954" i="20"/>
  <c r="Q954" i="20"/>
  <c r="R954" i="20"/>
  <c r="S954" i="20"/>
  <c r="T954" i="20"/>
  <c r="M955" i="20"/>
  <c r="N955" i="20"/>
  <c r="O955" i="20"/>
  <c r="P955" i="20"/>
  <c r="Q955" i="20"/>
  <c r="R955" i="20"/>
  <c r="S955" i="20"/>
  <c r="T955" i="20"/>
  <c r="M956" i="20"/>
  <c r="N956" i="20"/>
  <c r="O956" i="20"/>
  <c r="P956" i="20"/>
  <c r="Q956" i="20"/>
  <c r="R956" i="20"/>
  <c r="S956" i="20"/>
  <c r="T956" i="20"/>
  <c r="M957" i="20"/>
  <c r="N957" i="20"/>
  <c r="O957" i="20"/>
  <c r="P957" i="20"/>
  <c r="Q957" i="20"/>
  <c r="R957" i="20"/>
  <c r="S957" i="20"/>
  <c r="T957" i="20"/>
  <c r="M958" i="20"/>
  <c r="N958" i="20"/>
  <c r="O958" i="20"/>
  <c r="P958" i="20"/>
  <c r="Q958" i="20"/>
  <c r="R958" i="20"/>
  <c r="S958" i="20"/>
  <c r="T958" i="20"/>
  <c r="M959" i="20"/>
  <c r="N959" i="20"/>
  <c r="O959" i="20"/>
  <c r="P959" i="20"/>
  <c r="Q959" i="20"/>
  <c r="R959" i="20"/>
  <c r="S959" i="20"/>
  <c r="T959" i="20"/>
  <c r="M960" i="20"/>
  <c r="N960" i="20"/>
  <c r="O960" i="20"/>
  <c r="P960" i="20"/>
  <c r="Q960" i="20"/>
  <c r="R960" i="20"/>
  <c r="S960" i="20"/>
  <c r="T960" i="20"/>
  <c r="M961" i="20"/>
  <c r="N961" i="20"/>
  <c r="O961" i="20"/>
  <c r="P961" i="20"/>
  <c r="Q961" i="20"/>
  <c r="R961" i="20"/>
  <c r="S961" i="20"/>
  <c r="T961" i="20"/>
  <c r="M962" i="20"/>
  <c r="N962" i="20"/>
  <c r="O962" i="20"/>
  <c r="P962" i="20"/>
  <c r="Q962" i="20"/>
  <c r="R962" i="20"/>
  <c r="S962" i="20"/>
  <c r="T962" i="20"/>
  <c r="M963" i="20"/>
  <c r="N963" i="20"/>
  <c r="O963" i="20"/>
  <c r="P963" i="20"/>
  <c r="Q963" i="20"/>
  <c r="R963" i="20"/>
  <c r="S963" i="20"/>
  <c r="T963" i="20"/>
  <c r="M964" i="20"/>
  <c r="N964" i="20"/>
  <c r="O964" i="20"/>
  <c r="P964" i="20"/>
  <c r="Q964" i="20"/>
  <c r="R964" i="20"/>
  <c r="S964" i="20"/>
  <c r="T964" i="20"/>
  <c r="M965" i="20"/>
  <c r="N965" i="20"/>
  <c r="O965" i="20"/>
  <c r="P965" i="20"/>
  <c r="Q965" i="20"/>
  <c r="R965" i="20"/>
  <c r="S965" i="20"/>
  <c r="T965" i="20"/>
  <c r="M966" i="20"/>
  <c r="N966" i="20"/>
  <c r="O966" i="20"/>
  <c r="P966" i="20"/>
  <c r="Q966" i="20"/>
  <c r="R966" i="20"/>
  <c r="S966" i="20"/>
  <c r="T966" i="20"/>
  <c r="M967" i="20"/>
  <c r="N967" i="20"/>
  <c r="O967" i="20"/>
  <c r="P967" i="20"/>
  <c r="Q967" i="20"/>
  <c r="R967" i="20"/>
  <c r="S967" i="20"/>
  <c r="T967" i="20"/>
  <c r="F968" i="20"/>
  <c r="M968" i="20"/>
  <c r="N968" i="20"/>
  <c r="O968" i="20"/>
  <c r="P968" i="20"/>
  <c r="Q968" i="20"/>
  <c r="R968" i="20"/>
  <c r="S968" i="20"/>
  <c r="T968" i="20"/>
  <c r="M969" i="20"/>
  <c r="N969" i="20"/>
  <c r="O969" i="20"/>
  <c r="P969" i="20"/>
  <c r="Q969" i="20"/>
  <c r="R969" i="20"/>
  <c r="S969" i="20"/>
  <c r="T969" i="20"/>
  <c r="M970" i="20"/>
  <c r="N970" i="20"/>
  <c r="O970" i="20"/>
  <c r="P970" i="20"/>
  <c r="Q970" i="20"/>
  <c r="R970" i="20"/>
  <c r="S970" i="20"/>
  <c r="T970" i="20"/>
  <c r="M971" i="20"/>
  <c r="N971" i="20"/>
  <c r="O971" i="20"/>
  <c r="P971" i="20"/>
  <c r="Q971" i="20"/>
  <c r="R971" i="20"/>
  <c r="S971" i="20"/>
  <c r="T971" i="20"/>
  <c r="M972" i="20"/>
  <c r="N972" i="20"/>
  <c r="O972" i="20"/>
  <c r="P972" i="20"/>
  <c r="Q972" i="20"/>
  <c r="R972" i="20"/>
  <c r="S972" i="20"/>
  <c r="T972" i="20"/>
  <c r="M973" i="20"/>
  <c r="N973" i="20"/>
  <c r="O973" i="20"/>
  <c r="P973" i="20"/>
  <c r="Q973" i="20"/>
  <c r="R973" i="20"/>
  <c r="S973" i="20"/>
  <c r="T973" i="20"/>
  <c r="M974" i="20"/>
  <c r="N974" i="20"/>
  <c r="O974" i="20"/>
  <c r="P974" i="20"/>
  <c r="Q974" i="20"/>
  <c r="R974" i="20"/>
  <c r="S974" i="20"/>
  <c r="T974" i="20"/>
  <c r="M975" i="20"/>
  <c r="N975" i="20"/>
  <c r="O975" i="20"/>
  <c r="P975" i="20"/>
  <c r="Q975" i="20"/>
  <c r="R975" i="20"/>
  <c r="S975" i="20"/>
  <c r="T975" i="20"/>
  <c r="M976" i="20"/>
  <c r="N976" i="20"/>
  <c r="O976" i="20"/>
  <c r="P976" i="20"/>
  <c r="Q976" i="20"/>
  <c r="R976" i="20"/>
  <c r="S976" i="20"/>
  <c r="T976" i="20"/>
  <c r="M977" i="20"/>
  <c r="N977" i="20"/>
  <c r="O977" i="20"/>
  <c r="P977" i="20"/>
  <c r="Q977" i="20"/>
  <c r="R977" i="20"/>
  <c r="S977" i="20"/>
  <c r="T977" i="20"/>
  <c r="M978" i="20"/>
  <c r="N978" i="20"/>
  <c r="O978" i="20"/>
  <c r="P978" i="20"/>
  <c r="Q978" i="20"/>
  <c r="R978" i="20"/>
  <c r="S978" i="20"/>
  <c r="T978" i="20"/>
  <c r="M979" i="20"/>
  <c r="N979" i="20"/>
  <c r="O979" i="20"/>
  <c r="P979" i="20"/>
  <c r="Q979" i="20"/>
  <c r="R979" i="20"/>
  <c r="S979" i="20"/>
  <c r="T979" i="20"/>
  <c r="F980" i="20"/>
  <c r="M980" i="20"/>
  <c r="N980" i="20"/>
  <c r="O980" i="20"/>
  <c r="P980" i="20"/>
  <c r="Q980" i="20"/>
  <c r="R980" i="20"/>
  <c r="S980" i="20"/>
  <c r="T980" i="20"/>
  <c r="M981" i="20"/>
  <c r="N981" i="20"/>
  <c r="O981" i="20"/>
  <c r="P981" i="20"/>
  <c r="Q981" i="20"/>
  <c r="R981" i="20"/>
  <c r="S981" i="20"/>
  <c r="T981" i="20"/>
  <c r="M982" i="20"/>
  <c r="N982" i="20"/>
  <c r="O982" i="20"/>
  <c r="P982" i="20"/>
  <c r="Q982" i="20"/>
  <c r="R982" i="20"/>
  <c r="S982" i="20"/>
  <c r="T982" i="20"/>
  <c r="M983" i="20"/>
  <c r="N983" i="20"/>
  <c r="O983" i="20"/>
  <c r="P983" i="20"/>
  <c r="Q983" i="20"/>
  <c r="R983" i="20"/>
  <c r="S983" i="20"/>
  <c r="T983" i="20"/>
  <c r="M984" i="20"/>
  <c r="N984" i="20"/>
  <c r="O984" i="20"/>
  <c r="P984" i="20"/>
  <c r="Q984" i="20"/>
  <c r="R984" i="20"/>
  <c r="S984" i="20"/>
  <c r="T984" i="20"/>
  <c r="M985" i="20"/>
  <c r="N985" i="20"/>
  <c r="O985" i="20"/>
  <c r="P985" i="20"/>
  <c r="Q985" i="20"/>
  <c r="R985" i="20"/>
  <c r="S985" i="20"/>
  <c r="T985" i="20"/>
  <c r="M986" i="20"/>
  <c r="N986" i="20"/>
  <c r="O986" i="20"/>
  <c r="P986" i="20"/>
  <c r="Q986" i="20"/>
  <c r="R986" i="20"/>
  <c r="S986" i="20"/>
  <c r="T986" i="20"/>
  <c r="M987" i="20"/>
  <c r="N987" i="20"/>
  <c r="O987" i="20"/>
  <c r="P987" i="20"/>
  <c r="Q987" i="20"/>
  <c r="R987" i="20"/>
  <c r="S987" i="20"/>
  <c r="T987" i="20"/>
  <c r="M988" i="20"/>
  <c r="N988" i="20"/>
  <c r="O988" i="20"/>
  <c r="P988" i="20"/>
  <c r="Q988" i="20"/>
  <c r="R988" i="20"/>
  <c r="S988" i="20"/>
  <c r="T988" i="20"/>
  <c r="M989" i="20"/>
  <c r="N989" i="20"/>
  <c r="O989" i="20"/>
  <c r="P989" i="20"/>
  <c r="Q989" i="20"/>
  <c r="R989" i="20"/>
  <c r="S989" i="20"/>
  <c r="T989" i="20"/>
  <c r="M990" i="20"/>
  <c r="N990" i="20"/>
  <c r="O990" i="20"/>
  <c r="P990" i="20"/>
  <c r="Q990" i="20"/>
  <c r="R990" i="20"/>
  <c r="S990" i="20"/>
  <c r="T990" i="20"/>
  <c r="F991" i="20"/>
  <c r="M991" i="20"/>
  <c r="N991" i="20"/>
  <c r="O991" i="20"/>
  <c r="P991" i="20"/>
  <c r="Q991" i="20"/>
  <c r="R991" i="20"/>
  <c r="S991" i="20"/>
  <c r="T991" i="20"/>
  <c r="M992" i="20"/>
  <c r="N992" i="20"/>
  <c r="O992" i="20"/>
  <c r="P992" i="20"/>
  <c r="Q992" i="20"/>
  <c r="R992" i="20"/>
  <c r="S992" i="20"/>
  <c r="T992" i="20"/>
  <c r="M993" i="20"/>
  <c r="N993" i="20"/>
  <c r="O993" i="20"/>
  <c r="P993" i="20"/>
  <c r="Q993" i="20"/>
  <c r="R993" i="20"/>
  <c r="S993" i="20"/>
  <c r="T993" i="20"/>
  <c r="M994" i="20"/>
  <c r="N994" i="20"/>
  <c r="O994" i="20"/>
  <c r="P994" i="20"/>
  <c r="Q994" i="20"/>
  <c r="R994" i="20"/>
  <c r="S994" i="20"/>
  <c r="T994" i="20"/>
  <c r="M995" i="20"/>
  <c r="N995" i="20"/>
  <c r="O995" i="20"/>
  <c r="P995" i="20"/>
  <c r="Q995" i="20"/>
  <c r="R995" i="20"/>
  <c r="S995" i="20"/>
  <c r="T995" i="20"/>
  <c r="M996" i="20"/>
  <c r="N996" i="20"/>
  <c r="O996" i="20"/>
  <c r="P996" i="20"/>
  <c r="Q996" i="20"/>
  <c r="R996" i="20"/>
  <c r="S996" i="20"/>
  <c r="T996" i="20"/>
  <c r="M997" i="20"/>
  <c r="N997" i="20"/>
  <c r="O997" i="20"/>
  <c r="P997" i="20"/>
  <c r="Q997" i="20"/>
  <c r="R997" i="20"/>
  <c r="S997" i="20"/>
  <c r="T997" i="20"/>
  <c r="M998" i="20"/>
  <c r="N998" i="20"/>
  <c r="O998" i="20"/>
  <c r="P998" i="20"/>
  <c r="Q998" i="20"/>
  <c r="R998" i="20"/>
  <c r="S998" i="20"/>
  <c r="T998" i="20"/>
  <c r="M999" i="20"/>
  <c r="N999" i="20"/>
  <c r="O999" i="20"/>
  <c r="P999" i="20"/>
  <c r="Q999" i="20"/>
  <c r="R999" i="20"/>
  <c r="S999" i="20"/>
  <c r="T999" i="20"/>
  <c r="M1000" i="20"/>
  <c r="N1000" i="20"/>
  <c r="O1000" i="20"/>
  <c r="P1000" i="20"/>
  <c r="Q1000" i="20"/>
  <c r="R1000" i="20"/>
  <c r="S1000" i="20"/>
  <c r="T1000" i="20"/>
  <c r="F1001" i="20"/>
  <c r="M1001" i="20"/>
  <c r="N1001" i="20"/>
  <c r="O1001" i="20"/>
  <c r="P1001" i="20"/>
  <c r="Q1001" i="20"/>
  <c r="R1001" i="20"/>
  <c r="S1001" i="20"/>
  <c r="T1001" i="20"/>
  <c r="M1002" i="20"/>
  <c r="N1002" i="20"/>
  <c r="O1002" i="20"/>
  <c r="P1002" i="20"/>
  <c r="Q1002" i="20"/>
  <c r="R1002" i="20"/>
  <c r="S1002" i="20"/>
  <c r="T1002" i="20"/>
  <c r="M1003" i="20"/>
  <c r="N1003" i="20"/>
  <c r="O1003" i="20"/>
  <c r="P1003" i="20"/>
  <c r="Q1003" i="20"/>
  <c r="R1003" i="20"/>
  <c r="S1003" i="20"/>
  <c r="T1003" i="20"/>
  <c r="M1004" i="20"/>
  <c r="N1004" i="20"/>
  <c r="O1004" i="20"/>
  <c r="P1004" i="20"/>
  <c r="Q1004" i="20"/>
  <c r="R1004" i="20"/>
  <c r="S1004" i="20"/>
  <c r="T1004" i="20"/>
  <c r="M1005" i="20"/>
  <c r="N1005" i="20"/>
  <c r="O1005" i="20"/>
  <c r="P1005" i="20"/>
  <c r="Q1005" i="20"/>
  <c r="R1005" i="20"/>
  <c r="S1005" i="20"/>
  <c r="T1005" i="20"/>
  <c r="M1006" i="20"/>
  <c r="N1006" i="20"/>
  <c r="O1006" i="20"/>
  <c r="P1006" i="20"/>
  <c r="Q1006" i="20"/>
  <c r="R1006" i="20"/>
  <c r="S1006" i="20"/>
  <c r="T1006" i="20"/>
  <c r="M1007" i="20"/>
  <c r="N1007" i="20"/>
  <c r="O1007" i="20"/>
  <c r="P1007" i="20"/>
  <c r="Q1007" i="20"/>
  <c r="R1007" i="20"/>
  <c r="S1007" i="20"/>
  <c r="T1007" i="20"/>
  <c r="M1008" i="20"/>
  <c r="N1008" i="20"/>
  <c r="O1008" i="20"/>
  <c r="P1008" i="20"/>
  <c r="Q1008" i="20"/>
  <c r="R1008" i="20"/>
  <c r="S1008" i="20"/>
  <c r="T1008" i="20"/>
  <c r="M1009" i="20"/>
  <c r="N1009" i="20"/>
  <c r="O1009" i="20"/>
  <c r="P1009" i="20"/>
  <c r="Q1009" i="20"/>
  <c r="R1009" i="20"/>
  <c r="S1009" i="20"/>
  <c r="T1009" i="20"/>
  <c r="M1010" i="20"/>
  <c r="N1010" i="20"/>
  <c r="O1010" i="20"/>
  <c r="P1010" i="20"/>
  <c r="Q1010" i="20"/>
  <c r="R1010" i="20"/>
  <c r="S1010" i="20"/>
  <c r="T1010" i="20"/>
  <c r="M1011" i="20"/>
  <c r="N1011" i="20"/>
  <c r="O1011" i="20"/>
  <c r="P1011" i="20"/>
  <c r="Q1011" i="20"/>
  <c r="R1011" i="20"/>
  <c r="S1011" i="20"/>
  <c r="T1011" i="20"/>
  <c r="F1012" i="20"/>
  <c r="M1012" i="20"/>
  <c r="N1012" i="20"/>
  <c r="O1012" i="20"/>
  <c r="P1012" i="20"/>
  <c r="Q1012" i="20"/>
  <c r="R1012" i="20"/>
  <c r="S1012" i="20"/>
  <c r="T1012" i="20"/>
  <c r="M1013" i="20"/>
  <c r="N1013" i="20"/>
  <c r="O1013" i="20"/>
  <c r="P1013" i="20"/>
  <c r="Q1013" i="20"/>
  <c r="R1013" i="20"/>
  <c r="S1013" i="20"/>
  <c r="T1013" i="20"/>
  <c r="M1014" i="20"/>
  <c r="N1014" i="20"/>
  <c r="O1014" i="20"/>
  <c r="P1014" i="20"/>
  <c r="Q1014" i="20"/>
  <c r="R1014" i="20"/>
  <c r="S1014" i="20"/>
  <c r="T1014" i="20"/>
  <c r="M1015" i="20"/>
  <c r="N1015" i="20"/>
  <c r="O1015" i="20"/>
  <c r="P1015" i="20"/>
  <c r="Q1015" i="20"/>
  <c r="R1015" i="20"/>
  <c r="S1015" i="20"/>
  <c r="T1015" i="20"/>
  <c r="M1016" i="20"/>
  <c r="N1016" i="20"/>
  <c r="O1016" i="20"/>
  <c r="P1016" i="20"/>
  <c r="Q1016" i="20"/>
  <c r="R1016" i="20"/>
  <c r="S1016" i="20"/>
  <c r="T1016" i="20"/>
  <c r="M1017" i="20"/>
  <c r="N1017" i="20"/>
  <c r="O1017" i="20"/>
  <c r="P1017" i="20"/>
  <c r="Q1017" i="20"/>
  <c r="R1017" i="20"/>
  <c r="S1017" i="20"/>
  <c r="T1017" i="20"/>
  <c r="M1018" i="20"/>
  <c r="N1018" i="20"/>
  <c r="O1018" i="20"/>
  <c r="P1018" i="20"/>
  <c r="Q1018" i="20"/>
  <c r="R1018" i="20"/>
  <c r="S1018" i="20"/>
  <c r="T1018" i="20"/>
  <c r="M1019" i="20"/>
  <c r="N1019" i="20"/>
  <c r="O1019" i="20"/>
  <c r="P1019" i="20"/>
  <c r="Q1019" i="20"/>
  <c r="R1019" i="20"/>
  <c r="S1019" i="20"/>
  <c r="T1019" i="20"/>
  <c r="M1020" i="20"/>
  <c r="N1020" i="20"/>
  <c r="O1020" i="20"/>
  <c r="P1020" i="20"/>
  <c r="Q1020" i="20"/>
  <c r="R1020" i="20"/>
  <c r="S1020" i="20"/>
  <c r="T1020" i="20"/>
  <c r="M1021" i="20"/>
  <c r="N1021" i="20"/>
  <c r="O1021" i="20"/>
  <c r="P1021" i="20"/>
  <c r="Q1021" i="20"/>
  <c r="R1021" i="20"/>
  <c r="S1021" i="20"/>
  <c r="T1021" i="20"/>
  <c r="M1022" i="20"/>
  <c r="N1022" i="20"/>
  <c r="O1022" i="20"/>
  <c r="P1022" i="20"/>
  <c r="Q1022" i="20"/>
  <c r="R1022" i="20"/>
  <c r="S1022" i="20"/>
  <c r="T1022" i="20"/>
  <c r="F1023" i="20"/>
  <c r="M1023" i="20"/>
  <c r="N1023" i="20"/>
  <c r="O1023" i="20"/>
  <c r="P1023" i="20"/>
  <c r="Q1023" i="20"/>
  <c r="R1023" i="20"/>
  <c r="S1023" i="20"/>
  <c r="T1023" i="20"/>
  <c r="M1024" i="20"/>
  <c r="N1024" i="20"/>
  <c r="O1024" i="20"/>
  <c r="P1024" i="20"/>
  <c r="Q1024" i="20"/>
  <c r="R1024" i="20"/>
  <c r="S1024" i="20"/>
  <c r="T1024" i="20"/>
  <c r="M1025" i="20"/>
  <c r="N1025" i="20"/>
  <c r="O1025" i="20"/>
  <c r="P1025" i="20"/>
  <c r="Q1025" i="20"/>
  <c r="R1025" i="20"/>
  <c r="S1025" i="20"/>
  <c r="T1025" i="20"/>
  <c r="M1026" i="20"/>
  <c r="N1026" i="20"/>
  <c r="O1026" i="20"/>
  <c r="P1026" i="20"/>
  <c r="Q1026" i="20"/>
  <c r="R1026" i="20"/>
  <c r="S1026" i="20"/>
  <c r="T1026" i="20"/>
  <c r="M1027" i="20"/>
  <c r="N1027" i="20"/>
  <c r="O1027" i="20"/>
  <c r="P1027" i="20"/>
  <c r="Q1027" i="20"/>
  <c r="R1027" i="20"/>
  <c r="S1027" i="20"/>
  <c r="T1027" i="20"/>
  <c r="M1028" i="20"/>
  <c r="N1028" i="20"/>
  <c r="O1028" i="20"/>
  <c r="P1028" i="20"/>
  <c r="Q1028" i="20"/>
  <c r="R1028" i="20"/>
  <c r="S1028" i="20"/>
  <c r="T1028" i="20"/>
  <c r="M1029" i="20"/>
  <c r="N1029" i="20"/>
  <c r="O1029" i="20"/>
  <c r="P1029" i="20"/>
  <c r="Q1029" i="20"/>
  <c r="R1029" i="20"/>
  <c r="S1029" i="20"/>
  <c r="T1029" i="20"/>
  <c r="M1030" i="20"/>
  <c r="N1030" i="20"/>
  <c r="O1030" i="20"/>
  <c r="P1030" i="20"/>
  <c r="Q1030" i="20"/>
  <c r="R1030" i="20"/>
  <c r="S1030" i="20"/>
  <c r="T1030" i="20"/>
  <c r="M1031" i="20"/>
  <c r="N1031" i="20"/>
  <c r="O1031" i="20"/>
  <c r="P1031" i="20"/>
  <c r="Q1031" i="20"/>
  <c r="R1031" i="20"/>
  <c r="S1031" i="20"/>
  <c r="T1031" i="20"/>
  <c r="M1032" i="20"/>
  <c r="N1032" i="20"/>
  <c r="O1032" i="20"/>
  <c r="P1032" i="20"/>
  <c r="Q1032" i="20"/>
  <c r="R1032" i="20"/>
  <c r="S1032" i="20"/>
  <c r="T1032" i="20"/>
  <c r="F1033" i="20"/>
  <c r="M1033" i="20"/>
  <c r="N1033" i="20"/>
  <c r="O1033" i="20"/>
  <c r="P1033" i="20"/>
  <c r="Q1033" i="20"/>
  <c r="R1033" i="20"/>
  <c r="S1033" i="20"/>
  <c r="T1033" i="20"/>
  <c r="M1034" i="20"/>
  <c r="N1034" i="20"/>
  <c r="O1034" i="20"/>
  <c r="P1034" i="20"/>
  <c r="Q1034" i="20"/>
  <c r="R1034" i="20"/>
  <c r="S1034" i="20"/>
  <c r="T1034" i="20"/>
  <c r="M1035" i="20"/>
  <c r="N1035" i="20"/>
  <c r="O1035" i="20"/>
  <c r="P1035" i="20"/>
  <c r="Q1035" i="20"/>
  <c r="R1035" i="20"/>
  <c r="S1035" i="20"/>
  <c r="T1035" i="20"/>
  <c r="M1036" i="20"/>
  <c r="N1036" i="20"/>
  <c r="O1036" i="20"/>
  <c r="P1036" i="20"/>
  <c r="Q1036" i="20"/>
  <c r="R1036" i="20"/>
  <c r="S1036" i="20"/>
  <c r="T1036" i="20"/>
  <c r="M1037" i="20"/>
  <c r="N1037" i="20"/>
  <c r="O1037" i="20"/>
  <c r="P1037" i="20"/>
  <c r="Q1037" i="20"/>
  <c r="R1037" i="20"/>
  <c r="S1037" i="20"/>
  <c r="T1037" i="20"/>
  <c r="M1038" i="20"/>
  <c r="N1038" i="20"/>
  <c r="O1038" i="20"/>
  <c r="P1038" i="20"/>
  <c r="Q1038" i="20"/>
  <c r="R1038" i="20"/>
  <c r="S1038" i="20"/>
  <c r="T1038" i="20"/>
  <c r="M1039" i="20"/>
  <c r="N1039" i="20"/>
  <c r="O1039" i="20"/>
  <c r="P1039" i="20"/>
  <c r="Q1039" i="20"/>
  <c r="R1039" i="20"/>
  <c r="S1039" i="20"/>
  <c r="T1039" i="20"/>
  <c r="M1040" i="20"/>
  <c r="N1040" i="20"/>
  <c r="O1040" i="20"/>
  <c r="P1040" i="20"/>
  <c r="Q1040" i="20"/>
  <c r="R1040" i="20"/>
  <c r="S1040" i="20"/>
  <c r="T1040" i="20"/>
  <c r="M1041" i="20"/>
  <c r="N1041" i="20"/>
  <c r="O1041" i="20"/>
  <c r="P1041" i="20"/>
  <c r="Q1041" i="20"/>
  <c r="R1041" i="20"/>
  <c r="S1041" i="20"/>
  <c r="T1041" i="20"/>
  <c r="M1042" i="20"/>
  <c r="N1042" i="20"/>
  <c r="O1042" i="20"/>
  <c r="P1042" i="20"/>
  <c r="Q1042" i="20"/>
  <c r="R1042" i="20"/>
  <c r="S1042" i="20"/>
  <c r="T1042" i="20"/>
  <c r="M1043" i="20"/>
  <c r="N1043" i="20"/>
  <c r="O1043" i="20"/>
  <c r="P1043" i="20"/>
  <c r="Q1043" i="20"/>
  <c r="R1043" i="20"/>
  <c r="S1043" i="20"/>
  <c r="T1043" i="20"/>
  <c r="F1044" i="20"/>
  <c r="M1044" i="20"/>
  <c r="N1044" i="20"/>
  <c r="O1044" i="20"/>
  <c r="P1044" i="20"/>
  <c r="Q1044" i="20"/>
  <c r="R1044" i="20"/>
  <c r="S1044" i="20"/>
  <c r="T1044" i="20"/>
  <c r="M1045" i="20"/>
  <c r="N1045" i="20"/>
  <c r="O1045" i="20"/>
  <c r="P1045" i="20"/>
  <c r="Q1045" i="20"/>
  <c r="R1045" i="20"/>
  <c r="S1045" i="20"/>
  <c r="T1045" i="20"/>
  <c r="M1046" i="20"/>
  <c r="N1046" i="20"/>
  <c r="O1046" i="20"/>
  <c r="P1046" i="20"/>
  <c r="Q1046" i="20"/>
  <c r="R1046" i="20"/>
  <c r="S1046" i="20"/>
  <c r="T1046" i="20"/>
  <c r="M1047" i="20"/>
  <c r="N1047" i="20"/>
  <c r="O1047" i="20"/>
  <c r="P1047" i="20"/>
  <c r="Q1047" i="20"/>
  <c r="R1047" i="20"/>
  <c r="S1047" i="20"/>
  <c r="T1047" i="20"/>
  <c r="M1048" i="20"/>
  <c r="N1048" i="20"/>
  <c r="O1048" i="20"/>
  <c r="P1048" i="20"/>
  <c r="Q1048" i="20"/>
  <c r="R1048" i="20"/>
  <c r="S1048" i="20"/>
  <c r="T1048" i="20"/>
  <c r="M1049" i="20"/>
  <c r="N1049" i="20"/>
  <c r="O1049" i="20"/>
  <c r="P1049" i="20"/>
  <c r="Q1049" i="20"/>
  <c r="R1049" i="20"/>
  <c r="S1049" i="20"/>
  <c r="T1049" i="20"/>
  <c r="M1050" i="20"/>
  <c r="N1050" i="20"/>
  <c r="O1050" i="20"/>
  <c r="P1050" i="20"/>
  <c r="Q1050" i="20"/>
  <c r="R1050" i="20"/>
  <c r="S1050" i="20"/>
  <c r="T1050" i="20"/>
  <c r="M1051" i="20"/>
  <c r="N1051" i="20"/>
  <c r="O1051" i="20"/>
  <c r="P1051" i="20"/>
  <c r="Q1051" i="20"/>
  <c r="R1051" i="20"/>
  <c r="S1051" i="20"/>
  <c r="T1051" i="20"/>
  <c r="M1052" i="20"/>
  <c r="N1052" i="20"/>
  <c r="O1052" i="20"/>
  <c r="P1052" i="20"/>
  <c r="Q1052" i="20"/>
  <c r="R1052" i="20"/>
  <c r="S1052" i="20"/>
  <c r="T1052" i="20"/>
  <c r="M1053" i="20"/>
  <c r="N1053" i="20"/>
  <c r="O1053" i="20"/>
  <c r="P1053" i="20"/>
  <c r="Q1053" i="20"/>
  <c r="R1053" i="20"/>
  <c r="S1053" i="20"/>
  <c r="T1053" i="20"/>
  <c r="M1054" i="20"/>
  <c r="N1054" i="20"/>
  <c r="O1054" i="20"/>
  <c r="P1054" i="20"/>
  <c r="Q1054" i="20"/>
  <c r="R1054" i="20"/>
  <c r="S1054" i="20"/>
  <c r="T1054" i="20"/>
  <c r="F1055" i="20"/>
  <c r="M1055" i="20"/>
  <c r="N1055" i="20"/>
  <c r="O1055" i="20"/>
  <c r="P1055" i="20"/>
  <c r="Q1055" i="20"/>
  <c r="R1055" i="20"/>
  <c r="S1055" i="20"/>
  <c r="T1055" i="20"/>
  <c r="M1056" i="20"/>
  <c r="N1056" i="20"/>
  <c r="O1056" i="20"/>
  <c r="P1056" i="20"/>
  <c r="Q1056" i="20"/>
  <c r="R1056" i="20"/>
  <c r="S1056" i="20"/>
  <c r="T1056" i="20"/>
  <c r="M1057" i="20"/>
  <c r="N1057" i="20"/>
  <c r="O1057" i="20"/>
  <c r="P1057" i="20"/>
  <c r="Q1057" i="20"/>
  <c r="R1057" i="20"/>
  <c r="S1057" i="20"/>
  <c r="T1057" i="20"/>
  <c r="M1058" i="20"/>
  <c r="N1058" i="20"/>
  <c r="O1058" i="20"/>
  <c r="P1058" i="20"/>
  <c r="Q1058" i="20"/>
  <c r="R1058" i="20"/>
  <c r="S1058" i="20"/>
  <c r="T1058" i="20"/>
  <c r="M1059" i="20"/>
  <c r="N1059" i="20"/>
  <c r="O1059" i="20"/>
  <c r="P1059" i="20"/>
  <c r="Q1059" i="20"/>
  <c r="R1059" i="20"/>
  <c r="S1059" i="20"/>
  <c r="T1059" i="20"/>
  <c r="M1060" i="20"/>
  <c r="N1060" i="20"/>
  <c r="O1060" i="20"/>
  <c r="P1060" i="20"/>
  <c r="Q1060" i="20"/>
  <c r="R1060" i="20"/>
  <c r="S1060" i="20"/>
  <c r="T1060" i="20"/>
  <c r="M1061" i="20"/>
  <c r="N1061" i="20"/>
  <c r="O1061" i="20"/>
  <c r="P1061" i="20"/>
  <c r="Q1061" i="20"/>
  <c r="R1061" i="20"/>
  <c r="S1061" i="20"/>
  <c r="T1061" i="20"/>
  <c r="M1062" i="20"/>
  <c r="N1062" i="20"/>
  <c r="O1062" i="20"/>
  <c r="P1062" i="20"/>
  <c r="Q1062" i="20"/>
  <c r="R1062" i="20"/>
  <c r="S1062" i="20"/>
  <c r="T1062" i="20"/>
  <c r="M1063" i="20"/>
  <c r="N1063" i="20"/>
  <c r="O1063" i="20"/>
  <c r="P1063" i="20"/>
  <c r="Q1063" i="20"/>
  <c r="R1063" i="20"/>
  <c r="S1063" i="20"/>
  <c r="T1063" i="20"/>
  <c r="M1064" i="20"/>
  <c r="N1064" i="20"/>
  <c r="O1064" i="20"/>
  <c r="P1064" i="20"/>
  <c r="Q1064" i="20"/>
  <c r="R1064" i="20"/>
  <c r="S1064" i="20"/>
  <c r="T1064" i="20"/>
  <c r="F1065" i="20"/>
  <c r="M1065" i="20"/>
  <c r="N1065" i="20"/>
  <c r="O1065" i="20"/>
  <c r="P1065" i="20"/>
  <c r="Q1065" i="20"/>
  <c r="R1065" i="20"/>
  <c r="S1065" i="20"/>
  <c r="T1065" i="20"/>
  <c r="M1066" i="20"/>
  <c r="N1066" i="20"/>
  <c r="O1066" i="20"/>
  <c r="P1066" i="20"/>
  <c r="Q1066" i="20"/>
  <c r="R1066" i="20"/>
  <c r="S1066" i="20"/>
  <c r="T1066" i="20"/>
  <c r="M1067" i="20"/>
  <c r="N1067" i="20"/>
  <c r="O1067" i="20"/>
  <c r="P1067" i="20"/>
  <c r="Q1067" i="20"/>
  <c r="R1067" i="20"/>
  <c r="S1067" i="20"/>
  <c r="T1067" i="20"/>
  <c r="M1068" i="20"/>
  <c r="N1068" i="20"/>
  <c r="O1068" i="20"/>
  <c r="P1068" i="20"/>
  <c r="Q1068" i="20"/>
  <c r="R1068" i="20"/>
  <c r="S1068" i="20"/>
  <c r="T1068" i="20"/>
  <c r="M1069" i="20"/>
  <c r="N1069" i="20"/>
  <c r="O1069" i="20"/>
  <c r="P1069" i="20"/>
  <c r="Q1069" i="20"/>
  <c r="R1069" i="20"/>
  <c r="S1069" i="20"/>
  <c r="T1069" i="20"/>
  <c r="M1070" i="20"/>
  <c r="N1070" i="20"/>
  <c r="O1070" i="20"/>
  <c r="P1070" i="20"/>
  <c r="Q1070" i="20"/>
  <c r="R1070" i="20"/>
  <c r="S1070" i="20"/>
  <c r="T1070" i="20"/>
  <c r="M1071" i="20"/>
  <c r="N1071" i="20"/>
  <c r="O1071" i="20"/>
  <c r="P1071" i="20"/>
  <c r="Q1071" i="20"/>
  <c r="R1071" i="20"/>
  <c r="S1071" i="20"/>
  <c r="T1071" i="20"/>
  <c r="M1072" i="20"/>
  <c r="N1072" i="20"/>
  <c r="O1072" i="20"/>
  <c r="P1072" i="20"/>
  <c r="Q1072" i="20"/>
  <c r="R1072" i="20"/>
  <c r="S1072" i="20"/>
  <c r="T1072" i="20"/>
  <c r="M1073" i="20"/>
  <c r="N1073" i="20"/>
  <c r="O1073" i="20"/>
  <c r="P1073" i="20"/>
  <c r="Q1073" i="20"/>
  <c r="R1073" i="20"/>
  <c r="S1073" i="20"/>
  <c r="T1073" i="20"/>
  <c r="M1074" i="20"/>
  <c r="N1074" i="20"/>
  <c r="O1074" i="20"/>
  <c r="P1074" i="20"/>
  <c r="Q1074" i="20"/>
  <c r="R1074" i="20"/>
  <c r="S1074" i="20"/>
  <c r="T1074" i="20"/>
  <c r="M1075" i="20"/>
  <c r="N1075" i="20"/>
  <c r="O1075" i="20"/>
  <c r="P1075" i="20"/>
  <c r="Q1075" i="20"/>
  <c r="R1075" i="20"/>
  <c r="S1075" i="20"/>
  <c r="T1075" i="20"/>
  <c r="F1076" i="20"/>
  <c r="M1076" i="20"/>
  <c r="N1076" i="20"/>
  <c r="O1076" i="20"/>
  <c r="P1076" i="20"/>
  <c r="Q1076" i="20"/>
  <c r="R1076" i="20"/>
  <c r="S1076" i="20"/>
  <c r="T1076" i="20"/>
  <c r="M1077" i="20"/>
  <c r="N1077" i="20"/>
  <c r="O1077" i="20"/>
  <c r="P1077" i="20"/>
  <c r="Q1077" i="20"/>
  <c r="R1077" i="20"/>
  <c r="S1077" i="20"/>
  <c r="T1077" i="20"/>
  <c r="M1078" i="20"/>
  <c r="N1078" i="20"/>
  <c r="O1078" i="20"/>
  <c r="P1078" i="20"/>
  <c r="Q1078" i="20"/>
  <c r="R1078" i="20"/>
  <c r="S1078" i="20"/>
  <c r="T1078" i="20"/>
  <c r="M1079" i="20"/>
  <c r="N1079" i="20"/>
  <c r="O1079" i="20"/>
  <c r="P1079" i="20"/>
  <c r="Q1079" i="20"/>
  <c r="R1079" i="20"/>
  <c r="S1079" i="20"/>
  <c r="T1079" i="20"/>
  <c r="M1080" i="20"/>
  <c r="N1080" i="20"/>
  <c r="O1080" i="20"/>
  <c r="P1080" i="20"/>
  <c r="Q1080" i="20"/>
  <c r="R1080" i="20"/>
  <c r="S1080" i="20"/>
  <c r="T1080" i="20"/>
  <c r="M1081" i="20"/>
  <c r="N1081" i="20"/>
  <c r="O1081" i="20"/>
  <c r="P1081" i="20"/>
  <c r="Q1081" i="20"/>
  <c r="R1081" i="20"/>
  <c r="S1081" i="20"/>
  <c r="T1081" i="20"/>
  <c r="M1082" i="20"/>
  <c r="N1082" i="20"/>
  <c r="O1082" i="20"/>
  <c r="P1082" i="20"/>
  <c r="Q1082" i="20"/>
  <c r="R1082" i="20"/>
  <c r="S1082" i="20"/>
  <c r="T1082" i="20"/>
  <c r="M1083" i="20"/>
  <c r="N1083" i="20"/>
  <c r="O1083" i="20"/>
  <c r="P1083" i="20"/>
  <c r="Q1083" i="20"/>
  <c r="R1083" i="20"/>
  <c r="S1083" i="20"/>
  <c r="T1083" i="20"/>
  <c r="M1084" i="20"/>
  <c r="N1084" i="20"/>
  <c r="O1084" i="20"/>
  <c r="P1084" i="20"/>
  <c r="Q1084" i="20"/>
  <c r="R1084" i="20"/>
  <c r="S1084" i="20"/>
  <c r="T1084" i="20"/>
  <c r="M1085" i="20"/>
  <c r="N1085" i="20"/>
  <c r="O1085" i="20"/>
  <c r="P1085" i="20"/>
  <c r="Q1085" i="20"/>
  <c r="R1085" i="20"/>
  <c r="S1085" i="20"/>
  <c r="T1085" i="20"/>
  <c r="M1086" i="20"/>
  <c r="N1086" i="20"/>
  <c r="O1086" i="20"/>
  <c r="P1086" i="20"/>
  <c r="Q1086" i="20"/>
  <c r="R1086" i="20"/>
  <c r="S1086" i="20"/>
  <c r="T1086" i="20"/>
  <c r="F1087" i="20"/>
  <c r="M1087" i="20"/>
  <c r="N1087" i="20"/>
  <c r="O1087" i="20"/>
  <c r="P1087" i="20"/>
  <c r="Q1087" i="20"/>
  <c r="R1087" i="20"/>
  <c r="S1087" i="20"/>
  <c r="T1087" i="20"/>
  <c r="M1088" i="20"/>
  <c r="N1088" i="20"/>
  <c r="O1088" i="20"/>
  <c r="P1088" i="20"/>
  <c r="Q1088" i="20"/>
  <c r="R1088" i="20"/>
  <c r="S1088" i="20"/>
  <c r="T1088" i="20"/>
  <c r="M1089" i="20"/>
  <c r="N1089" i="20"/>
  <c r="O1089" i="20"/>
  <c r="P1089" i="20"/>
  <c r="Q1089" i="20"/>
  <c r="R1089" i="20"/>
  <c r="S1089" i="20"/>
  <c r="T1089" i="20"/>
  <c r="M1090" i="20"/>
  <c r="N1090" i="20"/>
  <c r="O1090" i="20"/>
  <c r="P1090" i="20"/>
  <c r="Q1090" i="20"/>
  <c r="R1090" i="20"/>
  <c r="S1090" i="20"/>
  <c r="T1090" i="20"/>
  <c r="M1091" i="20"/>
  <c r="N1091" i="20"/>
  <c r="O1091" i="20"/>
  <c r="P1091" i="20"/>
  <c r="Q1091" i="20"/>
  <c r="R1091" i="20"/>
  <c r="S1091" i="20"/>
  <c r="T1091" i="20"/>
  <c r="M1092" i="20"/>
  <c r="N1092" i="20"/>
  <c r="O1092" i="20"/>
  <c r="P1092" i="20"/>
  <c r="Q1092" i="20"/>
  <c r="R1092" i="20"/>
  <c r="S1092" i="20"/>
  <c r="T1092" i="20"/>
  <c r="M1093" i="20"/>
  <c r="N1093" i="20"/>
  <c r="O1093" i="20"/>
  <c r="P1093" i="20"/>
  <c r="Q1093" i="20"/>
  <c r="R1093" i="20"/>
  <c r="S1093" i="20"/>
  <c r="T1093" i="20"/>
  <c r="M1094" i="20"/>
  <c r="N1094" i="20"/>
  <c r="O1094" i="20"/>
  <c r="P1094" i="20"/>
  <c r="Q1094" i="20"/>
  <c r="R1094" i="20"/>
  <c r="S1094" i="20"/>
  <c r="T1094" i="20"/>
  <c r="M1095" i="20"/>
  <c r="N1095" i="20"/>
  <c r="O1095" i="20"/>
  <c r="P1095" i="20"/>
  <c r="Q1095" i="20"/>
  <c r="R1095" i="20"/>
  <c r="S1095" i="20"/>
  <c r="T1095" i="20"/>
  <c r="M1096" i="20"/>
  <c r="N1096" i="20"/>
  <c r="O1096" i="20"/>
  <c r="P1096" i="20"/>
  <c r="Q1096" i="20"/>
  <c r="R1096" i="20"/>
  <c r="S1096" i="20"/>
  <c r="T1096" i="20"/>
  <c r="F1097" i="20"/>
  <c r="M1097" i="20"/>
  <c r="N1097" i="20"/>
  <c r="O1097" i="20"/>
  <c r="P1097" i="20"/>
  <c r="Q1097" i="20"/>
  <c r="R1097" i="20"/>
  <c r="S1097" i="20"/>
  <c r="T1097" i="20"/>
  <c r="M1098" i="20"/>
  <c r="N1098" i="20"/>
  <c r="O1098" i="20"/>
  <c r="P1098" i="20"/>
  <c r="Q1098" i="20"/>
  <c r="R1098" i="20"/>
  <c r="S1098" i="20"/>
  <c r="T1098" i="20"/>
  <c r="M1099" i="20"/>
  <c r="N1099" i="20"/>
  <c r="O1099" i="20"/>
  <c r="P1099" i="20"/>
  <c r="Q1099" i="20"/>
  <c r="R1099" i="20"/>
  <c r="S1099" i="20"/>
  <c r="T1099" i="20"/>
  <c r="M1100" i="20"/>
  <c r="N1100" i="20"/>
  <c r="O1100" i="20"/>
  <c r="P1100" i="20"/>
  <c r="Q1100" i="20"/>
  <c r="R1100" i="20"/>
  <c r="S1100" i="20"/>
  <c r="T1100" i="20"/>
  <c r="M1101" i="20"/>
  <c r="N1101" i="20"/>
  <c r="O1101" i="20"/>
  <c r="P1101" i="20"/>
  <c r="Q1101" i="20"/>
  <c r="R1101" i="20"/>
  <c r="S1101" i="20"/>
  <c r="T1101" i="20"/>
  <c r="M1102" i="20"/>
  <c r="N1102" i="20"/>
  <c r="O1102" i="20"/>
  <c r="P1102" i="20"/>
  <c r="Q1102" i="20"/>
  <c r="R1102" i="20"/>
  <c r="S1102" i="20"/>
  <c r="T1102" i="20"/>
  <c r="M1103" i="20"/>
  <c r="N1103" i="20"/>
  <c r="O1103" i="20"/>
  <c r="P1103" i="20"/>
  <c r="Q1103" i="20"/>
  <c r="R1103" i="20"/>
  <c r="S1103" i="20"/>
  <c r="T1103" i="20"/>
  <c r="M1104" i="20"/>
  <c r="N1104" i="20"/>
  <c r="O1104" i="20"/>
  <c r="P1104" i="20"/>
  <c r="Q1104" i="20"/>
  <c r="R1104" i="20"/>
  <c r="S1104" i="20"/>
  <c r="T1104" i="20"/>
  <c r="M1105" i="20"/>
  <c r="N1105" i="20"/>
  <c r="O1105" i="20"/>
  <c r="P1105" i="20"/>
  <c r="Q1105" i="20"/>
  <c r="R1105" i="20"/>
  <c r="S1105" i="20"/>
  <c r="T1105" i="20"/>
  <c r="M1106" i="20"/>
  <c r="N1106" i="20"/>
  <c r="O1106" i="20"/>
  <c r="P1106" i="20"/>
  <c r="Q1106" i="20"/>
  <c r="R1106" i="20"/>
  <c r="S1106" i="20"/>
  <c r="T1106" i="20"/>
  <c r="M1107" i="20"/>
  <c r="N1107" i="20"/>
  <c r="O1107" i="20"/>
  <c r="P1107" i="20"/>
  <c r="Q1107" i="20"/>
  <c r="R1107" i="20"/>
  <c r="S1107" i="20"/>
  <c r="T1107" i="20"/>
  <c r="F1108" i="20"/>
  <c r="M1108" i="20"/>
  <c r="N1108" i="20"/>
  <c r="O1108" i="20"/>
  <c r="P1108" i="20"/>
  <c r="Q1108" i="20"/>
  <c r="R1108" i="20"/>
  <c r="S1108" i="20"/>
  <c r="T1108" i="20"/>
  <c r="M1109" i="20"/>
  <c r="N1109" i="20"/>
  <c r="O1109" i="20"/>
  <c r="P1109" i="20"/>
  <c r="Q1109" i="20"/>
  <c r="R1109" i="20"/>
  <c r="S1109" i="20"/>
  <c r="T1109" i="20"/>
  <c r="M1110" i="20"/>
  <c r="N1110" i="20"/>
  <c r="O1110" i="20"/>
  <c r="P1110" i="20"/>
  <c r="Q1110" i="20"/>
  <c r="R1110" i="20"/>
  <c r="S1110" i="20"/>
  <c r="T1110" i="20"/>
  <c r="M1111" i="20"/>
  <c r="N1111" i="20"/>
  <c r="O1111" i="20"/>
  <c r="P1111" i="20"/>
  <c r="Q1111" i="20"/>
  <c r="R1111" i="20"/>
  <c r="S1111" i="20"/>
  <c r="T1111" i="20"/>
  <c r="M1112" i="20"/>
  <c r="N1112" i="20"/>
  <c r="O1112" i="20"/>
  <c r="P1112" i="20"/>
  <c r="Q1112" i="20"/>
  <c r="R1112" i="20"/>
  <c r="S1112" i="20"/>
  <c r="T1112" i="20"/>
  <c r="M1113" i="20"/>
  <c r="N1113" i="20"/>
  <c r="O1113" i="20"/>
  <c r="P1113" i="20"/>
  <c r="Q1113" i="20"/>
  <c r="R1113" i="20"/>
  <c r="S1113" i="20"/>
  <c r="T1113" i="20"/>
  <c r="M1114" i="20"/>
  <c r="N1114" i="20"/>
  <c r="O1114" i="20"/>
  <c r="P1114" i="20"/>
  <c r="Q1114" i="20"/>
  <c r="R1114" i="20"/>
  <c r="S1114" i="20"/>
  <c r="T1114" i="20"/>
  <c r="M1115" i="20"/>
  <c r="N1115" i="20"/>
  <c r="O1115" i="20"/>
  <c r="P1115" i="20"/>
  <c r="Q1115" i="20"/>
  <c r="R1115" i="20"/>
  <c r="S1115" i="20"/>
  <c r="T1115" i="20"/>
  <c r="M1116" i="20"/>
  <c r="N1116" i="20"/>
  <c r="O1116" i="20"/>
  <c r="P1116" i="20"/>
  <c r="Q1116" i="20"/>
  <c r="R1116" i="20"/>
  <c r="S1116" i="20"/>
  <c r="T1116" i="20"/>
  <c r="M1117" i="20"/>
  <c r="N1117" i="20"/>
  <c r="O1117" i="20"/>
  <c r="P1117" i="20"/>
  <c r="Q1117" i="20"/>
  <c r="R1117" i="20"/>
  <c r="S1117" i="20"/>
  <c r="T1117" i="20"/>
  <c r="M1118" i="20"/>
  <c r="N1118" i="20"/>
  <c r="O1118" i="20"/>
  <c r="P1118" i="20"/>
  <c r="Q1118" i="20"/>
  <c r="R1118" i="20"/>
  <c r="S1118" i="20"/>
  <c r="T1118" i="20"/>
  <c r="F1119" i="20"/>
  <c r="M1119" i="20"/>
  <c r="N1119" i="20"/>
  <c r="O1119" i="20"/>
  <c r="P1119" i="20"/>
  <c r="Q1119" i="20"/>
  <c r="R1119" i="20"/>
  <c r="S1119" i="20"/>
  <c r="T1119" i="20"/>
  <c r="M1120" i="20"/>
  <c r="N1120" i="20"/>
  <c r="O1120" i="20"/>
  <c r="P1120" i="20"/>
  <c r="Q1120" i="20"/>
  <c r="R1120" i="20"/>
  <c r="S1120" i="20"/>
  <c r="T1120" i="20"/>
  <c r="M1121" i="20"/>
  <c r="N1121" i="20"/>
  <c r="O1121" i="20"/>
  <c r="P1121" i="20"/>
  <c r="Q1121" i="20"/>
  <c r="R1121" i="20"/>
  <c r="S1121" i="20"/>
  <c r="T1121" i="20"/>
  <c r="M1122" i="20"/>
  <c r="N1122" i="20"/>
  <c r="O1122" i="20"/>
  <c r="P1122" i="20"/>
  <c r="Q1122" i="20"/>
  <c r="R1122" i="20"/>
  <c r="S1122" i="20"/>
  <c r="T1122" i="20"/>
  <c r="M1123" i="20"/>
  <c r="N1123" i="20"/>
  <c r="O1123" i="20"/>
  <c r="P1123" i="20"/>
  <c r="Q1123" i="20"/>
  <c r="R1123" i="20"/>
  <c r="S1123" i="20"/>
  <c r="T1123" i="20"/>
  <c r="M1124" i="20"/>
  <c r="N1124" i="20"/>
  <c r="O1124" i="20"/>
  <c r="P1124" i="20"/>
  <c r="Q1124" i="20"/>
  <c r="R1124" i="20"/>
  <c r="S1124" i="20"/>
  <c r="T1124" i="20"/>
  <c r="M1125" i="20"/>
  <c r="N1125" i="20"/>
  <c r="O1125" i="20"/>
  <c r="P1125" i="20"/>
  <c r="Q1125" i="20"/>
  <c r="R1125" i="20"/>
  <c r="S1125" i="20"/>
  <c r="T1125" i="20"/>
  <c r="M1126" i="20"/>
  <c r="N1126" i="20"/>
  <c r="O1126" i="20"/>
  <c r="P1126" i="20"/>
  <c r="Q1126" i="20"/>
  <c r="R1126" i="20"/>
  <c r="S1126" i="20"/>
  <c r="T1126" i="20"/>
  <c r="M1127" i="20"/>
  <c r="N1127" i="20"/>
  <c r="O1127" i="20"/>
  <c r="P1127" i="20"/>
  <c r="Q1127" i="20"/>
  <c r="R1127" i="20"/>
  <c r="S1127" i="20"/>
  <c r="T1127" i="20"/>
  <c r="M1128" i="20"/>
  <c r="N1128" i="20"/>
  <c r="O1128" i="20"/>
  <c r="P1128" i="20"/>
  <c r="Q1128" i="20"/>
  <c r="R1128" i="20"/>
  <c r="S1128" i="20"/>
  <c r="T1128" i="20"/>
  <c r="F1129" i="20"/>
  <c r="M1129" i="20"/>
  <c r="N1129" i="20"/>
  <c r="O1129" i="20"/>
  <c r="P1129" i="20"/>
  <c r="Q1129" i="20"/>
  <c r="R1129" i="20"/>
  <c r="S1129" i="20"/>
  <c r="T1129" i="20"/>
  <c r="M1130" i="20"/>
  <c r="N1130" i="20"/>
  <c r="O1130" i="20"/>
  <c r="P1130" i="20"/>
  <c r="Q1130" i="20"/>
  <c r="R1130" i="20"/>
  <c r="S1130" i="20"/>
  <c r="T1130" i="20"/>
  <c r="M1131" i="20"/>
  <c r="N1131" i="20"/>
  <c r="O1131" i="20"/>
  <c r="P1131" i="20"/>
  <c r="Q1131" i="20"/>
  <c r="R1131" i="20"/>
  <c r="S1131" i="20"/>
  <c r="T1131" i="20"/>
  <c r="M1132" i="20"/>
  <c r="N1132" i="20"/>
  <c r="O1132" i="20"/>
  <c r="P1132" i="20"/>
  <c r="Q1132" i="20"/>
  <c r="R1132" i="20"/>
  <c r="S1132" i="20"/>
  <c r="T1132" i="20"/>
  <c r="M1133" i="20"/>
  <c r="N1133" i="20"/>
  <c r="O1133" i="20"/>
  <c r="P1133" i="20"/>
  <c r="Q1133" i="20"/>
  <c r="R1133" i="20"/>
  <c r="S1133" i="20"/>
  <c r="T1133" i="20"/>
  <c r="M1134" i="20"/>
  <c r="N1134" i="20"/>
  <c r="O1134" i="20"/>
  <c r="P1134" i="20"/>
  <c r="Q1134" i="20"/>
  <c r="R1134" i="20"/>
  <c r="S1134" i="20"/>
  <c r="T1134" i="20"/>
  <c r="M1135" i="20"/>
  <c r="N1135" i="20"/>
  <c r="O1135" i="20"/>
  <c r="P1135" i="20"/>
  <c r="Q1135" i="20"/>
  <c r="R1135" i="20"/>
  <c r="S1135" i="20"/>
  <c r="T1135" i="20"/>
  <c r="M1136" i="20"/>
  <c r="N1136" i="20"/>
  <c r="O1136" i="20"/>
  <c r="P1136" i="20"/>
  <c r="Q1136" i="20"/>
  <c r="R1136" i="20"/>
  <c r="S1136" i="20"/>
  <c r="T1136" i="20"/>
  <c r="M1137" i="20"/>
  <c r="N1137" i="20"/>
  <c r="O1137" i="20"/>
  <c r="P1137" i="20"/>
  <c r="Q1137" i="20"/>
  <c r="R1137" i="20"/>
  <c r="S1137" i="20"/>
  <c r="T1137" i="20"/>
  <c r="M1138" i="20"/>
  <c r="N1138" i="20"/>
  <c r="O1138" i="20"/>
  <c r="P1138" i="20"/>
  <c r="Q1138" i="20"/>
  <c r="R1138" i="20"/>
  <c r="S1138" i="20"/>
  <c r="T1138" i="20"/>
  <c r="M1139" i="20"/>
  <c r="N1139" i="20"/>
  <c r="O1139" i="20"/>
  <c r="P1139" i="20"/>
  <c r="Q1139" i="20"/>
  <c r="R1139" i="20"/>
  <c r="S1139" i="20"/>
  <c r="T1139" i="20"/>
  <c r="F1140" i="20"/>
  <c r="M1140" i="20"/>
  <c r="N1140" i="20"/>
  <c r="O1140" i="20"/>
  <c r="P1140" i="20"/>
  <c r="Q1140" i="20"/>
  <c r="R1140" i="20"/>
  <c r="S1140" i="20"/>
  <c r="T1140" i="20"/>
  <c r="M1141" i="20"/>
  <c r="N1141" i="20"/>
  <c r="O1141" i="20"/>
  <c r="P1141" i="20"/>
  <c r="Q1141" i="20"/>
  <c r="R1141" i="20"/>
  <c r="S1141" i="20"/>
  <c r="T1141" i="20"/>
  <c r="M1142" i="20"/>
  <c r="N1142" i="20"/>
  <c r="O1142" i="20"/>
  <c r="P1142" i="20"/>
  <c r="Q1142" i="20"/>
  <c r="R1142" i="20"/>
  <c r="S1142" i="20"/>
  <c r="T1142" i="20"/>
  <c r="M1143" i="20"/>
  <c r="N1143" i="20"/>
  <c r="O1143" i="20"/>
  <c r="P1143" i="20"/>
  <c r="Q1143" i="20"/>
  <c r="R1143" i="20"/>
  <c r="S1143" i="20"/>
  <c r="T1143" i="20"/>
  <c r="M1144" i="20"/>
  <c r="N1144" i="20"/>
  <c r="O1144" i="20"/>
  <c r="P1144" i="20"/>
  <c r="Q1144" i="20"/>
  <c r="R1144" i="20"/>
  <c r="S1144" i="20"/>
  <c r="T1144" i="20"/>
  <c r="M1145" i="20"/>
  <c r="N1145" i="20"/>
  <c r="O1145" i="20"/>
  <c r="P1145" i="20"/>
  <c r="Q1145" i="20"/>
  <c r="R1145" i="20"/>
  <c r="S1145" i="20"/>
  <c r="T1145" i="20"/>
  <c r="M1146" i="20"/>
  <c r="N1146" i="20"/>
  <c r="O1146" i="20"/>
  <c r="P1146" i="20"/>
  <c r="Q1146" i="20"/>
  <c r="R1146" i="20"/>
  <c r="S1146" i="20"/>
  <c r="T1146" i="20"/>
  <c r="M1147" i="20"/>
  <c r="N1147" i="20"/>
  <c r="O1147" i="20"/>
  <c r="P1147" i="20"/>
  <c r="Q1147" i="20"/>
  <c r="R1147" i="20"/>
  <c r="S1147" i="20"/>
  <c r="T1147" i="20"/>
  <c r="M1148" i="20"/>
  <c r="N1148" i="20"/>
  <c r="O1148" i="20"/>
  <c r="P1148" i="20"/>
  <c r="Q1148" i="20"/>
  <c r="R1148" i="20"/>
  <c r="S1148" i="20"/>
  <c r="T1148" i="20"/>
  <c r="M1149" i="20"/>
  <c r="N1149" i="20"/>
  <c r="O1149" i="20"/>
  <c r="P1149" i="20"/>
  <c r="Q1149" i="20"/>
  <c r="R1149" i="20"/>
  <c r="S1149" i="20"/>
  <c r="T1149" i="20"/>
  <c r="M1150" i="20"/>
  <c r="N1150" i="20"/>
  <c r="O1150" i="20"/>
  <c r="P1150" i="20"/>
  <c r="Q1150" i="20"/>
  <c r="R1150" i="20"/>
  <c r="S1150" i="20"/>
  <c r="T1150" i="20"/>
  <c r="F1151" i="20"/>
  <c r="M1151" i="20"/>
  <c r="N1151" i="20"/>
  <c r="O1151" i="20"/>
  <c r="P1151" i="20"/>
  <c r="Q1151" i="20"/>
  <c r="R1151" i="20"/>
  <c r="S1151" i="20"/>
  <c r="T1151" i="20"/>
  <c r="M1152" i="20"/>
  <c r="N1152" i="20"/>
  <c r="O1152" i="20"/>
  <c r="P1152" i="20"/>
  <c r="Q1152" i="20"/>
  <c r="R1152" i="20"/>
  <c r="S1152" i="20"/>
  <c r="T1152" i="20"/>
  <c r="M1153" i="20"/>
  <c r="N1153" i="20"/>
  <c r="O1153" i="20"/>
  <c r="P1153" i="20"/>
  <c r="Q1153" i="20"/>
  <c r="R1153" i="20"/>
  <c r="S1153" i="20"/>
  <c r="T1153" i="20"/>
  <c r="M1154" i="20"/>
  <c r="N1154" i="20"/>
  <c r="O1154" i="20"/>
  <c r="P1154" i="20"/>
  <c r="Q1154" i="20"/>
  <c r="R1154" i="20"/>
  <c r="S1154" i="20"/>
  <c r="T1154" i="20"/>
  <c r="M1155" i="20"/>
  <c r="N1155" i="20"/>
  <c r="O1155" i="20"/>
  <c r="P1155" i="20"/>
  <c r="Q1155" i="20"/>
  <c r="R1155" i="20"/>
  <c r="S1155" i="20"/>
  <c r="T1155" i="20"/>
  <c r="M1156" i="20"/>
  <c r="N1156" i="20"/>
  <c r="O1156" i="20"/>
  <c r="P1156" i="20"/>
  <c r="Q1156" i="20"/>
  <c r="R1156" i="20"/>
  <c r="S1156" i="20"/>
  <c r="T1156" i="20"/>
  <c r="M1157" i="20"/>
  <c r="N1157" i="20"/>
  <c r="O1157" i="20"/>
  <c r="P1157" i="20"/>
  <c r="Q1157" i="20"/>
  <c r="R1157" i="20"/>
  <c r="S1157" i="20"/>
  <c r="T1157" i="20"/>
  <c r="M1158" i="20"/>
  <c r="N1158" i="20"/>
  <c r="O1158" i="20"/>
  <c r="P1158" i="20"/>
  <c r="Q1158" i="20"/>
  <c r="R1158" i="20"/>
  <c r="S1158" i="20"/>
  <c r="T1158" i="20"/>
  <c r="M1159" i="20"/>
  <c r="N1159" i="20"/>
  <c r="O1159" i="20"/>
  <c r="P1159" i="20"/>
  <c r="Q1159" i="20"/>
  <c r="R1159" i="20"/>
  <c r="S1159" i="20"/>
  <c r="T1159" i="20"/>
  <c r="M1160" i="20"/>
  <c r="N1160" i="20"/>
  <c r="O1160" i="20"/>
  <c r="P1160" i="20"/>
  <c r="Q1160" i="20"/>
  <c r="R1160" i="20"/>
  <c r="S1160" i="20"/>
  <c r="T1160" i="20"/>
  <c r="F1161" i="20"/>
  <c r="M1161" i="20"/>
  <c r="N1161" i="20"/>
  <c r="O1161" i="20"/>
  <c r="P1161" i="20"/>
  <c r="Q1161" i="20"/>
  <c r="R1161" i="20"/>
  <c r="S1161" i="20"/>
  <c r="T1161" i="20"/>
  <c r="M1162" i="20"/>
  <c r="N1162" i="20"/>
  <c r="O1162" i="20"/>
  <c r="P1162" i="20"/>
  <c r="Q1162" i="20"/>
  <c r="R1162" i="20"/>
  <c r="S1162" i="20"/>
  <c r="T1162" i="20"/>
  <c r="M1163" i="20"/>
  <c r="N1163" i="20"/>
  <c r="O1163" i="20"/>
  <c r="P1163" i="20"/>
  <c r="Q1163" i="20"/>
  <c r="R1163" i="20"/>
  <c r="S1163" i="20"/>
  <c r="T1163" i="20"/>
  <c r="M1164" i="20"/>
  <c r="N1164" i="20"/>
  <c r="O1164" i="20"/>
  <c r="P1164" i="20"/>
  <c r="Q1164" i="20"/>
  <c r="R1164" i="20"/>
  <c r="S1164" i="20"/>
  <c r="T1164" i="20"/>
  <c r="M1165" i="20"/>
  <c r="N1165" i="20"/>
  <c r="O1165" i="20"/>
  <c r="P1165" i="20"/>
  <c r="Q1165" i="20"/>
  <c r="R1165" i="20"/>
  <c r="S1165" i="20"/>
  <c r="T1165" i="20"/>
  <c r="M1166" i="20"/>
  <c r="N1166" i="20"/>
  <c r="O1166" i="20"/>
  <c r="P1166" i="20"/>
  <c r="Q1166" i="20"/>
  <c r="R1166" i="20"/>
  <c r="S1166" i="20"/>
  <c r="T1166" i="20"/>
  <c r="M1167" i="20"/>
  <c r="N1167" i="20"/>
  <c r="O1167" i="20"/>
  <c r="P1167" i="20"/>
  <c r="Q1167" i="20"/>
  <c r="R1167" i="20"/>
  <c r="S1167" i="20"/>
  <c r="T1167" i="20"/>
  <c r="M1168" i="20"/>
  <c r="N1168" i="20"/>
  <c r="O1168" i="20"/>
  <c r="P1168" i="20"/>
  <c r="Q1168" i="20"/>
  <c r="R1168" i="20"/>
  <c r="S1168" i="20"/>
  <c r="T1168" i="20"/>
  <c r="M1169" i="20"/>
  <c r="N1169" i="20"/>
  <c r="O1169" i="20"/>
  <c r="P1169" i="20"/>
  <c r="Q1169" i="20"/>
  <c r="R1169" i="20"/>
  <c r="S1169" i="20"/>
  <c r="T1169" i="20"/>
  <c r="M1170" i="20"/>
  <c r="N1170" i="20"/>
  <c r="O1170" i="20"/>
  <c r="P1170" i="20"/>
  <c r="Q1170" i="20"/>
  <c r="R1170" i="20"/>
  <c r="S1170" i="20"/>
  <c r="T1170" i="20"/>
  <c r="M1171" i="20"/>
  <c r="N1171" i="20"/>
  <c r="O1171" i="20"/>
  <c r="P1171" i="20"/>
  <c r="Q1171" i="20"/>
  <c r="R1171" i="20"/>
  <c r="S1171" i="20"/>
  <c r="T1171" i="20"/>
  <c r="F1172" i="20"/>
  <c r="M1172" i="20"/>
  <c r="N1172" i="20"/>
  <c r="O1172" i="20"/>
  <c r="P1172" i="20"/>
  <c r="Q1172" i="20"/>
  <c r="R1172" i="20"/>
  <c r="S1172" i="20"/>
  <c r="T1172" i="20"/>
  <c r="M1173" i="20"/>
  <c r="N1173" i="20"/>
  <c r="O1173" i="20"/>
  <c r="P1173" i="20"/>
  <c r="Q1173" i="20"/>
  <c r="R1173" i="20"/>
  <c r="S1173" i="20"/>
  <c r="T1173" i="20"/>
  <c r="M1174" i="20"/>
  <c r="N1174" i="20"/>
  <c r="O1174" i="20"/>
  <c r="P1174" i="20"/>
  <c r="Q1174" i="20"/>
  <c r="R1174" i="20"/>
  <c r="S1174" i="20"/>
  <c r="T1174" i="20"/>
  <c r="M1175" i="20"/>
  <c r="N1175" i="20"/>
  <c r="O1175" i="20"/>
  <c r="P1175" i="20"/>
  <c r="Q1175" i="20"/>
  <c r="R1175" i="20"/>
  <c r="S1175" i="20"/>
  <c r="T1175" i="20"/>
  <c r="M1176" i="20"/>
  <c r="N1176" i="20"/>
  <c r="O1176" i="20"/>
  <c r="P1176" i="20"/>
  <c r="Q1176" i="20"/>
  <c r="R1176" i="20"/>
  <c r="S1176" i="20"/>
  <c r="T1176" i="20"/>
  <c r="M1177" i="20"/>
  <c r="N1177" i="20"/>
  <c r="O1177" i="20"/>
  <c r="P1177" i="20"/>
  <c r="Q1177" i="20"/>
  <c r="R1177" i="20"/>
  <c r="S1177" i="20"/>
  <c r="T1177" i="20"/>
  <c r="M1178" i="20"/>
  <c r="N1178" i="20"/>
  <c r="O1178" i="20"/>
  <c r="P1178" i="20"/>
  <c r="Q1178" i="20"/>
  <c r="R1178" i="20"/>
  <c r="S1178" i="20"/>
  <c r="T1178" i="20"/>
  <c r="M1179" i="20"/>
  <c r="N1179" i="20"/>
  <c r="O1179" i="20"/>
  <c r="P1179" i="20"/>
  <c r="Q1179" i="20"/>
  <c r="R1179" i="20"/>
  <c r="S1179" i="20"/>
  <c r="T1179" i="20"/>
  <c r="M1180" i="20"/>
  <c r="N1180" i="20"/>
  <c r="O1180" i="20"/>
  <c r="P1180" i="20"/>
  <c r="Q1180" i="20"/>
  <c r="R1180" i="20"/>
  <c r="S1180" i="20"/>
  <c r="T1180" i="20"/>
  <c r="F1181" i="20"/>
  <c r="M1181" i="20"/>
  <c r="N1181" i="20"/>
  <c r="O1181" i="20"/>
  <c r="P1181" i="20"/>
  <c r="Q1181" i="20"/>
  <c r="R1181" i="20"/>
  <c r="S1181" i="20"/>
  <c r="T1181" i="20"/>
  <c r="M1182" i="20"/>
  <c r="N1182" i="20"/>
  <c r="O1182" i="20"/>
  <c r="P1182" i="20"/>
  <c r="Q1182" i="20"/>
  <c r="R1182" i="20"/>
  <c r="S1182" i="20"/>
  <c r="T1182" i="20"/>
  <c r="M1183" i="20"/>
  <c r="N1183" i="20"/>
  <c r="O1183" i="20"/>
  <c r="P1183" i="20"/>
  <c r="Q1183" i="20"/>
  <c r="R1183" i="20"/>
  <c r="S1183" i="20"/>
  <c r="T1183" i="20"/>
  <c r="M1184" i="20"/>
  <c r="N1184" i="20"/>
  <c r="O1184" i="20"/>
  <c r="P1184" i="20"/>
  <c r="Q1184" i="20"/>
  <c r="R1184" i="20"/>
  <c r="S1184" i="20"/>
  <c r="T1184" i="20"/>
  <c r="M1185" i="20"/>
  <c r="N1185" i="20"/>
  <c r="O1185" i="20"/>
  <c r="P1185" i="20"/>
  <c r="Q1185" i="20"/>
  <c r="R1185" i="20"/>
  <c r="S1185" i="20"/>
  <c r="T1185" i="20"/>
  <c r="M1186" i="20"/>
  <c r="N1186" i="20"/>
  <c r="O1186" i="20"/>
  <c r="P1186" i="20"/>
  <c r="Q1186" i="20"/>
  <c r="R1186" i="20"/>
  <c r="S1186" i="20"/>
  <c r="T1186" i="20"/>
  <c r="M1187" i="20"/>
  <c r="N1187" i="20"/>
  <c r="O1187" i="20"/>
  <c r="P1187" i="20"/>
  <c r="Q1187" i="20"/>
  <c r="R1187" i="20"/>
  <c r="S1187" i="20"/>
  <c r="T1187" i="20"/>
  <c r="M1188" i="20"/>
  <c r="N1188" i="20"/>
  <c r="O1188" i="20"/>
  <c r="P1188" i="20"/>
  <c r="Q1188" i="20"/>
  <c r="R1188" i="20"/>
  <c r="S1188" i="20"/>
  <c r="T1188" i="20"/>
  <c r="M1189" i="20"/>
  <c r="N1189" i="20"/>
  <c r="O1189" i="20"/>
  <c r="P1189" i="20"/>
  <c r="Q1189" i="20"/>
  <c r="R1189" i="20"/>
  <c r="S1189" i="20"/>
  <c r="T1189" i="20"/>
  <c r="F1190" i="20"/>
  <c r="M1190" i="20"/>
  <c r="N1190" i="20"/>
  <c r="O1190" i="20"/>
  <c r="P1190" i="20"/>
  <c r="Q1190" i="20"/>
  <c r="R1190" i="20"/>
  <c r="S1190" i="20"/>
  <c r="T1190" i="20"/>
  <c r="M1191" i="20"/>
  <c r="N1191" i="20"/>
  <c r="O1191" i="20"/>
  <c r="P1191" i="20"/>
  <c r="Q1191" i="20"/>
  <c r="R1191" i="20"/>
  <c r="S1191" i="20"/>
  <c r="T1191" i="20"/>
  <c r="M1192" i="20"/>
  <c r="N1192" i="20"/>
  <c r="O1192" i="20"/>
  <c r="P1192" i="20"/>
  <c r="Q1192" i="20"/>
  <c r="R1192" i="20"/>
  <c r="S1192" i="20"/>
  <c r="T1192" i="20"/>
  <c r="M1193" i="20"/>
  <c r="N1193" i="20"/>
  <c r="O1193" i="20"/>
  <c r="P1193" i="20"/>
  <c r="Q1193" i="20"/>
  <c r="R1193" i="20"/>
  <c r="S1193" i="20"/>
  <c r="T1193" i="20"/>
  <c r="M1194" i="20"/>
  <c r="N1194" i="20"/>
  <c r="O1194" i="20"/>
  <c r="P1194" i="20"/>
  <c r="Q1194" i="20"/>
  <c r="R1194" i="20"/>
  <c r="S1194" i="20"/>
  <c r="T1194" i="20"/>
  <c r="M1195" i="20"/>
  <c r="N1195" i="20"/>
  <c r="O1195" i="20"/>
  <c r="P1195" i="20"/>
  <c r="Q1195" i="20"/>
  <c r="R1195" i="20"/>
  <c r="S1195" i="20"/>
  <c r="T1195" i="20"/>
  <c r="M1196" i="20"/>
  <c r="N1196" i="20"/>
  <c r="O1196" i="20"/>
  <c r="P1196" i="20"/>
  <c r="Q1196" i="20"/>
  <c r="R1196" i="20"/>
  <c r="S1196" i="20"/>
  <c r="T1196" i="20"/>
  <c r="M1197" i="20"/>
  <c r="N1197" i="20"/>
  <c r="O1197" i="20"/>
  <c r="P1197" i="20"/>
  <c r="Q1197" i="20"/>
  <c r="R1197" i="20"/>
  <c r="S1197" i="20"/>
  <c r="T1197" i="20"/>
  <c r="M1198" i="20"/>
  <c r="N1198" i="20"/>
  <c r="O1198" i="20"/>
  <c r="P1198" i="20"/>
  <c r="Q1198" i="20"/>
  <c r="R1198" i="20"/>
  <c r="S1198" i="20"/>
  <c r="T1198" i="20"/>
  <c r="F1199" i="20"/>
  <c r="M1199" i="20"/>
  <c r="N1199" i="20"/>
  <c r="O1199" i="20"/>
  <c r="P1199" i="20"/>
  <c r="Q1199" i="20"/>
  <c r="R1199" i="20"/>
  <c r="S1199" i="20"/>
  <c r="T1199" i="20"/>
  <c r="M1200" i="20"/>
  <c r="N1200" i="20"/>
  <c r="O1200" i="20"/>
  <c r="P1200" i="20"/>
  <c r="Q1200" i="20"/>
  <c r="R1200" i="20"/>
  <c r="S1200" i="20"/>
  <c r="T1200" i="20"/>
  <c r="M1201" i="20"/>
  <c r="N1201" i="20"/>
  <c r="O1201" i="20"/>
  <c r="P1201" i="20"/>
  <c r="Q1201" i="20"/>
  <c r="R1201" i="20"/>
  <c r="S1201" i="20"/>
  <c r="T1201" i="20"/>
  <c r="M1202" i="20"/>
  <c r="N1202" i="20"/>
  <c r="O1202" i="20"/>
  <c r="P1202" i="20"/>
  <c r="Q1202" i="20"/>
  <c r="R1202" i="20"/>
  <c r="S1202" i="20"/>
  <c r="T1202" i="20"/>
  <c r="M1203" i="20"/>
  <c r="N1203" i="20"/>
  <c r="O1203" i="20"/>
  <c r="P1203" i="20"/>
  <c r="Q1203" i="20"/>
  <c r="R1203" i="20"/>
  <c r="S1203" i="20"/>
  <c r="T1203" i="20"/>
  <c r="M1204" i="20"/>
  <c r="N1204" i="20"/>
  <c r="O1204" i="20"/>
  <c r="P1204" i="20"/>
  <c r="Q1204" i="20"/>
  <c r="R1204" i="20"/>
  <c r="S1204" i="20"/>
  <c r="T1204" i="20"/>
  <c r="M1205" i="20"/>
  <c r="N1205" i="20"/>
  <c r="O1205" i="20"/>
  <c r="P1205" i="20"/>
  <c r="Q1205" i="20"/>
  <c r="R1205" i="20"/>
  <c r="S1205" i="20"/>
  <c r="T1205" i="20"/>
  <c r="M1206" i="20"/>
  <c r="N1206" i="20"/>
  <c r="O1206" i="20"/>
  <c r="P1206" i="20"/>
  <c r="Q1206" i="20"/>
  <c r="R1206" i="20"/>
  <c r="S1206" i="20"/>
  <c r="T1206" i="20"/>
  <c r="M1207" i="20"/>
  <c r="N1207" i="20"/>
  <c r="O1207" i="20"/>
  <c r="P1207" i="20"/>
  <c r="Q1207" i="20"/>
  <c r="R1207" i="20"/>
  <c r="S1207" i="20"/>
  <c r="T1207" i="20"/>
  <c r="F1208" i="20"/>
  <c r="M1208" i="20"/>
  <c r="N1208" i="20"/>
  <c r="O1208" i="20"/>
  <c r="P1208" i="20"/>
  <c r="Q1208" i="20"/>
  <c r="R1208" i="20"/>
  <c r="S1208" i="20"/>
  <c r="T1208" i="20"/>
  <c r="M1209" i="20"/>
  <c r="N1209" i="20"/>
  <c r="O1209" i="20"/>
  <c r="P1209" i="20"/>
  <c r="Q1209" i="20"/>
  <c r="R1209" i="20"/>
  <c r="S1209" i="20"/>
  <c r="T1209" i="20"/>
  <c r="M1210" i="20"/>
  <c r="N1210" i="20"/>
  <c r="O1210" i="20"/>
  <c r="P1210" i="20"/>
  <c r="Q1210" i="20"/>
  <c r="R1210" i="20"/>
  <c r="S1210" i="20"/>
  <c r="T1210" i="20"/>
  <c r="M1211" i="20"/>
  <c r="N1211" i="20"/>
  <c r="O1211" i="20"/>
  <c r="P1211" i="20"/>
  <c r="Q1211" i="20"/>
  <c r="R1211" i="20"/>
  <c r="S1211" i="20"/>
  <c r="T1211" i="20"/>
  <c r="M1212" i="20"/>
  <c r="N1212" i="20"/>
  <c r="O1212" i="20"/>
  <c r="P1212" i="20"/>
  <c r="Q1212" i="20"/>
  <c r="R1212" i="20"/>
  <c r="S1212" i="20"/>
  <c r="T1212" i="20"/>
  <c r="M1213" i="20"/>
  <c r="N1213" i="20"/>
  <c r="O1213" i="20"/>
  <c r="P1213" i="20"/>
  <c r="Q1213" i="20"/>
  <c r="R1213" i="20"/>
  <c r="S1213" i="20"/>
  <c r="T1213" i="20"/>
  <c r="M1214" i="20"/>
  <c r="N1214" i="20"/>
  <c r="O1214" i="20"/>
  <c r="P1214" i="20"/>
  <c r="Q1214" i="20"/>
  <c r="R1214" i="20"/>
  <c r="S1214" i="20"/>
  <c r="T1214" i="20"/>
  <c r="M1215" i="20"/>
  <c r="N1215" i="20"/>
  <c r="O1215" i="20"/>
  <c r="P1215" i="20"/>
  <c r="Q1215" i="20"/>
  <c r="R1215" i="20"/>
  <c r="S1215" i="20"/>
  <c r="T1215" i="20"/>
  <c r="M1216" i="20"/>
  <c r="N1216" i="20"/>
  <c r="O1216" i="20"/>
  <c r="P1216" i="20"/>
  <c r="Q1216" i="20"/>
  <c r="R1216" i="20"/>
  <c r="S1216" i="20"/>
  <c r="T1216" i="20"/>
  <c r="F1217" i="20"/>
  <c r="M1217" i="20"/>
  <c r="N1217" i="20"/>
  <c r="O1217" i="20"/>
  <c r="P1217" i="20"/>
  <c r="Q1217" i="20"/>
  <c r="R1217" i="20"/>
  <c r="S1217" i="20"/>
  <c r="T1217" i="20"/>
  <c r="M1218" i="20"/>
  <c r="N1218" i="20"/>
  <c r="O1218" i="20"/>
  <c r="P1218" i="20"/>
  <c r="Q1218" i="20"/>
  <c r="R1218" i="20"/>
  <c r="S1218" i="20"/>
  <c r="T1218" i="20"/>
  <c r="M1219" i="20"/>
  <c r="N1219" i="20"/>
  <c r="O1219" i="20"/>
  <c r="P1219" i="20"/>
  <c r="Q1219" i="20"/>
  <c r="R1219" i="20"/>
  <c r="S1219" i="20"/>
  <c r="T1219" i="20"/>
  <c r="M1220" i="20"/>
  <c r="N1220" i="20"/>
  <c r="O1220" i="20"/>
  <c r="P1220" i="20"/>
  <c r="Q1220" i="20"/>
  <c r="R1220" i="20"/>
  <c r="S1220" i="20"/>
  <c r="T1220" i="20"/>
  <c r="M1221" i="20"/>
  <c r="N1221" i="20"/>
  <c r="O1221" i="20"/>
  <c r="P1221" i="20"/>
  <c r="Q1221" i="20"/>
  <c r="R1221" i="20"/>
  <c r="S1221" i="20"/>
  <c r="T1221" i="20"/>
  <c r="M1222" i="20"/>
  <c r="N1222" i="20"/>
  <c r="O1222" i="20"/>
  <c r="P1222" i="20"/>
  <c r="Q1222" i="20"/>
  <c r="R1222" i="20"/>
  <c r="S1222" i="20"/>
  <c r="T1222" i="20"/>
  <c r="M1223" i="20"/>
  <c r="N1223" i="20"/>
  <c r="O1223" i="20"/>
  <c r="P1223" i="20"/>
  <c r="Q1223" i="20"/>
  <c r="R1223" i="20"/>
  <c r="S1223" i="20"/>
  <c r="T1223" i="20"/>
  <c r="M1224" i="20"/>
  <c r="N1224" i="20"/>
  <c r="O1224" i="20"/>
  <c r="P1224" i="20"/>
  <c r="Q1224" i="20"/>
  <c r="R1224" i="20"/>
  <c r="S1224" i="20"/>
  <c r="T1224" i="20"/>
  <c r="F1225" i="20"/>
  <c r="M1225" i="20"/>
  <c r="N1225" i="20"/>
  <c r="O1225" i="20"/>
  <c r="P1225" i="20"/>
  <c r="Q1225" i="20"/>
  <c r="R1225" i="20"/>
  <c r="S1225" i="20"/>
  <c r="T1225" i="20"/>
  <c r="M1226" i="20"/>
  <c r="N1226" i="20"/>
  <c r="O1226" i="20"/>
  <c r="P1226" i="20"/>
  <c r="Q1226" i="20"/>
  <c r="R1226" i="20"/>
  <c r="S1226" i="20"/>
  <c r="T1226" i="20"/>
  <c r="M1227" i="20"/>
  <c r="N1227" i="20"/>
  <c r="O1227" i="20"/>
  <c r="P1227" i="20"/>
  <c r="Q1227" i="20"/>
  <c r="R1227" i="20"/>
  <c r="S1227" i="20"/>
  <c r="T1227" i="20"/>
  <c r="M1228" i="20"/>
  <c r="N1228" i="20"/>
  <c r="O1228" i="20"/>
  <c r="P1228" i="20"/>
  <c r="Q1228" i="20"/>
  <c r="R1228" i="20"/>
  <c r="S1228" i="20"/>
  <c r="T1228" i="20"/>
  <c r="M1229" i="20"/>
  <c r="N1229" i="20"/>
  <c r="O1229" i="20"/>
  <c r="P1229" i="20"/>
  <c r="Q1229" i="20"/>
  <c r="R1229" i="20"/>
  <c r="S1229" i="20"/>
  <c r="T1229" i="20"/>
  <c r="M1230" i="20"/>
  <c r="N1230" i="20"/>
  <c r="O1230" i="20"/>
  <c r="P1230" i="20"/>
  <c r="Q1230" i="20"/>
  <c r="R1230" i="20"/>
  <c r="S1230" i="20"/>
  <c r="T1230" i="20"/>
  <c r="M1231" i="20"/>
  <c r="N1231" i="20"/>
  <c r="O1231" i="20"/>
  <c r="P1231" i="20"/>
  <c r="Q1231" i="20"/>
  <c r="R1231" i="20"/>
  <c r="S1231" i="20"/>
  <c r="T1231" i="20"/>
  <c r="M1232" i="20"/>
  <c r="N1232" i="20"/>
  <c r="O1232" i="20"/>
  <c r="P1232" i="20"/>
  <c r="Q1232" i="20"/>
  <c r="R1232" i="20"/>
  <c r="S1232" i="20"/>
  <c r="T1232" i="20"/>
  <c r="F1233" i="20"/>
  <c r="M1233" i="20"/>
  <c r="N1233" i="20"/>
  <c r="O1233" i="20"/>
  <c r="P1233" i="20"/>
  <c r="Q1233" i="20"/>
  <c r="R1233" i="20"/>
  <c r="S1233" i="20"/>
  <c r="T1233" i="20"/>
  <c r="M1234" i="20"/>
  <c r="N1234" i="20"/>
  <c r="O1234" i="20"/>
  <c r="P1234" i="20"/>
  <c r="Q1234" i="20"/>
  <c r="R1234" i="20"/>
  <c r="S1234" i="20"/>
  <c r="T1234" i="20"/>
  <c r="M1235" i="20"/>
  <c r="N1235" i="20"/>
  <c r="O1235" i="20"/>
  <c r="P1235" i="20"/>
  <c r="Q1235" i="20"/>
  <c r="R1235" i="20"/>
  <c r="S1235" i="20"/>
  <c r="T1235" i="20"/>
  <c r="M1236" i="20"/>
  <c r="N1236" i="20"/>
  <c r="O1236" i="20"/>
  <c r="P1236" i="20"/>
  <c r="Q1236" i="20"/>
  <c r="R1236" i="20"/>
  <c r="S1236" i="20"/>
  <c r="T1236" i="20"/>
  <c r="M1237" i="20"/>
  <c r="N1237" i="20"/>
  <c r="O1237" i="20"/>
  <c r="P1237" i="20"/>
  <c r="Q1237" i="20"/>
  <c r="R1237" i="20"/>
  <c r="S1237" i="20"/>
  <c r="T1237" i="20"/>
  <c r="M1238" i="20"/>
  <c r="N1238" i="20"/>
  <c r="O1238" i="20"/>
  <c r="P1238" i="20"/>
  <c r="Q1238" i="20"/>
  <c r="R1238" i="20"/>
  <c r="S1238" i="20"/>
  <c r="T1238" i="20"/>
  <c r="M1239" i="20"/>
  <c r="N1239" i="20"/>
  <c r="O1239" i="20"/>
  <c r="P1239" i="20"/>
  <c r="Q1239" i="20"/>
  <c r="R1239" i="20"/>
  <c r="S1239" i="20"/>
  <c r="T1239" i="20"/>
  <c r="M1240" i="20"/>
  <c r="N1240" i="20"/>
  <c r="O1240" i="20"/>
  <c r="P1240" i="20"/>
  <c r="Q1240" i="20"/>
  <c r="R1240" i="20"/>
  <c r="S1240" i="20"/>
  <c r="T1240" i="20"/>
  <c r="F1241" i="20"/>
  <c r="M1241" i="20"/>
  <c r="N1241" i="20"/>
  <c r="O1241" i="20"/>
  <c r="P1241" i="20"/>
  <c r="Q1241" i="20"/>
  <c r="R1241" i="20"/>
  <c r="S1241" i="20"/>
  <c r="T1241" i="20"/>
  <c r="M1242" i="20"/>
  <c r="N1242" i="20"/>
  <c r="O1242" i="20"/>
  <c r="P1242" i="20"/>
  <c r="Q1242" i="20"/>
  <c r="R1242" i="20"/>
  <c r="S1242" i="20"/>
  <c r="T1242" i="20"/>
  <c r="M1243" i="20"/>
  <c r="N1243" i="20"/>
  <c r="O1243" i="20"/>
  <c r="P1243" i="20"/>
  <c r="Q1243" i="20"/>
  <c r="R1243" i="20"/>
  <c r="S1243" i="20"/>
  <c r="T1243" i="20"/>
  <c r="M1244" i="20"/>
  <c r="N1244" i="20"/>
  <c r="O1244" i="20"/>
  <c r="P1244" i="20"/>
  <c r="Q1244" i="20"/>
  <c r="R1244" i="20"/>
  <c r="S1244" i="20"/>
  <c r="T1244" i="20"/>
  <c r="M1245" i="20"/>
  <c r="N1245" i="20"/>
  <c r="O1245" i="20"/>
  <c r="P1245" i="20"/>
  <c r="Q1245" i="20"/>
  <c r="R1245" i="20"/>
  <c r="S1245" i="20"/>
  <c r="T1245" i="20"/>
  <c r="M1246" i="20"/>
  <c r="N1246" i="20"/>
  <c r="O1246" i="20"/>
  <c r="P1246" i="20"/>
  <c r="Q1246" i="20"/>
  <c r="R1246" i="20"/>
  <c r="S1246" i="20"/>
  <c r="T1246" i="20"/>
  <c r="M1247" i="20"/>
  <c r="N1247" i="20"/>
  <c r="O1247" i="20"/>
  <c r="P1247" i="20"/>
  <c r="Q1247" i="20"/>
  <c r="R1247" i="20"/>
  <c r="S1247" i="20"/>
  <c r="T1247" i="20"/>
  <c r="M1248" i="20"/>
  <c r="N1248" i="20"/>
  <c r="O1248" i="20"/>
  <c r="P1248" i="20"/>
  <c r="Q1248" i="20"/>
  <c r="R1248" i="20"/>
  <c r="S1248" i="20"/>
  <c r="T1248" i="20"/>
  <c r="F1249" i="20"/>
  <c r="M1249" i="20"/>
  <c r="N1249" i="20"/>
  <c r="O1249" i="20"/>
  <c r="P1249" i="20"/>
  <c r="Q1249" i="20"/>
  <c r="R1249" i="20"/>
  <c r="S1249" i="20"/>
  <c r="T1249" i="20"/>
  <c r="M1250" i="20"/>
  <c r="N1250" i="20"/>
  <c r="O1250" i="20"/>
  <c r="P1250" i="20"/>
  <c r="Q1250" i="20"/>
  <c r="R1250" i="20"/>
  <c r="S1250" i="20"/>
  <c r="T1250" i="20"/>
  <c r="M1251" i="20"/>
  <c r="N1251" i="20"/>
  <c r="O1251" i="20"/>
  <c r="P1251" i="20"/>
  <c r="Q1251" i="20"/>
  <c r="R1251" i="20"/>
  <c r="S1251" i="20"/>
  <c r="T1251" i="20"/>
  <c r="M1252" i="20"/>
  <c r="N1252" i="20"/>
  <c r="O1252" i="20"/>
  <c r="P1252" i="20"/>
  <c r="Q1252" i="20"/>
  <c r="R1252" i="20"/>
  <c r="S1252" i="20"/>
  <c r="T1252" i="20"/>
  <c r="M1253" i="20"/>
  <c r="N1253" i="20"/>
  <c r="O1253" i="20"/>
  <c r="P1253" i="20"/>
  <c r="Q1253" i="20"/>
  <c r="R1253" i="20"/>
  <c r="S1253" i="20"/>
  <c r="T1253" i="20"/>
  <c r="M1254" i="20"/>
  <c r="N1254" i="20"/>
  <c r="O1254" i="20"/>
  <c r="P1254" i="20"/>
  <c r="Q1254" i="20"/>
  <c r="R1254" i="20"/>
  <c r="S1254" i="20"/>
  <c r="T1254" i="20"/>
  <c r="M1255" i="20"/>
  <c r="N1255" i="20"/>
  <c r="O1255" i="20"/>
  <c r="P1255" i="20"/>
  <c r="Q1255" i="20"/>
  <c r="R1255" i="20"/>
  <c r="S1255" i="20"/>
  <c r="T1255" i="20"/>
  <c r="M1256" i="20"/>
  <c r="N1256" i="20"/>
  <c r="O1256" i="20"/>
  <c r="P1256" i="20"/>
  <c r="Q1256" i="20"/>
  <c r="R1256" i="20"/>
  <c r="S1256" i="20"/>
  <c r="T1256" i="20"/>
  <c r="F1257" i="20"/>
  <c r="M1257" i="20"/>
  <c r="N1257" i="20"/>
  <c r="O1257" i="20"/>
  <c r="P1257" i="20"/>
  <c r="Q1257" i="20"/>
  <c r="R1257" i="20"/>
  <c r="S1257" i="20"/>
  <c r="T1257" i="20"/>
  <c r="M1258" i="20"/>
  <c r="N1258" i="20"/>
  <c r="O1258" i="20"/>
  <c r="P1258" i="20"/>
  <c r="Q1258" i="20"/>
  <c r="R1258" i="20"/>
  <c r="S1258" i="20"/>
  <c r="T1258" i="20"/>
  <c r="M1259" i="20"/>
  <c r="N1259" i="20"/>
  <c r="O1259" i="20"/>
  <c r="P1259" i="20"/>
  <c r="Q1259" i="20"/>
  <c r="R1259" i="20"/>
  <c r="S1259" i="20"/>
  <c r="T1259" i="20"/>
  <c r="M1260" i="20"/>
  <c r="N1260" i="20"/>
  <c r="O1260" i="20"/>
  <c r="P1260" i="20"/>
  <c r="Q1260" i="20"/>
  <c r="R1260" i="20"/>
  <c r="S1260" i="20"/>
  <c r="T1260" i="20"/>
  <c r="M1261" i="20"/>
  <c r="N1261" i="20"/>
  <c r="O1261" i="20"/>
  <c r="P1261" i="20"/>
  <c r="Q1261" i="20"/>
  <c r="R1261" i="20"/>
  <c r="S1261" i="20"/>
  <c r="T1261" i="20"/>
  <c r="M1262" i="20"/>
  <c r="N1262" i="20"/>
  <c r="O1262" i="20"/>
  <c r="P1262" i="20"/>
  <c r="Q1262" i="20"/>
  <c r="R1262" i="20"/>
  <c r="S1262" i="20"/>
  <c r="T1262" i="20"/>
  <c r="M1263" i="20"/>
  <c r="N1263" i="20"/>
  <c r="O1263" i="20"/>
  <c r="P1263" i="20"/>
  <c r="Q1263" i="20"/>
  <c r="R1263" i="20"/>
  <c r="S1263" i="20"/>
  <c r="T1263" i="20"/>
  <c r="M1264" i="20"/>
  <c r="N1264" i="20"/>
  <c r="O1264" i="20"/>
  <c r="P1264" i="20"/>
  <c r="Q1264" i="20"/>
  <c r="R1264" i="20"/>
  <c r="S1264" i="20"/>
  <c r="T1264" i="20"/>
  <c r="F1265" i="20"/>
  <c r="M1265" i="20"/>
  <c r="N1265" i="20"/>
  <c r="O1265" i="20"/>
  <c r="P1265" i="20"/>
  <c r="Q1265" i="20"/>
  <c r="R1265" i="20"/>
  <c r="S1265" i="20"/>
  <c r="T1265" i="20"/>
  <c r="M1266" i="20"/>
  <c r="N1266" i="20"/>
  <c r="O1266" i="20"/>
  <c r="P1266" i="20"/>
  <c r="Q1266" i="20"/>
  <c r="R1266" i="20"/>
  <c r="S1266" i="20"/>
  <c r="T1266" i="20"/>
  <c r="M1267" i="20"/>
  <c r="N1267" i="20"/>
  <c r="O1267" i="20"/>
  <c r="P1267" i="20"/>
  <c r="Q1267" i="20"/>
  <c r="R1267" i="20"/>
  <c r="S1267" i="20"/>
  <c r="T1267" i="20"/>
  <c r="M1268" i="20"/>
  <c r="N1268" i="20"/>
  <c r="O1268" i="20"/>
  <c r="P1268" i="20"/>
  <c r="Q1268" i="20"/>
  <c r="R1268" i="20"/>
  <c r="S1268" i="20"/>
  <c r="T1268" i="20"/>
  <c r="M1269" i="20"/>
  <c r="N1269" i="20"/>
  <c r="O1269" i="20"/>
  <c r="P1269" i="20"/>
  <c r="Q1269" i="20"/>
  <c r="R1269" i="20"/>
  <c r="S1269" i="20"/>
  <c r="T1269" i="20"/>
  <c r="M1270" i="20"/>
  <c r="N1270" i="20"/>
  <c r="O1270" i="20"/>
  <c r="P1270" i="20"/>
  <c r="Q1270" i="20"/>
  <c r="R1270" i="20"/>
  <c r="S1270" i="20"/>
  <c r="T1270" i="20"/>
  <c r="M1271" i="20"/>
  <c r="N1271" i="20"/>
  <c r="O1271" i="20"/>
  <c r="P1271" i="20"/>
  <c r="Q1271" i="20"/>
  <c r="R1271" i="20"/>
  <c r="S1271" i="20"/>
  <c r="T1271" i="20"/>
  <c r="M1272" i="20"/>
  <c r="N1272" i="20"/>
  <c r="O1272" i="20"/>
  <c r="P1272" i="20"/>
  <c r="Q1272" i="20"/>
  <c r="R1272" i="20"/>
  <c r="S1272" i="20"/>
  <c r="T1272" i="20"/>
  <c r="F1273" i="20"/>
  <c r="M1273" i="20"/>
  <c r="N1273" i="20"/>
  <c r="O1273" i="20"/>
  <c r="P1273" i="20"/>
  <c r="Q1273" i="20"/>
  <c r="R1273" i="20"/>
  <c r="S1273" i="20"/>
  <c r="T1273" i="20"/>
  <c r="M1274" i="20"/>
  <c r="N1274" i="20"/>
  <c r="O1274" i="20"/>
  <c r="P1274" i="20"/>
  <c r="Q1274" i="20"/>
  <c r="R1274" i="20"/>
  <c r="S1274" i="20"/>
  <c r="T1274" i="20"/>
  <c r="M1275" i="20"/>
  <c r="N1275" i="20"/>
  <c r="O1275" i="20"/>
  <c r="P1275" i="20"/>
  <c r="Q1275" i="20"/>
  <c r="R1275" i="20"/>
  <c r="S1275" i="20"/>
  <c r="T1275" i="20"/>
  <c r="M1276" i="20"/>
  <c r="N1276" i="20"/>
  <c r="O1276" i="20"/>
  <c r="P1276" i="20"/>
  <c r="Q1276" i="20"/>
  <c r="R1276" i="20"/>
  <c r="S1276" i="20"/>
  <c r="T1276" i="20"/>
  <c r="M1277" i="20"/>
  <c r="N1277" i="20"/>
  <c r="O1277" i="20"/>
  <c r="P1277" i="20"/>
  <c r="Q1277" i="20"/>
  <c r="R1277" i="20"/>
  <c r="S1277" i="20"/>
  <c r="T1277" i="20"/>
  <c r="M1278" i="20"/>
  <c r="N1278" i="20"/>
  <c r="O1278" i="20"/>
  <c r="P1278" i="20"/>
  <c r="Q1278" i="20"/>
  <c r="R1278" i="20"/>
  <c r="S1278" i="20"/>
  <c r="T1278" i="20"/>
  <c r="M1279" i="20"/>
  <c r="N1279" i="20"/>
  <c r="O1279" i="20"/>
  <c r="P1279" i="20"/>
  <c r="Q1279" i="20"/>
  <c r="R1279" i="20"/>
  <c r="S1279" i="20"/>
  <c r="T1279" i="20"/>
  <c r="I2" i="7"/>
  <c r="K2" i="7"/>
  <c r="L2" i="7"/>
  <c r="I3" i="7"/>
  <c r="K3" i="7"/>
  <c r="L3" i="7"/>
  <c r="I4" i="7"/>
  <c r="K4" i="7"/>
  <c r="L4" i="7"/>
  <c r="I5" i="7"/>
  <c r="K5" i="7"/>
  <c r="L5" i="7"/>
  <c r="I6" i="7"/>
  <c r="K6" i="7"/>
  <c r="L6" i="7"/>
  <c r="I7" i="7"/>
  <c r="K7" i="7"/>
  <c r="L7" i="7"/>
  <c r="I8" i="7"/>
  <c r="K8" i="7"/>
  <c r="L8" i="7"/>
  <c r="I9" i="7"/>
  <c r="K9" i="7"/>
  <c r="L9" i="7"/>
  <c r="I10" i="7"/>
  <c r="K10" i="7"/>
  <c r="L10" i="7"/>
  <c r="I11" i="7"/>
  <c r="K11" i="7"/>
  <c r="L11" i="7"/>
  <c r="I12" i="7"/>
  <c r="K12" i="7"/>
  <c r="L12" i="7"/>
  <c r="I13" i="7"/>
  <c r="K13" i="7"/>
  <c r="L13" i="7"/>
  <c r="I14" i="7"/>
  <c r="K14" i="7"/>
  <c r="L14" i="7"/>
  <c r="I15" i="7"/>
  <c r="K15" i="7"/>
  <c r="L15" i="7"/>
  <c r="I16" i="7"/>
  <c r="K16" i="7"/>
  <c r="L16" i="7"/>
  <c r="I17" i="7"/>
  <c r="K17" i="7"/>
  <c r="L17" i="7"/>
  <c r="I18" i="7"/>
  <c r="K18" i="7"/>
  <c r="L18" i="7"/>
  <c r="I19" i="7"/>
  <c r="K19" i="7"/>
  <c r="L19" i="7"/>
  <c r="I20" i="7"/>
  <c r="K20" i="7"/>
  <c r="L20" i="7"/>
  <c r="I21" i="7"/>
  <c r="K21" i="7"/>
  <c r="L21" i="7"/>
  <c r="I22" i="7"/>
  <c r="K22" i="7"/>
  <c r="L22" i="7"/>
  <c r="I23" i="7"/>
  <c r="K23" i="7"/>
  <c r="L23" i="7"/>
  <c r="I24" i="7"/>
  <c r="K24" i="7"/>
  <c r="L24" i="7"/>
  <c r="I25" i="7"/>
  <c r="K25" i="7"/>
  <c r="L25" i="7"/>
  <c r="I26" i="7"/>
  <c r="K26" i="7"/>
  <c r="L26" i="7"/>
  <c r="I27" i="7"/>
  <c r="K27" i="7"/>
  <c r="L27" i="7"/>
  <c r="I28" i="7"/>
  <c r="K28" i="7"/>
  <c r="L28" i="7"/>
  <c r="I29" i="7"/>
  <c r="K29" i="7"/>
  <c r="L29" i="7"/>
  <c r="I30" i="7"/>
  <c r="K30" i="7"/>
  <c r="L30" i="7"/>
  <c r="I31" i="7"/>
  <c r="K31" i="7"/>
  <c r="L31" i="7"/>
  <c r="I32" i="7"/>
  <c r="K32" i="7"/>
  <c r="L32" i="7"/>
  <c r="I33" i="7"/>
  <c r="K33" i="7"/>
  <c r="L33" i="7"/>
  <c r="I34" i="7"/>
  <c r="K34" i="7"/>
  <c r="L34" i="7"/>
  <c r="I35" i="7"/>
  <c r="K35" i="7"/>
  <c r="L35" i="7"/>
  <c r="I36" i="7"/>
  <c r="K36" i="7"/>
  <c r="L36" i="7"/>
  <c r="I37" i="7"/>
  <c r="K37" i="7"/>
  <c r="L37" i="7"/>
  <c r="I38" i="7"/>
  <c r="K38" i="7"/>
  <c r="L38" i="7"/>
  <c r="I39" i="7"/>
  <c r="K39" i="7"/>
  <c r="L39" i="7"/>
  <c r="I40" i="7"/>
  <c r="K40" i="7"/>
  <c r="L40" i="7"/>
  <c r="I41" i="7"/>
  <c r="K41" i="7"/>
  <c r="L41" i="7"/>
  <c r="I42" i="7"/>
  <c r="K42" i="7"/>
  <c r="L42" i="7"/>
  <c r="I43" i="7"/>
  <c r="K43" i="7"/>
  <c r="L43" i="7"/>
  <c r="I44" i="7"/>
  <c r="K44" i="7"/>
  <c r="L44" i="7"/>
  <c r="I45" i="7"/>
  <c r="K45" i="7"/>
  <c r="L45" i="7"/>
  <c r="I46" i="7"/>
  <c r="K46" i="7"/>
  <c r="L46" i="7"/>
  <c r="I47" i="7"/>
  <c r="K47" i="7"/>
  <c r="L47" i="7"/>
  <c r="I48" i="7"/>
  <c r="K48" i="7"/>
  <c r="L48" i="7"/>
  <c r="I49" i="7"/>
  <c r="K49" i="7"/>
  <c r="L49" i="7"/>
  <c r="I50" i="7"/>
  <c r="K50" i="7"/>
  <c r="L50" i="7"/>
  <c r="I51" i="7"/>
  <c r="K51" i="7"/>
  <c r="L51" i="7"/>
  <c r="I52" i="7"/>
  <c r="K52" i="7"/>
  <c r="L52" i="7"/>
  <c r="I53" i="7"/>
  <c r="K53" i="7"/>
  <c r="L53" i="7"/>
  <c r="I54" i="7"/>
  <c r="K54" i="7"/>
  <c r="L54" i="7"/>
  <c r="I55" i="7"/>
  <c r="K55" i="7"/>
  <c r="L55" i="7"/>
  <c r="I56" i="7"/>
  <c r="K56" i="7"/>
  <c r="L56" i="7"/>
  <c r="I57" i="7"/>
  <c r="K57" i="7"/>
  <c r="L57" i="7"/>
  <c r="I58" i="7"/>
  <c r="K58" i="7"/>
  <c r="L58" i="7"/>
  <c r="I59" i="7"/>
  <c r="K59" i="7"/>
  <c r="L59" i="7"/>
  <c r="I60" i="7"/>
  <c r="K60" i="7"/>
  <c r="L60" i="7"/>
  <c r="I61" i="7"/>
  <c r="K61" i="7"/>
  <c r="L61" i="7"/>
  <c r="I62" i="7"/>
  <c r="K62" i="7"/>
  <c r="L62" i="7"/>
  <c r="I63" i="7"/>
  <c r="K63" i="7"/>
  <c r="L63" i="7"/>
  <c r="I64" i="7"/>
  <c r="K64" i="7"/>
  <c r="L64" i="7"/>
  <c r="I65" i="7"/>
  <c r="K65" i="7"/>
  <c r="L65" i="7"/>
  <c r="I66" i="7"/>
  <c r="K66" i="7"/>
  <c r="L66" i="7"/>
  <c r="I67" i="7"/>
  <c r="K67" i="7"/>
  <c r="L67" i="7"/>
  <c r="I68" i="7"/>
  <c r="K68" i="7"/>
  <c r="L68" i="7"/>
  <c r="I69" i="7"/>
  <c r="K69" i="7"/>
  <c r="L69" i="7"/>
  <c r="I70" i="7"/>
  <c r="K70" i="7"/>
  <c r="L70" i="7"/>
  <c r="I71" i="7"/>
  <c r="K71" i="7"/>
  <c r="L71" i="7"/>
  <c r="I72" i="7"/>
  <c r="K72" i="7"/>
  <c r="L72" i="7"/>
  <c r="I73" i="7"/>
  <c r="K73" i="7"/>
  <c r="L73" i="7"/>
  <c r="I74" i="7"/>
  <c r="K74" i="7"/>
  <c r="L74" i="7"/>
  <c r="I75" i="7"/>
  <c r="K75" i="7"/>
  <c r="L75" i="7"/>
  <c r="I76" i="7"/>
  <c r="K76" i="7"/>
  <c r="L76" i="7"/>
  <c r="I77" i="7"/>
  <c r="K77" i="7"/>
  <c r="L77" i="7"/>
  <c r="I78" i="7"/>
  <c r="K78" i="7"/>
  <c r="L78" i="7"/>
  <c r="I79" i="7"/>
  <c r="K79" i="7"/>
  <c r="L79" i="7"/>
  <c r="I80" i="7"/>
  <c r="K80" i="7"/>
  <c r="L80" i="7"/>
  <c r="I81" i="7"/>
  <c r="K81" i="7"/>
  <c r="L81" i="7"/>
  <c r="I82" i="7"/>
  <c r="K82" i="7"/>
  <c r="L82" i="7"/>
  <c r="I83" i="7"/>
  <c r="K83" i="7"/>
  <c r="L83" i="7"/>
  <c r="I84" i="7"/>
  <c r="K84" i="7"/>
  <c r="L84" i="7"/>
  <c r="I85" i="7"/>
  <c r="K85" i="7"/>
  <c r="L85" i="7"/>
  <c r="I86" i="7"/>
  <c r="K86" i="7"/>
  <c r="L86" i="7"/>
  <c r="I87" i="7"/>
  <c r="K87" i="7"/>
  <c r="L87" i="7"/>
  <c r="I88" i="7"/>
  <c r="K88" i="7"/>
  <c r="L88" i="7"/>
  <c r="I89" i="7"/>
  <c r="K89" i="7"/>
  <c r="L89" i="7"/>
  <c r="I90" i="7"/>
  <c r="K90" i="7"/>
  <c r="L90" i="7"/>
  <c r="I91" i="7"/>
  <c r="K91" i="7"/>
  <c r="L91" i="7"/>
  <c r="I92" i="7"/>
  <c r="K92" i="7"/>
  <c r="L92" i="7"/>
  <c r="I93" i="7"/>
  <c r="K93" i="7"/>
  <c r="L93" i="7"/>
  <c r="I94" i="7"/>
  <c r="K94" i="7"/>
  <c r="L94" i="7"/>
  <c r="I95" i="7"/>
  <c r="K95" i="7"/>
  <c r="L95" i="7"/>
  <c r="I96" i="7"/>
  <c r="K96" i="7"/>
  <c r="L96" i="7"/>
  <c r="I97" i="7"/>
  <c r="K97" i="7"/>
  <c r="L97" i="7"/>
  <c r="I98" i="7"/>
  <c r="K98" i="7"/>
  <c r="L98" i="7"/>
  <c r="I99" i="7"/>
  <c r="K99" i="7"/>
  <c r="L99" i="7"/>
  <c r="I100" i="7"/>
  <c r="K100" i="7"/>
  <c r="L100" i="7"/>
  <c r="I101" i="7"/>
  <c r="K101" i="7"/>
  <c r="L101" i="7"/>
  <c r="I102" i="7"/>
  <c r="K102" i="7"/>
  <c r="L102" i="7"/>
  <c r="I103" i="7"/>
  <c r="K103" i="7"/>
  <c r="L103" i="7"/>
  <c r="I104" i="7"/>
  <c r="K104" i="7"/>
  <c r="L104" i="7"/>
  <c r="I105" i="7"/>
  <c r="K105" i="7"/>
  <c r="L105" i="7"/>
  <c r="I106" i="7"/>
  <c r="K106" i="7"/>
  <c r="L106" i="7"/>
  <c r="I107" i="7"/>
  <c r="K107" i="7"/>
  <c r="L107" i="7"/>
  <c r="I108" i="7"/>
  <c r="K108" i="7"/>
  <c r="L108" i="7"/>
  <c r="I109" i="7"/>
  <c r="K109" i="7"/>
  <c r="L109" i="7"/>
  <c r="I110" i="7"/>
  <c r="K110" i="7"/>
  <c r="L110" i="7"/>
  <c r="I111" i="7"/>
  <c r="K111" i="7"/>
  <c r="L111" i="7"/>
  <c r="I112" i="7"/>
  <c r="K112" i="7"/>
  <c r="L112" i="7"/>
  <c r="I113" i="7"/>
  <c r="K113" i="7"/>
  <c r="L113" i="7"/>
  <c r="I114" i="7"/>
  <c r="K114" i="7"/>
  <c r="L114" i="7"/>
  <c r="I115" i="7"/>
  <c r="K115" i="7"/>
  <c r="L115" i="7"/>
  <c r="I116" i="7"/>
  <c r="K116" i="7"/>
  <c r="L116" i="7"/>
  <c r="I117" i="7"/>
  <c r="K117" i="7"/>
  <c r="L117" i="7"/>
  <c r="I118" i="7"/>
  <c r="K118" i="7"/>
  <c r="L118" i="7"/>
  <c r="I119" i="7"/>
  <c r="K119" i="7"/>
  <c r="L119" i="7"/>
  <c r="I120" i="7"/>
  <c r="K120" i="7"/>
  <c r="L120" i="7"/>
  <c r="I121" i="7"/>
  <c r="K121" i="7"/>
  <c r="L121" i="7"/>
  <c r="I122" i="7"/>
  <c r="K122" i="7"/>
  <c r="L122" i="7"/>
  <c r="I123" i="7"/>
  <c r="K123" i="7"/>
  <c r="L123" i="7"/>
  <c r="I124" i="7"/>
  <c r="K124" i="7"/>
  <c r="L124" i="7"/>
  <c r="I125" i="7"/>
  <c r="K125" i="7"/>
  <c r="L125" i="7"/>
  <c r="I126" i="7"/>
  <c r="K126" i="7"/>
  <c r="L126" i="7"/>
  <c r="I127" i="7"/>
  <c r="K127" i="7"/>
  <c r="L127" i="7"/>
  <c r="I128" i="7"/>
  <c r="K128" i="7"/>
  <c r="L128" i="7"/>
  <c r="I129" i="7"/>
  <c r="K129" i="7"/>
  <c r="L129" i="7"/>
  <c r="I130" i="7"/>
  <c r="K130" i="7"/>
  <c r="L130" i="7"/>
  <c r="I131" i="7"/>
  <c r="K131" i="7"/>
  <c r="L131" i="7"/>
  <c r="I132" i="7"/>
  <c r="K132" i="7"/>
  <c r="L132" i="7"/>
  <c r="I133" i="7"/>
  <c r="K133" i="7"/>
  <c r="L133" i="7"/>
  <c r="I134" i="7"/>
  <c r="K134" i="7"/>
  <c r="L134" i="7"/>
  <c r="I135" i="7"/>
  <c r="K135" i="7"/>
  <c r="L135" i="7"/>
  <c r="I136" i="7"/>
  <c r="K136" i="7"/>
  <c r="L136" i="7"/>
  <c r="I137" i="7"/>
  <c r="K137" i="7"/>
  <c r="L137" i="7"/>
  <c r="I138" i="7"/>
  <c r="K138" i="7"/>
  <c r="L138" i="7"/>
  <c r="I139" i="7"/>
  <c r="K139" i="7"/>
  <c r="L139" i="7"/>
  <c r="I140" i="7"/>
  <c r="K140" i="7"/>
  <c r="L140" i="7"/>
  <c r="I141" i="7"/>
  <c r="K141" i="7"/>
  <c r="L141" i="7"/>
  <c r="I142" i="7"/>
  <c r="K142" i="7"/>
  <c r="L142" i="7"/>
  <c r="I143" i="7"/>
  <c r="K143" i="7"/>
  <c r="L143" i="7"/>
  <c r="I144" i="7"/>
  <c r="K144" i="7"/>
  <c r="L144" i="7"/>
  <c r="I145" i="7"/>
  <c r="K145" i="7"/>
  <c r="L145" i="7"/>
  <c r="I146" i="7"/>
  <c r="K146" i="7"/>
  <c r="L146" i="7"/>
  <c r="I147" i="7"/>
  <c r="K147" i="7"/>
  <c r="L147" i="7"/>
  <c r="I148" i="7"/>
  <c r="K148" i="7"/>
  <c r="L148" i="7"/>
  <c r="I149" i="7"/>
  <c r="K149" i="7"/>
  <c r="L149" i="7"/>
  <c r="I150" i="7"/>
  <c r="K150" i="7"/>
  <c r="L150" i="7"/>
  <c r="I151" i="7"/>
  <c r="K151" i="7"/>
  <c r="L151" i="7"/>
  <c r="I152" i="7"/>
  <c r="K152" i="7"/>
  <c r="L152" i="7"/>
  <c r="I153" i="7"/>
  <c r="K153" i="7"/>
  <c r="L153" i="7"/>
  <c r="I154" i="7"/>
  <c r="K154" i="7"/>
  <c r="L154" i="7"/>
  <c r="I155" i="7"/>
  <c r="K155" i="7"/>
  <c r="L155" i="7"/>
  <c r="I156" i="7"/>
  <c r="K156" i="7"/>
  <c r="L156" i="7"/>
  <c r="I157" i="7"/>
  <c r="K157" i="7"/>
  <c r="L157" i="7"/>
  <c r="I158" i="7"/>
  <c r="K158" i="7"/>
  <c r="L158" i="7"/>
  <c r="I159" i="7"/>
  <c r="K159" i="7"/>
  <c r="L159" i="7"/>
  <c r="I160" i="7"/>
  <c r="K160" i="7"/>
  <c r="L160" i="7"/>
  <c r="I161" i="7"/>
  <c r="K161" i="7"/>
  <c r="L161" i="7"/>
  <c r="I162" i="7"/>
  <c r="K162" i="7"/>
  <c r="L162" i="7"/>
  <c r="I163" i="7"/>
  <c r="K163" i="7"/>
  <c r="L163" i="7"/>
  <c r="I164" i="7"/>
  <c r="K164" i="7"/>
  <c r="L164" i="7"/>
  <c r="I165" i="7"/>
  <c r="K165" i="7"/>
  <c r="L165" i="7"/>
  <c r="I166" i="7"/>
  <c r="K166" i="7"/>
  <c r="L166" i="7"/>
  <c r="I167" i="7"/>
  <c r="K167" i="7"/>
  <c r="L167" i="7"/>
  <c r="I168" i="7"/>
  <c r="K168" i="7"/>
  <c r="L168" i="7"/>
  <c r="I169" i="7"/>
  <c r="K169" i="7"/>
  <c r="L169" i="7"/>
  <c r="I170" i="7"/>
  <c r="K170" i="7"/>
  <c r="L170" i="7"/>
  <c r="I171" i="7"/>
  <c r="K171" i="7"/>
  <c r="L171" i="7"/>
  <c r="I172" i="7"/>
  <c r="K172" i="7"/>
  <c r="L172" i="7"/>
  <c r="I173" i="7"/>
  <c r="K173" i="7"/>
  <c r="L173" i="7"/>
  <c r="I174" i="7"/>
  <c r="K174" i="7"/>
  <c r="L174" i="7"/>
  <c r="I175" i="7"/>
  <c r="K175" i="7"/>
  <c r="L175" i="7"/>
  <c r="I176" i="7"/>
  <c r="K176" i="7"/>
  <c r="L176" i="7"/>
  <c r="I177" i="7"/>
  <c r="K177" i="7"/>
  <c r="L177" i="7"/>
  <c r="I178" i="7"/>
  <c r="K178" i="7"/>
  <c r="L178" i="7"/>
  <c r="I179" i="7"/>
  <c r="K179" i="7"/>
  <c r="L179" i="7"/>
  <c r="I180" i="7"/>
  <c r="K180" i="7"/>
  <c r="L180" i="7"/>
  <c r="I181" i="7"/>
  <c r="K181" i="7"/>
  <c r="L181" i="7"/>
  <c r="I182" i="7"/>
  <c r="K182" i="7"/>
  <c r="L182" i="7"/>
  <c r="I183" i="7"/>
  <c r="K183" i="7"/>
  <c r="L183" i="7"/>
  <c r="I184" i="7"/>
  <c r="K184" i="7"/>
  <c r="L184" i="7"/>
  <c r="I185" i="7"/>
  <c r="K185" i="7"/>
  <c r="L185" i="7"/>
  <c r="I186" i="7"/>
  <c r="K186" i="7"/>
  <c r="L186" i="7"/>
  <c r="I187" i="7"/>
  <c r="K187" i="7"/>
  <c r="L187" i="7"/>
  <c r="I188" i="7"/>
  <c r="K188" i="7"/>
  <c r="L188" i="7"/>
  <c r="I189" i="7"/>
  <c r="K189" i="7"/>
  <c r="L189" i="7"/>
  <c r="I190" i="7"/>
  <c r="K190" i="7"/>
  <c r="L190" i="7"/>
  <c r="I191" i="7"/>
  <c r="K191" i="7"/>
  <c r="L191" i="7"/>
  <c r="I192" i="7"/>
  <c r="K192" i="7"/>
  <c r="L192" i="7"/>
  <c r="I193" i="7"/>
  <c r="K193" i="7"/>
  <c r="L193" i="7"/>
  <c r="I194" i="7"/>
  <c r="K194" i="7"/>
  <c r="L194" i="7"/>
  <c r="I195" i="7"/>
  <c r="K195" i="7"/>
  <c r="L195" i="7"/>
  <c r="I196" i="7"/>
  <c r="K196" i="7"/>
  <c r="L196" i="7"/>
  <c r="I197" i="7"/>
  <c r="K197" i="7"/>
  <c r="L197" i="7"/>
  <c r="I198" i="7"/>
  <c r="K198" i="7"/>
  <c r="L198" i="7"/>
  <c r="I199" i="7"/>
  <c r="K199" i="7"/>
  <c r="L199" i="7"/>
  <c r="I200" i="7"/>
  <c r="K200" i="7"/>
  <c r="L200" i="7"/>
  <c r="I201" i="7"/>
  <c r="K201" i="7"/>
  <c r="L201" i="7"/>
  <c r="I202" i="7"/>
  <c r="K202" i="7"/>
  <c r="L202" i="7"/>
  <c r="I203" i="7"/>
  <c r="K203" i="7"/>
  <c r="L203" i="7"/>
  <c r="I204" i="7"/>
  <c r="K204" i="7"/>
  <c r="L204" i="7"/>
  <c r="I205" i="7"/>
  <c r="K205" i="7"/>
  <c r="L205" i="7"/>
  <c r="I206" i="7"/>
  <c r="K206" i="7"/>
  <c r="L206" i="7"/>
  <c r="I207" i="7"/>
  <c r="K207" i="7"/>
  <c r="L207" i="7"/>
  <c r="I208" i="7"/>
  <c r="K208" i="7"/>
  <c r="L208" i="7"/>
  <c r="I209" i="7"/>
  <c r="K209" i="7"/>
  <c r="L209" i="7"/>
  <c r="I210" i="7"/>
  <c r="K210" i="7"/>
  <c r="L210" i="7"/>
  <c r="I211" i="7"/>
  <c r="K211" i="7"/>
  <c r="L211" i="7"/>
  <c r="I212" i="7"/>
  <c r="K212" i="7"/>
  <c r="L212" i="7"/>
  <c r="I213" i="7"/>
  <c r="K213" i="7"/>
  <c r="L213" i="7"/>
  <c r="I214" i="7"/>
  <c r="K214" i="7"/>
  <c r="L214" i="7"/>
  <c r="I215" i="7"/>
  <c r="K215" i="7"/>
  <c r="L215" i="7"/>
  <c r="I216" i="7"/>
  <c r="K216" i="7"/>
  <c r="L216" i="7"/>
  <c r="I217" i="7"/>
  <c r="K217" i="7"/>
  <c r="L217" i="7"/>
  <c r="I218" i="7"/>
  <c r="K218" i="7"/>
  <c r="L218" i="7"/>
  <c r="I219" i="7"/>
  <c r="K219" i="7"/>
  <c r="L219" i="7"/>
  <c r="I220" i="7"/>
  <c r="K220" i="7"/>
  <c r="L220" i="7"/>
  <c r="I221" i="7"/>
  <c r="K221" i="7"/>
  <c r="L221" i="7"/>
  <c r="I222" i="7"/>
  <c r="K222" i="7"/>
  <c r="L222" i="7"/>
  <c r="I223" i="7"/>
  <c r="K223" i="7"/>
  <c r="L223" i="7"/>
  <c r="I224" i="7"/>
  <c r="K224" i="7"/>
  <c r="L224" i="7"/>
  <c r="I225" i="7"/>
  <c r="K225" i="7"/>
  <c r="L225" i="7"/>
  <c r="I226" i="7"/>
  <c r="K226" i="7"/>
  <c r="L226" i="7"/>
  <c r="I227" i="7"/>
  <c r="K227" i="7"/>
  <c r="L227" i="7"/>
  <c r="I228" i="7"/>
  <c r="K228" i="7"/>
  <c r="L228" i="7"/>
  <c r="I229" i="7"/>
  <c r="K229" i="7"/>
  <c r="L229" i="7"/>
  <c r="I230" i="7"/>
  <c r="K230" i="7"/>
  <c r="L230" i="7"/>
  <c r="I231" i="7"/>
  <c r="K231" i="7"/>
  <c r="L231" i="7"/>
  <c r="I232" i="7"/>
  <c r="K232" i="7"/>
  <c r="L232" i="7"/>
  <c r="I233" i="7"/>
  <c r="K233" i="7"/>
  <c r="L233" i="7"/>
  <c r="I234" i="7"/>
  <c r="K234" i="7"/>
  <c r="L234" i="7"/>
  <c r="I235" i="7"/>
  <c r="K235" i="7"/>
  <c r="L235" i="7"/>
  <c r="I236" i="7"/>
  <c r="K236" i="7"/>
  <c r="L236" i="7"/>
  <c r="I237" i="7"/>
  <c r="K237" i="7"/>
  <c r="L237" i="7"/>
  <c r="I238" i="7"/>
  <c r="K238" i="7"/>
  <c r="L238" i="7"/>
  <c r="I239" i="7"/>
  <c r="K239" i="7"/>
  <c r="L239" i="7"/>
  <c r="I240" i="7"/>
  <c r="K240" i="7"/>
  <c r="L240" i="7"/>
  <c r="I241" i="7"/>
  <c r="K241" i="7"/>
  <c r="L241" i="7"/>
  <c r="I242" i="7"/>
  <c r="K242" i="7"/>
  <c r="L242" i="7"/>
  <c r="I243" i="7"/>
  <c r="K243" i="7"/>
  <c r="L243" i="7"/>
  <c r="I244" i="7"/>
  <c r="K244" i="7"/>
  <c r="L244" i="7"/>
  <c r="I245" i="7"/>
  <c r="K245" i="7"/>
  <c r="L245" i="7"/>
  <c r="I246" i="7"/>
  <c r="K246" i="7"/>
  <c r="L246" i="7"/>
  <c r="I247" i="7"/>
  <c r="K247" i="7"/>
  <c r="L247" i="7"/>
  <c r="I248" i="7"/>
  <c r="K248" i="7"/>
  <c r="L248" i="7"/>
  <c r="I249" i="7"/>
  <c r="K249" i="7"/>
  <c r="L249" i="7"/>
  <c r="I250" i="7"/>
  <c r="K250" i="7"/>
  <c r="L250" i="7"/>
  <c r="I251" i="7"/>
  <c r="K251" i="7"/>
  <c r="L251" i="7"/>
  <c r="I252" i="7"/>
  <c r="K252" i="7"/>
  <c r="L252" i="7"/>
  <c r="I253" i="7"/>
  <c r="K253" i="7"/>
  <c r="L253" i="7"/>
  <c r="I254" i="7"/>
  <c r="K254" i="7"/>
  <c r="L254" i="7"/>
  <c r="I255" i="7"/>
  <c r="K255" i="7"/>
  <c r="L255" i="7"/>
  <c r="I256" i="7"/>
  <c r="K256" i="7"/>
  <c r="L256" i="7"/>
  <c r="I257" i="7"/>
  <c r="K257" i="7"/>
  <c r="L257" i="7"/>
  <c r="I258" i="7"/>
  <c r="K258" i="7"/>
  <c r="L258" i="7"/>
  <c r="I259" i="7"/>
  <c r="K259" i="7"/>
  <c r="L259" i="7"/>
  <c r="I260" i="7"/>
  <c r="K260" i="7"/>
  <c r="L260" i="7"/>
  <c r="I261" i="7"/>
  <c r="K261" i="7"/>
  <c r="L261" i="7"/>
  <c r="I262" i="7"/>
  <c r="K262" i="7"/>
  <c r="L262" i="7"/>
  <c r="I263" i="7"/>
  <c r="K263" i="7"/>
  <c r="L263" i="7"/>
  <c r="I264" i="7"/>
  <c r="K264" i="7"/>
  <c r="L264" i="7"/>
  <c r="I265" i="7"/>
  <c r="K265" i="7"/>
  <c r="L265" i="7"/>
  <c r="I266" i="7"/>
  <c r="K266" i="7"/>
  <c r="L266" i="7"/>
  <c r="I267" i="7"/>
  <c r="K267" i="7"/>
  <c r="L267" i="7"/>
  <c r="I268" i="7"/>
  <c r="K268" i="7"/>
  <c r="L268" i="7"/>
  <c r="I269" i="7"/>
  <c r="K269" i="7"/>
  <c r="L269" i="7"/>
  <c r="I270" i="7"/>
  <c r="K270" i="7"/>
  <c r="L270" i="7"/>
  <c r="I271" i="7"/>
  <c r="K271" i="7"/>
  <c r="L271" i="7"/>
  <c r="I272" i="7"/>
  <c r="K272" i="7"/>
  <c r="L272" i="7"/>
  <c r="I273" i="7"/>
  <c r="K273" i="7"/>
  <c r="L273" i="7"/>
  <c r="I274" i="7"/>
  <c r="K274" i="7"/>
  <c r="L274" i="7"/>
  <c r="I275" i="7"/>
  <c r="K275" i="7"/>
  <c r="L275" i="7"/>
  <c r="I276" i="7"/>
  <c r="K276" i="7"/>
  <c r="L276" i="7"/>
  <c r="I277" i="7"/>
  <c r="K277" i="7"/>
  <c r="L277" i="7"/>
  <c r="I278" i="7"/>
  <c r="K278" i="7"/>
  <c r="L278" i="7"/>
  <c r="I279" i="7"/>
  <c r="K279" i="7"/>
  <c r="L279" i="7"/>
  <c r="I280" i="7"/>
  <c r="K280" i="7"/>
  <c r="L280" i="7"/>
  <c r="I281" i="7"/>
  <c r="K281" i="7"/>
  <c r="L281" i="7"/>
  <c r="I282" i="7"/>
  <c r="K282" i="7"/>
  <c r="L282" i="7"/>
  <c r="I283" i="7"/>
  <c r="K283" i="7"/>
  <c r="L283" i="7"/>
  <c r="I284" i="7"/>
  <c r="K284" i="7"/>
  <c r="L284" i="7"/>
  <c r="I285" i="7"/>
  <c r="K285" i="7"/>
  <c r="L285" i="7"/>
  <c r="I286" i="7"/>
  <c r="K286" i="7"/>
  <c r="L286" i="7"/>
  <c r="I287" i="7"/>
  <c r="K287" i="7"/>
  <c r="L287" i="7"/>
  <c r="I288" i="7"/>
  <c r="K288" i="7"/>
  <c r="L288" i="7"/>
  <c r="I289" i="7"/>
  <c r="K289" i="7"/>
  <c r="L289" i="7"/>
  <c r="I290" i="7"/>
  <c r="K290" i="7"/>
  <c r="L290" i="7"/>
  <c r="I291" i="7"/>
  <c r="K291" i="7"/>
  <c r="L291" i="7"/>
  <c r="I292" i="7"/>
  <c r="K292" i="7"/>
  <c r="L292" i="7"/>
  <c r="I293" i="7"/>
  <c r="K293" i="7"/>
  <c r="L293" i="7"/>
  <c r="I294" i="7"/>
  <c r="K294" i="7"/>
  <c r="L294" i="7"/>
  <c r="I295" i="7"/>
  <c r="K295" i="7"/>
  <c r="L295" i="7"/>
  <c r="I296" i="7"/>
  <c r="K296" i="7"/>
  <c r="L296" i="7"/>
  <c r="I297" i="7"/>
  <c r="K297" i="7"/>
  <c r="L297" i="7"/>
  <c r="I298" i="7"/>
  <c r="K298" i="7"/>
  <c r="L298" i="7"/>
  <c r="I299" i="7"/>
  <c r="K299" i="7"/>
  <c r="L299" i="7"/>
  <c r="I300" i="7"/>
  <c r="K300" i="7"/>
  <c r="L300" i="7"/>
  <c r="I301" i="7"/>
  <c r="K301" i="7"/>
  <c r="L301" i="7"/>
  <c r="I302" i="7"/>
  <c r="K302" i="7"/>
  <c r="L302" i="7"/>
  <c r="I303" i="7"/>
  <c r="K303" i="7"/>
  <c r="L303" i="7"/>
  <c r="I304" i="7"/>
  <c r="K304" i="7"/>
  <c r="L304" i="7"/>
  <c r="I305" i="7"/>
  <c r="K305" i="7"/>
  <c r="L305" i="7"/>
  <c r="I306" i="7"/>
  <c r="K306" i="7"/>
  <c r="L306" i="7"/>
  <c r="I307" i="7"/>
  <c r="K307" i="7"/>
  <c r="L307" i="7"/>
  <c r="I308" i="7"/>
  <c r="K308" i="7"/>
  <c r="L308" i="7"/>
  <c r="I309" i="7"/>
  <c r="K309" i="7"/>
  <c r="L309" i="7"/>
  <c r="I310" i="7"/>
  <c r="K310" i="7"/>
  <c r="L310" i="7"/>
  <c r="I311" i="7"/>
  <c r="K311" i="7"/>
  <c r="L311" i="7"/>
  <c r="I312" i="7"/>
  <c r="K312" i="7"/>
  <c r="L312" i="7"/>
  <c r="I313" i="7"/>
  <c r="K313" i="7"/>
  <c r="L313" i="7"/>
  <c r="I314" i="7"/>
  <c r="K314" i="7"/>
  <c r="L314" i="7"/>
  <c r="I315" i="7"/>
  <c r="K315" i="7"/>
  <c r="L315" i="7"/>
  <c r="I316" i="7"/>
  <c r="K316" i="7"/>
  <c r="L316" i="7"/>
  <c r="I317" i="7"/>
  <c r="K317" i="7"/>
  <c r="L317" i="7"/>
  <c r="I318" i="7"/>
  <c r="K318" i="7"/>
  <c r="L318" i="7"/>
  <c r="I319" i="7"/>
  <c r="K319" i="7"/>
  <c r="L319" i="7"/>
  <c r="I320" i="7"/>
  <c r="K320" i="7"/>
  <c r="L320" i="7"/>
  <c r="I321" i="7"/>
  <c r="K321" i="7"/>
  <c r="L321" i="7"/>
  <c r="I322" i="7"/>
  <c r="K322" i="7"/>
  <c r="L322" i="7"/>
  <c r="I323" i="7"/>
  <c r="K323" i="7"/>
  <c r="L323" i="7"/>
  <c r="I324" i="7"/>
  <c r="K324" i="7"/>
  <c r="L324" i="7"/>
  <c r="I325" i="7"/>
  <c r="K325" i="7"/>
  <c r="L325" i="7"/>
  <c r="I326" i="7"/>
  <c r="K326" i="7"/>
  <c r="L326" i="7"/>
  <c r="I327" i="7"/>
  <c r="K327" i="7"/>
  <c r="L327" i="7"/>
  <c r="I328" i="7"/>
  <c r="K328" i="7"/>
  <c r="L328" i="7"/>
  <c r="I329" i="7"/>
  <c r="K329" i="7"/>
  <c r="L329" i="7"/>
  <c r="I330" i="7"/>
  <c r="K330" i="7"/>
  <c r="L330" i="7"/>
  <c r="I331" i="7"/>
  <c r="K331" i="7"/>
  <c r="L331" i="7"/>
  <c r="I332" i="7"/>
  <c r="K332" i="7"/>
  <c r="L332" i="7"/>
  <c r="I333" i="7"/>
  <c r="K333" i="7"/>
  <c r="L333" i="7"/>
  <c r="I334" i="7"/>
  <c r="K334" i="7"/>
  <c r="L334" i="7"/>
  <c r="I335" i="7"/>
  <c r="K335" i="7"/>
  <c r="L335" i="7"/>
  <c r="I336" i="7"/>
  <c r="K336" i="7"/>
  <c r="L336" i="7"/>
  <c r="I337" i="7"/>
  <c r="K337" i="7"/>
  <c r="L337" i="7"/>
  <c r="I338" i="7"/>
  <c r="K338" i="7"/>
  <c r="L338" i="7"/>
  <c r="I339" i="7"/>
  <c r="K339" i="7"/>
  <c r="L339" i="7"/>
  <c r="I340" i="7"/>
  <c r="K340" i="7"/>
  <c r="L340" i="7"/>
  <c r="I341" i="7"/>
  <c r="K341" i="7"/>
  <c r="L341" i="7"/>
  <c r="I342" i="7"/>
  <c r="K342" i="7"/>
  <c r="L342" i="7"/>
  <c r="I343" i="7"/>
  <c r="K343" i="7"/>
  <c r="L343" i="7"/>
  <c r="I344" i="7"/>
  <c r="K344" i="7"/>
  <c r="L344" i="7"/>
  <c r="I345" i="7"/>
  <c r="K345" i="7"/>
  <c r="L345" i="7"/>
  <c r="I346" i="7"/>
  <c r="K346" i="7"/>
  <c r="L346" i="7"/>
  <c r="I347" i="7"/>
  <c r="K347" i="7"/>
  <c r="L347" i="7"/>
  <c r="I348" i="7"/>
  <c r="K348" i="7"/>
  <c r="L348" i="7"/>
  <c r="I349" i="7"/>
  <c r="K349" i="7"/>
  <c r="L349" i="7"/>
  <c r="I350" i="7"/>
  <c r="K350" i="7"/>
  <c r="L350" i="7"/>
  <c r="I351" i="7"/>
  <c r="K351" i="7"/>
  <c r="L351" i="7"/>
  <c r="I352" i="7"/>
  <c r="K352" i="7"/>
  <c r="L352" i="7"/>
  <c r="I353" i="7"/>
  <c r="K353" i="7"/>
  <c r="L353" i="7"/>
  <c r="I354" i="7"/>
  <c r="K354" i="7"/>
  <c r="L354" i="7"/>
  <c r="I355" i="7"/>
  <c r="K355" i="7"/>
  <c r="L355" i="7"/>
  <c r="I356" i="7"/>
  <c r="K356" i="7"/>
  <c r="L356" i="7"/>
  <c r="I357" i="7"/>
  <c r="K357" i="7"/>
  <c r="L357" i="7"/>
  <c r="I358" i="7"/>
  <c r="K358" i="7"/>
  <c r="L358" i="7"/>
  <c r="I359" i="7"/>
  <c r="K359" i="7"/>
  <c r="L359" i="7"/>
  <c r="I360" i="7"/>
  <c r="K360" i="7"/>
  <c r="L360" i="7"/>
  <c r="I361" i="7"/>
  <c r="K361" i="7"/>
  <c r="L361" i="7"/>
  <c r="I362" i="7"/>
  <c r="K362" i="7"/>
  <c r="L362" i="7"/>
  <c r="I363" i="7"/>
  <c r="K363" i="7"/>
  <c r="L363" i="7"/>
  <c r="I364" i="7"/>
  <c r="K364" i="7"/>
  <c r="L364" i="7"/>
  <c r="I365" i="7"/>
  <c r="K365" i="7"/>
  <c r="L365" i="7"/>
  <c r="I366" i="7"/>
  <c r="K366" i="7"/>
  <c r="L366" i="7"/>
  <c r="I367" i="7"/>
  <c r="K367" i="7"/>
  <c r="L367" i="7"/>
  <c r="I368" i="7"/>
  <c r="K368" i="7"/>
  <c r="L368" i="7"/>
  <c r="I369" i="7"/>
  <c r="K369" i="7"/>
  <c r="L369" i="7"/>
  <c r="I370" i="7"/>
  <c r="K370" i="7"/>
  <c r="L370" i="7"/>
  <c r="I371" i="7"/>
  <c r="K371" i="7"/>
  <c r="L371" i="7"/>
  <c r="I372" i="7"/>
  <c r="K372" i="7"/>
  <c r="L372" i="7"/>
  <c r="I373" i="7"/>
  <c r="K373" i="7"/>
  <c r="L373" i="7"/>
  <c r="I374" i="7"/>
  <c r="K374" i="7"/>
  <c r="L374" i="7"/>
  <c r="I375" i="7"/>
  <c r="K375" i="7"/>
  <c r="L375" i="7"/>
  <c r="I376" i="7"/>
  <c r="K376" i="7"/>
  <c r="L376" i="7"/>
  <c r="I377" i="7"/>
  <c r="K377" i="7"/>
  <c r="L377" i="7"/>
  <c r="I378" i="7"/>
  <c r="K378" i="7"/>
  <c r="L378" i="7"/>
  <c r="I379" i="7"/>
  <c r="K379" i="7"/>
  <c r="L379" i="7"/>
  <c r="I380" i="7"/>
  <c r="K380" i="7"/>
  <c r="L380" i="7"/>
  <c r="I381" i="7"/>
  <c r="K381" i="7"/>
  <c r="L381" i="7"/>
  <c r="I382" i="7"/>
  <c r="K382" i="7"/>
  <c r="L382" i="7"/>
  <c r="I383" i="7"/>
  <c r="K383" i="7"/>
  <c r="L383" i="7"/>
  <c r="I384" i="7"/>
  <c r="K384" i="7"/>
  <c r="L384" i="7"/>
  <c r="I385" i="7"/>
  <c r="K385" i="7"/>
  <c r="L385" i="7"/>
  <c r="I386" i="7"/>
  <c r="K386" i="7"/>
  <c r="L386" i="7"/>
  <c r="I387" i="7"/>
  <c r="K387" i="7"/>
  <c r="L387" i="7"/>
  <c r="I388" i="7"/>
  <c r="K388" i="7"/>
  <c r="L388" i="7"/>
  <c r="I389" i="7"/>
  <c r="K389" i="7"/>
  <c r="L389" i="7"/>
  <c r="I390" i="7"/>
  <c r="K390" i="7"/>
  <c r="L390" i="7"/>
  <c r="I391" i="7"/>
  <c r="K391" i="7"/>
  <c r="L391" i="7"/>
  <c r="I392" i="7"/>
  <c r="K392" i="7"/>
  <c r="L392" i="7"/>
  <c r="I393" i="7"/>
  <c r="K393" i="7"/>
  <c r="L393" i="7"/>
  <c r="I394" i="7"/>
  <c r="K394" i="7"/>
  <c r="L394" i="7"/>
  <c r="I395" i="7"/>
  <c r="K395" i="7"/>
  <c r="L395" i="7"/>
  <c r="I396" i="7"/>
  <c r="K396" i="7"/>
  <c r="L396" i="7"/>
  <c r="I397" i="7"/>
  <c r="K397" i="7"/>
  <c r="L397" i="7"/>
  <c r="I398" i="7"/>
  <c r="K398" i="7"/>
  <c r="L398" i="7"/>
  <c r="I399" i="7"/>
  <c r="K399" i="7"/>
  <c r="L399" i="7"/>
  <c r="I400" i="7"/>
  <c r="K400" i="7"/>
  <c r="L400" i="7"/>
  <c r="I401" i="7"/>
  <c r="K401" i="7"/>
  <c r="L401" i="7"/>
  <c r="I402" i="7"/>
  <c r="K402" i="7"/>
  <c r="L402" i="7"/>
  <c r="I403" i="7"/>
  <c r="K403" i="7"/>
  <c r="L403" i="7"/>
  <c r="I404" i="7"/>
  <c r="K404" i="7"/>
  <c r="L404" i="7"/>
  <c r="I405" i="7"/>
  <c r="K405" i="7"/>
  <c r="L405" i="7"/>
  <c r="I406" i="7"/>
  <c r="K406" i="7"/>
  <c r="L406" i="7"/>
  <c r="I407" i="7"/>
  <c r="K407" i="7"/>
  <c r="L407" i="7"/>
  <c r="I408" i="7"/>
  <c r="K408" i="7"/>
  <c r="L408" i="7"/>
  <c r="I409" i="7"/>
  <c r="K409" i="7"/>
  <c r="L409" i="7"/>
  <c r="I410" i="7"/>
  <c r="K410" i="7"/>
  <c r="L410" i="7"/>
  <c r="I411" i="7"/>
  <c r="K411" i="7"/>
  <c r="L411" i="7"/>
  <c r="I412" i="7"/>
  <c r="K412" i="7"/>
  <c r="L412" i="7"/>
  <c r="I413" i="7"/>
  <c r="K413" i="7"/>
  <c r="L413" i="7"/>
  <c r="I414" i="7"/>
  <c r="K414" i="7"/>
  <c r="L414" i="7"/>
  <c r="I415" i="7"/>
  <c r="K415" i="7"/>
  <c r="L415" i="7"/>
  <c r="I416" i="7"/>
  <c r="K416" i="7"/>
  <c r="L416" i="7"/>
  <c r="I417" i="7"/>
  <c r="K417" i="7"/>
  <c r="L417" i="7"/>
  <c r="I418" i="7"/>
  <c r="K418" i="7"/>
  <c r="L418" i="7"/>
  <c r="I419" i="7"/>
  <c r="K419" i="7"/>
  <c r="L419" i="7"/>
  <c r="I420" i="7"/>
  <c r="K420" i="7"/>
  <c r="L420" i="7"/>
  <c r="I421" i="7"/>
  <c r="K421" i="7"/>
  <c r="L421" i="7"/>
  <c r="I422" i="7"/>
  <c r="K422" i="7"/>
  <c r="L422" i="7"/>
  <c r="I423" i="7"/>
  <c r="K423" i="7"/>
  <c r="L423" i="7"/>
  <c r="I424" i="7"/>
  <c r="K424" i="7"/>
  <c r="L424" i="7"/>
  <c r="I425" i="7"/>
  <c r="K425" i="7"/>
  <c r="L425" i="7"/>
  <c r="I426" i="7"/>
  <c r="K426" i="7"/>
  <c r="L426" i="7"/>
  <c r="I427" i="7"/>
  <c r="K427" i="7"/>
  <c r="L427" i="7"/>
  <c r="I428" i="7"/>
  <c r="K428" i="7"/>
  <c r="L428" i="7"/>
  <c r="I429" i="7"/>
  <c r="K429" i="7"/>
  <c r="L429" i="7"/>
  <c r="I430" i="7"/>
  <c r="K430" i="7"/>
  <c r="L430" i="7"/>
  <c r="I431" i="7"/>
  <c r="K431" i="7"/>
  <c r="L431" i="7"/>
  <c r="I432" i="7"/>
  <c r="K432" i="7"/>
  <c r="L432" i="7"/>
  <c r="I433" i="7"/>
  <c r="K433" i="7"/>
  <c r="L433" i="7"/>
  <c r="I434" i="7"/>
  <c r="K434" i="7"/>
  <c r="L434" i="7"/>
  <c r="I435" i="7"/>
  <c r="K435" i="7"/>
  <c r="L435" i="7"/>
  <c r="I436" i="7"/>
  <c r="K436" i="7"/>
  <c r="L436" i="7"/>
  <c r="I437" i="7"/>
  <c r="K437" i="7"/>
  <c r="L437" i="7"/>
  <c r="I438" i="7"/>
  <c r="K438" i="7"/>
  <c r="L438" i="7"/>
  <c r="I439" i="7"/>
  <c r="K439" i="7"/>
  <c r="L439" i="7"/>
  <c r="I440" i="7"/>
  <c r="K440" i="7"/>
  <c r="L440" i="7"/>
  <c r="I441" i="7"/>
  <c r="K441" i="7"/>
  <c r="L441" i="7"/>
  <c r="I442" i="7"/>
  <c r="K442" i="7"/>
  <c r="L442" i="7"/>
  <c r="I443" i="7"/>
  <c r="K443" i="7"/>
  <c r="L443" i="7"/>
  <c r="I444" i="7"/>
  <c r="K444" i="7"/>
  <c r="L444" i="7"/>
  <c r="I445" i="7"/>
  <c r="K445" i="7"/>
  <c r="L445" i="7"/>
  <c r="I446" i="7"/>
  <c r="K446" i="7"/>
  <c r="L446" i="7"/>
  <c r="I447" i="7"/>
  <c r="K447" i="7"/>
  <c r="L447" i="7"/>
  <c r="I448" i="7"/>
  <c r="K448" i="7"/>
  <c r="L448" i="7"/>
  <c r="I449" i="7"/>
  <c r="K449" i="7"/>
  <c r="L449" i="7"/>
  <c r="I450" i="7"/>
  <c r="K450" i="7"/>
  <c r="L450" i="7"/>
  <c r="I451" i="7"/>
  <c r="K451" i="7"/>
  <c r="L451" i="7"/>
  <c r="I452" i="7"/>
  <c r="K452" i="7"/>
  <c r="L452" i="7"/>
  <c r="I453" i="7"/>
  <c r="K453" i="7"/>
  <c r="L453" i="7"/>
  <c r="I454" i="7"/>
  <c r="K454" i="7"/>
  <c r="L454" i="7"/>
  <c r="I455" i="7"/>
  <c r="K455" i="7"/>
  <c r="L455" i="7"/>
  <c r="I456" i="7"/>
  <c r="K456" i="7"/>
  <c r="L456" i="7"/>
  <c r="I457" i="7"/>
  <c r="K457" i="7"/>
  <c r="L457" i="7"/>
  <c r="I458" i="7"/>
  <c r="K458" i="7"/>
  <c r="L458" i="7"/>
  <c r="I459" i="7"/>
  <c r="K459" i="7"/>
  <c r="L459" i="7"/>
  <c r="I460" i="7"/>
  <c r="K460" i="7"/>
  <c r="L460" i="7"/>
  <c r="I461" i="7"/>
  <c r="K461" i="7"/>
  <c r="L461" i="7"/>
  <c r="I462" i="7"/>
  <c r="K462" i="7"/>
  <c r="L462" i="7"/>
  <c r="I463" i="7"/>
  <c r="K463" i="7"/>
  <c r="L463" i="7"/>
  <c r="I464" i="7"/>
  <c r="K464" i="7"/>
  <c r="L464" i="7"/>
  <c r="I465" i="7"/>
  <c r="K465" i="7"/>
  <c r="L465" i="7"/>
  <c r="I466" i="7"/>
  <c r="K466" i="7"/>
  <c r="L466" i="7"/>
  <c r="I467" i="7"/>
  <c r="K467" i="7"/>
  <c r="L467" i="7"/>
  <c r="I468" i="7"/>
  <c r="K468" i="7"/>
  <c r="L468" i="7"/>
  <c r="I469" i="7"/>
  <c r="K469" i="7"/>
  <c r="L469" i="7"/>
  <c r="I470" i="7"/>
  <c r="K470" i="7"/>
  <c r="L470" i="7"/>
  <c r="I471" i="7"/>
  <c r="K471" i="7"/>
  <c r="L471" i="7"/>
  <c r="I472" i="7"/>
  <c r="K472" i="7"/>
  <c r="L472" i="7"/>
  <c r="I473" i="7"/>
  <c r="K473" i="7"/>
  <c r="L473" i="7"/>
  <c r="I474" i="7"/>
  <c r="K474" i="7"/>
  <c r="L474" i="7"/>
  <c r="I475" i="7"/>
  <c r="K475" i="7"/>
  <c r="L475" i="7"/>
  <c r="I476" i="7"/>
  <c r="K476" i="7"/>
  <c r="L476" i="7"/>
  <c r="I477" i="7"/>
  <c r="K477" i="7"/>
  <c r="L477" i="7"/>
  <c r="I478" i="7"/>
  <c r="K478" i="7"/>
  <c r="L478" i="7"/>
  <c r="I479" i="7"/>
  <c r="K479" i="7"/>
  <c r="L479" i="7"/>
  <c r="I480" i="7"/>
  <c r="K480" i="7"/>
  <c r="L480" i="7"/>
  <c r="I481" i="7"/>
  <c r="K481" i="7"/>
  <c r="L481" i="7"/>
  <c r="I482" i="7"/>
  <c r="K482" i="7"/>
  <c r="L482" i="7"/>
  <c r="I483" i="7"/>
  <c r="K483" i="7"/>
  <c r="L483" i="7"/>
  <c r="I484" i="7"/>
  <c r="K484" i="7"/>
  <c r="L484" i="7"/>
  <c r="I485" i="7"/>
  <c r="K485" i="7"/>
  <c r="L485" i="7"/>
  <c r="I486" i="7"/>
  <c r="K486" i="7"/>
  <c r="L486" i="7"/>
  <c r="I487" i="7"/>
  <c r="K487" i="7"/>
  <c r="L487" i="7"/>
  <c r="I488" i="7"/>
  <c r="K488" i="7"/>
  <c r="L488" i="7"/>
  <c r="I489" i="7"/>
  <c r="K489" i="7"/>
  <c r="L489" i="7"/>
  <c r="I490" i="7"/>
  <c r="K490" i="7"/>
  <c r="L490" i="7"/>
  <c r="I491" i="7"/>
  <c r="K491" i="7"/>
  <c r="L491" i="7"/>
  <c r="I492" i="7"/>
  <c r="K492" i="7"/>
  <c r="L492" i="7"/>
  <c r="I493" i="7"/>
  <c r="K493" i="7"/>
  <c r="L493" i="7"/>
  <c r="I494" i="7"/>
  <c r="K494" i="7"/>
  <c r="L494" i="7"/>
  <c r="I495" i="7"/>
  <c r="K495" i="7"/>
  <c r="L495" i="7"/>
  <c r="I496" i="7"/>
  <c r="K496" i="7"/>
  <c r="L496" i="7"/>
  <c r="I497" i="7"/>
  <c r="K497" i="7"/>
  <c r="L497" i="7"/>
  <c r="I498" i="7"/>
  <c r="K498" i="7"/>
  <c r="L498" i="7"/>
  <c r="I499" i="7"/>
  <c r="K499" i="7"/>
  <c r="L499" i="7"/>
  <c r="I500" i="7"/>
  <c r="K500" i="7"/>
  <c r="L500" i="7"/>
  <c r="I501" i="7"/>
  <c r="K501" i="7"/>
  <c r="L501" i="7"/>
  <c r="I502" i="7"/>
  <c r="K502" i="7"/>
  <c r="L502" i="7"/>
  <c r="I503" i="7"/>
  <c r="K503" i="7"/>
  <c r="L503" i="7"/>
  <c r="I504" i="7"/>
  <c r="K504" i="7"/>
  <c r="L504" i="7"/>
  <c r="I505" i="7"/>
  <c r="K505" i="7"/>
  <c r="L505" i="7"/>
  <c r="I506" i="7"/>
  <c r="K506" i="7"/>
  <c r="L506" i="7"/>
  <c r="I507" i="7"/>
  <c r="K507" i="7"/>
  <c r="L507" i="7"/>
  <c r="I508" i="7"/>
  <c r="K508" i="7"/>
  <c r="L508" i="7"/>
  <c r="I509" i="7"/>
  <c r="K509" i="7"/>
  <c r="L509" i="7"/>
  <c r="I510" i="7"/>
  <c r="K510" i="7"/>
  <c r="L510" i="7"/>
  <c r="I511" i="7"/>
  <c r="K511" i="7"/>
  <c r="L511" i="7"/>
  <c r="I512" i="7"/>
  <c r="K512" i="7"/>
  <c r="L512" i="7"/>
  <c r="I513" i="7"/>
  <c r="K513" i="7"/>
  <c r="L513" i="7"/>
  <c r="I514" i="7"/>
  <c r="K514" i="7"/>
  <c r="L514" i="7"/>
  <c r="I515" i="7"/>
  <c r="K515" i="7"/>
  <c r="L515" i="7"/>
  <c r="I516" i="7"/>
  <c r="K516" i="7"/>
  <c r="L516" i="7"/>
  <c r="I517" i="7"/>
  <c r="K517" i="7"/>
  <c r="L517" i="7"/>
  <c r="I518" i="7"/>
  <c r="K518" i="7"/>
  <c r="L518" i="7"/>
  <c r="I519" i="7"/>
  <c r="K519" i="7"/>
  <c r="L519" i="7"/>
  <c r="I520" i="7"/>
  <c r="K520" i="7"/>
  <c r="L520" i="7"/>
  <c r="I521" i="7"/>
  <c r="K521" i="7"/>
  <c r="L521" i="7"/>
  <c r="I522" i="7"/>
  <c r="K522" i="7"/>
  <c r="L522" i="7"/>
  <c r="I523" i="7"/>
  <c r="K523" i="7"/>
  <c r="L523" i="7"/>
  <c r="I524" i="7"/>
  <c r="K524" i="7"/>
  <c r="L524" i="7"/>
  <c r="I525" i="7"/>
  <c r="K525" i="7"/>
  <c r="L525" i="7"/>
  <c r="I526" i="7"/>
  <c r="K526" i="7"/>
  <c r="L526" i="7"/>
  <c r="I527" i="7"/>
  <c r="K527" i="7"/>
  <c r="L527" i="7"/>
  <c r="I528" i="7"/>
  <c r="K528" i="7"/>
  <c r="L528" i="7"/>
  <c r="I529" i="7"/>
  <c r="K529" i="7"/>
  <c r="L529" i="7"/>
  <c r="I530" i="7"/>
  <c r="K530" i="7"/>
  <c r="L530" i="7"/>
  <c r="I531" i="7"/>
  <c r="K531" i="7"/>
  <c r="L531" i="7"/>
  <c r="I532" i="7"/>
  <c r="K532" i="7"/>
  <c r="L532" i="7"/>
  <c r="I533" i="7"/>
  <c r="K533" i="7"/>
  <c r="L533" i="7"/>
  <c r="I534" i="7"/>
  <c r="K534" i="7"/>
  <c r="L534" i="7"/>
  <c r="I535" i="7"/>
  <c r="K535" i="7"/>
  <c r="L535" i="7"/>
  <c r="I536" i="7"/>
  <c r="K536" i="7"/>
  <c r="L536" i="7"/>
  <c r="I537" i="7"/>
  <c r="K537" i="7"/>
  <c r="L537" i="7"/>
  <c r="I538" i="7"/>
  <c r="K538" i="7"/>
  <c r="L538" i="7"/>
  <c r="I539" i="7"/>
  <c r="K539" i="7"/>
  <c r="L539" i="7"/>
  <c r="I540" i="7"/>
  <c r="K540" i="7"/>
  <c r="L540" i="7"/>
  <c r="I541" i="7"/>
  <c r="K541" i="7"/>
  <c r="L541" i="7"/>
  <c r="I542" i="7"/>
  <c r="K542" i="7"/>
  <c r="L542" i="7"/>
  <c r="I543" i="7"/>
  <c r="K543" i="7"/>
  <c r="L543" i="7"/>
  <c r="I544" i="7"/>
  <c r="K544" i="7"/>
  <c r="L544" i="7"/>
  <c r="I545" i="7"/>
  <c r="K545" i="7"/>
  <c r="L545" i="7"/>
  <c r="I546" i="7"/>
  <c r="K546" i="7"/>
  <c r="L546" i="7"/>
  <c r="I547" i="7"/>
  <c r="K547" i="7"/>
  <c r="L547" i="7"/>
  <c r="I548" i="7"/>
  <c r="K548" i="7"/>
  <c r="L548" i="7"/>
  <c r="I549" i="7"/>
  <c r="K549" i="7"/>
  <c r="L549" i="7"/>
  <c r="I550" i="7"/>
  <c r="K550" i="7"/>
  <c r="L550" i="7"/>
  <c r="I551" i="7"/>
  <c r="K551" i="7"/>
  <c r="L551" i="7"/>
  <c r="I552" i="7"/>
  <c r="K552" i="7"/>
  <c r="L552" i="7"/>
  <c r="I553" i="7"/>
  <c r="K553" i="7"/>
  <c r="L553" i="7"/>
  <c r="I554" i="7"/>
  <c r="K554" i="7"/>
  <c r="L554" i="7"/>
  <c r="I555" i="7"/>
  <c r="K555" i="7"/>
  <c r="L555" i="7"/>
  <c r="I556" i="7"/>
  <c r="K556" i="7"/>
  <c r="L556" i="7"/>
  <c r="I557" i="7"/>
  <c r="K557" i="7"/>
  <c r="L557" i="7"/>
  <c r="I558" i="7"/>
  <c r="K558" i="7"/>
  <c r="L558" i="7"/>
  <c r="I559" i="7"/>
  <c r="K559" i="7"/>
  <c r="L559" i="7"/>
  <c r="I560" i="7"/>
  <c r="K560" i="7"/>
  <c r="L560" i="7"/>
  <c r="I561" i="7"/>
  <c r="K561" i="7"/>
  <c r="L561" i="7"/>
  <c r="I562" i="7"/>
  <c r="K562" i="7"/>
  <c r="L562" i="7"/>
  <c r="I563" i="7"/>
  <c r="K563" i="7"/>
  <c r="L563" i="7"/>
  <c r="I564" i="7"/>
  <c r="K564" i="7"/>
  <c r="L564" i="7"/>
  <c r="I565" i="7"/>
  <c r="K565" i="7"/>
  <c r="L565" i="7"/>
  <c r="I566" i="7"/>
  <c r="K566" i="7"/>
  <c r="L566" i="7"/>
  <c r="I567" i="7"/>
  <c r="K567" i="7"/>
  <c r="L567" i="7"/>
  <c r="I568" i="7"/>
  <c r="K568" i="7"/>
  <c r="L568" i="7"/>
  <c r="I569" i="7"/>
  <c r="K569" i="7"/>
  <c r="L569" i="7"/>
  <c r="I570" i="7"/>
  <c r="K570" i="7"/>
  <c r="L570" i="7"/>
  <c r="I571" i="7"/>
  <c r="K571" i="7"/>
  <c r="L571" i="7"/>
  <c r="I572" i="7"/>
  <c r="K572" i="7"/>
  <c r="L572" i="7"/>
  <c r="I573" i="7"/>
  <c r="K573" i="7"/>
  <c r="L573" i="7"/>
  <c r="I574" i="7"/>
  <c r="K574" i="7"/>
  <c r="L574" i="7"/>
  <c r="I575" i="7"/>
  <c r="K575" i="7"/>
  <c r="L575" i="7"/>
  <c r="I576" i="7"/>
  <c r="K576" i="7"/>
  <c r="L576" i="7"/>
  <c r="I577" i="7"/>
  <c r="K577" i="7"/>
  <c r="L577" i="7"/>
  <c r="I578" i="7"/>
  <c r="K578" i="7"/>
  <c r="L578" i="7"/>
  <c r="I579" i="7"/>
  <c r="K579" i="7"/>
  <c r="L579" i="7"/>
  <c r="I580" i="7"/>
  <c r="K580" i="7"/>
  <c r="L580" i="7"/>
  <c r="I581" i="7"/>
  <c r="K581" i="7"/>
  <c r="L581" i="7"/>
  <c r="I582" i="7"/>
  <c r="K582" i="7"/>
  <c r="L582" i="7"/>
  <c r="I583" i="7"/>
  <c r="K583" i="7"/>
  <c r="L583" i="7"/>
  <c r="I584" i="7"/>
  <c r="K584" i="7"/>
  <c r="L584" i="7"/>
  <c r="I585" i="7"/>
  <c r="K585" i="7"/>
  <c r="L585" i="7"/>
  <c r="I586" i="7"/>
  <c r="K586" i="7"/>
  <c r="L586" i="7"/>
  <c r="I587" i="7"/>
  <c r="K587" i="7"/>
  <c r="L587" i="7"/>
  <c r="I588" i="7"/>
  <c r="K588" i="7"/>
  <c r="L588" i="7"/>
  <c r="I589" i="7"/>
  <c r="K589" i="7"/>
  <c r="L589" i="7"/>
  <c r="I590" i="7"/>
  <c r="K590" i="7"/>
  <c r="L590" i="7"/>
  <c r="I591" i="7"/>
  <c r="K591" i="7"/>
  <c r="L591" i="7"/>
  <c r="I592" i="7"/>
  <c r="K592" i="7"/>
  <c r="L592" i="7"/>
  <c r="I593" i="7"/>
  <c r="K593" i="7"/>
  <c r="L593" i="7"/>
  <c r="I594" i="7"/>
  <c r="K594" i="7"/>
  <c r="L594" i="7"/>
  <c r="I595" i="7"/>
  <c r="K595" i="7"/>
  <c r="L595" i="7"/>
  <c r="I596" i="7"/>
  <c r="K596" i="7"/>
  <c r="L596" i="7"/>
  <c r="I597" i="7"/>
  <c r="K597" i="7"/>
  <c r="L597" i="7"/>
  <c r="I598" i="7"/>
  <c r="K598" i="7"/>
  <c r="L598" i="7"/>
  <c r="I599" i="7"/>
  <c r="K599" i="7"/>
  <c r="L599" i="7"/>
  <c r="I600" i="7"/>
  <c r="K600" i="7"/>
  <c r="L600" i="7"/>
  <c r="I601" i="7"/>
  <c r="K601" i="7"/>
  <c r="L601" i="7"/>
  <c r="I602" i="7"/>
  <c r="K602" i="7"/>
  <c r="L602" i="7"/>
  <c r="I603" i="7"/>
  <c r="K603" i="7"/>
  <c r="L603" i="7"/>
  <c r="I604" i="7"/>
  <c r="K604" i="7"/>
  <c r="L604" i="7"/>
  <c r="I605" i="7"/>
  <c r="K605" i="7"/>
  <c r="L605" i="7"/>
  <c r="I606" i="7"/>
  <c r="K606" i="7"/>
  <c r="L606" i="7"/>
  <c r="I607" i="7"/>
  <c r="K607" i="7"/>
  <c r="L607" i="7"/>
  <c r="I608" i="7"/>
  <c r="K608" i="7"/>
  <c r="L608" i="7"/>
  <c r="I609" i="7"/>
  <c r="K609" i="7"/>
  <c r="L609" i="7"/>
  <c r="I610" i="7"/>
  <c r="K610" i="7"/>
  <c r="L610" i="7"/>
  <c r="I611" i="7"/>
  <c r="K611" i="7"/>
  <c r="L611" i="7"/>
  <c r="I612" i="7"/>
  <c r="K612" i="7"/>
  <c r="L612" i="7"/>
  <c r="I613" i="7"/>
  <c r="K613" i="7"/>
  <c r="L613" i="7"/>
  <c r="I614" i="7"/>
  <c r="K614" i="7"/>
  <c r="L614" i="7"/>
  <c r="I615" i="7"/>
  <c r="K615" i="7"/>
  <c r="L615" i="7"/>
  <c r="I616" i="7"/>
  <c r="K616" i="7"/>
  <c r="L616" i="7"/>
  <c r="I617" i="7"/>
  <c r="K617" i="7"/>
  <c r="L617" i="7"/>
  <c r="I618" i="7"/>
  <c r="K618" i="7"/>
  <c r="L618" i="7"/>
  <c r="I619" i="7"/>
  <c r="K619" i="7"/>
  <c r="L619" i="7"/>
  <c r="I620" i="7"/>
  <c r="K620" i="7"/>
  <c r="L620" i="7"/>
  <c r="I621" i="7"/>
  <c r="K621" i="7"/>
  <c r="L621" i="7"/>
  <c r="I622" i="7"/>
  <c r="K622" i="7"/>
  <c r="L622" i="7"/>
  <c r="I623" i="7"/>
  <c r="K623" i="7"/>
  <c r="L623" i="7"/>
  <c r="I624" i="7"/>
  <c r="K624" i="7"/>
  <c r="L624" i="7"/>
  <c r="I625" i="7"/>
  <c r="K625" i="7"/>
  <c r="L625" i="7"/>
  <c r="I626" i="7"/>
  <c r="K626" i="7"/>
  <c r="L626" i="7"/>
  <c r="I627" i="7"/>
  <c r="K627" i="7"/>
  <c r="L627" i="7"/>
  <c r="I628" i="7"/>
  <c r="K628" i="7"/>
  <c r="L628" i="7"/>
  <c r="I629" i="7"/>
  <c r="K629" i="7"/>
  <c r="L629" i="7"/>
  <c r="I630" i="7"/>
  <c r="K630" i="7"/>
  <c r="L630" i="7"/>
  <c r="I631" i="7"/>
  <c r="K631" i="7"/>
  <c r="L631" i="7"/>
  <c r="I632" i="7"/>
  <c r="K632" i="7"/>
  <c r="L632" i="7"/>
  <c r="I633" i="7"/>
  <c r="K633" i="7"/>
  <c r="L633" i="7"/>
  <c r="I634" i="7"/>
  <c r="K634" i="7"/>
  <c r="L634" i="7"/>
  <c r="I635" i="7"/>
  <c r="K635" i="7"/>
  <c r="L635" i="7"/>
  <c r="I636" i="7"/>
  <c r="K636" i="7"/>
  <c r="L636" i="7"/>
  <c r="I637" i="7"/>
  <c r="K637" i="7"/>
  <c r="L637" i="7"/>
  <c r="I638" i="7"/>
  <c r="K638" i="7"/>
  <c r="L638" i="7"/>
  <c r="I639" i="7"/>
  <c r="K639" i="7"/>
  <c r="L639" i="7"/>
  <c r="I640" i="7"/>
  <c r="K640" i="7"/>
  <c r="L640" i="7"/>
  <c r="I641" i="7"/>
  <c r="K641" i="7"/>
  <c r="L641" i="7"/>
  <c r="I642" i="7"/>
  <c r="K642" i="7"/>
  <c r="L642" i="7"/>
  <c r="I643" i="7"/>
  <c r="K643" i="7"/>
  <c r="L643" i="7"/>
  <c r="I644" i="7"/>
  <c r="K644" i="7"/>
  <c r="L644" i="7"/>
  <c r="I645" i="7"/>
  <c r="K645" i="7"/>
  <c r="L645" i="7"/>
  <c r="I646" i="7"/>
  <c r="K646" i="7"/>
  <c r="L646" i="7"/>
  <c r="I647" i="7"/>
  <c r="K647" i="7"/>
  <c r="L647" i="7"/>
  <c r="I648" i="7"/>
  <c r="K648" i="7"/>
  <c r="L648" i="7"/>
  <c r="I649" i="7"/>
  <c r="K649" i="7"/>
  <c r="L649" i="7"/>
  <c r="I650" i="7"/>
  <c r="K650" i="7"/>
  <c r="L650" i="7"/>
  <c r="I651" i="7"/>
  <c r="K651" i="7"/>
  <c r="L651" i="7"/>
  <c r="I652" i="7"/>
  <c r="K652" i="7"/>
  <c r="L652" i="7"/>
  <c r="I653" i="7"/>
  <c r="K653" i="7"/>
  <c r="L653" i="7"/>
  <c r="I654" i="7"/>
  <c r="K654" i="7"/>
  <c r="L654" i="7"/>
  <c r="I655" i="7"/>
  <c r="K655" i="7"/>
  <c r="L655" i="7"/>
  <c r="I656" i="7"/>
  <c r="K656" i="7"/>
  <c r="L656" i="7"/>
  <c r="I657" i="7"/>
  <c r="K657" i="7"/>
  <c r="L657" i="7"/>
  <c r="I658" i="7"/>
  <c r="K658" i="7"/>
  <c r="L658" i="7"/>
  <c r="I659" i="7"/>
  <c r="K659" i="7"/>
  <c r="L659" i="7"/>
  <c r="I660" i="7"/>
  <c r="K660" i="7"/>
  <c r="L660" i="7"/>
  <c r="I661" i="7"/>
  <c r="K661" i="7"/>
  <c r="L661" i="7"/>
  <c r="I662" i="7"/>
  <c r="K662" i="7"/>
  <c r="L662" i="7"/>
  <c r="I663" i="7"/>
  <c r="K663" i="7"/>
  <c r="L663" i="7"/>
  <c r="I664" i="7"/>
  <c r="K664" i="7"/>
  <c r="L664" i="7"/>
  <c r="I665" i="7"/>
  <c r="K665" i="7"/>
  <c r="L665" i="7"/>
  <c r="I666" i="7"/>
  <c r="K666" i="7"/>
  <c r="L666" i="7"/>
  <c r="I667" i="7"/>
  <c r="K667" i="7"/>
  <c r="L667" i="7"/>
  <c r="I668" i="7"/>
  <c r="K668" i="7"/>
  <c r="L668" i="7"/>
  <c r="I669" i="7"/>
  <c r="K669" i="7"/>
  <c r="L669" i="7"/>
  <c r="I670" i="7"/>
  <c r="K670" i="7"/>
  <c r="L670" i="7"/>
  <c r="I671" i="7"/>
  <c r="K671" i="7"/>
  <c r="L671" i="7"/>
  <c r="I672" i="7"/>
  <c r="K672" i="7"/>
  <c r="L672" i="7"/>
  <c r="I673" i="7"/>
  <c r="K673" i="7"/>
  <c r="L673" i="7"/>
  <c r="I674" i="7"/>
  <c r="K674" i="7"/>
  <c r="L674" i="7"/>
  <c r="I675" i="7"/>
  <c r="K675" i="7"/>
  <c r="L675" i="7"/>
  <c r="I676" i="7"/>
  <c r="K676" i="7"/>
  <c r="L676" i="7"/>
  <c r="I677" i="7"/>
  <c r="K677" i="7"/>
  <c r="L677" i="7"/>
  <c r="I678" i="7"/>
  <c r="K678" i="7"/>
  <c r="L678" i="7"/>
  <c r="I679" i="7"/>
  <c r="K679" i="7"/>
  <c r="L679" i="7"/>
  <c r="I680" i="7"/>
  <c r="K680" i="7"/>
  <c r="L680" i="7"/>
  <c r="I681" i="7"/>
  <c r="K681" i="7"/>
  <c r="L681" i="7"/>
  <c r="I682" i="7"/>
  <c r="K682" i="7"/>
  <c r="L682" i="7"/>
  <c r="I683" i="7"/>
  <c r="K683" i="7"/>
  <c r="L683" i="7"/>
  <c r="I684" i="7"/>
  <c r="K684" i="7"/>
  <c r="L684" i="7"/>
  <c r="I685" i="7"/>
  <c r="K685" i="7"/>
  <c r="L685" i="7"/>
  <c r="I686" i="7"/>
  <c r="K686" i="7"/>
  <c r="L686" i="7"/>
  <c r="I687" i="7"/>
  <c r="K687" i="7"/>
  <c r="L687" i="7"/>
  <c r="I688" i="7"/>
  <c r="K688" i="7"/>
  <c r="L688" i="7"/>
  <c r="I689" i="7"/>
  <c r="K689" i="7"/>
  <c r="L689" i="7"/>
  <c r="I690" i="7"/>
  <c r="K690" i="7"/>
  <c r="L690" i="7"/>
  <c r="I691" i="7"/>
  <c r="K691" i="7"/>
  <c r="L691" i="7"/>
  <c r="I692" i="7"/>
  <c r="K692" i="7"/>
  <c r="L692" i="7"/>
  <c r="I693" i="7"/>
  <c r="K693" i="7"/>
  <c r="L693" i="7"/>
  <c r="I694" i="7"/>
  <c r="K694" i="7"/>
  <c r="L694" i="7"/>
  <c r="I695" i="7"/>
  <c r="K695" i="7"/>
  <c r="L695" i="7"/>
  <c r="I696" i="7"/>
  <c r="K696" i="7"/>
  <c r="L696" i="7"/>
  <c r="I697" i="7"/>
  <c r="K697" i="7"/>
  <c r="L697" i="7"/>
  <c r="I698" i="7"/>
  <c r="K698" i="7"/>
  <c r="L698" i="7"/>
  <c r="I699" i="7"/>
  <c r="K699" i="7"/>
  <c r="L699" i="7"/>
  <c r="I700" i="7"/>
  <c r="K700" i="7"/>
  <c r="L700" i="7"/>
  <c r="I701" i="7"/>
  <c r="K701" i="7"/>
  <c r="L701" i="7"/>
  <c r="I702" i="7"/>
  <c r="K702" i="7"/>
  <c r="L702" i="7"/>
  <c r="I703" i="7"/>
  <c r="K703" i="7"/>
  <c r="L703" i="7"/>
  <c r="I704" i="7"/>
  <c r="K704" i="7"/>
  <c r="L704" i="7"/>
  <c r="I705" i="7"/>
  <c r="K705" i="7"/>
  <c r="L705" i="7"/>
  <c r="I706" i="7"/>
  <c r="K706" i="7"/>
  <c r="L706" i="7"/>
  <c r="I707" i="7"/>
  <c r="K707" i="7"/>
  <c r="L707" i="7"/>
  <c r="I708" i="7"/>
  <c r="K708" i="7"/>
  <c r="L708" i="7"/>
  <c r="I709" i="7"/>
  <c r="K709" i="7"/>
  <c r="L709" i="7"/>
  <c r="I710" i="7"/>
  <c r="K710" i="7"/>
  <c r="L710" i="7"/>
  <c r="I711" i="7"/>
  <c r="K711" i="7"/>
  <c r="L711" i="7"/>
  <c r="I712" i="7"/>
  <c r="K712" i="7"/>
  <c r="L712" i="7"/>
  <c r="I713" i="7"/>
  <c r="K713" i="7"/>
  <c r="L713" i="7"/>
  <c r="I714" i="7"/>
  <c r="K714" i="7"/>
  <c r="L714" i="7"/>
  <c r="I715" i="7"/>
  <c r="K715" i="7"/>
  <c r="L715" i="7"/>
  <c r="I716" i="7"/>
  <c r="K716" i="7"/>
  <c r="L716" i="7"/>
  <c r="I717" i="7"/>
  <c r="K717" i="7"/>
  <c r="L717" i="7"/>
  <c r="I718" i="7"/>
  <c r="K718" i="7"/>
  <c r="L718" i="7"/>
  <c r="I719" i="7"/>
  <c r="K719" i="7"/>
  <c r="L719" i="7"/>
  <c r="I720" i="7"/>
  <c r="K720" i="7"/>
  <c r="L720" i="7"/>
  <c r="I721" i="7"/>
  <c r="K721" i="7"/>
  <c r="L721" i="7"/>
  <c r="I722" i="7"/>
  <c r="K722" i="7"/>
  <c r="L722" i="7"/>
  <c r="I723" i="7"/>
  <c r="K723" i="7"/>
  <c r="L723" i="7"/>
  <c r="I724" i="7"/>
  <c r="K724" i="7"/>
  <c r="L724" i="7"/>
  <c r="I725" i="7"/>
  <c r="K725" i="7"/>
  <c r="L725" i="7"/>
  <c r="I726" i="7"/>
  <c r="K726" i="7"/>
  <c r="L726" i="7"/>
  <c r="I727" i="7"/>
  <c r="K727" i="7"/>
  <c r="L727" i="7"/>
  <c r="I728" i="7"/>
  <c r="K728" i="7"/>
  <c r="L728" i="7"/>
  <c r="I729" i="7"/>
  <c r="K729" i="7"/>
  <c r="L729" i="7"/>
  <c r="I730" i="7"/>
  <c r="K730" i="7"/>
  <c r="L730" i="7"/>
  <c r="I731" i="7"/>
  <c r="K731" i="7"/>
  <c r="L731" i="7"/>
  <c r="I732" i="7"/>
  <c r="K732" i="7"/>
  <c r="L732" i="7"/>
  <c r="I733" i="7"/>
  <c r="K733" i="7"/>
  <c r="L733" i="7"/>
  <c r="I734" i="7"/>
  <c r="K734" i="7"/>
  <c r="L734" i="7"/>
  <c r="I735" i="7"/>
  <c r="K735" i="7"/>
  <c r="L735" i="7"/>
  <c r="I736" i="7"/>
  <c r="K736" i="7"/>
  <c r="L736" i="7"/>
  <c r="I737" i="7"/>
  <c r="K737" i="7"/>
  <c r="L737" i="7"/>
  <c r="I738" i="7"/>
  <c r="K738" i="7"/>
  <c r="L738" i="7"/>
  <c r="I739" i="7"/>
  <c r="K739" i="7"/>
  <c r="L739" i="7"/>
  <c r="I740" i="7"/>
  <c r="K740" i="7"/>
  <c r="L740" i="7"/>
  <c r="I741" i="7"/>
  <c r="K741" i="7"/>
  <c r="L741" i="7"/>
  <c r="I742" i="7"/>
  <c r="K742" i="7"/>
  <c r="L742" i="7"/>
  <c r="I743" i="7"/>
  <c r="K743" i="7"/>
  <c r="L743" i="7"/>
  <c r="I744" i="7"/>
  <c r="K744" i="7"/>
  <c r="L744" i="7"/>
  <c r="I745" i="7"/>
  <c r="K745" i="7"/>
  <c r="L745" i="7"/>
  <c r="I746" i="7"/>
  <c r="K746" i="7"/>
  <c r="L746" i="7"/>
  <c r="I747" i="7"/>
  <c r="K747" i="7"/>
  <c r="L747" i="7"/>
  <c r="I748" i="7"/>
  <c r="K748" i="7"/>
  <c r="L748" i="7"/>
  <c r="I749" i="7"/>
  <c r="K749" i="7"/>
  <c r="L749" i="7"/>
  <c r="I750" i="7"/>
  <c r="K750" i="7"/>
  <c r="L750" i="7"/>
  <c r="I751" i="7"/>
  <c r="K751" i="7"/>
  <c r="L751" i="7"/>
  <c r="I752" i="7"/>
  <c r="K752" i="7"/>
  <c r="L752" i="7"/>
  <c r="I753" i="7"/>
  <c r="K753" i="7"/>
  <c r="L753" i="7"/>
  <c r="I754" i="7"/>
  <c r="K754" i="7"/>
  <c r="L754" i="7"/>
  <c r="I755" i="7"/>
  <c r="K755" i="7"/>
  <c r="L755" i="7"/>
  <c r="I756" i="7"/>
  <c r="K756" i="7"/>
  <c r="L756" i="7"/>
  <c r="I757" i="7"/>
  <c r="K757" i="7"/>
  <c r="L757" i="7"/>
  <c r="I758" i="7"/>
  <c r="K758" i="7"/>
  <c r="L758" i="7"/>
  <c r="I759" i="7"/>
  <c r="K759" i="7"/>
  <c r="L759" i="7"/>
  <c r="I760" i="7"/>
  <c r="K760" i="7"/>
  <c r="L760" i="7"/>
  <c r="I761" i="7"/>
  <c r="K761" i="7"/>
  <c r="L761" i="7"/>
  <c r="I762" i="7"/>
  <c r="K762" i="7"/>
  <c r="L762" i="7"/>
  <c r="I763" i="7"/>
  <c r="K763" i="7"/>
  <c r="L763" i="7"/>
  <c r="I764" i="7"/>
  <c r="K764" i="7"/>
  <c r="L764" i="7"/>
  <c r="I765" i="7"/>
  <c r="K765" i="7"/>
  <c r="L765" i="7"/>
  <c r="I766" i="7"/>
  <c r="K766" i="7"/>
  <c r="L766" i="7"/>
  <c r="I767" i="7"/>
  <c r="K767" i="7"/>
  <c r="L767" i="7"/>
  <c r="I768" i="7"/>
  <c r="K768" i="7"/>
  <c r="L768" i="7"/>
  <c r="I769" i="7"/>
  <c r="K769" i="7"/>
  <c r="L769" i="7"/>
  <c r="I770" i="7"/>
  <c r="K770" i="7"/>
  <c r="L770" i="7"/>
  <c r="I771" i="7"/>
  <c r="K771" i="7"/>
  <c r="L771" i="7"/>
  <c r="I772" i="7"/>
  <c r="K772" i="7"/>
  <c r="L772" i="7"/>
  <c r="I773" i="7"/>
  <c r="K773" i="7"/>
  <c r="L773" i="7"/>
  <c r="I774" i="7"/>
  <c r="K774" i="7"/>
  <c r="L774" i="7"/>
  <c r="I775" i="7"/>
  <c r="K775" i="7"/>
  <c r="L775" i="7"/>
  <c r="I776" i="7"/>
  <c r="K776" i="7"/>
  <c r="L776" i="7"/>
  <c r="I777" i="7"/>
  <c r="K777" i="7"/>
  <c r="L777" i="7"/>
  <c r="I778" i="7"/>
  <c r="K778" i="7"/>
  <c r="L778" i="7"/>
  <c r="I779" i="7"/>
  <c r="K779" i="7"/>
  <c r="L779" i="7"/>
  <c r="I780" i="7"/>
  <c r="K780" i="7"/>
  <c r="L780" i="7"/>
  <c r="I781" i="7"/>
  <c r="K781" i="7"/>
  <c r="L781" i="7"/>
  <c r="I782" i="7"/>
  <c r="K782" i="7"/>
  <c r="L782" i="7"/>
  <c r="I783" i="7"/>
  <c r="K783" i="7"/>
  <c r="L783" i="7"/>
  <c r="I784" i="7"/>
  <c r="K784" i="7"/>
  <c r="L784" i="7"/>
  <c r="I785" i="7"/>
  <c r="K785" i="7"/>
  <c r="L785" i="7"/>
  <c r="I786" i="7"/>
  <c r="K786" i="7"/>
  <c r="L786" i="7"/>
  <c r="I787" i="7"/>
  <c r="K787" i="7"/>
  <c r="L787" i="7"/>
  <c r="I788" i="7"/>
  <c r="K788" i="7"/>
  <c r="L788" i="7"/>
  <c r="I789" i="7"/>
  <c r="K789" i="7"/>
  <c r="L789" i="7"/>
  <c r="I790" i="7"/>
  <c r="K790" i="7"/>
  <c r="L790" i="7"/>
  <c r="I791" i="7"/>
  <c r="K791" i="7"/>
  <c r="L791" i="7"/>
  <c r="I792" i="7"/>
  <c r="K792" i="7"/>
  <c r="L792" i="7"/>
  <c r="I793" i="7"/>
  <c r="K793" i="7"/>
  <c r="L793" i="7"/>
  <c r="I794" i="7"/>
  <c r="K794" i="7"/>
  <c r="L794" i="7"/>
  <c r="I795" i="7"/>
  <c r="K795" i="7"/>
  <c r="L795" i="7"/>
  <c r="I796" i="7"/>
  <c r="K796" i="7"/>
  <c r="L796" i="7"/>
  <c r="I797" i="7"/>
  <c r="K797" i="7"/>
  <c r="L797" i="7"/>
  <c r="I798" i="7"/>
  <c r="K798" i="7"/>
  <c r="L798" i="7"/>
  <c r="I799" i="7"/>
  <c r="K799" i="7"/>
  <c r="L799" i="7"/>
  <c r="I800" i="7"/>
  <c r="K800" i="7"/>
  <c r="L800" i="7"/>
  <c r="I801" i="7"/>
  <c r="K801" i="7"/>
  <c r="L801" i="7"/>
  <c r="I802" i="7"/>
  <c r="K802" i="7"/>
  <c r="L802" i="7"/>
  <c r="I803" i="7"/>
  <c r="K803" i="7"/>
  <c r="L803" i="7"/>
  <c r="I804" i="7"/>
  <c r="K804" i="7"/>
  <c r="L804" i="7"/>
  <c r="I805" i="7"/>
  <c r="K805" i="7"/>
  <c r="L805" i="7"/>
  <c r="I806" i="7"/>
  <c r="K806" i="7"/>
  <c r="L806" i="7"/>
  <c r="I807" i="7"/>
  <c r="K807" i="7"/>
  <c r="L807" i="7"/>
  <c r="I808" i="7"/>
  <c r="K808" i="7"/>
  <c r="L808" i="7"/>
  <c r="I809" i="7"/>
  <c r="K809" i="7"/>
  <c r="L809" i="7"/>
  <c r="I810" i="7"/>
  <c r="K810" i="7"/>
  <c r="L810" i="7"/>
  <c r="I811" i="7"/>
  <c r="K811" i="7"/>
  <c r="L811" i="7"/>
  <c r="I812" i="7"/>
  <c r="K812" i="7"/>
  <c r="L812" i="7"/>
  <c r="I813" i="7"/>
  <c r="K813" i="7"/>
  <c r="L813" i="7"/>
  <c r="I814" i="7"/>
  <c r="K814" i="7"/>
  <c r="L814" i="7"/>
  <c r="I815" i="7"/>
  <c r="K815" i="7"/>
  <c r="L815" i="7"/>
  <c r="I816" i="7"/>
  <c r="K816" i="7"/>
  <c r="L816" i="7"/>
  <c r="I817" i="7"/>
  <c r="K817" i="7"/>
  <c r="L817" i="7"/>
  <c r="I818" i="7"/>
  <c r="K818" i="7"/>
  <c r="L818" i="7"/>
  <c r="I819" i="7"/>
  <c r="K819" i="7"/>
  <c r="L819" i="7"/>
  <c r="I820" i="7"/>
  <c r="K820" i="7"/>
  <c r="L820" i="7"/>
  <c r="I821" i="7"/>
  <c r="K821" i="7"/>
  <c r="L821" i="7"/>
  <c r="I822" i="7"/>
  <c r="K822" i="7"/>
  <c r="L822" i="7"/>
  <c r="I823" i="7"/>
  <c r="K823" i="7"/>
  <c r="L823" i="7"/>
  <c r="I824" i="7"/>
  <c r="K824" i="7"/>
  <c r="L824" i="7"/>
  <c r="I825" i="7"/>
  <c r="K825" i="7"/>
  <c r="L825" i="7"/>
  <c r="I826" i="7"/>
  <c r="K826" i="7"/>
  <c r="L826" i="7"/>
  <c r="I827" i="7"/>
  <c r="K827" i="7"/>
  <c r="L827" i="7"/>
  <c r="I828" i="7"/>
  <c r="K828" i="7"/>
  <c r="L828" i="7"/>
  <c r="I829" i="7"/>
  <c r="K829" i="7"/>
  <c r="L829" i="7"/>
  <c r="I830" i="7"/>
  <c r="K830" i="7"/>
  <c r="L830" i="7"/>
  <c r="I831" i="7"/>
  <c r="K831" i="7"/>
  <c r="L831" i="7"/>
  <c r="I832" i="7"/>
  <c r="K832" i="7"/>
  <c r="L832" i="7"/>
  <c r="I833" i="7"/>
  <c r="K833" i="7"/>
  <c r="L833" i="7"/>
  <c r="I834" i="7"/>
  <c r="K834" i="7"/>
  <c r="L834" i="7"/>
  <c r="I835" i="7"/>
  <c r="K835" i="7"/>
  <c r="L835" i="7"/>
  <c r="I836" i="7"/>
  <c r="K836" i="7"/>
  <c r="L836" i="7"/>
  <c r="I837" i="7"/>
  <c r="K837" i="7"/>
  <c r="L837" i="7"/>
  <c r="I838" i="7"/>
  <c r="K838" i="7"/>
  <c r="L838" i="7"/>
  <c r="I839" i="7"/>
  <c r="K839" i="7"/>
  <c r="L839" i="7"/>
  <c r="I840" i="7"/>
  <c r="K840" i="7"/>
  <c r="L840" i="7"/>
  <c r="I841" i="7"/>
  <c r="K841" i="7"/>
  <c r="L841" i="7"/>
  <c r="I842" i="7"/>
  <c r="K842" i="7"/>
  <c r="L842" i="7"/>
  <c r="I843" i="7"/>
  <c r="K843" i="7"/>
  <c r="L843" i="7"/>
  <c r="I844" i="7"/>
  <c r="K844" i="7"/>
  <c r="L844" i="7"/>
  <c r="I845" i="7"/>
  <c r="K845" i="7"/>
  <c r="L845" i="7"/>
  <c r="I846" i="7"/>
  <c r="K846" i="7"/>
  <c r="L846" i="7"/>
  <c r="I847" i="7"/>
  <c r="K847" i="7"/>
  <c r="L847" i="7"/>
  <c r="I848" i="7"/>
  <c r="K848" i="7"/>
  <c r="L848" i="7"/>
  <c r="I849" i="7"/>
  <c r="K849" i="7"/>
  <c r="L849" i="7"/>
  <c r="I850" i="7"/>
  <c r="K850" i="7"/>
  <c r="L850" i="7"/>
  <c r="I851" i="7"/>
  <c r="K851" i="7"/>
  <c r="L851" i="7"/>
  <c r="I852" i="7"/>
  <c r="K852" i="7"/>
  <c r="L852" i="7"/>
  <c r="I853" i="7"/>
  <c r="K853" i="7"/>
  <c r="L853" i="7"/>
  <c r="I854" i="7"/>
  <c r="K854" i="7"/>
  <c r="L854" i="7"/>
  <c r="I855" i="7"/>
  <c r="K855" i="7"/>
  <c r="L855" i="7"/>
  <c r="I856" i="7"/>
  <c r="K856" i="7"/>
  <c r="L856" i="7"/>
  <c r="I857" i="7"/>
  <c r="K857" i="7"/>
  <c r="L857" i="7"/>
  <c r="I858" i="7"/>
  <c r="K858" i="7"/>
  <c r="L858" i="7"/>
  <c r="I859" i="7"/>
  <c r="K859" i="7"/>
  <c r="L859" i="7"/>
  <c r="I860" i="7"/>
  <c r="K860" i="7"/>
  <c r="L860" i="7"/>
  <c r="I861" i="7"/>
  <c r="K861" i="7"/>
  <c r="L861" i="7"/>
  <c r="I862" i="7"/>
  <c r="K862" i="7"/>
  <c r="L862" i="7"/>
  <c r="I863" i="7"/>
  <c r="K863" i="7"/>
  <c r="L863" i="7"/>
  <c r="I864" i="7"/>
  <c r="K864" i="7"/>
  <c r="L864" i="7"/>
  <c r="I865" i="7"/>
  <c r="K865" i="7"/>
  <c r="L865" i="7"/>
  <c r="I866" i="7"/>
  <c r="K866" i="7"/>
  <c r="L866" i="7"/>
  <c r="I867" i="7"/>
  <c r="K867" i="7"/>
  <c r="L867" i="7"/>
  <c r="I868" i="7"/>
  <c r="K868" i="7"/>
  <c r="L868" i="7"/>
  <c r="I869" i="7"/>
  <c r="K869" i="7"/>
  <c r="L869" i="7"/>
  <c r="I870" i="7"/>
  <c r="K870" i="7"/>
  <c r="L870" i="7"/>
  <c r="I871" i="7"/>
  <c r="K871" i="7"/>
  <c r="L871" i="7"/>
  <c r="I872" i="7"/>
  <c r="K872" i="7"/>
  <c r="L872" i="7"/>
  <c r="I873" i="7"/>
  <c r="K873" i="7"/>
  <c r="L873" i="7"/>
  <c r="I874" i="7"/>
  <c r="K874" i="7"/>
  <c r="L874" i="7"/>
  <c r="I875" i="7"/>
  <c r="K875" i="7"/>
  <c r="L875" i="7"/>
  <c r="I876" i="7"/>
  <c r="K876" i="7"/>
  <c r="L876" i="7"/>
  <c r="I877" i="7"/>
  <c r="K877" i="7"/>
  <c r="L877" i="7"/>
  <c r="I878" i="7"/>
  <c r="K878" i="7"/>
  <c r="L878" i="7"/>
  <c r="I879" i="7"/>
  <c r="K879" i="7"/>
  <c r="L879" i="7"/>
  <c r="I880" i="7"/>
  <c r="K880" i="7"/>
  <c r="L880" i="7"/>
  <c r="I881" i="7"/>
  <c r="K881" i="7"/>
  <c r="L881" i="7"/>
  <c r="I882" i="7"/>
  <c r="K882" i="7"/>
  <c r="L882" i="7"/>
  <c r="I883" i="7"/>
  <c r="K883" i="7"/>
  <c r="L883" i="7"/>
  <c r="I884" i="7"/>
  <c r="K884" i="7"/>
  <c r="L884" i="7"/>
  <c r="I885" i="7"/>
  <c r="K885" i="7"/>
  <c r="L885" i="7"/>
  <c r="I886" i="7"/>
  <c r="K886" i="7"/>
  <c r="L886" i="7"/>
  <c r="I887" i="7"/>
  <c r="K887" i="7"/>
  <c r="L887" i="7"/>
  <c r="I888" i="7"/>
  <c r="K888" i="7"/>
  <c r="L888" i="7"/>
  <c r="I889" i="7"/>
  <c r="K889" i="7"/>
  <c r="L889" i="7"/>
  <c r="I890" i="7"/>
  <c r="K890" i="7"/>
  <c r="L890" i="7"/>
  <c r="I891" i="7"/>
  <c r="K891" i="7"/>
  <c r="L891" i="7"/>
  <c r="I892" i="7"/>
  <c r="K892" i="7"/>
  <c r="L892" i="7"/>
  <c r="I893" i="7"/>
  <c r="K893" i="7"/>
  <c r="L893" i="7"/>
  <c r="I894" i="7"/>
  <c r="K894" i="7"/>
  <c r="L894" i="7"/>
  <c r="I895" i="7"/>
  <c r="K895" i="7"/>
  <c r="L895" i="7"/>
  <c r="I896" i="7"/>
  <c r="K896" i="7"/>
  <c r="L896" i="7"/>
  <c r="I897" i="7"/>
  <c r="K897" i="7"/>
  <c r="L897" i="7"/>
  <c r="I898" i="7"/>
  <c r="K898" i="7"/>
  <c r="L898" i="7"/>
  <c r="I899" i="7"/>
  <c r="K899" i="7"/>
  <c r="L899" i="7"/>
  <c r="I900" i="7"/>
  <c r="K900" i="7"/>
  <c r="L900" i="7"/>
  <c r="I901" i="7"/>
  <c r="K901" i="7"/>
  <c r="L901" i="7"/>
  <c r="I902" i="7"/>
  <c r="K902" i="7"/>
  <c r="L902" i="7"/>
  <c r="I903" i="7"/>
  <c r="K903" i="7"/>
  <c r="L903" i="7"/>
  <c r="I904" i="7"/>
  <c r="K904" i="7"/>
  <c r="L904" i="7"/>
  <c r="I905" i="7"/>
  <c r="K905" i="7"/>
  <c r="L905" i="7"/>
  <c r="I906" i="7"/>
  <c r="K906" i="7"/>
  <c r="L906" i="7"/>
  <c r="I907" i="7"/>
  <c r="K907" i="7"/>
  <c r="L907" i="7"/>
  <c r="I908" i="7"/>
  <c r="K908" i="7"/>
  <c r="L908" i="7"/>
  <c r="I909" i="7"/>
  <c r="K909" i="7"/>
  <c r="L909" i="7"/>
  <c r="I910" i="7"/>
  <c r="K910" i="7"/>
  <c r="L910" i="7"/>
  <c r="I911" i="7"/>
  <c r="K911" i="7"/>
  <c r="L911" i="7"/>
  <c r="I912" i="7"/>
  <c r="K912" i="7"/>
  <c r="L912" i="7"/>
  <c r="I913" i="7"/>
  <c r="K913" i="7"/>
  <c r="L913" i="7"/>
  <c r="I914" i="7"/>
  <c r="K914" i="7"/>
  <c r="L914" i="7"/>
  <c r="I915" i="7"/>
  <c r="K915" i="7"/>
  <c r="L915" i="7"/>
  <c r="I916" i="7"/>
  <c r="K916" i="7"/>
  <c r="L916" i="7"/>
  <c r="I917" i="7"/>
  <c r="K917" i="7"/>
  <c r="L917" i="7"/>
  <c r="I918" i="7"/>
  <c r="K918" i="7"/>
  <c r="L918" i="7"/>
  <c r="I919" i="7"/>
  <c r="K919" i="7"/>
  <c r="L919" i="7"/>
  <c r="I920" i="7"/>
  <c r="K920" i="7"/>
  <c r="L920" i="7"/>
  <c r="I921" i="7"/>
  <c r="K921" i="7"/>
  <c r="L921" i="7"/>
  <c r="I922" i="7"/>
  <c r="K922" i="7"/>
  <c r="L922" i="7"/>
  <c r="I923" i="7"/>
  <c r="K923" i="7"/>
  <c r="L923" i="7"/>
  <c r="I924" i="7"/>
  <c r="K924" i="7"/>
  <c r="L924" i="7"/>
  <c r="I925" i="7"/>
  <c r="K925" i="7"/>
  <c r="L925" i="7"/>
  <c r="I926" i="7"/>
  <c r="K926" i="7"/>
  <c r="L926" i="7"/>
  <c r="I927" i="7"/>
  <c r="K927" i="7"/>
  <c r="L927" i="7"/>
  <c r="I928" i="7"/>
  <c r="K928" i="7"/>
  <c r="L928" i="7"/>
  <c r="I929" i="7"/>
  <c r="K929" i="7"/>
  <c r="L929" i="7"/>
  <c r="I930" i="7"/>
  <c r="K930" i="7"/>
  <c r="L930" i="7"/>
  <c r="I931" i="7"/>
  <c r="K931" i="7"/>
  <c r="L931" i="7"/>
  <c r="I932" i="7"/>
  <c r="K932" i="7"/>
  <c r="L932" i="7"/>
  <c r="I933" i="7"/>
  <c r="K933" i="7"/>
  <c r="L933" i="7"/>
  <c r="I934" i="7"/>
  <c r="K934" i="7"/>
  <c r="L934" i="7"/>
  <c r="I935" i="7"/>
  <c r="K935" i="7"/>
  <c r="L935" i="7"/>
  <c r="I936" i="7"/>
  <c r="K936" i="7"/>
  <c r="L936" i="7"/>
  <c r="I937" i="7"/>
  <c r="K937" i="7"/>
  <c r="L937" i="7"/>
  <c r="I938" i="7"/>
  <c r="K938" i="7"/>
  <c r="L938" i="7"/>
  <c r="I939" i="7"/>
  <c r="K939" i="7"/>
  <c r="L939" i="7"/>
  <c r="I940" i="7"/>
  <c r="K940" i="7"/>
  <c r="L940" i="7"/>
  <c r="I941" i="7"/>
  <c r="K941" i="7"/>
  <c r="L941" i="7"/>
  <c r="I942" i="7"/>
  <c r="K942" i="7"/>
  <c r="L942" i="7"/>
  <c r="I943" i="7"/>
  <c r="K943" i="7"/>
  <c r="L943" i="7"/>
  <c r="I944" i="7"/>
  <c r="K944" i="7"/>
  <c r="L944" i="7"/>
  <c r="I945" i="7"/>
  <c r="K945" i="7"/>
  <c r="L945" i="7"/>
  <c r="I946" i="7"/>
  <c r="K946" i="7"/>
  <c r="L946" i="7"/>
  <c r="I947" i="7"/>
  <c r="K947" i="7"/>
  <c r="L947" i="7"/>
  <c r="I948" i="7"/>
  <c r="K948" i="7"/>
  <c r="L948" i="7"/>
  <c r="I949" i="7"/>
  <c r="K949" i="7"/>
  <c r="L949" i="7"/>
  <c r="I950" i="7"/>
  <c r="K950" i="7"/>
  <c r="L950" i="7"/>
  <c r="I951" i="7"/>
  <c r="K951" i="7"/>
  <c r="L951" i="7"/>
  <c r="I952" i="7"/>
  <c r="K952" i="7"/>
  <c r="L952" i="7"/>
  <c r="I953" i="7"/>
  <c r="K953" i="7"/>
  <c r="L953" i="7"/>
  <c r="I954" i="7"/>
  <c r="K954" i="7"/>
  <c r="L954" i="7"/>
  <c r="I955" i="7"/>
  <c r="K955" i="7"/>
  <c r="L955" i="7"/>
  <c r="I956" i="7"/>
  <c r="K956" i="7"/>
  <c r="L956" i="7"/>
  <c r="I957" i="7"/>
  <c r="K957" i="7"/>
  <c r="L957" i="7"/>
  <c r="I958" i="7"/>
  <c r="K958" i="7"/>
  <c r="L958" i="7"/>
  <c r="I959" i="7"/>
  <c r="K959" i="7"/>
  <c r="L959" i="7"/>
  <c r="I960" i="7"/>
  <c r="K960" i="7"/>
  <c r="L960" i="7"/>
  <c r="I961" i="7"/>
  <c r="K961" i="7"/>
  <c r="L961" i="7"/>
  <c r="I962" i="7"/>
  <c r="K962" i="7"/>
  <c r="L962" i="7"/>
  <c r="I963" i="7"/>
  <c r="K963" i="7"/>
  <c r="L963" i="7"/>
  <c r="I964" i="7"/>
  <c r="K964" i="7"/>
  <c r="L964" i="7"/>
  <c r="I965" i="7"/>
  <c r="K965" i="7"/>
  <c r="L965" i="7"/>
  <c r="I966" i="7"/>
  <c r="K966" i="7"/>
  <c r="L966" i="7"/>
  <c r="I967" i="7"/>
  <c r="K967" i="7"/>
  <c r="L967" i="7"/>
  <c r="I968" i="7"/>
  <c r="K968" i="7"/>
  <c r="L968" i="7"/>
  <c r="I969" i="7"/>
  <c r="K969" i="7"/>
  <c r="L969" i="7"/>
  <c r="I970" i="7"/>
  <c r="K970" i="7"/>
  <c r="L970" i="7"/>
  <c r="I971" i="7"/>
  <c r="K971" i="7"/>
  <c r="L971" i="7"/>
  <c r="I972" i="7"/>
  <c r="K972" i="7"/>
  <c r="L972" i="7"/>
  <c r="I973" i="7"/>
  <c r="K973" i="7"/>
  <c r="L973" i="7"/>
  <c r="I974" i="7"/>
  <c r="K974" i="7"/>
  <c r="L974" i="7"/>
  <c r="I975" i="7"/>
  <c r="K975" i="7"/>
  <c r="L975" i="7"/>
  <c r="I976" i="7"/>
  <c r="K976" i="7"/>
  <c r="L976" i="7"/>
  <c r="I977" i="7"/>
  <c r="K977" i="7"/>
  <c r="L977" i="7"/>
  <c r="I978" i="7"/>
  <c r="K978" i="7"/>
  <c r="L978" i="7"/>
  <c r="I979" i="7"/>
  <c r="K979" i="7"/>
  <c r="L979" i="7"/>
  <c r="I980" i="7"/>
  <c r="K980" i="7"/>
  <c r="L980" i="7"/>
  <c r="I981" i="7"/>
  <c r="K981" i="7"/>
  <c r="L981" i="7"/>
  <c r="I982" i="7"/>
  <c r="K982" i="7"/>
  <c r="L982" i="7"/>
  <c r="I983" i="7"/>
  <c r="K983" i="7"/>
  <c r="L983" i="7"/>
  <c r="I984" i="7"/>
  <c r="K984" i="7"/>
  <c r="L984" i="7"/>
  <c r="I985" i="7"/>
  <c r="K985" i="7"/>
  <c r="L985" i="7"/>
  <c r="I986" i="7"/>
  <c r="K986" i="7"/>
  <c r="L986" i="7"/>
  <c r="I987" i="7"/>
  <c r="K987" i="7"/>
  <c r="L987" i="7"/>
  <c r="I988" i="7"/>
  <c r="K988" i="7"/>
  <c r="L988" i="7"/>
  <c r="I989" i="7"/>
  <c r="K989" i="7"/>
  <c r="L989" i="7"/>
  <c r="I990" i="7"/>
  <c r="K990" i="7"/>
  <c r="L990" i="7"/>
  <c r="I991" i="7"/>
  <c r="K991" i="7"/>
  <c r="L991" i="7"/>
  <c r="I992" i="7"/>
  <c r="K992" i="7"/>
  <c r="L992" i="7"/>
  <c r="I993" i="7"/>
  <c r="K993" i="7"/>
  <c r="L993" i="7"/>
  <c r="I994" i="7"/>
  <c r="K994" i="7"/>
  <c r="L994" i="7"/>
  <c r="I995" i="7"/>
  <c r="K995" i="7"/>
  <c r="L995" i="7"/>
  <c r="I996" i="7"/>
  <c r="K996" i="7"/>
  <c r="L996" i="7"/>
  <c r="I997" i="7"/>
  <c r="K997" i="7"/>
  <c r="L997" i="7"/>
  <c r="I998" i="7"/>
  <c r="K998" i="7"/>
  <c r="L998" i="7"/>
  <c r="I999" i="7"/>
  <c r="K999" i="7"/>
  <c r="L999" i="7"/>
  <c r="I1000" i="7"/>
  <c r="K1000" i="7"/>
  <c r="L1000" i="7"/>
  <c r="I1001" i="7"/>
  <c r="K1001" i="7"/>
  <c r="L1001" i="7"/>
  <c r="I1002" i="7"/>
  <c r="K1002" i="7"/>
  <c r="L1002" i="7"/>
  <c r="I1003" i="7"/>
  <c r="K1003" i="7"/>
  <c r="L1003" i="7"/>
  <c r="I1004" i="7"/>
  <c r="K1004" i="7"/>
  <c r="L1004" i="7"/>
  <c r="I1005" i="7"/>
  <c r="K1005" i="7"/>
  <c r="L1005" i="7"/>
  <c r="I1006" i="7"/>
  <c r="K1006" i="7"/>
  <c r="L1006" i="7"/>
  <c r="I1007" i="7"/>
  <c r="K1007" i="7"/>
  <c r="L1007" i="7"/>
  <c r="I1008" i="7"/>
  <c r="K1008" i="7"/>
  <c r="L1008" i="7"/>
  <c r="I1009" i="7"/>
  <c r="K1009" i="7"/>
  <c r="L1009" i="7"/>
  <c r="I1010" i="7"/>
  <c r="K1010" i="7"/>
  <c r="L1010" i="7"/>
  <c r="I1011" i="7"/>
  <c r="K1011" i="7"/>
  <c r="L1011" i="7"/>
  <c r="I1012" i="7"/>
  <c r="K1012" i="7"/>
  <c r="L1012" i="7"/>
  <c r="I1013" i="7"/>
  <c r="K1013" i="7"/>
  <c r="L1013" i="7"/>
  <c r="I1014" i="7"/>
  <c r="K1014" i="7"/>
  <c r="L1014" i="7"/>
  <c r="I1015" i="7"/>
  <c r="K1015" i="7"/>
  <c r="L1015" i="7"/>
  <c r="I1016" i="7"/>
  <c r="K1016" i="7"/>
  <c r="L1016" i="7"/>
  <c r="I1017" i="7"/>
  <c r="K1017" i="7"/>
  <c r="L1017" i="7"/>
  <c r="I1018" i="7"/>
  <c r="K1018" i="7"/>
  <c r="L1018" i="7"/>
  <c r="I1019" i="7"/>
  <c r="K1019" i="7"/>
  <c r="L1019" i="7"/>
  <c r="I1020" i="7"/>
  <c r="K1020" i="7"/>
  <c r="L1020" i="7"/>
  <c r="I1021" i="7"/>
  <c r="K1021" i="7"/>
  <c r="L1021" i="7"/>
  <c r="I1022" i="7"/>
  <c r="K1022" i="7"/>
  <c r="L1022" i="7"/>
  <c r="I1023" i="7"/>
  <c r="K1023" i="7"/>
  <c r="L1023" i="7"/>
  <c r="I1024" i="7"/>
  <c r="K1024" i="7"/>
  <c r="L1024" i="7"/>
  <c r="I1025" i="7"/>
  <c r="K1025" i="7"/>
  <c r="L1025" i="7"/>
  <c r="I1026" i="7"/>
  <c r="K1026" i="7"/>
  <c r="L1026" i="7"/>
  <c r="I1027" i="7"/>
  <c r="K1027" i="7"/>
  <c r="L1027" i="7"/>
  <c r="I1028" i="7"/>
  <c r="K1028" i="7"/>
  <c r="L1028" i="7"/>
  <c r="I1029" i="7"/>
  <c r="K1029" i="7"/>
  <c r="L1029" i="7"/>
  <c r="I1030" i="7"/>
  <c r="K1030" i="7"/>
  <c r="L1030" i="7"/>
  <c r="I1031" i="7"/>
  <c r="K1031" i="7"/>
  <c r="L1031" i="7"/>
  <c r="I1032" i="7"/>
  <c r="K1032" i="7"/>
  <c r="L1032" i="7"/>
  <c r="I1033" i="7"/>
  <c r="K1033" i="7"/>
  <c r="L1033" i="7"/>
  <c r="I1034" i="7"/>
  <c r="K1034" i="7"/>
  <c r="L1034" i="7"/>
  <c r="I1035" i="7"/>
  <c r="K1035" i="7"/>
  <c r="L1035" i="7"/>
  <c r="I1036" i="7"/>
  <c r="K1036" i="7"/>
  <c r="L1036" i="7"/>
  <c r="I1037" i="7"/>
  <c r="K1037" i="7"/>
  <c r="L1037" i="7"/>
  <c r="I1038" i="7"/>
  <c r="K1038" i="7"/>
  <c r="L1038" i="7"/>
  <c r="I1039" i="7"/>
  <c r="K1039" i="7"/>
  <c r="L1039" i="7"/>
  <c r="I1040" i="7"/>
  <c r="K1040" i="7"/>
  <c r="L1040" i="7"/>
  <c r="I1041" i="7"/>
  <c r="K1041" i="7"/>
  <c r="L1041" i="7"/>
  <c r="I1042" i="7"/>
  <c r="K1042" i="7"/>
  <c r="L1042" i="7"/>
  <c r="I1043" i="7"/>
  <c r="K1043" i="7"/>
  <c r="L1043" i="7"/>
  <c r="I1044" i="7"/>
  <c r="K1044" i="7"/>
  <c r="L1044" i="7"/>
  <c r="I1045" i="7"/>
  <c r="K1045" i="7"/>
  <c r="L1045" i="7"/>
  <c r="I1046" i="7"/>
  <c r="K1046" i="7"/>
  <c r="L1046" i="7"/>
  <c r="I1047" i="7"/>
  <c r="K1047" i="7"/>
  <c r="L1047" i="7"/>
  <c r="I1048" i="7"/>
  <c r="K1048" i="7"/>
  <c r="L1048" i="7"/>
  <c r="I1049" i="7"/>
  <c r="K1049" i="7"/>
  <c r="L1049" i="7"/>
  <c r="I1050" i="7"/>
  <c r="K1050" i="7"/>
  <c r="L1050" i="7"/>
  <c r="I1051" i="7"/>
  <c r="K1051" i="7"/>
  <c r="L1051" i="7"/>
  <c r="I1052" i="7"/>
  <c r="K1052" i="7"/>
  <c r="L1052" i="7"/>
  <c r="I1053" i="7"/>
  <c r="K1053" i="7"/>
  <c r="L1053" i="7"/>
  <c r="I1054" i="7"/>
  <c r="K1054" i="7"/>
  <c r="L1054" i="7"/>
  <c r="I1055" i="7"/>
  <c r="K1055" i="7"/>
  <c r="L1055" i="7"/>
  <c r="I1056" i="7"/>
  <c r="K1056" i="7"/>
  <c r="L1056" i="7"/>
  <c r="I1057" i="7"/>
  <c r="K1057" i="7"/>
  <c r="L1057" i="7"/>
  <c r="I1058" i="7"/>
  <c r="K1058" i="7"/>
  <c r="L1058" i="7"/>
  <c r="I1059" i="7"/>
  <c r="K1059" i="7"/>
  <c r="L1059" i="7"/>
  <c r="I1060" i="7"/>
  <c r="K1060" i="7"/>
  <c r="L1060" i="7"/>
  <c r="I1061" i="7"/>
  <c r="K1061" i="7"/>
  <c r="L1061" i="7"/>
  <c r="I1062" i="7"/>
  <c r="K1062" i="7"/>
  <c r="L1062" i="7"/>
  <c r="I1063" i="7"/>
  <c r="K1063" i="7"/>
  <c r="L1063" i="7"/>
  <c r="I1064" i="7"/>
  <c r="K1064" i="7"/>
  <c r="L1064" i="7"/>
  <c r="I1065" i="7"/>
  <c r="K1065" i="7"/>
  <c r="L1065" i="7"/>
  <c r="I1066" i="7"/>
  <c r="K1066" i="7"/>
  <c r="L1066" i="7"/>
  <c r="I1067" i="7"/>
  <c r="K1067" i="7"/>
  <c r="L1067" i="7"/>
  <c r="I1068" i="7"/>
  <c r="K1068" i="7"/>
  <c r="L1068" i="7"/>
  <c r="I1069" i="7"/>
  <c r="K1069" i="7"/>
  <c r="L1069" i="7"/>
  <c r="I1070" i="7"/>
  <c r="K1070" i="7"/>
  <c r="L1070" i="7"/>
  <c r="I1071" i="7"/>
  <c r="K1071" i="7"/>
  <c r="L1071" i="7"/>
  <c r="I1072" i="7"/>
  <c r="K1072" i="7"/>
  <c r="L1072" i="7"/>
  <c r="I1073" i="7"/>
  <c r="K1073" i="7"/>
  <c r="L1073" i="7"/>
  <c r="I1074" i="7"/>
  <c r="K1074" i="7"/>
  <c r="L1074" i="7"/>
  <c r="I1075" i="7"/>
  <c r="K1075" i="7"/>
  <c r="L1075" i="7"/>
  <c r="I1076" i="7"/>
  <c r="K1076" i="7"/>
  <c r="L1076" i="7"/>
  <c r="I1077" i="7"/>
  <c r="K1077" i="7"/>
  <c r="L1077" i="7"/>
  <c r="I1078" i="7"/>
  <c r="K1078" i="7"/>
  <c r="L1078" i="7"/>
  <c r="I1079" i="7"/>
  <c r="K1079" i="7"/>
  <c r="L1079" i="7"/>
  <c r="I1080" i="7"/>
  <c r="K1080" i="7"/>
  <c r="L1080" i="7"/>
  <c r="I1081" i="7"/>
  <c r="K1081" i="7"/>
  <c r="L1081" i="7"/>
  <c r="I1082" i="7"/>
  <c r="K1082" i="7"/>
  <c r="L1082" i="7"/>
  <c r="I1083" i="7"/>
  <c r="K1083" i="7"/>
  <c r="L1083" i="7"/>
  <c r="I1084" i="7"/>
  <c r="K1084" i="7"/>
  <c r="L1084" i="7"/>
  <c r="I1085" i="7"/>
  <c r="K1085" i="7"/>
  <c r="L1085" i="7"/>
  <c r="I1086" i="7"/>
  <c r="K1086" i="7"/>
  <c r="L1086" i="7"/>
  <c r="I2" i="6"/>
  <c r="J2" i="6"/>
  <c r="L2" i="6"/>
  <c r="M2" i="6"/>
  <c r="I3" i="6"/>
  <c r="J3" i="6"/>
  <c r="L3" i="6"/>
  <c r="M3" i="6"/>
  <c r="I4" i="6"/>
  <c r="J4" i="6"/>
  <c r="L4" i="6"/>
  <c r="M4" i="6"/>
  <c r="I5" i="6"/>
  <c r="J5" i="6"/>
  <c r="L5" i="6"/>
  <c r="M5" i="6"/>
  <c r="I6" i="6"/>
  <c r="J6" i="6"/>
  <c r="L6" i="6"/>
  <c r="M6" i="6"/>
  <c r="I7" i="6"/>
  <c r="J7" i="6"/>
  <c r="L7" i="6"/>
  <c r="M7" i="6"/>
  <c r="I8" i="6"/>
  <c r="J8" i="6"/>
  <c r="L8" i="6"/>
  <c r="M8" i="6"/>
  <c r="I9" i="6"/>
  <c r="J9" i="6"/>
  <c r="L9" i="6"/>
  <c r="M9" i="6"/>
  <c r="I10" i="6"/>
  <c r="J10" i="6"/>
  <c r="L10" i="6"/>
  <c r="M10" i="6"/>
  <c r="I11" i="6"/>
  <c r="J11" i="6"/>
  <c r="L11" i="6"/>
  <c r="M11" i="6"/>
  <c r="I12" i="6"/>
  <c r="J12" i="6"/>
  <c r="L12" i="6"/>
  <c r="M12" i="6"/>
  <c r="I13" i="6"/>
  <c r="J13" i="6"/>
  <c r="L13" i="6"/>
  <c r="M13" i="6"/>
  <c r="I14" i="6"/>
  <c r="J14" i="6"/>
  <c r="L14" i="6"/>
  <c r="M14" i="6"/>
  <c r="I15" i="6"/>
  <c r="J15" i="6"/>
  <c r="L15" i="6"/>
  <c r="M15" i="6"/>
  <c r="I16" i="6"/>
  <c r="J16" i="6"/>
  <c r="L16" i="6"/>
  <c r="M16" i="6"/>
  <c r="I17" i="6"/>
  <c r="J17" i="6"/>
  <c r="L17" i="6"/>
  <c r="M17" i="6"/>
  <c r="I18" i="6"/>
  <c r="J18" i="6"/>
  <c r="L18" i="6"/>
  <c r="M18" i="6"/>
  <c r="I19" i="6"/>
  <c r="J19" i="6"/>
  <c r="L19" i="6"/>
  <c r="M19" i="6"/>
  <c r="I20" i="6"/>
  <c r="J20" i="6"/>
  <c r="L20" i="6"/>
  <c r="M20" i="6"/>
  <c r="I21" i="6"/>
  <c r="J21" i="6"/>
  <c r="L21" i="6"/>
  <c r="M21" i="6"/>
  <c r="I22" i="6"/>
  <c r="J22" i="6"/>
  <c r="L22" i="6"/>
  <c r="M22" i="6"/>
  <c r="I23" i="6"/>
  <c r="J23" i="6"/>
  <c r="L23" i="6"/>
  <c r="M23" i="6"/>
  <c r="I24" i="6"/>
  <c r="J24" i="6"/>
  <c r="L24" i="6"/>
  <c r="M24" i="6"/>
  <c r="I25" i="6"/>
  <c r="J25" i="6"/>
  <c r="L25" i="6"/>
  <c r="M25" i="6"/>
  <c r="I26" i="6"/>
  <c r="J26" i="6"/>
  <c r="L26" i="6"/>
  <c r="M26" i="6"/>
  <c r="I27" i="6"/>
  <c r="J27" i="6"/>
  <c r="L27" i="6"/>
  <c r="M27" i="6"/>
  <c r="I28" i="6"/>
  <c r="J28" i="6"/>
  <c r="L28" i="6"/>
  <c r="M28" i="6"/>
  <c r="I29" i="6"/>
  <c r="J29" i="6"/>
  <c r="L29" i="6"/>
  <c r="M29" i="6"/>
  <c r="I30" i="6"/>
  <c r="J30" i="6"/>
  <c r="L30" i="6"/>
  <c r="M30" i="6"/>
  <c r="I31" i="6"/>
  <c r="J31" i="6"/>
  <c r="L31" i="6"/>
  <c r="M31" i="6"/>
  <c r="I32" i="6"/>
  <c r="J32" i="6"/>
  <c r="L32" i="6"/>
  <c r="M32" i="6"/>
  <c r="I33" i="6"/>
  <c r="J33" i="6"/>
  <c r="L33" i="6"/>
  <c r="M33" i="6"/>
  <c r="I34" i="6"/>
  <c r="J34" i="6"/>
  <c r="L34" i="6"/>
  <c r="M34" i="6"/>
  <c r="I35" i="6"/>
  <c r="J35" i="6"/>
  <c r="L35" i="6"/>
  <c r="M35" i="6"/>
  <c r="I36" i="6"/>
  <c r="J36" i="6"/>
  <c r="L36" i="6"/>
  <c r="M36" i="6"/>
  <c r="I37" i="6"/>
  <c r="J37" i="6"/>
  <c r="L37" i="6"/>
  <c r="M37" i="6"/>
  <c r="I38" i="6"/>
  <c r="J38" i="6"/>
  <c r="L38" i="6"/>
  <c r="M38" i="6"/>
  <c r="I39" i="6"/>
  <c r="J39" i="6"/>
  <c r="L39" i="6"/>
  <c r="M39" i="6"/>
  <c r="I40" i="6"/>
  <c r="J40" i="6"/>
  <c r="L40" i="6"/>
  <c r="M40" i="6"/>
  <c r="I41" i="6"/>
  <c r="J41" i="6"/>
  <c r="L41" i="6"/>
  <c r="M41" i="6"/>
  <c r="I42" i="6"/>
  <c r="J42" i="6"/>
  <c r="L42" i="6"/>
  <c r="M42" i="6"/>
  <c r="I43" i="6"/>
  <c r="J43" i="6"/>
  <c r="L43" i="6"/>
  <c r="M43" i="6"/>
  <c r="I44" i="6"/>
  <c r="J44" i="6"/>
  <c r="L44" i="6"/>
  <c r="M44" i="6"/>
  <c r="I45" i="6"/>
  <c r="J45" i="6"/>
  <c r="L45" i="6"/>
  <c r="M45" i="6"/>
  <c r="I46" i="6"/>
  <c r="J46" i="6"/>
  <c r="L46" i="6"/>
  <c r="M46" i="6"/>
  <c r="I47" i="6"/>
  <c r="J47" i="6"/>
  <c r="L47" i="6"/>
  <c r="M47" i="6"/>
  <c r="I48" i="6"/>
  <c r="J48" i="6"/>
  <c r="L48" i="6"/>
  <c r="M48" i="6"/>
  <c r="I49" i="6"/>
  <c r="J49" i="6"/>
  <c r="L49" i="6"/>
  <c r="M49" i="6"/>
  <c r="I50" i="6"/>
  <c r="J50" i="6"/>
  <c r="L50" i="6"/>
  <c r="M50" i="6"/>
  <c r="I51" i="6"/>
  <c r="J51" i="6"/>
  <c r="L51" i="6"/>
  <c r="M51" i="6"/>
  <c r="I52" i="6"/>
  <c r="J52" i="6"/>
  <c r="L52" i="6"/>
  <c r="M52" i="6"/>
  <c r="I53" i="6"/>
  <c r="J53" i="6"/>
  <c r="L53" i="6"/>
  <c r="M53" i="6"/>
  <c r="I54" i="6"/>
  <c r="J54" i="6"/>
  <c r="L54" i="6"/>
  <c r="M54" i="6"/>
  <c r="I55" i="6"/>
  <c r="J55" i="6"/>
  <c r="L55" i="6"/>
  <c r="M55" i="6"/>
  <c r="I56" i="6"/>
  <c r="J56" i="6"/>
  <c r="L56" i="6"/>
  <c r="M56" i="6"/>
  <c r="I57" i="6"/>
  <c r="J57" i="6"/>
  <c r="L57" i="6"/>
  <c r="M57" i="6"/>
  <c r="I58" i="6"/>
  <c r="J58" i="6"/>
  <c r="L58" i="6"/>
  <c r="M58" i="6"/>
  <c r="I59" i="6"/>
  <c r="J59" i="6"/>
  <c r="L59" i="6"/>
  <c r="M59" i="6"/>
  <c r="I60" i="6"/>
  <c r="J60" i="6"/>
  <c r="L60" i="6"/>
  <c r="M60" i="6"/>
  <c r="I61" i="6"/>
  <c r="J61" i="6"/>
  <c r="L61" i="6"/>
  <c r="M61" i="6"/>
  <c r="I62" i="6"/>
  <c r="J62" i="6"/>
  <c r="L62" i="6"/>
  <c r="M62" i="6"/>
  <c r="I63" i="6"/>
  <c r="J63" i="6"/>
  <c r="L63" i="6"/>
  <c r="M63" i="6"/>
  <c r="I64" i="6"/>
  <c r="J64" i="6"/>
  <c r="L64" i="6"/>
  <c r="M64" i="6"/>
  <c r="I65" i="6"/>
  <c r="J65" i="6"/>
  <c r="L65" i="6"/>
  <c r="M65" i="6"/>
  <c r="I66" i="6"/>
  <c r="J66" i="6"/>
  <c r="L66" i="6"/>
  <c r="M66" i="6"/>
  <c r="I67" i="6"/>
  <c r="J67" i="6"/>
  <c r="L67" i="6"/>
  <c r="M67" i="6"/>
  <c r="I68" i="6"/>
  <c r="J68" i="6"/>
  <c r="L68" i="6"/>
  <c r="M68" i="6"/>
  <c r="I69" i="6"/>
  <c r="J69" i="6"/>
  <c r="L69" i="6"/>
  <c r="M69" i="6"/>
  <c r="I70" i="6"/>
  <c r="J70" i="6"/>
  <c r="L70" i="6"/>
  <c r="M70" i="6"/>
  <c r="I71" i="6"/>
  <c r="J71" i="6"/>
  <c r="L71" i="6"/>
  <c r="M71" i="6"/>
  <c r="I72" i="6"/>
  <c r="J72" i="6"/>
  <c r="L72" i="6"/>
  <c r="M72" i="6"/>
  <c r="I73" i="6"/>
  <c r="J73" i="6"/>
  <c r="L73" i="6"/>
  <c r="M73" i="6"/>
  <c r="I74" i="6"/>
  <c r="J74" i="6"/>
  <c r="L74" i="6"/>
  <c r="M74" i="6"/>
  <c r="I75" i="6"/>
  <c r="J75" i="6"/>
  <c r="L75" i="6"/>
  <c r="M75" i="6"/>
  <c r="I76" i="6"/>
  <c r="J76" i="6"/>
  <c r="L76" i="6"/>
  <c r="M76" i="6"/>
  <c r="I77" i="6"/>
  <c r="J77" i="6"/>
  <c r="L77" i="6"/>
  <c r="M77" i="6"/>
  <c r="I78" i="6"/>
  <c r="J78" i="6"/>
  <c r="L78" i="6"/>
  <c r="M78" i="6"/>
  <c r="I79" i="6"/>
  <c r="J79" i="6"/>
  <c r="L79" i="6"/>
  <c r="M79" i="6"/>
  <c r="I80" i="6"/>
  <c r="J80" i="6"/>
  <c r="L80" i="6"/>
  <c r="M80" i="6"/>
  <c r="I81" i="6"/>
  <c r="J81" i="6"/>
  <c r="L81" i="6"/>
  <c r="M81" i="6"/>
  <c r="I82" i="6"/>
  <c r="J82" i="6"/>
  <c r="L82" i="6"/>
  <c r="M82" i="6"/>
  <c r="I83" i="6"/>
  <c r="J83" i="6"/>
  <c r="L83" i="6"/>
  <c r="M83" i="6"/>
  <c r="I84" i="6"/>
  <c r="J84" i="6"/>
  <c r="L84" i="6"/>
  <c r="M84" i="6"/>
  <c r="I85" i="6"/>
  <c r="J85" i="6"/>
  <c r="L85" i="6"/>
  <c r="M85" i="6"/>
  <c r="I86" i="6"/>
  <c r="J86" i="6"/>
  <c r="L86" i="6"/>
  <c r="M86" i="6"/>
  <c r="I87" i="6"/>
  <c r="J87" i="6"/>
  <c r="L87" i="6"/>
  <c r="M87" i="6"/>
  <c r="I88" i="6"/>
  <c r="J88" i="6"/>
  <c r="L88" i="6"/>
  <c r="M88" i="6"/>
  <c r="I89" i="6"/>
  <c r="J89" i="6"/>
  <c r="L89" i="6"/>
  <c r="M89" i="6"/>
  <c r="I90" i="6"/>
  <c r="J90" i="6"/>
  <c r="L90" i="6"/>
  <c r="M90" i="6"/>
  <c r="I91" i="6"/>
  <c r="J91" i="6"/>
  <c r="L91" i="6"/>
  <c r="M91" i="6"/>
  <c r="I92" i="6"/>
  <c r="J92" i="6"/>
  <c r="L92" i="6"/>
  <c r="M92" i="6"/>
  <c r="I93" i="6"/>
  <c r="J93" i="6"/>
  <c r="L93" i="6"/>
  <c r="M93" i="6"/>
  <c r="I94" i="6"/>
  <c r="J94" i="6"/>
  <c r="L94" i="6"/>
  <c r="M94" i="6"/>
  <c r="I95" i="6"/>
  <c r="J95" i="6"/>
  <c r="L95" i="6"/>
  <c r="M95" i="6"/>
  <c r="I96" i="6"/>
  <c r="J96" i="6"/>
  <c r="L96" i="6"/>
  <c r="M96" i="6"/>
  <c r="I97" i="6"/>
  <c r="J97" i="6"/>
  <c r="L97" i="6"/>
  <c r="M97" i="6"/>
  <c r="I98" i="6"/>
  <c r="J98" i="6"/>
  <c r="L98" i="6"/>
  <c r="M98" i="6"/>
  <c r="I99" i="6"/>
  <c r="J99" i="6"/>
  <c r="L99" i="6"/>
  <c r="M99" i="6"/>
  <c r="I100" i="6"/>
  <c r="J100" i="6"/>
  <c r="L100" i="6"/>
  <c r="M100" i="6"/>
  <c r="I101" i="6"/>
  <c r="J101" i="6"/>
  <c r="L101" i="6"/>
  <c r="M101" i="6"/>
  <c r="I102" i="6"/>
  <c r="J102" i="6"/>
  <c r="L102" i="6"/>
  <c r="M102" i="6"/>
  <c r="I103" i="6"/>
  <c r="J103" i="6"/>
  <c r="L103" i="6"/>
  <c r="M103" i="6"/>
  <c r="I104" i="6"/>
  <c r="J104" i="6"/>
  <c r="L104" i="6"/>
  <c r="M104" i="6"/>
  <c r="I105" i="6"/>
  <c r="J105" i="6"/>
  <c r="L105" i="6"/>
  <c r="M105" i="6"/>
  <c r="I106" i="6"/>
  <c r="J106" i="6"/>
  <c r="L106" i="6"/>
  <c r="M106" i="6"/>
  <c r="I107" i="6"/>
  <c r="J107" i="6"/>
  <c r="L107" i="6"/>
  <c r="M107" i="6"/>
  <c r="I108" i="6"/>
  <c r="J108" i="6"/>
  <c r="L108" i="6"/>
  <c r="M108" i="6"/>
  <c r="I109" i="6"/>
  <c r="J109" i="6"/>
  <c r="L109" i="6"/>
  <c r="M109" i="6"/>
  <c r="I110" i="6"/>
  <c r="J110" i="6"/>
  <c r="L110" i="6"/>
  <c r="M110" i="6"/>
  <c r="I111" i="6"/>
  <c r="J111" i="6"/>
  <c r="L111" i="6"/>
  <c r="M111" i="6"/>
  <c r="I112" i="6"/>
  <c r="J112" i="6"/>
  <c r="L112" i="6"/>
  <c r="M112" i="6"/>
  <c r="I113" i="6"/>
  <c r="J113" i="6"/>
  <c r="L113" i="6"/>
  <c r="M113" i="6"/>
  <c r="I114" i="6"/>
  <c r="J114" i="6"/>
  <c r="L114" i="6"/>
  <c r="M114" i="6"/>
  <c r="I115" i="6"/>
  <c r="J115" i="6"/>
  <c r="L115" i="6"/>
  <c r="M115" i="6"/>
  <c r="I116" i="6"/>
  <c r="J116" i="6"/>
  <c r="L116" i="6"/>
  <c r="M116" i="6"/>
  <c r="I117" i="6"/>
  <c r="J117" i="6"/>
  <c r="L117" i="6"/>
  <c r="M117" i="6"/>
  <c r="I118" i="6"/>
  <c r="J118" i="6"/>
  <c r="L118" i="6"/>
  <c r="M118" i="6"/>
  <c r="I119" i="6"/>
  <c r="J119" i="6"/>
  <c r="L119" i="6"/>
  <c r="M119" i="6"/>
  <c r="I120" i="6"/>
  <c r="J120" i="6"/>
  <c r="L120" i="6"/>
  <c r="M120" i="6"/>
  <c r="I121" i="6"/>
  <c r="J121" i="6"/>
  <c r="L121" i="6"/>
  <c r="M121" i="6"/>
  <c r="I122" i="6"/>
  <c r="J122" i="6"/>
  <c r="L122" i="6"/>
  <c r="M122" i="6"/>
  <c r="I123" i="6"/>
  <c r="J123" i="6"/>
  <c r="L123" i="6"/>
  <c r="M123" i="6"/>
  <c r="I124" i="6"/>
  <c r="J124" i="6"/>
  <c r="L124" i="6"/>
  <c r="M124" i="6"/>
  <c r="I125" i="6"/>
  <c r="J125" i="6"/>
  <c r="L125" i="6"/>
  <c r="M125" i="6"/>
  <c r="I126" i="6"/>
  <c r="J126" i="6"/>
  <c r="L126" i="6"/>
  <c r="M126" i="6"/>
  <c r="I127" i="6"/>
  <c r="J127" i="6"/>
  <c r="L127" i="6"/>
  <c r="M127" i="6"/>
  <c r="I128" i="6"/>
  <c r="J128" i="6"/>
  <c r="L128" i="6"/>
  <c r="M128" i="6"/>
  <c r="I129" i="6"/>
  <c r="J129" i="6"/>
  <c r="L129" i="6"/>
  <c r="M129" i="6"/>
  <c r="I130" i="6"/>
  <c r="J130" i="6"/>
  <c r="L130" i="6"/>
  <c r="M130" i="6"/>
  <c r="I131" i="6"/>
  <c r="J131" i="6"/>
  <c r="L131" i="6"/>
  <c r="M131" i="6"/>
  <c r="I132" i="6"/>
  <c r="J132" i="6"/>
  <c r="L132" i="6"/>
  <c r="M132" i="6"/>
  <c r="I133" i="6"/>
  <c r="J133" i="6"/>
  <c r="L133" i="6"/>
  <c r="M133" i="6"/>
  <c r="I134" i="6"/>
  <c r="J134" i="6"/>
  <c r="L134" i="6"/>
  <c r="M134" i="6"/>
  <c r="I135" i="6"/>
  <c r="J135" i="6"/>
  <c r="L135" i="6"/>
  <c r="M135" i="6"/>
  <c r="I136" i="6"/>
  <c r="J136" i="6"/>
  <c r="L136" i="6"/>
  <c r="M136" i="6"/>
  <c r="I137" i="6"/>
  <c r="J137" i="6"/>
  <c r="L137" i="6"/>
  <c r="M137" i="6"/>
  <c r="I138" i="6"/>
  <c r="J138" i="6"/>
  <c r="L138" i="6"/>
  <c r="M138" i="6"/>
  <c r="I139" i="6"/>
  <c r="J139" i="6"/>
  <c r="L139" i="6"/>
  <c r="M139" i="6"/>
  <c r="I140" i="6"/>
  <c r="J140" i="6"/>
  <c r="L140" i="6"/>
  <c r="M140" i="6"/>
  <c r="I141" i="6"/>
  <c r="J141" i="6"/>
  <c r="L141" i="6"/>
  <c r="M141" i="6"/>
  <c r="I142" i="6"/>
  <c r="J142" i="6"/>
  <c r="L142" i="6"/>
  <c r="M142" i="6"/>
  <c r="I143" i="6"/>
  <c r="J143" i="6"/>
  <c r="L143" i="6"/>
  <c r="M143" i="6"/>
  <c r="I144" i="6"/>
  <c r="J144" i="6"/>
  <c r="L144" i="6"/>
  <c r="M144" i="6"/>
  <c r="I145" i="6"/>
  <c r="J145" i="6"/>
  <c r="L145" i="6"/>
  <c r="M145" i="6"/>
  <c r="I146" i="6"/>
  <c r="J146" i="6"/>
  <c r="L146" i="6"/>
  <c r="M146" i="6"/>
  <c r="I147" i="6"/>
  <c r="J147" i="6"/>
  <c r="L147" i="6"/>
  <c r="M147" i="6"/>
  <c r="I148" i="6"/>
  <c r="J148" i="6"/>
  <c r="L148" i="6"/>
  <c r="M148" i="6"/>
  <c r="I149" i="6"/>
  <c r="J149" i="6"/>
  <c r="L149" i="6"/>
  <c r="M149" i="6"/>
  <c r="I150" i="6"/>
  <c r="J150" i="6"/>
  <c r="L150" i="6"/>
  <c r="M150" i="6"/>
  <c r="I151" i="6"/>
  <c r="J151" i="6"/>
  <c r="L151" i="6"/>
  <c r="M151" i="6"/>
  <c r="I152" i="6"/>
  <c r="J152" i="6"/>
  <c r="L152" i="6"/>
  <c r="M152" i="6"/>
  <c r="I153" i="6"/>
  <c r="J153" i="6"/>
  <c r="L153" i="6"/>
  <c r="M153" i="6"/>
  <c r="I154" i="6"/>
  <c r="J154" i="6"/>
  <c r="L154" i="6"/>
  <c r="M154" i="6"/>
  <c r="I155" i="6"/>
  <c r="J155" i="6"/>
  <c r="L155" i="6"/>
  <c r="M155" i="6"/>
  <c r="I156" i="6"/>
  <c r="J156" i="6"/>
  <c r="L156" i="6"/>
  <c r="M156" i="6"/>
  <c r="I157" i="6"/>
  <c r="J157" i="6"/>
  <c r="L157" i="6"/>
  <c r="M157" i="6"/>
  <c r="I158" i="6"/>
  <c r="J158" i="6"/>
  <c r="L158" i="6"/>
  <c r="M158" i="6"/>
  <c r="I159" i="6"/>
  <c r="J159" i="6"/>
  <c r="L159" i="6"/>
  <c r="M159" i="6"/>
  <c r="I160" i="6"/>
  <c r="J160" i="6"/>
  <c r="L160" i="6"/>
  <c r="M160" i="6"/>
  <c r="I161" i="6"/>
  <c r="J161" i="6"/>
  <c r="L161" i="6"/>
  <c r="M161" i="6"/>
  <c r="I162" i="6"/>
  <c r="J162" i="6"/>
  <c r="L162" i="6"/>
  <c r="M162" i="6"/>
  <c r="I163" i="6"/>
  <c r="J163" i="6"/>
  <c r="L163" i="6"/>
  <c r="M163" i="6"/>
  <c r="I164" i="6"/>
  <c r="J164" i="6"/>
  <c r="L164" i="6"/>
  <c r="M164" i="6"/>
  <c r="I165" i="6"/>
  <c r="J165" i="6"/>
  <c r="L165" i="6"/>
  <c r="M165" i="6"/>
  <c r="I166" i="6"/>
  <c r="J166" i="6"/>
  <c r="L166" i="6"/>
  <c r="M166" i="6"/>
  <c r="I167" i="6"/>
  <c r="J167" i="6"/>
  <c r="L167" i="6"/>
  <c r="M167" i="6"/>
  <c r="I168" i="6"/>
  <c r="J168" i="6"/>
  <c r="L168" i="6"/>
  <c r="M168" i="6"/>
  <c r="I169" i="6"/>
  <c r="J169" i="6"/>
  <c r="L169" i="6"/>
  <c r="M169" i="6"/>
  <c r="I170" i="6"/>
  <c r="J170" i="6"/>
  <c r="L170" i="6"/>
  <c r="M170" i="6"/>
  <c r="I171" i="6"/>
  <c r="J171" i="6"/>
  <c r="L171" i="6"/>
  <c r="M171" i="6"/>
  <c r="I172" i="6"/>
  <c r="J172" i="6"/>
  <c r="L172" i="6"/>
  <c r="M172" i="6"/>
  <c r="I173" i="6"/>
  <c r="J173" i="6"/>
  <c r="L173" i="6"/>
  <c r="M173" i="6"/>
  <c r="I174" i="6"/>
  <c r="J174" i="6"/>
  <c r="L174" i="6"/>
  <c r="M174" i="6"/>
  <c r="I175" i="6"/>
  <c r="J175" i="6"/>
  <c r="L175" i="6"/>
  <c r="M175" i="6"/>
  <c r="I176" i="6"/>
  <c r="J176" i="6"/>
  <c r="L176" i="6"/>
  <c r="M176" i="6"/>
  <c r="I177" i="6"/>
  <c r="J177" i="6"/>
  <c r="L177" i="6"/>
  <c r="M177" i="6"/>
  <c r="I178" i="6"/>
  <c r="J178" i="6"/>
  <c r="L178" i="6"/>
  <c r="M178" i="6"/>
  <c r="I179" i="6"/>
  <c r="J179" i="6"/>
  <c r="L179" i="6"/>
  <c r="M179" i="6"/>
  <c r="I180" i="6"/>
  <c r="J180" i="6"/>
  <c r="L180" i="6"/>
  <c r="M180" i="6"/>
  <c r="I181" i="6"/>
  <c r="J181" i="6"/>
  <c r="L181" i="6"/>
  <c r="M181" i="6"/>
  <c r="I182" i="6"/>
  <c r="J182" i="6"/>
  <c r="L182" i="6"/>
  <c r="M182" i="6"/>
  <c r="I183" i="6"/>
  <c r="J183" i="6"/>
  <c r="L183" i="6"/>
  <c r="M183" i="6"/>
  <c r="I184" i="6"/>
  <c r="J184" i="6"/>
  <c r="L184" i="6"/>
  <c r="M184" i="6"/>
  <c r="I185" i="6"/>
  <c r="J185" i="6"/>
  <c r="L185" i="6"/>
  <c r="M185" i="6"/>
  <c r="I186" i="6"/>
  <c r="J186" i="6"/>
  <c r="L186" i="6"/>
  <c r="M186" i="6"/>
  <c r="I187" i="6"/>
  <c r="J187" i="6"/>
  <c r="L187" i="6"/>
  <c r="M187" i="6"/>
  <c r="I188" i="6"/>
  <c r="J188" i="6"/>
  <c r="L188" i="6"/>
  <c r="M188" i="6"/>
  <c r="I189" i="6"/>
  <c r="J189" i="6"/>
  <c r="L189" i="6"/>
  <c r="M189" i="6"/>
  <c r="I190" i="6"/>
  <c r="J190" i="6"/>
  <c r="L190" i="6"/>
  <c r="M190" i="6"/>
  <c r="I191" i="6"/>
  <c r="J191" i="6"/>
  <c r="L191" i="6"/>
  <c r="M191" i="6"/>
  <c r="I192" i="6"/>
  <c r="J192" i="6"/>
  <c r="L192" i="6"/>
  <c r="M192" i="6"/>
  <c r="I193" i="6"/>
  <c r="J193" i="6"/>
  <c r="L193" i="6"/>
  <c r="M193" i="6"/>
  <c r="I194" i="6"/>
  <c r="J194" i="6"/>
  <c r="L194" i="6"/>
  <c r="M194" i="6"/>
  <c r="I195" i="6"/>
  <c r="J195" i="6"/>
  <c r="L195" i="6"/>
  <c r="M195" i="6"/>
  <c r="I196" i="6"/>
  <c r="J196" i="6"/>
  <c r="L196" i="6"/>
  <c r="M196" i="6"/>
  <c r="I197" i="6"/>
  <c r="J197" i="6"/>
  <c r="L197" i="6"/>
  <c r="M197" i="6"/>
  <c r="I198" i="6"/>
  <c r="J198" i="6"/>
  <c r="L198" i="6"/>
  <c r="M198" i="6"/>
  <c r="I199" i="6"/>
  <c r="J199" i="6"/>
  <c r="L199" i="6"/>
  <c r="M199" i="6"/>
  <c r="I200" i="6"/>
  <c r="J200" i="6"/>
  <c r="L200" i="6"/>
  <c r="M200" i="6"/>
  <c r="I201" i="6"/>
  <c r="J201" i="6"/>
  <c r="L201" i="6"/>
  <c r="M201" i="6"/>
  <c r="I202" i="6"/>
  <c r="J202" i="6"/>
  <c r="L202" i="6"/>
  <c r="M202" i="6"/>
  <c r="I203" i="6"/>
  <c r="J203" i="6"/>
  <c r="L203" i="6"/>
  <c r="M203" i="6"/>
  <c r="I204" i="6"/>
  <c r="J204" i="6"/>
  <c r="L204" i="6"/>
  <c r="M204" i="6"/>
  <c r="I205" i="6"/>
  <c r="J205" i="6"/>
  <c r="L205" i="6"/>
  <c r="M205" i="6"/>
  <c r="I206" i="6"/>
  <c r="J206" i="6"/>
  <c r="L206" i="6"/>
  <c r="M206" i="6"/>
  <c r="I207" i="6"/>
  <c r="J207" i="6"/>
  <c r="L207" i="6"/>
  <c r="M207" i="6"/>
  <c r="I208" i="6"/>
  <c r="J208" i="6"/>
  <c r="L208" i="6"/>
  <c r="M208" i="6"/>
  <c r="I209" i="6"/>
  <c r="J209" i="6"/>
  <c r="L209" i="6"/>
  <c r="M209" i="6"/>
  <c r="I210" i="6"/>
  <c r="J210" i="6"/>
  <c r="L210" i="6"/>
  <c r="M210" i="6"/>
  <c r="I211" i="6"/>
  <c r="J211" i="6"/>
  <c r="L211" i="6"/>
  <c r="M211" i="6"/>
  <c r="I212" i="6"/>
  <c r="J212" i="6"/>
  <c r="L212" i="6"/>
  <c r="M212" i="6"/>
  <c r="I213" i="6"/>
  <c r="J213" i="6"/>
  <c r="L213" i="6"/>
  <c r="M213" i="6"/>
  <c r="I214" i="6"/>
  <c r="J214" i="6"/>
  <c r="L214" i="6"/>
  <c r="M214" i="6"/>
  <c r="I215" i="6"/>
  <c r="J215" i="6"/>
  <c r="L215" i="6"/>
  <c r="M215" i="6"/>
  <c r="I216" i="6"/>
  <c r="J216" i="6"/>
  <c r="L216" i="6"/>
  <c r="M216" i="6"/>
  <c r="I217" i="6"/>
  <c r="J217" i="6"/>
  <c r="L217" i="6"/>
  <c r="M217" i="6"/>
  <c r="I218" i="6"/>
  <c r="J218" i="6"/>
  <c r="L218" i="6"/>
  <c r="M218" i="6"/>
  <c r="I219" i="6"/>
  <c r="J219" i="6"/>
  <c r="L219" i="6"/>
  <c r="M219" i="6"/>
  <c r="I220" i="6"/>
  <c r="J220" i="6"/>
  <c r="L220" i="6"/>
  <c r="M220" i="6"/>
  <c r="I221" i="6"/>
  <c r="J221" i="6"/>
  <c r="L221" i="6"/>
  <c r="M221" i="6"/>
  <c r="I222" i="6"/>
  <c r="J222" i="6"/>
  <c r="L222" i="6"/>
  <c r="M222" i="6"/>
  <c r="I223" i="6"/>
  <c r="J223" i="6"/>
  <c r="L223" i="6"/>
  <c r="M223" i="6"/>
  <c r="I224" i="6"/>
  <c r="J224" i="6"/>
  <c r="L224" i="6"/>
  <c r="M224" i="6"/>
  <c r="I225" i="6"/>
  <c r="J225" i="6"/>
  <c r="L225" i="6"/>
  <c r="M225" i="6"/>
  <c r="I226" i="6"/>
  <c r="J226" i="6"/>
  <c r="L226" i="6"/>
  <c r="M226" i="6"/>
  <c r="I227" i="6"/>
  <c r="J227" i="6"/>
  <c r="L227" i="6"/>
  <c r="M227" i="6"/>
  <c r="I228" i="6"/>
  <c r="J228" i="6"/>
  <c r="L228" i="6"/>
  <c r="M228" i="6"/>
  <c r="I229" i="6"/>
  <c r="J229" i="6"/>
  <c r="L229" i="6"/>
  <c r="M229" i="6"/>
  <c r="I230" i="6"/>
  <c r="J230" i="6"/>
  <c r="L230" i="6"/>
  <c r="M230" i="6"/>
  <c r="I231" i="6"/>
  <c r="J231" i="6"/>
  <c r="L231" i="6"/>
  <c r="M231" i="6"/>
  <c r="I232" i="6"/>
  <c r="J232" i="6"/>
  <c r="L232" i="6"/>
  <c r="M232" i="6"/>
  <c r="F3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F494" i="20" l="1"/>
  <c r="F292" i="20"/>
  <c r="F1255" i="20"/>
  <c r="F1277" i="20"/>
  <c r="F1269" i="20"/>
  <c r="F1261" i="20"/>
  <c r="F1237" i="20"/>
  <c r="F1213" i="20"/>
  <c r="F1145" i="20"/>
  <c r="F1274" i="20"/>
  <c r="F1266" i="20"/>
  <c r="F1258" i="20"/>
  <c r="F1250" i="20"/>
  <c r="F1242" i="20"/>
  <c r="F1234" i="20"/>
  <c r="F1226" i="20"/>
  <c r="F1218" i="20"/>
  <c r="F1209" i="20"/>
  <c r="F1200" i="20"/>
  <c r="F1191" i="20"/>
  <c r="F1182" i="20"/>
  <c r="F1173" i="20"/>
  <c r="F1162" i="20"/>
  <c r="F1152" i="20"/>
  <c r="F1142" i="20"/>
  <c r="F1130" i="20"/>
  <c r="F1120" i="20"/>
  <c r="F1110" i="20"/>
  <c r="F1098" i="20"/>
  <c r="F1088" i="20"/>
  <c r="F1078" i="20"/>
  <c r="F1066" i="20"/>
  <c r="F1056" i="20"/>
  <c r="F1046" i="20"/>
  <c r="F1034" i="20"/>
  <c r="F1024" i="20"/>
  <c r="F1014" i="20"/>
  <c r="F1002" i="20"/>
  <c r="F992" i="20"/>
  <c r="F982" i="20"/>
  <c r="F969" i="20"/>
  <c r="F958" i="20"/>
  <c r="F944" i="20"/>
  <c r="F930" i="20"/>
  <c r="F919" i="20"/>
  <c r="F905" i="20"/>
  <c r="F894" i="20"/>
  <c r="F880" i="20"/>
  <c r="F866" i="20"/>
  <c r="F853" i="20"/>
  <c r="F836" i="20"/>
  <c r="F818" i="20"/>
  <c r="F797" i="20"/>
  <c r="F771" i="20"/>
  <c r="F744" i="20"/>
  <c r="F719" i="20"/>
  <c r="F688" i="20"/>
  <c r="F652" i="20"/>
  <c r="F615" i="20"/>
  <c r="F579" i="20"/>
  <c r="F542" i="20"/>
  <c r="F506" i="20"/>
  <c r="F469" i="20"/>
  <c r="F433" i="20"/>
  <c r="F390" i="20"/>
  <c r="F348" i="20"/>
  <c r="F306" i="20"/>
  <c r="F258" i="20"/>
  <c r="F206" i="20"/>
  <c r="F155" i="20"/>
  <c r="F105" i="20"/>
  <c r="F51" i="20"/>
  <c r="F1256" i="20"/>
  <c r="F1248" i="20"/>
  <c r="F1240" i="20"/>
  <c r="F1232" i="20"/>
  <c r="F1224" i="20"/>
  <c r="F1189" i="20"/>
  <c r="F1170" i="20"/>
  <c r="F1128" i="20"/>
  <c r="F1042" i="20"/>
  <c r="F1000" i="20"/>
  <c r="F914" i="20"/>
  <c r="F889" i="20"/>
  <c r="F878" i="20"/>
  <c r="F863" i="20"/>
  <c r="F787" i="20"/>
  <c r="F760" i="20"/>
  <c r="F735" i="20"/>
  <c r="F710" i="20"/>
  <c r="F677" i="20"/>
  <c r="F604" i="20"/>
  <c r="F531" i="20"/>
  <c r="F420" i="20"/>
  <c r="F190" i="20"/>
  <c r="F1279" i="20"/>
  <c r="F1271" i="20"/>
  <c r="F1231" i="20"/>
  <c r="F1215" i="20"/>
  <c r="F1206" i="20"/>
  <c r="F1197" i="20"/>
  <c r="F1188" i="20"/>
  <c r="F1178" i="20"/>
  <c r="F1169" i="20"/>
  <c r="F1159" i="20"/>
  <c r="F1148" i="20"/>
  <c r="F1137" i="20"/>
  <c r="F1127" i="20"/>
  <c r="F1116" i="20"/>
  <c r="F1105" i="20"/>
  <c r="F1095" i="20"/>
  <c r="F1084" i="20"/>
  <c r="F1073" i="20"/>
  <c r="F1063" i="20"/>
  <c r="F1052" i="20"/>
  <c r="F1041" i="20"/>
  <c r="F1031" i="20"/>
  <c r="F1020" i="20"/>
  <c r="F1009" i="20"/>
  <c r="F999" i="20"/>
  <c r="F988" i="20"/>
  <c r="F977" i="20"/>
  <c r="F966" i="20"/>
  <c r="F952" i="20"/>
  <c r="F938" i="20"/>
  <c r="F927" i="20"/>
  <c r="F913" i="20"/>
  <c r="F902" i="20"/>
  <c r="F888" i="20"/>
  <c r="F874" i="20"/>
  <c r="F862" i="20"/>
  <c r="F846" i="20"/>
  <c r="F828" i="20"/>
  <c r="F810" i="20"/>
  <c r="F784" i="20"/>
  <c r="F759" i="20"/>
  <c r="F734" i="20"/>
  <c r="F709" i="20"/>
  <c r="F676" i="20"/>
  <c r="F639" i="20"/>
  <c r="F603" i="20"/>
  <c r="F566" i="20"/>
  <c r="F530" i="20"/>
  <c r="F493" i="20"/>
  <c r="F457" i="20"/>
  <c r="F419" i="20"/>
  <c r="F377" i="20"/>
  <c r="F333" i="20"/>
  <c r="F291" i="20"/>
  <c r="F241" i="20"/>
  <c r="F188" i="20"/>
  <c r="F138" i="20"/>
  <c r="F86" i="20"/>
  <c r="F28" i="20"/>
  <c r="F1278" i="20"/>
  <c r="F1270" i="20"/>
  <c r="F1262" i="20"/>
  <c r="F1254" i="20"/>
  <c r="F1246" i="20"/>
  <c r="F1238" i="20"/>
  <c r="F1230" i="20"/>
  <c r="F1222" i="20"/>
  <c r="F1214" i="20"/>
  <c r="F1205" i="20"/>
  <c r="F1196" i="20"/>
  <c r="F1186" i="20"/>
  <c r="F1177" i="20"/>
  <c r="F1168" i="20"/>
  <c r="F1158" i="20"/>
  <c r="F1146" i="20"/>
  <c r="F1136" i="20"/>
  <c r="F1126" i="20"/>
  <c r="F1114" i="20"/>
  <c r="F1104" i="20"/>
  <c r="F1094" i="20"/>
  <c r="F1082" i="20"/>
  <c r="F1072" i="20"/>
  <c r="F1062" i="20"/>
  <c r="F1050" i="20"/>
  <c r="F1040" i="20"/>
  <c r="F1030" i="20"/>
  <c r="F1018" i="20"/>
  <c r="F1008" i="20"/>
  <c r="F998" i="20"/>
  <c r="F986" i="20"/>
  <c r="F976" i="20"/>
  <c r="F962" i="20"/>
  <c r="F951" i="20"/>
  <c r="F937" i="20"/>
  <c r="F926" i="20"/>
  <c r="F912" i="20"/>
  <c r="F898" i="20"/>
  <c r="F887" i="20"/>
  <c r="F873" i="20"/>
  <c r="F861" i="20"/>
  <c r="F845" i="20"/>
  <c r="F827" i="20"/>
  <c r="F808" i="20"/>
  <c r="F783" i="20"/>
  <c r="F758" i="20"/>
  <c r="F733" i="20"/>
  <c r="F704" i="20"/>
  <c r="F670" i="20"/>
  <c r="F634" i="20"/>
  <c r="F597" i="20"/>
  <c r="F561" i="20"/>
  <c r="F524" i="20"/>
  <c r="F487" i="20"/>
  <c r="F451" i="20"/>
  <c r="F412" i="20"/>
  <c r="F370" i="20"/>
  <c r="F326" i="20"/>
  <c r="F283" i="20"/>
  <c r="F233" i="20"/>
  <c r="F180" i="20"/>
  <c r="F130" i="20"/>
  <c r="F78" i="20"/>
  <c r="F19" i="20"/>
  <c r="F641" i="20"/>
  <c r="F1103" i="20"/>
  <c r="F1092" i="20"/>
  <c r="F1081" i="20"/>
  <c r="F1071" i="20"/>
  <c r="F1060" i="20"/>
  <c r="F1049" i="20"/>
  <c r="F1039" i="20"/>
  <c r="F1028" i="20"/>
  <c r="F1017" i="20"/>
  <c r="F1007" i="20"/>
  <c r="F996" i="20"/>
  <c r="F985" i="20"/>
  <c r="F975" i="20"/>
  <c r="F961" i="20"/>
  <c r="F950" i="20"/>
  <c r="F936" i="20"/>
  <c r="F922" i="20"/>
  <c r="F911" i="20"/>
  <c r="F897" i="20"/>
  <c r="F886" i="20"/>
  <c r="F872" i="20"/>
  <c r="F856" i="20"/>
  <c r="F844" i="20"/>
  <c r="F826" i="20"/>
  <c r="F807" i="20"/>
  <c r="F782" i="20"/>
  <c r="F757" i="20"/>
  <c r="F731" i="20"/>
  <c r="F703" i="20"/>
  <c r="F669" i="20"/>
  <c r="F633" i="20"/>
  <c r="F596" i="20"/>
  <c r="F559" i="20"/>
  <c r="F523" i="20"/>
  <c r="F486" i="20"/>
  <c r="F450" i="20"/>
  <c r="F411" i="20"/>
  <c r="F369" i="20"/>
  <c r="F325" i="20"/>
  <c r="F282" i="20"/>
  <c r="F230" i="20"/>
  <c r="F179" i="20"/>
  <c r="F129" i="20"/>
  <c r="F76" i="20"/>
  <c r="F13" i="20"/>
  <c r="F21" i="20"/>
  <c r="F29" i="20"/>
  <c r="F37" i="20"/>
  <c r="F45" i="20"/>
  <c r="F53" i="20"/>
  <c r="F61" i="20"/>
  <c r="F69" i="20"/>
  <c r="F77" i="20"/>
  <c r="F85" i="20"/>
  <c r="F93" i="20"/>
  <c r="F101" i="20"/>
  <c r="F109" i="20"/>
  <c r="F117" i="20"/>
  <c r="F125" i="20"/>
  <c r="F133" i="20"/>
  <c r="F141" i="20"/>
  <c r="F149" i="20"/>
  <c r="F157" i="20"/>
  <c r="F165" i="20"/>
  <c r="F173" i="20"/>
  <c r="F181" i="20"/>
  <c r="F189" i="20"/>
  <c r="F197" i="20"/>
  <c r="F205" i="20"/>
  <c r="F213" i="20"/>
  <c r="F221" i="20"/>
  <c r="F229" i="20"/>
  <c r="F237" i="20"/>
  <c r="F245" i="20"/>
  <c r="F253" i="20"/>
  <c r="F261" i="20"/>
  <c r="F269" i="20"/>
  <c r="F277" i="20"/>
  <c r="F285" i="20"/>
  <c r="F6" i="20"/>
  <c r="F14" i="20"/>
  <c r="F22" i="20"/>
  <c r="F30" i="20"/>
  <c r="F38" i="20"/>
  <c r="F46" i="20"/>
  <c r="F54" i="20"/>
  <c r="F7" i="20"/>
  <c r="F15" i="20"/>
  <c r="F23" i="20"/>
  <c r="F31" i="20"/>
  <c r="F39" i="20"/>
  <c r="F47" i="20"/>
  <c r="F55" i="20"/>
  <c r="F63" i="20"/>
  <c r="F71" i="20"/>
  <c r="F79" i="20"/>
  <c r="F87" i="20"/>
  <c r="F95" i="20"/>
  <c r="F103" i="20"/>
  <c r="F111" i="20"/>
  <c r="F119" i="20"/>
  <c r="F127" i="20"/>
  <c r="F135" i="20"/>
  <c r="F143" i="20"/>
  <c r="F151" i="20"/>
  <c r="F159" i="20"/>
  <c r="F167" i="20"/>
  <c r="F175" i="20"/>
  <c r="F183" i="20"/>
  <c r="F191" i="20"/>
  <c r="F199" i="20"/>
  <c r="F207" i="20"/>
  <c r="F215" i="20"/>
  <c r="F223" i="20"/>
  <c r="F231" i="20"/>
  <c r="F239" i="20"/>
  <c r="F247" i="20"/>
  <c r="F255" i="20"/>
  <c r="F263" i="20"/>
  <c r="F271" i="20"/>
  <c r="F279" i="20"/>
  <c r="F287" i="20"/>
  <c r="F295" i="20"/>
  <c r="F303" i="20"/>
  <c r="F311" i="20"/>
  <c r="F319" i="20"/>
  <c r="F327" i="20"/>
  <c r="F335" i="20"/>
  <c r="F343" i="20"/>
  <c r="F351" i="20"/>
  <c r="F359" i="20"/>
  <c r="F367" i="20"/>
  <c r="F375" i="20"/>
  <c r="F383" i="20"/>
  <c r="F391" i="20"/>
  <c r="F399" i="20"/>
  <c r="F407" i="20"/>
  <c r="F415" i="20"/>
  <c r="F423" i="20"/>
  <c r="F8" i="20"/>
  <c r="F16" i="20"/>
  <c r="F24" i="20"/>
  <c r="F32" i="20"/>
  <c r="F40" i="20"/>
  <c r="F48" i="20"/>
  <c r="F56" i="20"/>
  <c r="F64" i="20"/>
  <c r="F72" i="20"/>
  <c r="F80" i="20"/>
  <c r="F88" i="20"/>
  <c r="F96" i="20"/>
  <c r="F104" i="20"/>
  <c r="F112" i="20"/>
  <c r="F120" i="20"/>
  <c r="F128" i="20"/>
  <c r="F136" i="20"/>
  <c r="F144" i="20"/>
  <c r="F152" i="20"/>
  <c r="F160" i="20"/>
  <c r="F168" i="20"/>
  <c r="F176" i="20"/>
  <c r="F184" i="20"/>
  <c r="F192" i="20"/>
  <c r="F200" i="20"/>
  <c r="F208" i="20"/>
  <c r="F216" i="20"/>
  <c r="F224" i="20"/>
  <c r="F232" i="20"/>
  <c r="F240" i="20"/>
  <c r="F248" i="20"/>
  <c r="F256" i="20"/>
  <c r="F264" i="20"/>
  <c r="F272" i="20"/>
  <c r="F280" i="20"/>
  <c r="F288" i="20"/>
  <c r="F296" i="20"/>
  <c r="F304" i="20"/>
  <c r="F312" i="20"/>
  <c r="F320" i="20"/>
  <c r="F328" i="20"/>
  <c r="F336" i="20"/>
  <c r="F344" i="20"/>
  <c r="F352" i="20"/>
  <c r="F360" i="20"/>
  <c r="F368" i="20"/>
  <c r="F376" i="20"/>
  <c r="F384" i="20"/>
  <c r="F392" i="20"/>
  <c r="F400" i="20"/>
  <c r="F408" i="20"/>
  <c r="F416" i="20"/>
  <c r="F424" i="20"/>
  <c r="F432" i="20"/>
  <c r="F440" i="20"/>
  <c r="F448" i="20"/>
  <c r="F456" i="20"/>
  <c r="F464" i="20"/>
  <c r="F472" i="20"/>
  <c r="F480" i="20"/>
  <c r="F488" i="20"/>
  <c r="F496" i="20"/>
  <c r="F504" i="20"/>
  <c r="F512" i="20"/>
  <c r="F520" i="20"/>
  <c r="F528" i="20"/>
  <c r="F536" i="20"/>
  <c r="F544" i="20"/>
  <c r="F552" i="20"/>
  <c r="F560" i="20"/>
  <c r="F568" i="20"/>
  <c r="F576" i="20"/>
  <c r="F584" i="20"/>
  <c r="F592" i="20"/>
  <c r="F600" i="20"/>
  <c r="F608" i="20"/>
  <c r="F616" i="20"/>
  <c r="F624" i="20"/>
  <c r="F632" i="20"/>
  <c r="F640" i="20"/>
  <c r="F648" i="20"/>
  <c r="F656" i="20"/>
  <c r="F664" i="20"/>
  <c r="F672" i="20"/>
  <c r="F680" i="20"/>
  <c r="F20" i="20"/>
  <c r="F36" i="20"/>
  <c r="F52" i="20"/>
  <c r="F67" i="20"/>
  <c r="F81" i="20"/>
  <c r="F92" i="20"/>
  <c r="F106" i="20"/>
  <c r="F118" i="20"/>
  <c r="F131" i="20"/>
  <c r="F145" i="20"/>
  <c r="F156" i="20"/>
  <c r="F170" i="20"/>
  <c r="F182" i="20"/>
  <c r="F195" i="20"/>
  <c r="F209" i="20"/>
  <c r="F220" i="20"/>
  <c r="F234" i="20"/>
  <c r="F246" i="20"/>
  <c r="F259" i="20"/>
  <c r="F273" i="20"/>
  <c r="F284" i="20"/>
  <c r="F297" i="20"/>
  <c r="F307" i="20"/>
  <c r="F317" i="20"/>
  <c r="F329" i="20"/>
  <c r="F339" i="20"/>
  <c r="F349" i="20"/>
  <c r="F361" i="20"/>
  <c r="F371" i="20"/>
  <c r="F381" i="20"/>
  <c r="F393" i="20"/>
  <c r="F403" i="20"/>
  <c r="F413" i="20"/>
  <c r="F425" i="20"/>
  <c r="F434" i="20"/>
  <c r="F443" i="20"/>
  <c r="F452" i="20"/>
  <c r="F461" i="20"/>
  <c r="F470" i="20"/>
  <c r="F479" i="20"/>
  <c r="F489" i="20"/>
  <c r="F498" i="20"/>
  <c r="F507" i="20"/>
  <c r="F516" i="20"/>
  <c r="F525" i="20"/>
  <c r="F534" i="20"/>
  <c r="F543" i="20"/>
  <c r="F553" i="20"/>
  <c r="F562" i="20"/>
  <c r="F571" i="20"/>
  <c r="F580" i="20"/>
  <c r="F589" i="20"/>
  <c r="F598" i="20"/>
  <c r="F607" i="20"/>
  <c r="F617" i="20"/>
  <c r="F626" i="20"/>
  <c r="F635" i="20"/>
  <c r="F644" i="20"/>
  <c r="F653" i="20"/>
  <c r="F662" i="20"/>
  <c r="F671" i="20"/>
  <c r="F681" i="20"/>
  <c r="F689" i="20"/>
  <c r="F697" i="20"/>
  <c r="F705" i="20"/>
  <c r="F713" i="20"/>
  <c r="F721" i="20"/>
  <c r="F729" i="20"/>
  <c r="F737" i="20"/>
  <c r="F745" i="20"/>
  <c r="F753" i="20"/>
  <c r="F761" i="20"/>
  <c r="F769" i="20"/>
  <c r="F777" i="20"/>
  <c r="F785" i="20"/>
  <c r="F793" i="20"/>
  <c r="F801" i="20"/>
  <c r="F809" i="20"/>
  <c r="F817" i="20"/>
  <c r="F825" i="20"/>
  <c r="F833" i="20"/>
  <c r="F841" i="20"/>
  <c r="F849" i="20"/>
  <c r="F857" i="20"/>
  <c r="F865" i="20"/>
  <c r="F9" i="20"/>
  <c r="F25" i="20"/>
  <c r="F41" i="20"/>
  <c r="F57" i="20"/>
  <c r="F68" i="20"/>
  <c r="F82" i="20"/>
  <c r="F94" i="20"/>
  <c r="F107" i="20"/>
  <c r="F121" i="20"/>
  <c r="F132" i="20"/>
  <c r="F146" i="20"/>
  <c r="F158" i="20"/>
  <c r="F171" i="20"/>
  <c r="F185" i="20"/>
  <c r="F196" i="20"/>
  <c r="F210" i="20"/>
  <c r="F222" i="20"/>
  <c r="F235" i="20"/>
  <c r="F249" i="20"/>
  <c r="F260" i="20"/>
  <c r="F274" i="20"/>
  <c r="F286" i="20"/>
  <c r="F298" i="20"/>
  <c r="F308" i="20"/>
  <c r="F318" i="20"/>
  <c r="F330" i="20"/>
  <c r="F340" i="20"/>
  <c r="F350" i="20"/>
  <c r="F362" i="20"/>
  <c r="F372" i="20"/>
  <c r="F382" i="20"/>
  <c r="F394" i="20"/>
  <c r="F404" i="20"/>
  <c r="F414" i="20"/>
  <c r="F426" i="20"/>
  <c r="F435" i="20"/>
  <c r="F444" i="20"/>
  <c r="F453" i="20"/>
  <c r="F462" i="20"/>
  <c r="F471" i="20"/>
  <c r="F481" i="20"/>
  <c r="F490" i="20"/>
  <c r="F499" i="20"/>
  <c r="F508" i="20"/>
  <c r="F517" i="20"/>
  <c r="F526" i="20"/>
  <c r="F535" i="20"/>
  <c r="F545" i="20"/>
  <c r="F554" i="20"/>
  <c r="F563" i="20"/>
  <c r="F572" i="20"/>
  <c r="F581" i="20"/>
  <c r="F590" i="20"/>
  <c r="F599" i="20"/>
  <c r="F609" i="20"/>
  <c r="F618" i="20"/>
  <c r="F627" i="20"/>
  <c r="F636" i="20"/>
  <c r="F645" i="20"/>
  <c r="F654" i="20"/>
  <c r="F663" i="20"/>
  <c r="F673" i="20"/>
  <c r="F682" i="20"/>
  <c r="F690" i="20"/>
  <c r="F698" i="20"/>
  <c r="F706" i="20"/>
  <c r="F714" i="20"/>
  <c r="F722" i="20"/>
  <c r="F730" i="20"/>
  <c r="F738" i="20"/>
  <c r="F746" i="20"/>
  <c r="F754" i="20"/>
  <c r="F762" i="20"/>
  <c r="F770" i="20"/>
  <c r="F778" i="20"/>
  <c r="F786" i="20"/>
  <c r="F794" i="20"/>
  <c r="F802" i="20"/>
  <c r="F26" i="20"/>
  <c r="F42" i="20"/>
  <c r="F58" i="20"/>
  <c r="F70" i="20"/>
  <c r="F83" i="20"/>
  <c r="F97" i="20"/>
  <c r="F108" i="20"/>
  <c r="F122" i="20"/>
  <c r="F134" i="20"/>
  <c r="F147" i="20"/>
  <c r="F161" i="20"/>
  <c r="F172" i="20"/>
  <c r="F186" i="20"/>
  <c r="F198" i="20"/>
  <c r="F211" i="20"/>
  <c r="F225" i="20"/>
  <c r="F236" i="20"/>
  <c r="F250" i="20"/>
  <c r="F262" i="20"/>
  <c r="F275" i="20"/>
  <c r="F289" i="20"/>
  <c r="F299" i="20"/>
  <c r="F309" i="20"/>
  <c r="F321" i="20"/>
  <c r="F331" i="20"/>
  <c r="F341" i="20"/>
  <c r="F353" i="20"/>
  <c r="F363" i="20"/>
  <c r="F373" i="20"/>
  <c r="F385" i="20"/>
  <c r="F395" i="20"/>
  <c r="F405" i="20"/>
  <c r="F417" i="20"/>
  <c r="F427" i="20"/>
  <c r="F436" i="20"/>
  <c r="F445" i="20"/>
  <c r="F454" i="20"/>
  <c r="F463" i="20"/>
  <c r="F473" i="20"/>
  <c r="F482" i="20"/>
  <c r="F491" i="20"/>
  <c r="F500" i="20"/>
  <c r="F509" i="20"/>
  <c r="F518" i="20"/>
  <c r="F527" i="20"/>
  <c r="F537" i="20"/>
  <c r="F546" i="20"/>
  <c r="F555" i="20"/>
  <c r="F564" i="20"/>
  <c r="F573" i="20"/>
  <c r="F582" i="20"/>
  <c r="F591" i="20"/>
  <c r="F601" i="20"/>
  <c r="F610" i="20"/>
  <c r="F619" i="20"/>
  <c r="F628" i="20"/>
  <c r="F637" i="20"/>
  <c r="F646" i="20"/>
  <c r="F655" i="20"/>
  <c r="F665" i="20"/>
  <c r="F674" i="20"/>
  <c r="F683" i="20"/>
  <c r="F691" i="20"/>
  <c r="F699" i="20"/>
  <c r="F707" i="20"/>
  <c r="F11" i="20"/>
  <c r="F27" i="20"/>
  <c r="F43" i="20"/>
  <c r="F59" i="20"/>
  <c r="F73" i="20"/>
  <c r="F84" i="20"/>
  <c r="F98" i="20"/>
  <c r="F110" i="20"/>
  <c r="F123" i="20"/>
  <c r="F137" i="20"/>
  <c r="F148" i="20"/>
  <c r="F162" i="20"/>
  <c r="F174" i="20"/>
  <c r="F187" i="20"/>
  <c r="F201" i="20"/>
  <c r="F212" i="20"/>
  <c r="F226" i="20"/>
  <c r="F238" i="20"/>
  <c r="F251" i="20"/>
  <c r="F265" i="20"/>
  <c r="F276" i="20"/>
  <c r="F290" i="20"/>
  <c r="F300" i="20"/>
  <c r="F310" i="20"/>
  <c r="F322" i="20"/>
  <c r="F332" i="20"/>
  <c r="F342" i="20"/>
  <c r="F354" i="20"/>
  <c r="F364" i="20"/>
  <c r="F374" i="20"/>
  <c r="F386" i="20"/>
  <c r="F396" i="20"/>
  <c r="F406" i="20"/>
  <c r="F418" i="20"/>
  <c r="F428" i="20"/>
  <c r="F437" i="20"/>
  <c r="F446" i="20"/>
  <c r="F455" i="20"/>
  <c r="F465" i="20"/>
  <c r="F474" i="20"/>
  <c r="F483" i="20"/>
  <c r="F492" i="20"/>
  <c r="F501" i="20"/>
  <c r="F510" i="20"/>
  <c r="F519" i="20"/>
  <c r="F529" i="20"/>
  <c r="F538" i="20"/>
  <c r="F547" i="20"/>
  <c r="F556" i="20"/>
  <c r="F565" i="20"/>
  <c r="F574" i="20"/>
  <c r="F583" i="20"/>
  <c r="F593" i="20"/>
  <c r="F602" i="20"/>
  <c r="F611" i="20"/>
  <c r="F620" i="20"/>
  <c r="F629" i="20"/>
  <c r="F638" i="20"/>
  <c r="F647" i="20"/>
  <c r="F657" i="20"/>
  <c r="F666" i="20"/>
  <c r="F675" i="20"/>
  <c r="F684" i="20"/>
  <c r="F692" i="20"/>
  <c r="F700" i="20"/>
  <c r="F708" i="20"/>
  <c r="F716" i="20"/>
  <c r="F724" i="20"/>
  <c r="F732" i="20"/>
  <c r="F740" i="20"/>
  <c r="F748" i="20"/>
  <c r="F756" i="20"/>
  <c r="F764" i="20"/>
  <c r="F772" i="20"/>
  <c r="F780" i="20"/>
  <c r="F788" i="20"/>
  <c r="F796" i="20"/>
  <c r="F804" i="20"/>
  <c r="F34" i="20"/>
  <c r="F65" i="20"/>
  <c r="F90" i="20"/>
  <c r="F115" i="20"/>
  <c r="F140" i="20"/>
  <c r="F166" i="20"/>
  <c r="F193" i="20"/>
  <c r="F218" i="20"/>
  <c r="F243" i="20"/>
  <c r="F268" i="20"/>
  <c r="F293" i="20"/>
  <c r="F315" i="20"/>
  <c r="F337" i="20"/>
  <c r="F357" i="20"/>
  <c r="F379" i="20"/>
  <c r="F401" i="20"/>
  <c r="F421" i="20"/>
  <c r="F441" i="20"/>
  <c r="F459" i="20"/>
  <c r="F477" i="20"/>
  <c r="F495" i="20"/>
  <c r="F514" i="20"/>
  <c r="F532" i="20"/>
  <c r="F550" i="20"/>
  <c r="F569" i="20"/>
  <c r="F587" i="20"/>
  <c r="F605" i="20"/>
  <c r="F623" i="20"/>
  <c r="F642" i="20"/>
  <c r="F660" i="20"/>
  <c r="F678" i="20"/>
  <c r="F695" i="20"/>
  <c r="F711" i="20"/>
  <c r="F725" i="20"/>
  <c r="F736" i="20"/>
  <c r="F750" i="20"/>
  <c r="F763" i="20"/>
  <c r="F775" i="20"/>
  <c r="F789" i="20"/>
  <c r="F800" i="20"/>
  <c r="F812" i="20"/>
  <c r="F821" i="20"/>
  <c r="F830" i="20"/>
  <c r="F839" i="20"/>
  <c r="F848" i="20"/>
  <c r="F858" i="20"/>
  <c r="F867" i="20"/>
  <c r="F875" i="20"/>
  <c r="F883" i="20"/>
  <c r="F891" i="20"/>
  <c r="F899" i="20"/>
  <c r="F907" i="20"/>
  <c r="F915" i="20"/>
  <c r="F923" i="20"/>
  <c r="F931" i="20"/>
  <c r="F939" i="20"/>
  <c r="F947" i="20"/>
  <c r="F955" i="20"/>
  <c r="F963" i="20"/>
  <c r="F971" i="20"/>
  <c r="F979" i="20"/>
  <c r="F987" i="20"/>
  <c r="F995" i="20"/>
  <c r="F1003" i="20"/>
  <c r="F1011" i="20"/>
  <c r="F1019" i="20"/>
  <c r="F1027" i="20"/>
  <c r="F1035" i="20"/>
  <c r="F1043" i="20"/>
  <c r="F1051" i="20"/>
  <c r="F1059" i="20"/>
  <c r="F1067" i="20"/>
  <c r="F1075" i="20"/>
  <c r="F1083" i="20"/>
  <c r="F1091" i="20"/>
  <c r="F1099" i="20"/>
  <c r="F1107" i="20"/>
  <c r="F1115" i="20"/>
  <c r="F1123" i="20"/>
  <c r="F1131" i="20"/>
  <c r="F1139" i="20"/>
  <c r="F1147" i="20"/>
  <c r="F1155" i="20"/>
  <c r="F1163" i="20"/>
  <c r="F1171" i="20"/>
  <c r="F1179" i="20"/>
  <c r="F1187" i="20"/>
  <c r="F1195" i="20"/>
  <c r="F1203" i="20"/>
  <c r="F1211" i="20"/>
  <c r="F35" i="20"/>
  <c r="F66" i="20"/>
  <c r="F91" i="20"/>
  <c r="F116" i="20"/>
  <c r="F142" i="20"/>
  <c r="F169" i="20"/>
  <c r="F194" i="20"/>
  <c r="F219" i="20"/>
  <c r="F244" i="20"/>
  <c r="F270" i="20"/>
  <c r="F294" i="20"/>
  <c r="F316" i="20"/>
  <c r="F338" i="20"/>
  <c r="F358" i="20"/>
  <c r="F380" i="20"/>
  <c r="F402" i="20"/>
  <c r="F422" i="20"/>
  <c r="F442" i="20"/>
  <c r="F460" i="20"/>
  <c r="F478" i="20"/>
  <c r="F497" i="20"/>
  <c r="F515" i="20"/>
  <c r="F533" i="20"/>
  <c r="F551" i="20"/>
  <c r="F570" i="20"/>
  <c r="F588" i="20"/>
  <c r="F606" i="20"/>
  <c r="F625" i="20"/>
  <c r="F643" i="20"/>
  <c r="F661" i="20"/>
  <c r="F679" i="20"/>
  <c r="F696" i="20"/>
  <c r="F712" i="20"/>
  <c r="F726" i="20"/>
  <c r="F739" i="20"/>
  <c r="F751" i="20"/>
  <c r="F765" i="20"/>
  <c r="F776" i="20"/>
  <c r="F790" i="20"/>
  <c r="F803" i="20"/>
  <c r="F813" i="20"/>
  <c r="F822" i="20"/>
  <c r="F831" i="20"/>
  <c r="F840" i="20"/>
  <c r="F850" i="20"/>
  <c r="F859" i="20"/>
  <c r="F868" i="20"/>
  <c r="F876" i="20"/>
  <c r="F884" i="20"/>
  <c r="F892" i="20"/>
  <c r="F900" i="20"/>
  <c r="F908" i="20"/>
  <c r="F916" i="20"/>
  <c r="F924" i="20"/>
  <c r="F932" i="20"/>
  <c r="F940" i="20"/>
  <c r="F948" i="20"/>
  <c r="F956" i="20"/>
  <c r="F964" i="20"/>
  <c r="F972" i="20"/>
  <c r="F12" i="20"/>
  <c r="F44" i="20"/>
  <c r="F74" i="20"/>
  <c r="F99" i="20"/>
  <c r="F124" i="20"/>
  <c r="F150" i="20"/>
  <c r="F177" i="20"/>
  <c r="F202" i="20"/>
  <c r="F227" i="20"/>
  <c r="F252" i="20"/>
  <c r="F278" i="20"/>
  <c r="F301" i="20"/>
  <c r="F323" i="20"/>
  <c r="F345" i="20"/>
  <c r="F365" i="20"/>
  <c r="F387" i="20"/>
  <c r="F409" i="20"/>
  <c r="F429" i="20"/>
  <c r="F447" i="20"/>
  <c r="F466" i="20"/>
  <c r="F484" i="20"/>
  <c r="F502" i="20"/>
  <c r="F521" i="20"/>
  <c r="F539" i="20"/>
  <c r="F557" i="20"/>
  <c r="F575" i="20"/>
  <c r="F594" i="20"/>
  <c r="F612" i="20"/>
  <c r="F630" i="20"/>
  <c r="F649" i="20"/>
  <c r="F667" i="20"/>
  <c r="F685" i="20"/>
  <c r="F701" i="20"/>
  <c r="F715" i="20"/>
  <c r="F727" i="20"/>
  <c r="F741" i="20"/>
  <c r="F752" i="20"/>
  <c r="F766" i="20"/>
  <c r="F779" i="20"/>
  <c r="F791" i="20"/>
  <c r="F805" i="20"/>
  <c r="F814" i="20"/>
  <c r="F823" i="20"/>
  <c r="F832" i="20"/>
  <c r="F842" i="20"/>
  <c r="F851" i="20"/>
  <c r="F860" i="20"/>
  <c r="F869" i="20"/>
  <c r="F877" i="20"/>
  <c r="F885" i="20"/>
  <c r="F893" i="20"/>
  <c r="F901" i="20"/>
  <c r="F909" i="20"/>
  <c r="F917" i="20"/>
  <c r="F925" i="20"/>
  <c r="F933" i="20"/>
  <c r="F941" i="20"/>
  <c r="F949" i="20"/>
  <c r="F957" i="20"/>
  <c r="F965" i="20"/>
  <c r="F973" i="20"/>
  <c r="F981" i="20"/>
  <c r="F989" i="20"/>
  <c r="F997" i="20"/>
  <c r="F1005" i="20"/>
  <c r="F1013" i="20"/>
  <c r="F1021" i="20"/>
  <c r="F1029" i="20"/>
  <c r="F1037" i="20"/>
  <c r="F1045" i="20"/>
  <c r="F1053" i="20"/>
  <c r="F1061" i="20"/>
  <c r="F1069" i="20"/>
  <c r="F1077" i="20"/>
  <c r="F1085" i="20"/>
  <c r="F1093" i="20"/>
  <c r="F1101" i="20"/>
  <c r="F1109" i="20"/>
  <c r="F1117" i="20"/>
  <c r="F1125" i="20"/>
  <c r="F1133" i="20"/>
  <c r="F1141" i="20"/>
  <c r="F1149" i="20"/>
  <c r="F1157" i="20"/>
  <c r="F1165" i="20"/>
  <c r="F17" i="20"/>
  <c r="F49" i="20"/>
  <c r="F75" i="20"/>
  <c r="F100" i="20"/>
  <c r="F126" i="20"/>
  <c r="F153" i="20"/>
  <c r="F178" i="20"/>
  <c r="F203" i="20"/>
  <c r="F228" i="20"/>
  <c r="F254" i="20"/>
  <c r="F281" i="20"/>
  <c r="F302" i="20"/>
  <c r="F324" i="20"/>
  <c r="F346" i="20"/>
  <c r="F366" i="20"/>
  <c r="F388" i="20"/>
  <c r="F410" i="20"/>
  <c r="F430" i="20"/>
  <c r="F449" i="20"/>
  <c r="F467" i="20"/>
  <c r="F485" i="20"/>
  <c r="F503" i="20"/>
  <c r="F522" i="20"/>
  <c r="F540" i="20"/>
  <c r="F558" i="20"/>
  <c r="F577" i="20"/>
  <c r="F595" i="20"/>
  <c r="F613" i="20"/>
  <c r="F631" i="20"/>
  <c r="F650" i="20"/>
  <c r="F668" i="20"/>
  <c r="F686" i="20"/>
  <c r="F702" i="20"/>
  <c r="F717" i="20"/>
  <c r="F728" i="20"/>
  <c r="F742" i="20"/>
  <c r="F755" i="20"/>
  <c r="F767" i="20"/>
  <c r="F781" i="20"/>
  <c r="F792" i="20"/>
  <c r="F806" i="20"/>
  <c r="F815" i="20"/>
  <c r="F824" i="20"/>
  <c r="F834" i="20"/>
  <c r="F843" i="20"/>
  <c r="F1264" i="20"/>
  <c r="F1216" i="20"/>
  <c r="F1198" i="20"/>
  <c r="F1160" i="20"/>
  <c r="F1118" i="20"/>
  <c r="F1106" i="20"/>
  <c r="F1096" i="20"/>
  <c r="F1086" i="20"/>
  <c r="F1064" i="20"/>
  <c r="F1032" i="20"/>
  <c r="F1022" i="20"/>
  <c r="F1010" i="20"/>
  <c r="F928" i="20"/>
  <c r="F847" i="20"/>
  <c r="F829" i="20"/>
  <c r="F811" i="20"/>
  <c r="F458" i="20"/>
  <c r="F242" i="20"/>
  <c r="F89" i="20"/>
  <c r="F33" i="20"/>
  <c r="F1247" i="20"/>
  <c r="F1221" i="20"/>
  <c r="F1194" i="20"/>
  <c r="F1185" i="20"/>
  <c r="F1156" i="20"/>
  <c r="F1124" i="20"/>
  <c r="F1113" i="20"/>
  <c r="F1276" i="20"/>
  <c r="F1268" i="20"/>
  <c r="F1244" i="20"/>
  <c r="F1236" i="20"/>
  <c r="F1134" i="20"/>
  <c r="F1122" i="20"/>
  <c r="F1112" i="20"/>
  <c r="F1102" i="20"/>
  <c r="F1090" i="20"/>
  <c r="F1080" i="20"/>
  <c r="F1070" i="20"/>
  <c r="F1058" i="20"/>
  <c r="F1048" i="20"/>
  <c r="F1038" i="20"/>
  <c r="F1026" i="20"/>
  <c r="F1016" i="20"/>
  <c r="F1006" i="20"/>
  <c r="F994" i="20"/>
  <c r="F984" i="20"/>
  <c r="F974" i="20"/>
  <c r="F960" i="20"/>
  <c r="F946" i="20"/>
  <c r="F935" i="20"/>
  <c r="F921" i="20"/>
  <c r="F910" i="20"/>
  <c r="F896" i="20"/>
  <c r="F882" i="20"/>
  <c r="F871" i="20"/>
  <c r="F855" i="20"/>
  <c r="F838" i="20"/>
  <c r="F820" i="20"/>
  <c r="F799" i="20"/>
  <c r="F774" i="20"/>
  <c r="F749" i="20"/>
  <c r="F723" i="20"/>
  <c r="F694" i="20"/>
  <c r="F659" i="20"/>
  <c r="F622" i="20"/>
  <c r="F586" i="20"/>
  <c r="F549" i="20"/>
  <c r="F513" i="20"/>
  <c r="F476" i="20"/>
  <c r="F439" i="20"/>
  <c r="F398" i="20"/>
  <c r="F356" i="20"/>
  <c r="F314" i="20"/>
  <c r="F267" i="20"/>
  <c r="F217" i="20"/>
  <c r="F164" i="20"/>
  <c r="F114" i="20"/>
  <c r="F62" i="20"/>
  <c r="F1272" i="20"/>
  <c r="F1207" i="20"/>
  <c r="F1180" i="20"/>
  <c r="F1150" i="20"/>
  <c r="F1138" i="20"/>
  <c r="F1074" i="20"/>
  <c r="F1054" i="20"/>
  <c r="F990" i="20"/>
  <c r="F978" i="20"/>
  <c r="F967" i="20"/>
  <c r="F953" i="20"/>
  <c r="F942" i="20"/>
  <c r="F903" i="20"/>
  <c r="F567" i="20"/>
  <c r="F378" i="20"/>
  <c r="F334" i="20"/>
  <c r="F139" i="20"/>
  <c r="F1263" i="20"/>
  <c r="F1239" i="20"/>
  <c r="F1223" i="20"/>
  <c r="F1253" i="20"/>
  <c r="F1245" i="20"/>
  <c r="F1229" i="20"/>
  <c r="F1204" i="20"/>
  <c r="F1176" i="20"/>
  <c r="F1167" i="20"/>
  <c r="F1135" i="20"/>
  <c r="F1260" i="20"/>
  <c r="F1252" i="20"/>
  <c r="F1228" i="20"/>
  <c r="F1220" i="20"/>
  <c r="F1212" i="20"/>
  <c r="F1202" i="20"/>
  <c r="F1193" i="20"/>
  <c r="F1184" i="20"/>
  <c r="F1175" i="20"/>
  <c r="F1166" i="20"/>
  <c r="F1154" i="20"/>
  <c r="F1144" i="20"/>
  <c r="F1275" i="20"/>
  <c r="F1267" i="20"/>
  <c r="F1259" i="20"/>
  <c r="F1251" i="20"/>
  <c r="F1243" i="20"/>
  <c r="F1235" i="20"/>
  <c r="F1227" i="20"/>
  <c r="F1219" i="20"/>
  <c r="F1210" i="20"/>
  <c r="F1201" i="20"/>
  <c r="F1192" i="20"/>
  <c r="F1183" i="20"/>
  <c r="F1174" i="20"/>
  <c r="F1164" i="20"/>
  <c r="F1153" i="20"/>
  <c r="F1143" i="20"/>
  <c r="F1132" i="20"/>
  <c r="F1121" i="20"/>
  <c r="F1111" i="20"/>
  <c r="F1100" i="20"/>
  <c r="F1089" i="20"/>
  <c r="F1079" i="20"/>
  <c r="F1068" i="20"/>
  <c r="F1057" i="20"/>
  <c r="F1047" i="20"/>
  <c r="F1036" i="20"/>
  <c r="F1025" i="20"/>
  <c r="F1015" i="20"/>
  <c r="F1004" i="20"/>
  <c r="F993" i="20"/>
  <c r="F983" i="20"/>
  <c r="F970" i="20"/>
  <c r="F959" i="20"/>
  <c r="F945" i="20"/>
  <c r="F934" i="20"/>
  <c r="F920" i="20"/>
  <c r="F906" i="20"/>
  <c r="F895" i="20"/>
  <c r="F881" i="20"/>
  <c r="F870" i="20"/>
  <c r="F854" i="20"/>
  <c r="F837" i="20"/>
  <c r="F819" i="20"/>
  <c r="F798" i="20"/>
  <c r="F773" i="20"/>
  <c r="F747" i="20"/>
  <c r="F720" i="20"/>
  <c r="F693" i="20"/>
  <c r="F658" i="20"/>
  <c r="F621" i="20"/>
  <c r="F585" i="20"/>
  <c r="F548" i="20"/>
  <c r="F511" i="20"/>
  <c r="F475" i="20"/>
  <c r="F438" i="20"/>
  <c r="F397" i="20"/>
  <c r="F355" i="20"/>
  <c r="F313" i="20"/>
  <c r="F266" i="20"/>
  <c r="F214" i="20"/>
  <c r="F163" i="20"/>
  <c r="F113" i="20"/>
  <c r="F60" i="20"/>
</calcChain>
</file>

<file path=xl/sharedStrings.xml><?xml version="1.0" encoding="utf-8"?>
<sst xmlns="http://schemas.openxmlformats.org/spreadsheetml/2006/main" count="35558" uniqueCount="959">
  <si>
    <t>7/1/00 00:00:00</t>
  </si>
  <si>
    <t>4448024501002</t>
  </si>
  <si>
    <t>4446280203005</t>
  </si>
  <si>
    <t>6/8/94 00:00:00</t>
  </si>
  <si>
    <t>6/7/95 00:00:00</t>
  </si>
  <si>
    <t>4446280201005</t>
  </si>
  <si>
    <t>4446364903001</t>
  </si>
  <si>
    <t>4442125103001</t>
  </si>
  <si>
    <t>4/27/93 00:00:00</t>
  </si>
  <si>
    <t>4/26/94 00:00:00</t>
  </si>
  <si>
    <t>4442125101001</t>
  </si>
  <si>
    <t>4446278103001</t>
  </si>
  <si>
    <t>8/18/93 00:00:00</t>
  </si>
  <si>
    <t>8/17/94 00:00:00</t>
  </si>
  <si>
    <t>4446278101001</t>
  </si>
  <si>
    <t>4446724703001</t>
  </si>
  <si>
    <t>7/14/93 00:00:00</t>
  </si>
  <si>
    <t>7/13/94 00:00:00</t>
  </si>
  <si>
    <t>4446724701003</t>
  </si>
  <si>
    <t>4446876303001</t>
  </si>
  <si>
    <t>9/30/94 00:00:00</t>
  </si>
  <si>
    <t>9/29/95 00:00:00</t>
  </si>
  <si>
    <t>4446876301001</t>
  </si>
  <si>
    <t>4446923303004</t>
  </si>
  <si>
    <t>9/8/97 00:00:00</t>
  </si>
  <si>
    <t>9/7/98 00:00:00</t>
  </si>
  <si>
    <t>4446923301004</t>
  </si>
  <si>
    <t>4446692903001</t>
  </si>
  <si>
    <t>3/11/97 00:00:00</t>
  </si>
  <si>
    <t>3/10/98 00:00:00</t>
  </si>
  <si>
    <t>4446692901001</t>
  </si>
  <si>
    <t>4448728303002</t>
  </si>
  <si>
    <t>1/1/01 00:00:00</t>
  </si>
  <si>
    <t>4448728301002</t>
  </si>
  <si>
    <t>4448777003001</t>
  </si>
  <si>
    <t>4448777001001</t>
  </si>
  <si>
    <t>4448954603004</t>
  </si>
  <si>
    <t>4448954601004</t>
  </si>
  <si>
    <t>4448963503001</t>
  </si>
  <si>
    <t>11/1/93 00:00:00</t>
  </si>
  <si>
    <t>10/31/94 00:00:00</t>
  </si>
  <si>
    <t>4448963501001</t>
  </si>
  <si>
    <t>4449106503006</t>
  </si>
  <si>
    <t>4449106501006</t>
  </si>
  <si>
    <t>4449106503003</t>
  </si>
  <si>
    <t>6/29/94 00:00:00</t>
  </si>
  <si>
    <t>4449106501002</t>
  </si>
  <si>
    <t>4449211103002</t>
  </si>
  <si>
    <t>10/1/97 00:00:00</t>
  </si>
  <si>
    <t>9/30/98 00:00:00</t>
  </si>
  <si>
    <t>4449211101002</t>
  </si>
  <si>
    <t>4449727203003</t>
  </si>
  <si>
    <t>12/23/96 00:00:00</t>
  </si>
  <si>
    <t>12/22/97 00:00:00</t>
  </si>
  <si>
    <t>4449727201003</t>
  </si>
  <si>
    <t>Power Master Bilateral</t>
  </si>
  <si>
    <t>7/30/01 00:00:00</t>
  </si>
  <si>
    <t>CANPOW</t>
  </si>
  <si>
    <t>Master Power Purchase &amp; Sale Agreement</t>
  </si>
  <si>
    <t>Canadian Firm Power GTC</t>
  </si>
  <si>
    <t>KeySpan Cdn Firm Power GTC</t>
  </si>
  <si>
    <t>6/1/01 00:00:00</t>
  </si>
  <si>
    <t>Petro-Canada Cdn Firm Power GTC</t>
  </si>
  <si>
    <t>Commodity-Type</t>
  </si>
  <si>
    <t>US Gas and Pwr Financial</t>
  </si>
  <si>
    <t>US Gas Physical</t>
  </si>
  <si>
    <t>US Power Physical</t>
  </si>
  <si>
    <t>(blank)</t>
  </si>
  <si>
    <t>Notional Value</t>
  </si>
  <si>
    <t>CP and CONTRACT #</t>
  </si>
  <si>
    <t>CP and Contract #</t>
  </si>
  <si>
    <t>COUNTRY</t>
  </si>
  <si>
    <t>USA</t>
  </si>
  <si>
    <t>COMMODITY</t>
  </si>
  <si>
    <t>Natural Gas</t>
  </si>
  <si>
    <t>Sum of EXTERNAL QTY</t>
  </si>
  <si>
    <t>CATEGORY</t>
  </si>
  <si>
    <t>COUNTERPARTY ID</t>
  </si>
  <si>
    <t>GLOBAL ID</t>
  </si>
  <si>
    <t>COUNTERPARTY NAME</t>
  </si>
  <si>
    <t>Financial</t>
  </si>
  <si>
    <t>Financial Option</t>
  </si>
  <si>
    <t>Physical</t>
  </si>
  <si>
    <t>Grand Total</t>
  </si>
  <si>
    <t>Aquila Risk Management Corporation</t>
  </si>
  <si>
    <t>AEP Energy Services, Inc.</t>
  </si>
  <si>
    <t>Sempra Energy Trading Corp.</t>
  </si>
  <si>
    <t>Dynegy Marketing and Trade</t>
  </si>
  <si>
    <t>Duke Energy Trading and Marketing, L.L.C.</t>
  </si>
  <si>
    <t>Entergy-Koch Trading, LP</t>
  </si>
  <si>
    <t>Calpine Energy Services, L.P.</t>
  </si>
  <si>
    <t>El Paso Merchant Energy, L.P.</t>
  </si>
  <si>
    <t>Mirant Americas Energy Marketing, L.P.</t>
  </si>
  <si>
    <t>Reliant Energy Services, Inc.</t>
  </si>
  <si>
    <t>Conectiv Energy Supply, Inc.</t>
  </si>
  <si>
    <t>Coral Energy Holding L.P.</t>
  </si>
  <si>
    <t>Constellation Power Source, Inc.</t>
  </si>
  <si>
    <t>BP Corporation North America Inc.</t>
  </si>
  <si>
    <t>Hess Energy Trading Company LLC</t>
  </si>
  <si>
    <t>J. Aron &amp; Company</t>
  </si>
  <si>
    <t>Cinergy Marketing &amp; Trading, LLC</t>
  </si>
  <si>
    <t>Bank of America, National Association</t>
  </si>
  <si>
    <t>Williams Energy Marketing &amp; Trading Company</t>
  </si>
  <si>
    <t>PG&amp;E Energy Trading-Gas Corporation</t>
  </si>
  <si>
    <t>Tractebel Energy Marketing, Inc.</t>
  </si>
  <si>
    <t>Virginia Power Energy Marketing, Inc.</t>
  </si>
  <si>
    <t>Engage Energy Canada L.P.</t>
  </si>
  <si>
    <t>Texaco Natural Gas Inc.</t>
  </si>
  <si>
    <t>Cargill Energy, a division of Cargill, Incorporated</t>
  </si>
  <si>
    <t>CMS Marketing, Services and Trading Company</t>
  </si>
  <si>
    <t>OGE Energy Resources, Inc.</t>
  </si>
  <si>
    <t>BNP Paribas</t>
  </si>
  <si>
    <t>TXU Energy Trading Company</t>
  </si>
  <si>
    <t>ONEOK Energy Marketing and Trading Company, L.P.</t>
  </si>
  <si>
    <t>Morgan Stanley Capital Group Inc.</t>
  </si>
  <si>
    <t>Duke Energy Marketing Limited Partnership</t>
  </si>
  <si>
    <t>Dynegy Canada Inc.</t>
  </si>
  <si>
    <t>Aquila Capital &amp; Trade, Ltd.</t>
  </si>
  <si>
    <t>Mieco Inc.</t>
  </si>
  <si>
    <t>IDACORP Energy L.P.</t>
  </si>
  <si>
    <t>e prime, inc.</t>
  </si>
  <si>
    <t>Aquila Energy Marketing Corporation</t>
  </si>
  <si>
    <t>Enterprise Products Operating L.P.</t>
  </si>
  <si>
    <t>Duke Energy Merchants LLC</t>
  </si>
  <si>
    <t>Firm Trading Bridgeline Gas Marketing</t>
  </si>
  <si>
    <t>ConAgra Energy Services, Inc.</t>
  </si>
  <si>
    <t>The Chase Manhattan Bank</t>
  </si>
  <si>
    <t>Enron Energy Services, Inc.</t>
  </si>
  <si>
    <t>Glencore Ltd.</t>
  </si>
  <si>
    <t>Louis Dreyfus Corporation</t>
  </si>
  <si>
    <t>AIG Energy Trading Inc.</t>
  </si>
  <si>
    <t>PanCanadian Energy Services Inc.</t>
  </si>
  <si>
    <t>PSEG Energy Resources &amp; Trade LLC</t>
  </si>
  <si>
    <t>TransCanada Energy Financial Products Limited</t>
  </si>
  <si>
    <t>Cook Inlet Energy Supply L.L.C.</t>
  </si>
  <si>
    <t>Tenaska Marketing Ventures</t>
  </si>
  <si>
    <t>Conoco Inc.</t>
  </si>
  <si>
    <t>Nexen Marketing</t>
  </si>
  <si>
    <t>Bankers Trust Company</t>
  </si>
  <si>
    <t>EnergyUSA-TPC Corp.</t>
  </si>
  <si>
    <t>Union Oil Company Of California</t>
  </si>
  <si>
    <t>Aquila Dallas Marketing, L.P.</t>
  </si>
  <si>
    <t>WPS Energy Services, Inc.</t>
  </si>
  <si>
    <t>Canadian Imperial Bank of Commerce</t>
  </si>
  <si>
    <t>Phibro Inc.</t>
  </si>
  <si>
    <t>Bank of Montreal</t>
  </si>
  <si>
    <t>Sequent Energy Management, L.P.</t>
  </si>
  <si>
    <t>MidAmerican Energy Company</t>
  </si>
  <si>
    <t>Allegheny Energy Supply Company, LLC</t>
  </si>
  <si>
    <t>Enserco Energy, Inc.</t>
  </si>
  <si>
    <t>Alberta Energy Company Ltd.</t>
  </si>
  <si>
    <t>Occidental Energy Marketing, Inc.</t>
  </si>
  <si>
    <t>FPL Energy Power Marketing, Inc.</t>
  </si>
  <si>
    <t>Coral Energy Resources, L.P.</t>
  </si>
  <si>
    <t>BP Energy Company</t>
  </si>
  <si>
    <t>Noble Gas Marketing Inc.</t>
  </si>
  <si>
    <t>NUI Energy Brokers, Inc.</t>
  </si>
  <si>
    <t>Kinder Morgan, Inc.</t>
  </si>
  <si>
    <t>Western Gas Resources, Inc.</t>
  </si>
  <si>
    <t>Kerr-McGee Energy Services Corporation</t>
  </si>
  <si>
    <t>Smith Barney AAA Energy Fund L.P.</t>
  </si>
  <si>
    <t>Vitol S.A. Inc.</t>
  </si>
  <si>
    <t>Anadarko Petroleum Corporation</t>
  </si>
  <si>
    <t>CLECO Marketing and Trading, LLC</t>
  </si>
  <si>
    <t>Castle Power LLC</t>
  </si>
  <si>
    <t>DTE Energy Trading, Inc.</t>
  </si>
  <si>
    <t>Sequent Energy Management, LLC</t>
  </si>
  <si>
    <t>Adams Resources Marketing, Ltd.</t>
  </si>
  <si>
    <t>The New Power Company</t>
  </si>
  <si>
    <t>NJR Energy Services Company</t>
  </si>
  <si>
    <t>TransCanada Energy Marketing USA, Inc.</t>
  </si>
  <si>
    <t>Texla Energy Management Inc.</t>
  </si>
  <si>
    <t>Southern California Gas Company</t>
  </si>
  <si>
    <t>BGML - IM Bridgeline</t>
  </si>
  <si>
    <t>TotalFinaElf Gas &amp; Power North America, Inc.</t>
  </si>
  <si>
    <t>Amerada Hess Corporation</t>
  </si>
  <si>
    <t>Nicor Gas Company</t>
  </si>
  <si>
    <t>Petrocom Energy Group, Ltd.</t>
  </si>
  <si>
    <t>Puget Sound Energy, Inc.</t>
  </si>
  <si>
    <t>Richardson Energy Marketing, Ltd.</t>
  </si>
  <si>
    <t>Marathon Oil Company</t>
  </si>
  <si>
    <t>Colonial Energy Inc.</t>
  </si>
  <si>
    <t>Florida Power &amp; Light Company</t>
  </si>
  <si>
    <t>NGTS LLC</t>
  </si>
  <si>
    <t>Cornerstone Propane, L.P.</t>
  </si>
  <si>
    <t>Equitable Energy L.L.C.</t>
  </si>
  <si>
    <t>Vitol Capital Management Ltd.</t>
  </si>
  <si>
    <t>CMS Field Services, Inc.</t>
  </si>
  <si>
    <t>XTO Energy Inc.</t>
  </si>
  <si>
    <t>Hess Energy Services Company, LLC</t>
  </si>
  <si>
    <t>Barclays Bank PLC</t>
  </si>
  <si>
    <t>Avista Energy, Inc.</t>
  </si>
  <si>
    <t>Firm Trading Bridgeline SUB Account A</t>
  </si>
  <si>
    <t>Citibank, N.A.</t>
  </si>
  <si>
    <t>NRG Power Marketing Inc.</t>
  </si>
  <si>
    <t>Sprague Energy Corp.</t>
  </si>
  <si>
    <t>Cinergy Capital &amp; Trading Inc.</t>
  </si>
  <si>
    <t>FirstEnergy Solutions Corp.</t>
  </si>
  <si>
    <t>CoEnergy Trading Company</t>
  </si>
  <si>
    <t>TransAlta Energy Marketing Corp.</t>
  </si>
  <si>
    <t>New Jersey Natural Gas Company</t>
  </si>
  <si>
    <t>Nicor Enerchange, LLC</t>
  </si>
  <si>
    <t>Mitchell Gas Services L.P.</t>
  </si>
  <si>
    <t>PCS Nitrogen Fertilizer, L.P.</t>
  </si>
  <si>
    <t>Anadarko Energy Services Company</t>
  </si>
  <si>
    <t>TransCanada Gas Services Inc.</t>
  </si>
  <si>
    <t>Atmos Energy Corporation</t>
  </si>
  <si>
    <t>Prior Energy Corporation</t>
  </si>
  <si>
    <t>Cross Timbers Energy Services, Inc.</t>
  </si>
  <si>
    <t>Wisconsin Gas Company</t>
  </si>
  <si>
    <t>Ashland Specialty Chemicals Company</t>
  </si>
  <si>
    <t>Cokinos Natural Gas Company</t>
  </si>
  <si>
    <t>Miami Valley Resources Inc.</t>
  </si>
  <si>
    <t>Koch Midstream Services Company, LLC</t>
  </si>
  <si>
    <t>Unocal Energy Trading, Inc.</t>
  </si>
  <si>
    <t>Torch Energy TM, Inc.</t>
  </si>
  <si>
    <t>Coast Energy Canada, Inc.</t>
  </si>
  <si>
    <t>Arizona Public Service Company</t>
  </si>
  <si>
    <t>Duke Energy Field Services Marketing, LLC</t>
  </si>
  <si>
    <t>PPL EnergyPlus, LLC</t>
  </si>
  <si>
    <t>Pepco Gas Services, Inc.</t>
  </si>
  <si>
    <t>Koch Midstream Services Company</t>
  </si>
  <si>
    <t>Dominion Field Services, Inc.</t>
  </si>
  <si>
    <t>Valero Marketing and Supply Company</t>
  </si>
  <si>
    <t>BP Canada Energy Marketing Corp.</t>
  </si>
  <si>
    <t>Duke Energy NGL Services, LP</t>
  </si>
  <si>
    <t>Societe Generale</t>
  </si>
  <si>
    <t>Texex Energy Partners Ltd.</t>
  </si>
  <si>
    <t>Enbridge Marketing (U.S.) Inc.</t>
  </si>
  <si>
    <t>HQ Energy Services (U.S.) Inc.</t>
  </si>
  <si>
    <t>Wisconsin Power And Light Company</t>
  </si>
  <si>
    <t>Firm Trade Bridgeline Gas Marketing LLC</t>
  </si>
  <si>
    <t>Midland Cogeneration Venture Limited Partnership</t>
  </si>
  <si>
    <t>ProLiance Energy, LLC</t>
  </si>
  <si>
    <t>IGI Resources, Inc.</t>
  </si>
  <si>
    <t>EnergyUSA - Appalachian Corp</t>
  </si>
  <si>
    <t>Kaztex Energy Management Inc.</t>
  </si>
  <si>
    <t>Coast Energy Group, a division of Cornerstone Propane, L.P.</t>
  </si>
  <si>
    <t>Swift Energy Company</t>
  </si>
  <si>
    <t>Tenaska Gas Storage, LLC</t>
  </si>
  <si>
    <t>Tiger Natural Gas Inc.</t>
  </si>
  <si>
    <t>KeySpan Gas East Corporation</t>
  </si>
  <si>
    <t>UGI Utilities Inc.</t>
  </si>
  <si>
    <t>Upstream Energy Services Company, L.L.C.</t>
  </si>
  <si>
    <t>Burlington Resources Trading Inc.</t>
  </si>
  <si>
    <t>CLECO Corporation</t>
  </si>
  <si>
    <t>Texaco Inc.</t>
  </si>
  <si>
    <t>PG&amp;E Energy Trading, Canada Corporation</t>
  </si>
  <si>
    <t>Texaco Energy Marketing L.P.</t>
  </si>
  <si>
    <t>South Jersey Resources Group LLC</t>
  </si>
  <si>
    <t>NG Energy Trading, L.L.C.</t>
  </si>
  <si>
    <t>Select Energy, Inc.</t>
  </si>
  <si>
    <t>Torch Energy Marketing Inc.</t>
  </si>
  <si>
    <t>Barrett Resources Corporation</t>
  </si>
  <si>
    <t>Astra Power, LLC</t>
  </si>
  <si>
    <t>Reliant Energy HL&amp;P</t>
  </si>
  <si>
    <t>Entex Gas Resources Corp.</t>
  </si>
  <si>
    <t>Firm Trade Bridgeline</t>
  </si>
  <si>
    <t>Kinder Morgan Texas Pipeline, L.P.</t>
  </si>
  <si>
    <t>Xcel Energy Inc.</t>
  </si>
  <si>
    <t>Sempra Energy Solutions</t>
  </si>
  <si>
    <t>The Brooklyn Union Gas Company</t>
  </si>
  <si>
    <t>Florida Gas Utility</t>
  </si>
  <si>
    <t>Exelon Energy Company</t>
  </si>
  <si>
    <t>Equitable Gas Company</t>
  </si>
  <si>
    <t>Washington Gas Energy Services, Inc.</t>
  </si>
  <si>
    <t>Copano Energy Services/Upper Gulf Coast, L.P.</t>
  </si>
  <si>
    <t>Infinite Energy, Inc.</t>
  </si>
  <si>
    <t>National Fuel Gas Distribution Corporation</t>
  </si>
  <si>
    <t>Hunt Oil Company</t>
  </si>
  <si>
    <t>Consolidated Edison Solutions, Inc.</t>
  </si>
  <si>
    <t>Eagle Gas Marketing Company</t>
  </si>
  <si>
    <t>AEC Marketing (USA), Inc.</t>
  </si>
  <si>
    <t>Calcasieu Gas Gathering System</t>
  </si>
  <si>
    <t>Direct Energy Marketing Limited</t>
  </si>
  <si>
    <t>Sierra Pacific Power Company</t>
  </si>
  <si>
    <t>SG Interests I, Ltd.</t>
  </si>
  <si>
    <t>National Energy &amp; Trade, L.L.C.</t>
  </si>
  <si>
    <t>AES NewEnergy, Inc.</t>
  </si>
  <si>
    <t>Highland Energy Company</t>
  </si>
  <si>
    <t>Upstream Energy Services Co</t>
  </si>
  <si>
    <t>Utilicorp United Inc.</t>
  </si>
  <si>
    <t>J. M. Huber Corporation</t>
  </si>
  <si>
    <t>Consolidated Edison Energy, Inc.</t>
  </si>
  <si>
    <t>Central Illinois Light Company</t>
  </si>
  <si>
    <t>Niagara Mohawk Energy Marketing, Inc.</t>
  </si>
  <si>
    <t>Helmerich &amp; Payne Energy Services, Inc.</t>
  </si>
  <si>
    <t>Sithe Power Marketing, L.P.</t>
  </si>
  <si>
    <t>Interstate Power Company</t>
  </si>
  <si>
    <t>AEC Storage and Hub Services Inc.</t>
  </si>
  <si>
    <t>Wild Goose Storage Inc.</t>
  </si>
  <si>
    <t>Retex Inc.</t>
  </si>
  <si>
    <t>Superior Natural Gas Corporation</t>
  </si>
  <si>
    <t>MarkWest Hydrocarbon, Inc.</t>
  </si>
  <si>
    <t>Scana Energy Marketing, Inc.</t>
  </si>
  <si>
    <t>Westport Oil &amp; Gas Company, Inc.</t>
  </si>
  <si>
    <t>Alabama Gas Corporation</t>
  </si>
  <si>
    <t>South Jersey Gas Company</t>
  </si>
  <si>
    <t>Tristar Gas Marketing Company</t>
  </si>
  <si>
    <t>Crosstex Energy Services, Ltd.</t>
  </si>
  <si>
    <t>LG&amp;E Energy Marketing Inc.</t>
  </si>
  <si>
    <t>Peoples Energy Corporation</t>
  </si>
  <si>
    <t>Pennaco Energy, Inc.</t>
  </si>
  <si>
    <t>Edison Mission Energy</t>
  </si>
  <si>
    <t>Delmarva Power &amp; Light Company</t>
  </si>
  <si>
    <t>Memphis Light, Gas, and Water Division</t>
  </si>
  <si>
    <t>Piedmont Natural Gas Company Inc.</t>
  </si>
  <si>
    <t>Northern Indiana Public Service Company</t>
  </si>
  <si>
    <t>Riley Natural Gas Company</t>
  </si>
  <si>
    <t>Metropolitan Utilities District</t>
  </si>
  <si>
    <t>Lakeland, City Of</t>
  </si>
  <si>
    <t>Power</t>
  </si>
  <si>
    <t>Physical Option</t>
  </si>
  <si>
    <t>American Electric Power Service Corporation</t>
  </si>
  <si>
    <t>PG&amp;E Energy Trading - Power, L.P.</t>
  </si>
  <si>
    <t>Dynegy Power Marketing, Inc.</t>
  </si>
  <si>
    <t>Coral Power, L.L.C.</t>
  </si>
  <si>
    <t>Cargill-Alliant, LLC</t>
  </si>
  <si>
    <t>Cinergy Services, Inc.</t>
  </si>
  <si>
    <t>Virginia Electric and Power Company</t>
  </si>
  <si>
    <t>Ameren Energy, Inc., as agent</t>
  </si>
  <si>
    <t>Exelon Generation Company, LLC</t>
  </si>
  <si>
    <t>TransAlta Energy Marketing (US) Inc.</t>
  </si>
  <si>
    <t>Idaho Power Company, dba IDACORP Energy</t>
  </si>
  <si>
    <t>ANP Marketing Company</t>
  </si>
  <si>
    <t>Engage Energy America LLC</t>
  </si>
  <si>
    <t>Carolina Power &amp; Light Company</t>
  </si>
  <si>
    <t>Pinnacle West Capital Corporation</t>
  </si>
  <si>
    <t>Public Service Company Of Colorado</t>
  </si>
  <si>
    <t>Southern Company Services, Inc.</t>
  </si>
  <si>
    <t>Edison Mission Marketing &amp; Trading Inc.</t>
  </si>
  <si>
    <t>City of Santa Clara California, Silicon Valley Power</t>
  </si>
  <si>
    <t>Hafslund Energy Trading, LLC</t>
  </si>
  <si>
    <t>Powerex Corp.</t>
  </si>
  <si>
    <t>Dayton Power and Light Company, The</t>
  </si>
  <si>
    <t>Wabash Valley Power Association Inc.</t>
  </si>
  <si>
    <t>Pacificorp</t>
  </si>
  <si>
    <t>ONEOK Power Marketing Company</t>
  </si>
  <si>
    <t>Public Service Company Of New Mexico</t>
  </si>
  <si>
    <t>Salt River Project Agricultural Improvement and Power District</t>
  </si>
  <si>
    <t>GEN SYS Energy</t>
  </si>
  <si>
    <t>Bonneville Power Administration</t>
  </si>
  <si>
    <t>Conoco Gas and Power Marketing, a Division of Conoco Inc.</t>
  </si>
  <si>
    <t>Merrill Lynch Capital Services, Inc.</t>
  </si>
  <si>
    <t>PacifiCorp Power Marketing, Inc.</t>
  </si>
  <si>
    <t>GPU Service, Inc., as authorized agent for and on behalf of Metropolitan Edison Company</t>
  </si>
  <si>
    <t>Western Resources Inc.</t>
  </si>
  <si>
    <t>Rochester Gas &amp; Electric Corporation</t>
  </si>
  <si>
    <t>South Carolina Electric &amp; Gas Company</t>
  </si>
  <si>
    <t>TransCanada Power, a division of TransCanada Energy Ltd.</t>
  </si>
  <si>
    <t>The Energy Authority, Inc.</t>
  </si>
  <si>
    <t>Northern California Power Agency</t>
  </si>
  <si>
    <t>Modesto Irrigation District</t>
  </si>
  <si>
    <t>Sacramento Municipal Utility District</t>
  </si>
  <si>
    <t>Ontario Power Generation Inc.</t>
  </si>
  <si>
    <t>The City of Azusa</t>
  </si>
  <si>
    <t>City of Redding</t>
  </si>
  <si>
    <t>Avista Corporation - Washington Water Power Division</t>
  </si>
  <si>
    <t>Southern Indiana Gas &amp; Electric Company</t>
  </si>
  <si>
    <t>Eugene Water &amp; Electric Board</t>
  </si>
  <si>
    <t>Los Angeles Dept. of Water &amp; Power</t>
  </si>
  <si>
    <t>Rainbow Energy Marketing Corporation</t>
  </si>
  <si>
    <t>Alliant Energy Corporate Services, Inc., as authorized agent</t>
  </si>
  <si>
    <t>Seattle City Light</t>
  </si>
  <si>
    <t>AES Eastern Energy, L.P.</t>
  </si>
  <si>
    <t>New York State Electric &amp; Gas Corporation</t>
  </si>
  <si>
    <t>Split Rock Energy, LLC</t>
  </si>
  <si>
    <t>El Paso Electric Company</t>
  </si>
  <si>
    <t>American Municipal Power-Ohio Inc.</t>
  </si>
  <si>
    <t>Public Utility District #1 of Chelan County</t>
  </si>
  <si>
    <t>Tucson Electric Power Company</t>
  </si>
  <si>
    <t>Tenaska Power Services Co.</t>
  </si>
  <si>
    <t>Florida Power Corporation</t>
  </si>
  <si>
    <t>City of Tacoma, Department of Public Utilities (dba Tacoma Power)</t>
  </si>
  <si>
    <t>Maclaren Energy Inc.</t>
  </si>
  <si>
    <t>Old Dominion Electric Cooperative</t>
  </si>
  <si>
    <t>Hydro-Quebec</t>
  </si>
  <si>
    <t>Central Hudson Gas &amp; Electric Corporation</t>
  </si>
  <si>
    <t>Colorado River Commission</t>
  </si>
  <si>
    <t>Sierra Pacific Holding Company, dba Sierra Pacific Industries</t>
  </si>
  <si>
    <t>TXU Electric Company</t>
  </si>
  <si>
    <t>Indianapolis Power &amp; Light Company</t>
  </si>
  <si>
    <t>GPU Service, Inc., as agent for and on behalf of Jersey Central Power &amp; Light Company</t>
  </si>
  <si>
    <t>Public Utility District No. 1 of Snohomish County</t>
  </si>
  <si>
    <t>Connecticut Municipal Electric Energy Cooperative</t>
  </si>
  <si>
    <t>East Bay Muncipal Utility District</t>
  </si>
  <si>
    <t>Ranking</t>
  </si>
  <si>
    <t>Contract No.</t>
  </si>
  <si>
    <t>Contract Type</t>
  </si>
  <si>
    <t>CP ID</t>
  </si>
  <si>
    <t>Contract Status</t>
  </si>
  <si>
    <t>Date</t>
  </si>
  <si>
    <t>Master Purchase Sale Firm</t>
  </si>
  <si>
    <t>Executed</t>
  </si>
  <si>
    <t>Netting Agreement</t>
  </si>
  <si>
    <t>Confirmed Only</t>
  </si>
  <si>
    <t>GISB Base Contract 6.3.1</t>
  </si>
  <si>
    <t>Henry Hub Contract</t>
  </si>
  <si>
    <t>Documented</t>
  </si>
  <si>
    <t>GTC Sale Spot</t>
  </si>
  <si>
    <t>Trading Suspended-Default</t>
  </si>
  <si>
    <t>GTC Purchase Spot</t>
  </si>
  <si>
    <t>OnLine GTC Gas Short-Term Firm</t>
  </si>
  <si>
    <t>General Terms and Conditions Sale Firm</t>
  </si>
  <si>
    <t>General Terms and Conditions Purchase Firm</t>
  </si>
  <si>
    <t>OnLine GTC Gas Long-Term Firm</t>
  </si>
  <si>
    <t>OnLine GTC Gas Short-Term Firm with Collateral</t>
  </si>
  <si>
    <t>Single Transaction Sale Firm and Spot</t>
  </si>
  <si>
    <t>Master Sale Interruptible</t>
  </si>
  <si>
    <t>Master Purchase Firm &amp; Interruptible</t>
  </si>
  <si>
    <t>GISB Base Contract</t>
  </si>
  <si>
    <t>KCBT Contract/DP</t>
  </si>
  <si>
    <t>Single Transaction Purchase Firm and Spot</t>
  </si>
  <si>
    <t>Master Sale Firm and Spot</t>
  </si>
  <si>
    <t>Administrative or Other Services</t>
  </si>
  <si>
    <t>Electronic Trading Agreement</t>
  </si>
  <si>
    <t>OnLine GTC Gas Long-Term Firm with Collateral</t>
  </si>
  <si>
    <t>Master Purchase Sale Spot</t>
  </si>
  <si>
    <t>Single Transaction Purchase Firm</t>
  </si>
  <si>
    <t>Trading Suspended-Inactive</t>
  </si>
  <si>
    <t>Master Sale Firm</t>
  </si>
  <si>
    <t>Letter Agreement - Transportation</t>
  </si>
  <si>
    <t>EFP Master Purchase Sale Firm Contract</t>
  </si>
  <si>
    <t>Coral Energy Holding, L.P.</t>
  </si>
  <si>
    <t>Master Purchase/Sale Firm and Interruptible</t>
  </si>
  <si>
    <t>Master Purchase Sale Interruptible</t>
  </si>
  <si>
    <t>Transportation</t>
  </si>
  <si>
    <t>Permian Contract</t>
  </si>
  <si>
    <t>Master Sale Spot</t>
  </si>
  <si>
    <t>Agency Agreement</t>
  </si>
  <si>
    <t>EnergyUSA - Appalachian Corp.</t>
  </si>
  <si>
    <t>Bookout</t>
  </si>
  <si>
    <t>Master Purchase Interruptible</t>
  </si>
  <si>
    <t>Master Purchase Spot</t>
  </si>
  <si>
    <t>Capacity Release</t>
  </si>
  <si>
    <t>GTC -1st Purchase/Marketer(Ded RSV)</t>
  </si>
  <si>
    <t>Processing Agreement</t>
  </si>
  <si>
    <t>Single Transaction Sales Firm</t>
  </si>
  <si>
    <t>Pooling Agreement</t>
  </si>
  <si>
    <t>Not executed</t>
  </si>
  <si>
    <t>Single Transaction Sale Spot</t>
  </si>
  <si>
    <t>Master Sale Firm &amp; Interruptible</t>
  </si>
  <si>
    <t>Gathering</t>
  </si>
  <si>
    <t>Master Purchase/Sale Firm and Spot</t>
  </si>
  <si>
    <t>Excess Gas Purchase</t>
  </si>
  <si>
    <t>Letter Agreement - Sale Firm</t>
  </si>
  <si>
    <t>Precedent Agreement</t>
  </si>
  <si>
    <t>Storage</t>
  </si>
  <si>
    <t>Parking</t>
  </si>
  <si>
    <t>Master Purchase Firm</t>
  </si>
  <si>
    <t>Ranking US GAS</t>
  </si>
  <si>
    <t>ENRON POWER MARKETING/TRADING &amp; TRANSMISSION</t>
  </si>
  <si>
    <t>M=Master</t>
  </si>
  <si>
    <t>FULLY EXECUTED CONTRACT SUMMARY</t>
  </si>
  <si>
    <t>P-Purchase</t>
  </si>
  <si>
    <t>CONFIDENTIAL</t>
  </si>
  <si>
    <t>S-Sales</t>
  </si>
  <si>
    <t>Company Name</t>
  </si>
  <si>
    <t>Agreement</t>
  </si>
  <si>
    <t>EEI</t>
  </si>
  <si>
    <t>Contract Date</t>
  </si>
  <si>
    <t>M0</t>
  </si>
  <si>
    <t>AES Eastern Energy L.P.</t>
  </si>
  <si>
    <t>Master Power Purchase and Sale Agreement</t>
  </si>
  <si>
    <t>AES NewEnergy, Inc. (fka New Energy Ventures, Inc.)</t>
  </si>
  <si>
    <t>Master Energy Purchase and Sale Agreement</t>
  </si>
  <si>
    <t>P0</t>
  </si>
  <si>
    <t>Ameren Energy, Inc., as Agent for Union Electric and Central Illinois</t>
  </si>
  <si>
    <t>Service Agreement for Market Based Rate Power Sales</t>
  </si>
  <si>
    <t>P3</t>
  </si>
  <si>
    <t>Power Sales Tariff-Market Rates Service Agreement</t>
  </si>
  <si>
    <t>S2</t>
  </si>
  <si>
    <t>Power Sales Agreement</t>
  </si>
  <si>
    <t>American Municipal Power-Ohio, Inc.</t>
  </si>
  <si>
    <t>P8</t>
  </si>
  <si>
    <t>Service Agreement (Market Based Rates)</t>
  </si>
  <si>
    <t>M12</t>
  </si>
  <si>
    <t>Agreement to Enable Future Purchases, Sales and Exchanges of Power and Other Services</t>
  </si>
  <si>
    <t>M1</t>
  </si>
  <si>
    <t>Calpine Energy Services, LP</t>
  </si>
  <si>
    <t>M4</t>
  </si>
  <si>
    <t>Service Agreement (Market-Based Wholesale Power Sales Tariff</t>
  </si>
  <si>
    <t>P1</t>
  </si>
  <si>
    <t>Service Agreement</t>
  </si>
  <si>
    <t>S0</t>
  </si>
  <si>
    <t>Power Purchase and Sale Agreement</t>
  </si>
  <si>
    <t>CINergy Services, Inc. (Partially terminates 5/1/99)</t>
  </si>
  <si>
    <t>First Supplemental Agreement to the Interchange Agreement dated June 1, 1994</t>
  </si>
  <si>
    <t>CMS Marketing Services and Trading Company</t>
  </si>
  <si>
    <t>Colorado River Commission (an agency of the State of Nevada)</t>
  </si>
  <si>
    <t>Agreement (Unilateral EPMI Sales)</t>
  </si>
  <si>
    <t>Conoco Gas and Power Marketing, a division of Conoco Inc.</t>
  </si>
  <si>
    <t>Coral Power LLC</t>
  </si>
  <si>
    <t>M6</t>
  </si>
  <si>
    <t>Dayton Power &amp; Light Company, The</t>
  </si>
  <si>
    <t>Duke Energy Trading and Marketing, LLC</t>
  </si>
  <si>
    <t>East Bay Municipal Utility District</t>
  </si>
  <si>
    <t>Edison Mission Marketing &amp; Trading Inc (merge/ Citizens Power Sales LLC</t>
  </si>
  <si>
    <t>M3</t>
  </si>
  <si>
    <t>M2</t>
  </si>
  <si>
    <t>Energy Authority, Inc., The</t>
  </si>
  <si>
    <t>Enabling Agreement</t>
  </si>
  <si>
    <t>M8</t>
  </si>
  <si>
    <t>PECO Electric Tariff Volume No. 1</t>
  </si>
  <si>
    <t>Power Purchase and Sale Agreement(EPMI Sales only)</t>
  </si>
  <si>
    <t>Service Agreement (Short-Form Market-Based Wholesale Power Sales Tariff</t>
  </si>
  <si>
    <t>Gen~Sys Energy (fka Dairyland Power Cooperative)</t>
  </si>
  <si>
    <t>S4</t>
  </si>
  <si>
    <t>GPU Service Inc.</t>
  </si>
  <si>
    <t>Letter Agreement</t>
  </si>
  <si>
    <t>H.Q. Energy Services (U.S.) Inc.</t>
  </si>
  <si>
    <t>Master Agreement</t>
  </si>
  <si>
    <t>Idaho Power Company dba IDACORP ENERGY</t>
  </si>
  <si>
    <t>LG&amp;E Energy Marketing, Inc.</t>
  </si>
  <si>
    <t>Mirant Americas Energy Marketing, LP  (fka Southern Company Energy Marketing, L.P.</t>
  </si>
  <si>
    <t>Morgan Stanley Capital Group, Inc.</t>
  </si>
  <si>
    <t>P2</t>
  </si>
  <si>
    <t>Service Agreement for Electric Power Sales Tariff (Vol. 4)</t>
  </si>
  <si>
    <t>S1</t>
  </si>
  <si>
    <t>Power Sale Agreement</t>
  </si>
  <si>
    <t>Niagara Mohawk Energy Marketing, Inc. (fka Plum Street)</t>
  </si>
  <si>
    <t>Agreement-Sale/Purchase -Energy</t>
  </si>
  <si>
    <t>Service Agreement under Power Sales Tariff</t>
  </si>
  <si>
    <t>NRG Power Marketing, Inc.</t>
  </si>
  <si>
    <t>Oneok Power Marketing Company</t>
  </si>
  <si>
    <t>Ontario Power Generation, Inc. (assigned from Ontario Hydro)</t>
  </si>
  <si>
    <t>Transaction Agreement</t>
  </si>
  <si>
    <t>Pacificorp Power Marketing, Inc.</t>
  </si>
  <si>
    <t>PG&amp;E Energy Trading - Power, L.P. (fka USGen)</t>
  </si>
  <si>
    <t>M5</t>
  </si>
  <si>
    <t>Public Service Company of Colorado</t>
  </si>
  <si>
    <t>Reliant Energy-HL&amp;P</t>
  </si>
  <si>
    <t>Base Agreement for the Purchase and Sale of Wholesale Power and Energy Service</t>
  </si>
  <si>
    <t>None</t>
  </si>
  <si>
    <t>Agreement for Economy Energy Services</t>
  </si>
  <si>
    <t>Rochester Gas and Electric Corporation</t>
  </si>
  <si>
    <t>Santa Clara, California, City of, Silicon Valley Power</t>
  </si>
  <si>
    <t>Sierra Pacific Holding Company dba Sierra Pacific Industries</t>
  </si>
  <si>
    <t>Contract for Purchases and Sales of Power and Energy</t>
  </si>
  <si>
    <t>Service Agreement for Negotiated Market Sales Tariff (EPMI Purchases)</t>
  </si>
  <si>
    <t>Southern Companies (Southern Company Services, Inc.)</t>
  </si>
  <si>
    <t>Interchange Service Contract</t>
  </si>
  <si>
    <t>Service Agreement for Market Based Rate Power Sales (Not over1 year)</t>
  </si>
  <si>
    <t>Southern Indiana Gas and Electric Company</t>
  </si>
  <si>
    <t>Interchange Agreement (includes transmission)</t>
  </si>
  <si>
    <t>Service Agreement (EPMI Purchases)</t>
  </si>
  <si>
    <t>S3</t>
  </si>
  <si>
    <t>Energy Purchase Agreement (EPMI Sales)</t>
  </si>
  <si>
    <t>Split Rock Energy LLC</t>
  </si>
  <si>
    <t>TransAlta Energy Marketing (U.S.) Inc.</t>
  </si>
  <si>
    <t>Enabling Agreement for the Sale and Purchase of Economy Energy</t>
  </si>
  <si>
    <t>TXU Electric Company (capacity auction)</t>
  </si>
  <si>
    <t>TXU Energy Trading Company (fka Enserch Energy Services)</t>
  </si>
  <si>
    <t>Service Agreement under the Wholesale Market-based Rate Tariff (includes EEI)</t>
  </si>
  <si>
    <t>Wabash Valley Power Association, Inc.</t>
  </si>
  <si>
    <t>Western Resources, Inc.</t>
  </si>
  <si>
    <t>Williams Energy Marketing and Trading Company</t>
  </si>
  <si>
    <t>New Contract #</t>
  </si>
  <si>
    <t>Agreement Name</t>
  </si>
  <si>
    <t>Trades under Western Systems Power Pool Agreement</t>
  </si>
  <si>
    <t>WSPP</t>
  </si>
  <si>
    <t>Enron Entity</t>
  </si>
  <si>
    <t>Enron ID</t>
  </si>
  <si>
    <t>Counterparty Legal Name</t>
  </si>
  <si>
    <t>92 ISDA - Multicurrency/Cross Border</t>
  </si>
  <si>
    <t>Enron North America Corp.</t>
  </si>
  <si>
    <t>No Active Financial Contracts</t>
  </si>
  <si>
    <t>Enron Canada Corp.</t>
  </si>
  <si>
    <t>92 ISDA - Local Currency/Single Juris</t>
  </si>
  <si>
    <t>GTC Financial</t>
  </si>
  <si>
    <t>1987 ISDA Form</t>
  </si>
  <si>
    <t>Enron GasBank, Inc.</t>
  </si>
  <si>
    <t>Bridgeline Gas Marketing LLC</t>
  </si>
  <si>
    <t>Master Agreement (1992 - ECT Form)</t>
  </si>
  <si>
    <t>Master Energy Price Swap</t>
  </si>
  <si>
    <t>Industrial Master</t>
  </si>
  <si>
    <t>Risk Management &amp; Trading Corp.</t>
  </si>
  <si>
    <t>Master Financial Agreement</t>
  </si>
  <si>
    <t>Ranking US PWR</t>
  </si>
  <si>
    <t>Status</t>
  </si>
  <si>
    <t>EES-Master Firm Sales Full Management Srvs Agreement</t>
  </si>
  <si>
    <t>EES-ENovative Lite Energy Service Agreement</t>
  </si>
  <si>
    <t>ENA Upstream Company LLC</t>
  </si>
  <si>
    <t>EES-Natural Gas Sales/Purchase Agreement</t>
  </si>
  <si>
    <t>enovate, L.L.C.</t>
  </si>
  <si>
    <t>No Active Physical Natural Gas Contracts</t>
  </si>
  <si>
    <t>GTC Gas Exchange</t>
  </si>
  <si>
    <t>Enron MW, L.L.C.</t>
  </si>
  <si>
    <t>Citrus Trading Corp.</t>
  </si>
  <si>
    <t>Enfolio Wellhead Pooling Point Purchase GTC</t>
  </si>
  <si>
    <t>EES-Master Firm Natural Gas Sales Agreement</t>
  </si>
  <si>
    <t>Enron Energy Marketing Corp.</t>
  </si>
  <si>
    <t>Upstream Energy Services Co. (Inactive CP)</t>
  </si>
  <si>
    <t>EES-Enfolio Master Firm Sales Agreement</t>
  </si>
  <si>
    <t>EES-ENovative Energy Service Agreement</t>
  </si>
  <si>
    <t>Enron Compression Services  Company</t>
  </si>
  <si>
    <t>Enron Capital &amp; Trade Global Resources Corp.</t>
  </si>
  <si>
    <t>EES-Master Firm Purchase Agreement</t>
  </si>
  <si>
    <t>KeySpan Gas East Corporation (Suspended CP)</t>
  </si>
  <si>
    <t>Confidentiality Agreement</t>
  </si>
  <si>
    <t>Bridgeline Holdings, L.P.</t>
  </si>
  <si>
    <t>Bridgeline Gas Distribution LLC</t>
  </si>
  <si>
    <t>Bridgeline Storage Company, LLC</t>
  </si>
  <si>
    <t>External Portfolio-See various Bridgeline contracts as listed.</t>
  </si>
  <si>
    <t>ENA Book-See various Bridgeline contracts as listed.</t>
  </si>
  <si>
    <t>Canada</t>
  </si>
  <si>
    <t>AEC Marketing</t>
  </si>
  <si>
    <t>AEC Storage and Hub Services, a business unit of Alberta Energy Company Ltd</t>
  </si>
  <si>
    <t>AltaGas Services Inc.</t>
  </si>
  <si>
    <t>Anadarko Canada Corporation</t>
  </si>
  <si>
    <t>Anderson Exploration</t>
  </si>
  <si>
    <t>ATCO Midstream Ltd.</t>
  </si>
  <si>
    <t>Baytex Energy Ltd.</t>
  </si>
  <si>
    <t>BC Gas Utility Ltd.</t>
  </si>
  <si>
    <t>BP Canada Energy Company</t>
  </si>
  <si>
    <t>Burlington Resources Canada Energy Ltd.</t>
  </si>
  <si>
    <t>Canadian Hunter Exploration Ltd.</t>
  </si>
  <si>
    <t>Cargill Energy Trading Canada, Inc.</t>
  </si>
  <si>
    <t>Chevron Canada Resources</t>
  </si>
  <si>
    <t>CIBC World Markets PLC</t>
  </si>
  <si>
    <t>Cinergy Canada Inc.</t>
  </si>
  <si>
    <t>Conoco Canada Limited</t>
  </si>
  <si>
    <t>Coral Energy Canada Inc.</t>
  </si>
  <si>
    <t>Domcan East Alberta Ltd.</t>
  </si>
  <si>
    <t>Hunt Oil Company of Canada, Inc.</t>
  </si>
  <si>
    <t>KeySpan Energy Canada Partnership</t>
  </si>
  <si>
    <t>Midstream Energy Marketing, Inc.</t>
  </si>
  <si>
    <t>Mirant Canada Energy Marketing, Ltd.</t>
  </si>
  <si>
    <t>Murphy Oil Company Ltd.</t>
  </si>
  <si>
    <t>Northstar Energy</t>
  </si>
  <si>
    <t>PanCanadian Petroleum Limited</t>
  </si>
  <si>
    <t>Penn West Petroleum</t>
  </si>
  <si>
    <t>Petro-Canada Oil and Gas</t>
  </si>
  <si>
    <t>Premstar Energy Canada Ltd</t>
  </si>
  <si>
    <t>Producers Marketing Ltd</t>
  </si>
  <si>
    <t>Reliant Energy Services Canada Ltd.</t>
  </si>
  <si>
    <t>SaskEnergy Incorporated</t>
  </si>
  <si>
    <t>Talisman Energy Inc.</t>
  </si>
  <si>
    <t>Tenaska Marketing Canada, a division of TMV Corp.</t>
  </si>
  <si>
    <t>Texaco Canada Petroleum  Inc.</t>
  </si>
  <si>
    <t>TransCanada Gas Services, a division of TransCanada Energy Ltd.</t>
  </si>
  <si>
    <t>Unocal Canada Limited</t>
  </si>
  <si>
    <t>WGR Canada Inc.</t>
  </si>
  <si>
    <t>Aquila Canada Corp.</t>
  </si>
  <si>
    <t>Encore Energy Solutions, L.P.</t>
  </si>
  <si>
    <t>ENMAX Energy Corporation</t>
  </si>
  <si>
    <t>counterparty_legal_nm</t>
  </si>
  <si>
    <t>activity_cd</t>
  </si>
  <si>
    <t>document_no</t>
  </si>
  <si>
    <t>document_type</t>
  </si>
  <si>
    <t>duns_link_id</t>
  </si>
  <si>
    <t>current_status</t>
  </si>
  <si>
    <t>amendment_no</t>
  </si>
  <si>
    <t>trans_type</t>
  </si>
  <si>
    <t>old_contract_num</t>
  </si>
  <si>
    <t>origin</t>
  </si>
  <si>
    <t>jurisdiction</t>
  </si>
  <si>
    <t>cpty_type_cd</t>
  </si>
  <si>
    <t>classification</t>
  </si>
  <si>
    <t>third_party_contract_no</t>
  </si>
  <si>
    <t>transaction_cd</t>
  </si>
  <si>
    <t>service_type_cd</t>
  </si>
  <si>
    <t>date_value</t>
  </si>
  <si>
    <t>maintenance_group_cd</t>
  </si>
  <si>
    <t>document_title</t>
  </si>
  <si>
    <t>term_type</t>
  </si>
  <si>
    <t>evergreen_term</t>
  </si>
  <si>
    <t>term_start</t>
  </si>
  <si>
    <t>term_end_date</t>
  </si>
  <si>
    <t>service_class_cd</t>
  </si>
  <si>
    <t>service_type_name</t>
  </si>
  <si>
    <t>data_desc</t>
  </si>
  <si>
    <t>service_master_pt_cd</t>
  </si>
  <si>
    <t>eol</t>
  </si>
  <si>
    <t>clp</t>
  </si>
  <si>
    <t>acceptable_cltrl_language_cd</t>
  </si>
  <si>
    <t>Ranking CAN GAS</t>
  </si>
  <si>
    <t>Ranking CAN PWR</t>
  </si>
  <si>
    <t>Commodities</t>
  </si>
  <si>
    <t>GLOBAL</t>
  </si>
  <si>
    <t/>
  </si>
  <si>
    <t>Buyer/Seller</t>
  </si>
  <si>
    <t>Sales</t>
  </si>
  <si>
    <t>2/11/98 00:00:00</t>
  </si>
  <si>
    <t>NAFIN</t>
  </si>
  <si>
    <t>Terminate w/Mutual Consent</t>
  </si>
  <si>
    <t>Yes, online trading permitted for this application</t>
  </si>
  <si>
    <t>Not reviewed for this application</t>
  </si>
  <si>
    <t>Not Reviewed for acceptable collateral language</t>
  </si>
  <si>
    <t>Energy</t>
  </si>
  <si>
    <t>Interest Rates</t>
  </si>
  <si>
    <t>Purchase</t>
  </si>
  <si>
    <t>Any Type</t>
  </si>
  <si>
    <t>3/24/00 00:00:00</t>
  </si>
  <si>
    <t>7/1/01 00:00:00</t>
  </si>
  <si>
    <t>5/3/00 00:00:00</t>
  </si>
  <si>
    <t>10/3/97 00:00:00</t>
  </si>
  <si>
    <t>2/28/92 00:00:00</t>
  </si>
  <si>
    <t>11/15/96 00:00:00</t>
  </si>
  <si>
    <t>Bank One, National Association</t>
  </si>
  <si>
    <t>5/4/93 00:00:00</t>
  </si>
  <si>
    <t>4/16/91 00:00:00</t>
  </si>
  <si>
    <t>9/9/98 00:00:00</t>
  </si>
  <si>
    <t>4/1/90 00:00:00</t>
  </si>
  <si>
    <t>10/1/94 00:00:00</t>
  </si>
  <si>
    <t>4/16/99 00:00:00</t>
  </si>
  <si>
    <t>5/5/00 00:00:00</t>
  </si>
  <si>
    <t>11/17/92 00:00:00</t>
  </si>
  <si>
    <t>Project Yosemite I (Citibank)</t>
  </si>
  <si>
    <t>4/8/97 00:00:00</t>
  </si>
  <si>
    <t>2/7/96 00:00:00</t>
  </si>
  <si>
    <t>9/2/97 00:00:00</t>
  </si>
  <si>
    <t>12/10/96 00:00:00</t>
  </si>
  <si>
    <t>6/16/95 00:00:00</t>
  </si>
  <si>
    <t>1/27/92 00:00:00</t>
  </si>
  <si>
    <t>10/15/96 00:00:00</t>
  </si>
  <si>
    <t>12/1/99 00:00:00</t>
  </si>
  <si>
    <t>6/4/01 00:00:00</t>
  </si>
  <si>
    <t>1/31/97 00:00:00</t>
  </si>
  <si>
    <t>3/7/01 00:00:00</t>
  </si>
  <si>
    <t>1/13/00 00:00:00</t>
  </si>
  <si>
    <t>2/1/01 00:00:00</t>
  </si>
  <si>
    <t>6/8/00 00:00:00</t>
  </si>
  <si>
    <t>Multi-branch - Houston, Tx &amp; Boise, Id</t>
  </si>
  <si>
    <t>8/14/94 00:00:00</t>
  </si>
  <si>
    <t>6/1/94 00:00:00</t>
  </si>
  <si>
    <t>6/16/92 00:00:00</t>
  </si>
  <si>
    <t>Primary Term</t>
  </si>
  <si>
    <t>6/16/07 00:00:00</t>
  </si>
  <si>
    <t>7/8/97 00:00:00</t>
  </si>
  <si>
    <t>1/15/99 00:00:00</t>
  </si>
  <si>
    <t>10/1/92 00:00:00</t>
  </si>
  <si>
    <t>4/1/00 00:00:00</t>
  </si>
  <si>
    <t>Not Specified</t>
  </si>
  <si>
    <t>Exclusive for this application</t>
  </si>
  <si>
    <t>No, contract doesn't contain acceptable collateral language</t>
  </si>
  <si>
    <t>10/15/93 00:00:00</t>
  </si>
  <si>
    <t>Sempra Energy Trading Services Corp.</t>
  </si>
  <si>
    <t>12/15/97 00:00:00</t>
  </si>
  <si>
    <t>1/19/95 00:00:00</t>
  </si>
  <si>
    <t>6/2/97 00:00:00</t>
  </si>
  <si>
    <t>5/10/96 00:00:00</t>
  </si>
  <si>
    <t>3/1/94 00:00:00</t>
  </si>
  <si>
    <t>6/18/93 00:00:00</t>
  </si>
  <si>
    <t>8/30/99 00:00:00</t>
  </si>
  <si>
    <t>Master Purchase Sale Firm (Calgary)</t>
  </si>
  <si>
    <t>Natural  Gas</t>
  </si>
  <si>
    <t>4440159103001</t>
  </si>
  <si>
    <t>Firm</t>
  </si>
  <si>
    <t>3/5/97 00:00:00</t>
  </si>
  <si>
    <t>CANGAS</t>
  </si>
  <si>
    <t>Primary with Evergreen</t>
  </si>
  <si>
    <t>Month to Month</t>
  </si>
  <si>
    <t>3/4/98 00:00:00</t>
  </si>
  <si>
    <t>4440159101001</t>
  </si>
  <si>
    <t>4440154901002</t>
  </si>
  <si>
    <t>4/20/98 00:00:00</t>
  </si>
  <si>
    <t>4/19/99 00:00:00</t>
  </si>
  <si>
    <t>4440154903002</t>
  </si>
  <si>
    <t>Online Canadian Firm Gas GTC</t>
  </si>
  <si>
    <t>4440161001001</t>
  </si>
  <si>
    <t>8/1/00 00:00:00</t>
  </si>
  <si>
    <t>Evergreen Term 1</t>
  </si>
  <si>
    <t>Yes, contract contains acceptable collateral language</t>
  </si>
  <si>
    <t>4440161003001</t>
  </si>
  <si>
    <t>3/8/01 00:00:00</t>
  </si>
  <si>
    <t>Amended and Restated Master Firm Gas Purchase/Sale Agreement</t>
  </si>
  <si>
    <t>3/7/02 00:00:00</t>
  </si>
  <si>
    <t>4449093303003</t>
  </si>
  <si>
    <t>1/19/00 00:00:00</t>
  </si>
  <si>
    <t>4449093301003</t>
  </si>
  <si>
    <t>2/16/01 00:00:00</t>
  </si>
  <si>
    <t>Amended &amp; Restated Master Firm Gas Purchase/Sale Agreement</t>
  </si>
  <si>
    <t>2/15/02 00:00:00</t>
  </si>
  <si>
    <t>6/21/01 00:00:00</t>
  </si>
  <si>
    <t>6/20/02 00:00:00</t>
  </si>
  <si>
    <t>Online Canadian Firm Gas GTC with Collateral</t>
  </si>
  <si>
    <t>4440426801004</t>
  </si>
  <si>
    <t>4440426803004</t>
  </si>
  <si>
    <t>4440455501004</t>
  </si>
  <si>
    <t>9/2/98 00:00:00</t>
  </si>
  <si>
    <t>9/1/99 00:00:00</t>
  </si>
  <si>
    <t>4440455503004</t>
  </si>
  <si>
    <t>4440701301001</t>
  </si>
  <si>
    <t>7/24/98 00:00:00</t>
  </si>
  <si>
    <t>7/23/99 00:00:00</t>
  </si>
  <si>
    <t>4440701303001</t>
  </si>
  <si>
    <t>4440701701010</t>
  </si>
  <si>
    <t>7/12/00 00:00:00</t>
  </si>
  <si>
    <t>7/11/01 00:00:00</t>
  </si>
  <si>
    <t>4440701703006</t>
  </si>
  <si>
    <t>4444455603003</t>
  </si>
  <si>
    <t>6/9/93 00:00:00</t>
  </si>
  <si>
    <t>Terminate on Notice</t>
  </si>
  <si>
    <t>6/30/93 00:00:00</t>
  </si>
  <si>
    <t>4444455601003</t>
  </si>
  <si>
    <t>4447030401003</t>
  </si>
  <si>
    <t>4/3/96 00:00:00</t>
  </si>
  <si>
    <t>4/2/97 00:00:00</t>
  </si>
  <si>
    <t>4447030403003</t>
  </si>
  <si>
    <t>Master Purchase/Sale Firm &lt; 31 Days</t>
  </si>
  <si>
    <t>4441391003003</t>
  </si>
  <si>
    <t>5/30/97 00:00:00</t>
  </si>
  <si>
    <t>4441391001003</t>
  </si>
  <si>
    <t>4441391203001</t>
  </si>
  <si>
    <t>3/1/00 00:00:00</t>
  </si>
  <si>
    <t>4441391201001</t>
  </si>
  <si>
    <t>3/1/01 00:00:00</t>
  </si>
  <si>
    <t>2/28/02 00:00:00</t>
  </si>
  <si>
    <t>4441569003001</t>
  </si>
  <si>
    <t>8/1/94 00:00:00</t>
  </si>
  <si>
    <t>9/30/95 00:00:00</t>
  </si>
  <si>
    <t>4441569001001</t>
  </si>
  <si>
    <t>4444697601001</t>
  </si>
  <si>
    <t>11/16/99 00:00:00</t>
  </si>
  <si>
    <t>11/15/00 00:00:00</t>
  </si>
  <si>
    <t>4444697603001</t>
  </si>
  <si>
    <t>8/7/01 00:00:00</t>
  </si>
  <si>
    <t>8/6/02 00:00:00</t>
  </si>
  <si>
    <t>10/1/01 00:00:00</t>
  </si>
  <si>
    <t>4441837803001</t>
  </si>
  <si>
    <t>8/28/97 00:00:00</t>
  </si>
  <si>
    <t>8/27/98 00:00:00</t>
  </si>
  <si>
    <t>4441837801001</t>
  </si>
  <si>
    <t>4441859601006</t>
  </si>
  <si>
    <t>11/29/99 00:00:00</t>
  </si>
  <si>
    <t>4441859603006</t>
  </si>
  <si>
    <t>4441956503002</t>
  </si>
  <si>
    <t>12/7/98 00:00:00</t>
  </si>
  <si>
    <t>2/12/98 00:00:00</t>
  </si>
  <si>
    <t>2/11/99 00:00:00</t>
  </si>
  <si>
    <t>4441956501002</t>
  </si>
  <si>
    <t>4441978003005</t>
  </si>
  <si>
    <t>3/22/96 00:00:00</t>
  </si>
  <si>
    <t>3/21/97 00:00:00</t>
  </si>
  <si>
    <t>4441978001005</t>
  </si>
  <si>
    <t>4441992301004</t>
  </si>
  <si>
    <t>4441992303004</t>
  </si>
  <si>
    <t>4442001203001</t>
  </si>
  <si>
    <t>1/3/95 00:00:00</t>
  </si>
  <si>
    <t>1/2/96 00:00:00</t>
  </si>
  <si>
    <t>4442001201001</t>
  </si>
  <si>
    <t>4441994303003</t>
  </si>
  <si>
    <t>6/1/00 00:00:00</t>
  </si>
  <si>
    <t>4441994301003</t>
  </si>
  <si>
    <t>4442311603006</t>
  </si>
  <si>
    <t>6/22/01 00:00:00</t>
  </si>
  <si>
    <t>6/21/02 00:00:00</t>
  </si>
  <si>
    <t>4442311601006</t>
  </si>
  <si>
    <t>Dominion Exploration Canada Ltd. (previously Domcan East Alberta Ltd.)</t>
  </si>
  <si>
    <t>4442326103002</t>
  </si>
  <si>
    <t>Dominion Exploration Canada Ltd.</t>
  </si>
  <si>
    <t>4442326101002</t>
  </si>
  <si>
    <t>4442480101001</t>
  </si>
  <si>
    <t>8/22/94 00:00:00</t>
  </si>
  <si>
    <t>8/21/95 00:00:00</t>
  </si>
  <si>
    <t>4442480103001</t>
  </si>
  <si>
    <t>4446249903004</t>
  </si>
  <si>
    <t>7/25/94 00:00:00</t>
  </si>
  <si>
    <t>7/24/95 00:00:00</t>
  </si>
  <si>
    <t>4446249901001</t>
  </si>
  <si>
    <t>4442419903002</t>
  </si>
  <si>
    <t>4442419901002</t>
  </si>
  <si>
    <t>4442669603003</t>
  </si>
  <si>
    <t>2/21/97 00:00:00</t>
  </si>
  <si>
    <t>2/20/98 00:00:00</t>
  </si>
  <si>
    <t>4442669601003</t>
  </si>
  <si>
    <t>1/4/01 00:00:00</t>
  </si>
  <si>
    <t>1/3/02 00:00:00</t>
  </si>
  <si>
    <t>4442703003002</t>
  </si>
  <si>
    <t>1/21/00 00:00:00</t>
  </si>
  <si>
    <t>4442703001002</t>
  </si>
  <si>
    <t>1/16/96 00:00:00</t>
  </si>
  <si>
    <t>1/15/97 00:00:00</t>
  </si>
  <si>
    <t>4446505903001</t>
  </si>
  <si>
    <t>5/9/97 00:00:00</t>
  </si>
  <si>
    <t>5/8/98 00:00:00</t>
  </si>
  <si>
    <t>4446505901001</t>
  </si>
  <si>
    <t>444411001003</t>
  </si>
  <si>
    <t>444411003003</t>
  </si>
  <si>
    <t>4444478003008</t>
  </si>
  <si>
    <t>4444478001007</t>
  </si>
  <si>
    <t>4447235203001</t>
  </si>
  <si>
    <t>1/12/00 00:00:00</t>
  </si>
  <si>
    <t>4447235201001</t>
  </si>
  <si>
    <t>4447614003001</t>
  </si>
  <si>
    <t>4447614001001</t>
  </si>
  <si>
    <t>4448240803001</t>
  </si>
  <si>
    <t>2/1/00 00:00:00</t>
  </si>
  <si>
    <t>4448240801001</t>
  </si>
  <si>
    <t>4448024503002</t>
  </si>
  <si>
    <t>4446695003001</t>
  </si>
  <si>
    <t>4/17/97 00:00:00</t>
  </si>
  <si>
    <t>4446695001001</t>
  </si>
  <si>
    <t>4446953903002</t>
  </si>
  <si>
    <t>10/1/93 00:00:00</t>
  </si>
  <si>
    <t>4446953901002</t>
  </si>
  <si>
    <t>4441114703003</t>
  </si>
  <si>
    <t>1/4/00 00:00:00</t>
  </si>
  <si>
    <t>4441114701003</t>
  </si>
  <si>
    <t>4446367503005</t>
  </si>
  <si>
    <t>11/5/99 00:00:00</t>
  </si>
  <si>
    <t>11/4/00 00:00:00</t>
  </si>
  <si>
    <t>4446367501005</t>
  </si>
  <si>
    <t>4446952703005</t>
  </si>
  <si>
    <t>2/1/96 00:00:00</t>
  </si>
  <si>
    <t>4446952701005</t>
  </si>
  <si>
    <t>4447168103003</t>
  </si>
  <si>
    <t>4447168101003</t>
  </si>
  <si>
    <t>4446828503004</t>
  </si>
  <si>
    <t>9/15/99 00:00:00</t>
  </si>
  <si>
    <t>7/16/99 00:00:00</t>
  </si>
  <si>
    <t>7/15/00 00:00:00</t>
  </si>
  <si>
    <t>4446828501004</t>
  </si>
  <si>
    <t>4446965703005</t>
  </si>
  <si>
    <t>4446965701005</t>
  </si>
  <si>
    <t>4447768603002</t>
  </si>
  <si>
    <t>7/19/95 00:00:00</t>
  </si>
  <si>
    <t>7/18/96 00:00:00</t>
  </si>
  <si>
    <t>4447768601002</t>
  </si>
  <si>
    <t>4447958103001</t>
  </si>
  <si>
    <t>Interruptible</t>
  </si>
  <si>
    <t>2/1/94 00:00:00</t>
  </si>
  <si>
    <t>4447958101001</t>
  </si>
  <si>
    <t>4448091403002</t>
  </si>
  <si>
    <t>4448091401002</t>
  </si>
  <si>
    <t>4448646003005</t>
  </si>
  <si>
    <t>2/22/96 00:00:00</t>
  </si>
  <si>
    <t>4448646001005</t>
  </si>
  <si>
    <t>4448728403005</t>
  </si>
  <si>
    <t>2/4/97 00:00:00</t>
  </si>
  <si>
    <t>2/3/98 00:00:00</t>
  </si>
  <si>
    <t>4448728401005</t>
  </si>
  <si>
    <t>CAN Gas and Pwr Financial</t>
  </si>
  <si>
    <t>US GAS Ranking</t>
  </si>
  <si>
    <t>US PWR Ranking</t>
  </si>
  <si>
    <t>CAN GAS Ranking</t>
  </si>
  <si>
    <t>CAN PWR Ranking</t>
  </si>
  <si>
    <t>CAN Gas Physical</t>
  </si>
  <si>
    <t>CAN Power Physical</t>
  </si>
  <si>
    <t>GPU Service, Inc.</t>
  </si>
  <si>
    <t>Max of Contract No.</t>
  </si>
  <si>
    <t>Headroom</t>
  </si>
  <si>
    <t>GAS Ranking</t>
  </si>
  <si>
    <t>PWR Ranking</t>
  </si>
  <si>
    <t>CP Legal Name</t>
  </si>
  <si>
    <t>RANK</t>
  </si>
  <si>
    <t>Commodity-Type and Associated Contract Numbers</t>
  </si>
  <si>
    <t>Contract Name/Type</t>
  </si>
  <si>
    <t>US GAS Rankings</t>
  </si>
  <si>
    <t>US PWR Rankings</t>
  </si>
  <si>
    <t>CAN GAS Rankings</t>
  </si>
  <si>
    <t>CAN PWR Rankings</t>
  </si>
  <si>
    <t>US GAS</t>
  </si>
  <si>
    <t>US PWR</t>
  </si>
  <si>
    <t>CAN GAS</t>
  </si>
  <si>
    <t>CAN PWR</t>
  </si>
  <si>
    <t xml:space="preserve">North American Gas and Power </t>
  </si>
  <si>
    <t>Global Contract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</si>
</sst>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</fills>
  <borders count="3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1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2" xfId="0" applyNumberFormat="1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164" fontId="0" fillId="0" borderId="6" xfId="0" applyNumberFormat="1" applyBorder="1"/>
    <xf numFmtId="164" fontId="0" fillId="0" borderId="8" xfId="0" applyNumberFormat="1" applyBorder="1"/>
    <xf numFmtId="0" fontId="0" fillId="0" borderId="9" xfId="0" applyFill="1" applyBorder="1"/>
    <xf numFmtId="164" fontId="0" fillId="0" borderId="9" xfId="0" applyNumberFormat="1" applyFill="1" applyBorder="1"/>
    <xf numFmtId="0" fontId="0" fillId="0" borderId="9" xfId="0" applyBorder="1"/>
    <xf numFmtId="0" fontId="2" fillId="0" borderId="0" xfId="0" applyFont="1"/>
    <xf numFmtId="0" fontId="2" fillId="0" borderId="0" xfId="0" applyFont="1" applyAlignment="1">
      <alignment shrinkToFit="1"/>
    </xf>
    <xf numFmtId="0" fontId="0" fillId="0" borderId="0" xfId="0" applyAlignment="1">
      <alignment shrinkToFit="1"/>
    </xf>
    <xf numFmtId="14" fontId="0" fillId="0" borderId="0" xfId="0" applyNumberFormat="1"/>
    <xf numFmtId="0" fontId="3" fillId="0" borderId="0" xfId="0" applyFont="1" applyAlignment="1">
      <alignment horizontal="center"/>
    </xf>
    <xf numFmtId="22" fontId="2" fillId="0" borderId="0" xfId="0" applyNumberFormat="1" applyFont="1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center" wrapText="1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left" wrapText="1"/>
    </xf>
    <xf numFmtId="14" fontId="3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/>
    <xf numFmtId="0" fontId="2" fillId="0" borderId="0" xfId="0" applyFont="1" applyAlignment="1">
      <alignment horizontal="left" wrapText="1"/>
    </xf>
    <xf numFmtId="0" fontId="2" fillId="2" borderId="0" xfId="0" applyFont="1" applyFill="1" applyBorder="1" applyAlignment="1">
      <alignment horizontal="center" wrapText="1"/>
    </xf>
    <xf numFmtId="0" fontId="3" fillId="0" borderId="0" xfId="0" applyFont="1" applyFill="1" applyBorder="1"/>
    <xf numFmtId="0" fontId="2" fillId="2" borderId="10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Continuous"/>
    </xf>
    <xf numFmtId="0" fontId="2" fillId="0" borderId="0" xfId="0" applyFont="1" applyFill="1" applyAlignment="1">
      <alignment horizontal="centerContinuous" wrapText="1"/>
    </xf>
    <xf numFmtId="0" fontId="3" fillId="0" borderId="0" xfId="0" applyFont="1" applyFill="1" applyAlignment="1">
      <alignment horizontal="centerContinuous"/>
    </xf>
    <xf numFmtId="0" fontId="3" fillId="0" borderId="0" xfId="0" applyFont="1" applyFill="1" applyAlignment="1">
      <alignment horizontal="centerContinuous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1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left"/>
    </xf>
    <xf numFmtId="14" fontId="3" fillId="0" borderId="0" xfId="0" quotePrefix="1" applyNumberFormat="1" applyFont="1" applyFill="1" applyBorder="1" applyAlignment="1">
      <alignment horizontal="center"/>
    </xf>
    <xf numFmtId="0" fontId="0" fillId="0" borderId="2" xfId="0" applyFill="1" applyBorder="1"/>
    <xf numFmtId="14" fontId="3" fillId="0" borderId="0" xfId="0" applyNumberFormat="1" applyFont="1" applyFill="1" applyBorder="1" applyAlignment="1">
      <alignment horizontal="left" wrapText="1"/>
    </xf>
    <xf numFmtId="14" fontId="3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center" wrapText="1"/>
    </xf>
    <xf numFmtId="1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17" fontId="3" fillId="0" borderId="0" xfId="0" applyNumberFormat="1" applyFont="1" applyFill="1" applyBorder="1" applyAlignment="1">
      <alignment horizontal="left"/>
    </xf>
    <xf numFmtId="0" fontId="2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shrinkToFit="1"/>
    </xf>
    <xf numFmtId="0" fontId="2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shrinkToFit="1"/>
    </xf>
    <xf numFmtId="0" fontId="0" fillId="0" borderId="0" xfId="0" applyBorder="1" applyAlignment="1">
      <alignment horizontal="center" shrinkToFit="1"/>
    </xf>
    <xf numFmtId="14" fontId="0" fillId="0" borderId="0" xfId="0" applyNumberFormat="1" applyBorder="1"/>
    <xf numFmtId="0" fontId="0" fillId="0" borderId="0" xfId="0" applyBorder="1"/>
    <xf numFmtId="0" fontId="2" fillId="0" borderId="0" xfId="0" applyFont="1" applyBorder="1" applyAlignment="1">
      <alignment shrinkToFit="1"/>
    </xf>
    <xf numFmtId="0" fontId="2" fillId="0" borderId="0" xfId="0" applyFont="1" applyBorder="1" applyAlignment="1"/>
    <xf numFmtId="0" fontId="2" fillId="2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9" xfId="0" applyFill="1" applyBorder="1" applyAlignment="1"/>
    <xf numFmtId="0" fontId="5" fillId="0" borderId="0" xfId="0" applyFont="1"/>
    <xf numFmtId="0" fontId="6" fillId="0" borderId="0" xfId="0" applyFont="1"/>
    <xf numFmtId="0" fontId="0" fillId="0" borderId="0" xfId="0" applyBorder="1" applyAlignment="1"/>
    <xf numFmtId="14" fontId="3" fillId="0" borderId="0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2" xfId="0" pivotButton="1" applyBorder="1"/>
    <xf numFmtId="0" fontId="0" fillId="0" borderId="15" xfId="0" applyBorder="1"/>
    <xf numFmtId="0" fontId="0" fillId="0" borderId="16" xfId="0" applyBorder="1"/>
    <xf numFmtId="0" fontId="0" fillId="0" borderId="2" xfId="0" applyNumberFormat="1" applyBorder="1"/>
    <xf numFmtId="0" fontId="0" fillId="0" borderId="5" xfId="0" applyNumberFormat="1" applyBorder="1"/>
    <xf numFmtId="0" fontId="0" fillId="0" borderId="14" xfId="0" applyNumberFormat="1" applyBorder="1"/>
    <xf numFmtId="0" fontId="0" fillId="0" borderId="0" xfId="0" applyNumberFormat="1"/>
    <xf numFmtId="0" fontId="0" fillId="0" borderId="6" xfId="0" applyNumberFormat="1" applyBorder="1"/>
    <xf numFmtId="0" fontId="0" fillId="0" borderId="8" xfId="0" applyNumberFormat="1" applyBorder="1"/>
    <xf numFmtId="0" fontId="0" fillId="0" borderId="13" xfId="0" applyNumberFormat="1" applyBorder="1"/>
    <xf numFmtId="0" fontId="0" fillId="0" borderId="17" xfId="0" applyNumberFormat="1" applyBorder="1"/>
    <xf numFmtId="0" fontId="0" fillId="0" borderId="18" xfId="0" applyNumberFormat="1" applyBorder="1"/>
    <xf numFmtId="164" fontId="0" fillId="0" borderId="0" xfId="1" applyNumberFormat="1" applyFont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2" xfId="0" applyBorder="1" applyAlignment="1">
      <alignment shrinkToFit="1"/>
    </xf>
    <xf numFmtId="0" fontId="6" fillId="0" borderId="0" xfId="0" applyFont="1" applyBorder="1"/>
    <xf numFmtId="0" fontId="0" fillId="0" borderId="0" xfId="0" applyNumberForma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164" fontId="0" fillId="0" borderId="0" xfId="1" applyNumberFormat="1" applyFont="1" applyBorder="1"/>
    <xf numFmtId="0" fontId="2" fillId="3" borderId="23" xfId="0" applyFont="1" applyFill="1" applyBorder="1"/>
    <xf numFmtId="0" fontId="2" fillId="3" borderId="24" xfId="0" applyFont="1" applyFill="1" applyBorder="1"/>
    <xf numFmtId="0" fontId="0" fillId="3" borderId="24" xfId="0" applyFill="1" applyBorder="1"/>
    <xf numFmtId="0" fontId="2" fillId="0" borderId="25" xfId="0" applyFont="1" applyBorder="1"/>
    <xf numFmtId="0" fontId="2" fillId="0" borderId="26" xfId="0" applyFont="1" applyBorder="1"/>
    <xf numFmtId="0" fontId="2" fillId="4" borderId="24" xfId="0" applyFont="1" applyFill="1" applyBorder="1"/>
    <xf numFmtId="0" fontId="2" fillId="4" borderId="27" xfId="0" applyFont="1" applyFill="1" applyBorder="1"/>
    <xf numFmtId="0" fontId="7" fillId="5" borderId="23" xfId="0" applyFont="1" applyFill="1" applyBorder="1"/>
    <xf numFmtId="0" fontId="8" fillId="5" borderId="24" xfId="0" applyFont="1" applyFill="1" applyBorder="1"/>
    <xf numFmtId="0" fontId="8" fillId="5" borderId="27" xfId="0" applyFont="1" applyFill="1" applyBorder="1"/>
    <xf numFmtId="0" fontId="9" fillId="0" borderId="0" xfId="0" applyFont="1"/>
    <xf numFmtId="0" fontId="2" fillId="3" borderId="28" xfId="0" applyFont="1" applyFill="1" applyBorder="1"/>
    <xf numFmtId="0" fontId="2" fillId="3" borderId="29" xfId="0" applyFont="1" applyFill="1" applyBorder="1"/>
    <xf numFmtId="0" fontId="0" fillId="3" borderId="29" xfId="0" applyFill="1" applyBorder="1"/>
    <xf numFmtId="0" fontId="2" fillId="4" borderId="23" xfId="0" applyFont="1" applyFill="1" applyBorder="1"/>
    <xf numFmtId="0" fontId="2" fillId="4" borderId="28" xfId="0" applyFont="1" applyFill="1" applyBorder="1"/>
    <xf numFmtId="0" fontId="2" fillId="4" borderId="29" xfId="0" applyFont="1" applyFill="1" applyBorder="1"/>
    <xf numFmtId="0" fontId="2" fillId="4" borderId="30" xfId="0" applyFont="1" applyFill="1" applyBorder="1"/>
    <xf numFmtId="0" fontId="7" fillId="5" borderId="28" xfId="0" applyFont="1" applyFill="1" applyBorder="1"/>
    <xf numFmtId="0" fontId="8" fillId="5" borderId="29" xfId="0" applyFont="1" applyFill="1" applyBorder="1"/>
    <xf numFmtId="0" fontId="8" fillId="5" borderId="3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245.421516666669" createdVersion="1" recordCount="1921" upgradeOnRefresh="1">
  <cacheSource type="worksheet">
    <worksheetSource ref="A3:H1924" sheet="NA DATA"/>
  </cacheSource>
  <cacheFields count="8">
    <cacheField name="Counterparty Legal Name" numFmtId="0">
      <sharedItems count="342">
        <s v="AEP Energy Services, Inc."/>
        <s v="Aquila Canada Corp."/>
        <s v="Aquila Capital &amp; Trade, Ltd."/>
        <s v="Aquila Risk Management Corporation"/>
        <s v="Avista Energy, Inc."/>
        <s v="Bank of America, National Association"/>
        <s v="Bank of Montreal"/>
        <s v="Bank One, National Association"/>
        <s v="Bankers Trust Company"/>
        <s v="BNP Paribas"/>
        <s v="BP Corporation North America Inc."/>
        <s v="Canadian Imperial Bank of Commerce"/>
        <s v="Cargill Energy, a division of Cargill, Incorporated"/>
        <s v="Cinergy Marketing &amp; Trading, LLC"/>
        <s v="Citibank, N.A."/>
        <s v="CMS Marketing, Services and Trading Company"/>
        <s v="ConAgra Energy Services, Inc."/>
        <s v="Coral Energy Holding, L.P."/>
        <s v="Duke Energy Marketing Limited Partnership"/>
        <s v="Dynegy Canada Inc."/>
        <s v="Dynegy Marketing and Trade"/>
        <s v="e prime, inc."/>
        <s v="El Paso Merchant Energy, L.P."/>
        <s v="Encore Energy Solutions, L.P."/>
        <s v="Engage Energy Canada L.P."/>
        <s v="ENMAX Energy Corporation"/>
        <s v="Enserco Energy, Inc."/>
        <s v="Entergy-Koch Trading, LP"/>
        <s v="IDACORP Energy L.P."/>
        <s v="J. Aron &amp; Company"/>
        <s v="Mirant Americas Energy Marketing, L.P."/>
        <s v="Morgan Stanley Capital Group Inc."/>
        <s v="PanCanadian Petroleum Limited"/>
        <s v="PG&amp;E Energy Trading, Canada Corporation"/>
        <s v="Phibro Inc."/>
        <s v="Puget Sound Energy, Inc."/>
        <s v="Reliant Energy Services, Inc."/>
        <s v="Sempra Energy Trading Services Corp."/>
        <s v="Tenaska Marketing Ventures"/>
        <s v="TransAlta Energy Marketing Corp."/>
        <s v="TransCanada Energy Financial Products Limited"/>
        <s v="Western Gas Resources, Inc."/>
        <s v="Williams Energy Marketing &amp; Trading Company"/>
        <s v="WPS Energy Services, Inc."/>
        <s v="AEC Marketing"/>
        <s v="AEC Storage and Hub Services, a business unit of Alberta Energy Company Ltd"/>
        <s v="AltaGas Services Inc."/>
        <s v="Anadarko Canada Corporation"/>
        <s v="Anderson Exploration"/>
        <s v="ATCO Midstream Ltd."/>
        <s v="Baytex Energy Ltd."/>
        <s v="BC Gas Utility Ltd."/>
        <s v="BP Canada Energy Company"/>
        <s v="Burlington Resources Canada Energy Ltd."/>
        <s v="Canadian Hunter Exploration Ltd."/>
        <s v="Cargill Energy Trading Canada, Inc."/>
        <s v="Chevron Canada Resources"/>
        <s v="CIBC World Markets PLC"/>
        <s v="Cinergy Canada Inc."/>
        <s v="Coast Energy Canada, Inc."/>
        <s v="CoEnergy Trading Company"/>
        <s v="Conoco Canada Limited"/>
        <s v="Cook Inlet Energy Supply L.L.C."/>
        <s v="Coral Energy Canada Inc."/>
        <s v="Coral Energy Resources, L.P."/>
        <s v="Direct Energy Marketing Limited"/>
        <s v="Dominion Exploration Canada Ltd."/>
        <s v="Dominion Exploration Canada Ltd. (previously Domcan East Alberta Ltd.)"/>
        <s v="Hunt Oil Company of Canada, Inc."/>
        <s v="IGI Resources, Inc."/>
        <s v="KeySpan Energy Canada Partnership"/>
        <s v="Midstream Energy Marketing, Inc."/>
        <s v="Mirant Canada Energy Marketing, Ltd."/>
        <s v="Murphy Oil Company Ltd."/>
        <s v="Nexen Marketing"/>
        <s v="Northstar Energy"/>
        <s v="Penn West Petroleum"/>
        <s v="Petro-Canada Oil and Gas"/>
        <s v="PG&amp;E Energy Trading-Gas Corporation"/>
        <s v="Powerex Corp."/>
        <s v="Premstar Energy Canada Ltd"/>
        <s v="Producers Marketing Ltd"/>
        <s v="Reliant Energy Services Canada Ltd."/>
        <s v="SaskEnergy Incorporated"/>
        <s v="Sempra Energy Trading Corp."/>
        <s v="Sierra Pacific Power Company"/>
        <s v="Talisman Energy Inc."/>
        <s v="Tenaska Marketing Canada, a division of TMV Corp."/>
        <s v="Texaco Canada Petroleum  Inc."/>
        <s v="TransCanada Gas Services, a division of TransCanada Energy Ltd."/>
        <s v="Unocal Canada Limited"/>
        <s v="WGR Canada Inc."/>
        <s v="Adams Resources Marketing, Ltd."/>
        <s v="AEC Marketing (USA), Inc."/>
        <s v="AEC Storage and Hub Services Inc."/>
        <s v="AES NewEnergy, Inc."/>
        <s v="AIG Energy Trading Inc."/>
        <s v="Alabama Gas Corporation"/>
        <s v="Alberta Energy Company Ltd."/>
        <s v="Allegheny Energy Supply Company, LLC"/>
        <s v="Amerada Hess Corporation"/>
        <s v="Anadarko Energy Services Company"/>
        <s v="Anadarko Petroleum Corporation"/>
        <s v="Aquila Dallas Marketing, L.P."/>
        <s v="Aquila Energy Marketing Corporation"/>
        <s v="Arizona Public Service Company"/>
        <s v="Ashland Specialty Chemicals Company"/>
        <s v="Astra Power, LLC"/>
        <s v="Atmos Energy Corporation"/>
        <s v="Barclays Bank PLC"/>
        <s v="Barrett Resources Corporation"/>
        <s v="BGML - IM Bridgeline"/>
        <s v="BP Canada Energy Marketing Corp."/>
        <s v="BP Energy Company"/>
        <s v="Bridgeline Gas Marketing LLC"/>
        <s v="Burlington Resources Trading Inc."/>
        <s v="Calcasieu Gas Gathering System"/>
        <s v="Calpine Energy Services, L.P."/>
        <s v="Castle Power LLC"/>
        <s v="Central Illinois Light Company"/>
        <s v="Cinergy Capital &amp; Trading Inc."/>
        <s v="CLECO Corporation"/>
        <s v="CLECO Marketing and Trading, LLC"/>
        <s v="CMS Field Services, Inc."/>
        <s v="Coast Energy Group, a division of Cornerstone Propane, L.P."/>
        <s v="Cokinos Natural Gas Company"/>
        <s v="Colonial Energy Inc."/>
        <s v="Conectiv Energy Supply, Inc."/>
        <s v="Conoco Inc."/>
        <s v="Consolidated Edison Energy, Inc."/>
        <s v="Consolidated Edison Solutions, Inc."/>
        <s v="Constellation Power Source, Inc."/>
        <s v="Copano Energy Services/Upper Gulf Coast, L.P."/>
        <s v="Cornerstone Propane, L.P."/>
        <s v="Cross Timbers Energy Services, Inc."/>
        <s v="Crosstex Energy Services, Ltd."/>
        <s v="Delmarva Power &amp; Light Company"/>
        <s v="Dominion Field Services, Inc."/>
        <s v="DTE Energy Trading, Inc."/>
        <s v="Duke Energy Field Services Marketing, LLC"/>
        <s v="Duke Energy Merchants LLC"/>
        <s v="Duke Energy NGL Services, LP"/>
        <s v="Duke Energy Trading and Marketing, L.L.C."/>
        <s v="Eagle Gas Marketing Company"/>
        <s v="Edison Mission Energy"/>
        <s v="Enbridge Marketing (U.S.) Inc."/>
        <s v="EnergyUSA - Appalachian Corp"/>
        <s v="EnergyUSA-TPC Corp."/>
        <s v="Enron Energy Services, Inc."/>
        <s v="Enterprise Products Operating L.P."/>
        <s v="Entex Gas Resources Corp."/>
        <s v="Equitable Energy L.L.C."/>
        <s v="Equitable Gas Company"/>
        <s v="Exelon Energy Company"/>
        <s v="Firm Trade Bridgeline Gas Marketing LLC"/>
        <s v="Firm Trading Bridgeline Gas Marketing"/>
        <s v="Firm Trading Bridgeline SUB Account A"/>
        <s v="FirstEnergy Solutions Corp."/>
        <s v="Florida Gas Utility"/>
        <s v="Florida Power &amp; Light Company"/>
        <s v="FPL Energy Power Marketing, Inc."/>
        <s v="Glencore Ltd."/>
        <s v="Helmerich &amp; Payne Energy Services, Inc."/>
        <s v="Hess Energy Services Company, LLC"/>
        <s v="Hess Energy Trading Company LLC"/>
        <s v="Highland Energy Company"/>
        <s v="HQ Energy Services (U.S.) Inc."/>
        <s v="Hunt Oil Company"/>
        <s v="Infinite Energy, Inc."/>
        <s v="Interstate Power Company"/>
        <s v="J. M. Huber Corporation"/>
        <s v="Kaztex Energy Management Inc."/>
        <s v="Kerr-McGee Energy Services Corporation"/>
        <s v="KeySpan Gas East Corporation"/>
        <s v="Kinder Morgan Texas Pipeline, L.P."/>
        <s v="Kinder Morgan, Inc."/>
        <s v="Koch Midstream Services Company"/>
        <s v="Koch Midstream Services Company, LLC"/>
        <s v="Lakeland, City Of"/>
        <s v="LG&amp;E Energy Marketing Inc."/>
        <s v="Louis Dreyfus Corporation"/>
        <s v="Marathon Oil Company"/>
        <s v="MarkWest Hydrocarbon, Inc."/>
        <s v="Memphis Light, Gas, and Water Division"/>
        <s v="Metropolitan Utilities District"/>
        <s v="Miami Valley Resources Inc."/>
        <s v="MidAmerican Energy Company"/>
        <s v="Midland Cogeneration Venture Limited Partnership"/>
        <s v="Mieco Inc."/>
        <s v="Mitchell Gas Services L.P."/>
        <s v="National Energy &amp; Trade, L.L.C."/>
        <s v="National Fuel Gas Distribution Corporation"/>
        <s v="New Jersey Natural Gas Company"/>
        <s v="NG Energy Trading, L.L.C."/>
        <s v="NGTS LLC"/>
        <s v="Niagara Mohawk Energy Marketing, Inc."/>
        <s v="Nicor Enerchange, LLC"/>
        <s v="Nicor Gas Company"/>
        <s v="NJR Energy Services Company"/>
        <s v="Noble Gas Marketing Inc."/>
        <s v="Northern Indiana Public Service Company"/>
        <s v="NRG Power Marketing Inc."/>
        <s v="NUI Energy Brokers, Inc."/>
        <s v="Occidental Energy Marketing, Inc."/>
        <s v="OGE Energy Resources, Inc."/>
        <s v="ONEOK Energy Marketing and Trading Company, L.P."/>
        <s v="PanCanadian Energy Services Inc."/>
        <s v="PCS Nitrogen Fertilizer, L.P."/>
        <s v="Pennaco Energy, Inc."/>
        <s v="Peoples Energy Corporation"/>
        <s v="Pepco Gas Services, Inc."/>
        <s v="Petrocom Energy Group, Ltd."/>
        <s v="Piedmont Natural Gas Company Inc."/>
        <s v="PPL EnergyPlus, LLC"/>
        <s v="Prior Energy Corporation"/>
        <s v="ProLiance Energy, LLC"/>
        <s v="PSEG Energy Resources &amp; Trade LLC"/>
        <s v="Reliant Energy HL&amp;P"/>
        <s v="Retex Inc."/>
        <s v="Richardson Energy Marketing, Ltd."/>
        <s v="Riley Natural Gas Company"/>
        <s v="Scana Energy Marketing, Inc."/>
        <s v="Select Energy, Inc."/>
        <s v="Sempra Energy Solutions"/>
        <s v="Sequent Energy Management, L.P."/>
        <s v="Sequent Energy Management, LLC"/>
        <s v="SG Interests I, Ltd."/>
        <s v="Sithe Power Marketing, L.P."/>
        <s v="Smith Barney AAA Energy Fund L.P."/>
        <s v="Societe Generale"/>
        <s v="South Jersey Gas Company"/>
        <s v="South Jersey Resources Group LLC"/>
        <s v="Southern California Gas Company"/>
        <s v="Sprague Energy Corp."/>
        <s v="Superior Natural Gas Corporation"/>
        <s v="Swift Energy Company"/>
        <s v="Tenaska Gas Storage, LLC"/>
        <s v="Texaco Energy Marketing L.P."/>
        <s v="Texaco Inc."/>
        <s v="Texaco Natural Gas Inc."/>
        <s v="Texex Energy Partners Ltd."/>
        <s v="Texla Energy Management Inc."/>
        <s v="The Brooklyn Union Gas Company"/>
        <s v="The Chase Manhattan Bank"/>
        <s v="The New Power Company"/>
        <s v="Tiger Natural Gas Inc."/>
        <s v="Torch Energy Marketing Inc."/>
        <s v="Torch Energy TM, Inc."/>
        <s v="TotalFinaElf Gas &amp; Power North America, Inc."/>
        <s v="Tractebel Energy Marketing, Inc."/>
        <s v="TransCanada Energy Marketing USA, Inc."/>
        <s v="TransCanada Gas Services Inc."/>
        <s v="Tristar Gas Marketing Company"/>
        <s v="TXU Energy Trading Company"/>
        <s v="UGI Utilities Inc."/>
        <s v="Union Oil Company Of California"/>
        <s v="Unocal Energy Trading, Inc."/>
        <s v="Upstream Energy Services Co"/>
        <s v="Upstream Energy Services Company, L.L.C."/>
        <s v="Utilicorp United Inc."/>
        <s v="Valero Marketing and Supply Company"/>
        <s v="Virginia Power Energy Marketing, Inc."/>
        <s v="Vitol Capital Management Ltd."/>
        <s v="Vitol S.A. Inc."/>
        <s v="Washington Gas Energy Services, Inc."/>
        <s v="Westport Oil &amp; Gas Company, Inc."/>
        <s v="Wild Goose Storage Inc."/>
        <s v="Wisconsin Gas Company"/>
        <s v="Wisconsin Power And Light Company"/>
        <s v="Xcel Energy Inc."/>
        <s v="XTO Energy Inc."/>
        <s v="Bridgeline Gas Distribution LLC"/>
        <s v="Bridgeline Holdings, L.P."/>
        <s v="Bridgeline Storage Company, LLC"/>
        <s v="EnergyUSA - Appalachian Corp."/>
        <s v="Firm Trade Bridgeline"/>
        <s v="KeySpan Gas East Corporation (Suspended CP)"/>
        <s v="Upstream Energy Services Co. (Inactive CP)"/>
        <s v="AES Eastern Energy, L.P."/>
        <s v="Ameren Energy, Inc., as Agent for Union Electric and Central Illinois"/>
        <s v="American Electric Power Service Corporation"/>
        <s v="American Municipal Power-Ohio Inc."/>
        <s v="ANP Marketing Company"/>
        <s v="Avista Corporation - Washington Water Power Division"/>
        <s v="Bonneville Power Administration"/>
        <s v="Cargill-Alliant, LLC"/>
        <s v="Carolina Power &amp; Light Company"/>
        <s v="Central Hudson Gas &amp; Electric Corporation"/>
        <s v="CINergy Services, Inc. (Partially terminates 5/1/99)"/>
        <s v="Colorado River Commission (an agency of the State of Nevada)"/>
        <s v="Connecticut Municipal Electric Energy Cooperative"/>
        <s v="Conoco Gas and Power Marketing, a division of Conoco Inc."/>
        <s v="Coral Power, L.L.C."/>
        <s v="Dayton Power and Light Company, The"/>
        <s v="Dynegy Power Marketing, Inc."/>
        <s v="East Bay Municipal Utility District"/>
        <s v="Edison Mission Marketing &amp; Trading Inc (merge/ Citizens Power Sales LLC"/>
        <s v="El Paso Electric Company"/>
        <s v="The Energy Authority, Inc."/>
        <s v="Engage Energy America LLC"/>
        <s v="Eugene Water &amp; Electric Board"/>
        <s v="Exelon Generation Company, LLC"/>
        <s v="Florida Power Corporation"/>
        <s v="Gen~Sys Energy (fka Dairyland Power Cooperative)"/>
        <s v="GPU Service, Inc."/>
        <s v="H.Q. Energy Services (U.S.) Inc."/>
        <s v="Hydro-Quebec"/>
        <s v="Idaho Power Company dba IDACORP ENERGY"/>
        <s v="Indianapolis Power &amp; Light Company"/>
        <s v="Merrill Lynch Capital Services, Inc."/>
        <s v="Mirant Americas Energy Marketing, LP  (fka Southern Company Energy Marketing, L.P."/>
        <s v="Modesto Irrigation District"/>
        <s v="New York State Electric &amp; Gas Corporation"/>
        <s v="Niagara Mohawk Energy Marketing, Inc. (fka Plum Street)"/>
        <s v="Northern California Power Agency"/>
        <s v="Old Dominion Electric Cooperative"/>
        <s v="Oneok Power Marketing Company"/>
        <s v="Ontario Power Generation, Inc. (assigned from Ontario Hydro)"/>
        <s v="Pacificorp"/>
        <s v="Pacificorp Power Marketing, Inc."/>
        <s v="PG&amp;E Energy Trading - Power, L.P."/>
        <s v="Public Service Company of Colorado"/>
        <s v="Public Utility District No. 1 of Snohomish County"/>
        <s v="Rainbow Energy Marketing Corporation"/>
        <s v="Rochester Gas &amp; Electric Corporation"/>
        <s v="Sacramento Municipal Utility District"/>
        <s v="Santa Clara, California, City of, Silicon Valley Power"/>
        <s v="Sierra Pacific Holding Company, dba Sierra Pacific Industries"/>
        <s v="South Carolina Electric &amp; Gas Company"/>
        <s v="Southern Companies (Southern Company Services, Inc.)"/>
        <s v="Southern Indiana Gas and Electric Company"/>
        <s v="Split Rock Energy, LLC"/>
        <s v="Tenaska Power Services Co."/>
        <s v="The City of Azusa"/>
        <s v="TransAlta Energy Marketing (U.S.) Inc."/>
        <s v="TXU Electric Company"/>
        <s v="TXU Electric Company (capacity auction)"/>
        <s v="TXU Energy Trading Company (fka Enserch Energy Services)"/>
        <s v="Virginia Electric and Power Company"/>
        <s v="Wabash Valley Power Association, Inc."/>
        <s v="Western Resources, Inc."/>
        <s v="Williams Energy Marketing and Trading Company"/>
      </sharedItems>
    </cacheField>
    <cacheField name="Contract No." numFmtId="0">
      <sharedItems containsBlank="1" containsMixedTypes="1" containsNumber="1" containsInteger="1" minValue="95000191" maxValue="96096122"/>
    </cacheField>
    <cacheField name="Contract Type" numFmtId="0">
      <sharedItems count="113">
        <s v="92 ISDA - Multicurrency/Cross Border"/>
        <s v="1987 ISDA Form"/>
        <s v="92 ISDA - Local Currency/Single Juris"/>
        <s v="Master Agreement (1992 - ECT Form)"/>
        <s v="Master Energy Price Swap"/>
        <s v="Master Financial Agreement"/>
        <s v="GTC Financial"/>
        <s v="Master Purchase Sale Firm (Calgary)"/>
        <s v="Online Canadian Firm Gas GTC"/>
        <s v="Online Canadian Firm Gas GTC with Collateral"/>
        <s v="Master Purchase/Sale Firm &lt; 31 Days"/>
        <s v="Power Master Bilateral"/>
        <s v="Canadian Firm Power GTC"/>
        <s v="No Active Financial Contracts"/>
        <s v="Industrial Master"/>
        <s v="Henry Hub Contract"/>
        <s v="GISB Base Contract 6.3.1"/>
        <s v="Netting Agreement"/>
        <s v="Master Purchase Sale Firm"/>
        <s v="GTC Purchase Spot"/>
        <s v="GTC Sale Spot"/>
        <s v="OnLine GTC Gas Short-Term Firm"/>
        <s v="OnLine GTC Gas Long-Term Firm"/>
        <s v="General Terms and Conditions Purchase Firm"/>
        <s v="General Terms and Conditions Sale Firm"/>
        <s v="OnLine GTC Gas Short-Term Firm with Collateral"/>
        <s v="No Active Physical Natural Gas Contracts"/>
        <s v="Master Sale Interruptible"/>
        <s v="Single Transaction Sale Firm and Spot"/>
        <s v="Confidentiality Agreement"/>
        <s v="EES-Master Firm Sales Full Management Srvs Agreement"/>
        <s v="EES-ENovative Lite Energy Service Agreement"/>
        <s v="Master Purchase Firm &amp; Interruptible"/>
        <s v="GISB Base Contract"/>
        <s v="EES-Natural Gas Sales/Purchase Agreement"/>
        <s v="KCBT Contract/DP"/>
        <s v="Master Sale Firm and Spot"/>
        <s v="Single Transaction Purchase Firm and Spot"/>
        <s v="Administrative or Other Services"/>
        <s v="Electronic Trading Agreement"/>
        <s v="External Portfolio-See various Bridgeline contracts as listed."/>
        <s v="Master Purchase Sale Spot"/>
        <s v="OnLine GTC Gas Long-Term Firm with Collateral"/>
        <s v="Single Transaction Purchase Firm"/>
        <s v="Transportation"/>
        <s v="Storage"/>
        <s v="Master Sale Firm"/>
        <s v="Letter Agreement - Transportation"/>
        <s v="GTC Gas Exchange"/>
        <s v="EES-Master Firm Natural Gas Sales Agreement"/>
        <s v="EFP Master Purchase Sale Firm Contract"/>
        <s v="Enfolio Wellhead Pooling Point Purchase GTC"/>
        <s v="Master Purchase/Sale Firm and Interruptible"/>
        <s v="Master Purchase Sale Interruptible"/>
        <s v="Master Sale Spot"/>
        <s v="Permian Contract"/>
        <s v="Master Purchase/Sale Firm and Spot"/>
        <s v="Agency Agreement"/>
        <s v="Master Purchase Firm"/>
        <s v="ENA Book-See various Bridgeline contracts as listed."/>
        <s v="Bookout"/>
        <s v="Single Transaction Sales Firm"/>
        <s v="Master Purchase Interruptible"/>
        <s v="Master Purchase Spot"/>
        <s v="Capacity Release"/>
        <s v="GTC -1st Purchase/Marketer(Ded RSV)"/>
        <s v="Processing Agreement"/>
        <s v="Parking"/>
        <s v="Pooling Agreement"/>
        <s v="Single Transaction Sale Spot"/>
        <s v="Master Sale Firm &amp; Interruptible"/>
        <s v="Gathering"/>
        <s v="Excess Gas Purchase"/>
        <s v="EES-Master Firm Purchase Agreement"/>
        <s v="Precedent Agreement"/>
        <s v="Letter Agreement - Sale Firm"/>
        <s v="EES-Enfolio Master Firm Sales Agreement"/>
        <s v="EES-ENovative Energy Service Agreement"/>
        <s v="Master Power Purchase and Sale Agreement"/>
        <s v="Master Energy Purchase and Sale Agreement"/>
        <s v="Service Agreement for Market Based Rate Power Sales"/>
        <s v="Power Sales Tariff-Market Rates Service Agreement"/>
        <s v="Power Sales Agreement"/>
        <s v="Agreement"/>
        <s v="Service Agreement (Market Based Rates)"/>
        <s v="Agreement to Enable Future Purchases, Sales and Exchanges of Power and Other Services"/>
        <s v="Service Agreement (Market-Based Wholesale Power Sales Tariff"/>
        <s v="Service Agreement"/>
        <s v="Power Purchase and Sale Agreement"/>
        <s v="First Supplemental Agreement to the Interchange Agreement dated June 1, 1994"/>
        <s v="Agreement (Unilateral EPMI Sales)"/>
        <s v="Enabling Agreement"/>
        <s v="PECO Electric Tariff Volume No. 1"/>
        <s v="Power Purchase and Sale Agreement(EPMI Sales only)"/>
        <s v="Service Agreement (Short-Form Market-Based Wholesale Power Sales Tariff"/>
        <s v="Letter Agreement"/>
        <s v="Master Agreement"/>
        <s v="Service Agreement for Electric Power Sales Tariff (Vol. 4)"/>
        <s v="Power Sale Agreement"/>
        <s v="Agreement-Sale/Purchase -Energy"/>
        <s v="Service Agreement under Power Sales Tariff"/>
        <s v="Transaction Agreement"/>
        <s v="Base Agreement for the Purchase and Sale of Wholesale Power and Energy Service"/>
        <s v="Agreement for Economy Energy Services"/>
        <s v="Contract for Purchases and Sales of Power and Energy"/>
        <s v="Service Agreement for Negotiated Market Sales Tariff (EPMI Purchases)"/>
        <s v="Interchange Service Contract"/>
        <s v="Service Agreement for Market Based Rate Power Sales (Not over1 year)"/>
        <s v="Interchange Agreement (includes transmission)"/>
        <s v="Service Agreement (EPMI Purchases)"/>
        <s v="Energy Purchase Agreement (EPMI Sales)"/>
        <s v="Enabling Agreement for the Sale and Purchase of Economy Energy"/>
        <s v="Service Agreement under the Wholesale Market-based Rate Tariff (includes EEI)"/>
      </sharedItems>
    </cacheField>
    <cacheField name="CP ID" numFmtId="0">
      <sharedItems containsString="0" containsBlank="1" containsNumber="1" containsInteger="1" minValue="8" maxValue="118945" count="330">
        <n v="57399"/>
        <n v="50591"/>
        <n v="102342"/>
        <n v="11135"/>
        <n v="55265"/>
        <n v="70526"/>
        <n v="21474"/>
        <n v="71593"/>
        <n v="27"/>
        <n v="56631"/>
        <n v="65291"/>
        <n v="26038"/>
        <n v="57543"/>
        <n v="68856"/>
        <n v="942"/>
        <n v="53295"/>
        <n v="29605"/>
        <n v="49747"/>
        <n v="54980"/>
        <n v="65292"/>
        <n v="61981"/>
        <n v="51163"/>
        <n v="53350"/>
        <n v="88408"/>
        <n v="53341"/>
        <n v="93623"/>
        <n v="51732"/>
        <n v="91219"/>
        <n v="65246"/>
        <n v="120"/>
        <n v="56264"/>
        <n v="9409"/>
        <n v="11157"/>
        <n v="54438"/>
        <n v="46709"/>
        <n v="54279"/>
        <n v="65268"/>
        <n v="62199"/>
        <n v="208"/>
        <n v="55898"/>
        <n v="48528"/>
        <n v="232"/>
        <n v="64245"/>
        <n v="46388"/>
        <n v="53368"/>
        <n v="56586"/>
        <n v="28238"/>
        <n v="34880"/>
        <n v="56786"/>
        <n v="56624"/>
        <n v="58104"/>
        <n v="46749"/>
        <n v="66918"/>
        <n v="10253"/>
        <n v="10255"/>
        <n v="66073"/>
        <n v="58982"/>
        <n v="75671"/>
        <n v="118945"/>
        <n v="65658"/>
        <n v="26476"/>
        <n v="11107"/>
        <n v="11170"/>
        <n v="53876"/>
        <n v="45515"/>
        <n v="6198"/>
        <n v="62449"/>
        <n v="87846"/>
        <n v="1799"/>
        <n v="72352"/>
        <n v="76140"/>
        <n v="80245"/>
        <n v="32565"/>
        <n v="57251"/>
        <n v="62781"/>
        <n v="58798"/>
        <n v="52868"/>
        <n v="58402"/>
        <n v="51312"/>
        <n v="63675"/>
        <n v="37221"/>
        <n v="68285"/>
        <n v="5177"/>
        <n v="57508"/>
        <n v="2846"/>
        <n v="6218"/>
        <n v="51586"/>
        <n v="34488"/>
        <n v="54461"/>
        <n v="26342"/>
        <n v="58142"/>
        <n v="71363"/>
        <n v="58009"/>
        <n v="72509"/>
        <n v="55947"/>
        <n v="93526"/>
        <n v="504"/>
        <n v="11108"/>
        <n v="72209"/>
        <n v="8"/>
        <n v="53725"/>
        <n v="249"/>
        <n v="76789"/>
        <n v="18"/>
        <n v="5225"/>
        <n v="71223"/>
        <n v="66205"/>
        <n v="24"/>
        <n v="11338"/>
        <n v="687"/>
        <n v="75370"/>
        <n v="28326"/>
        <n v="12"/>
        <n v="75302"/>
        <n v="49935"/>
        <n v="826"/>
        <n v="79689"/>
        <n v="61544"/>
        <n v="881"/>
        <n v="56759"/>
        <n v="61428"/>
        <n v="75726"/>
        <n v="65599"/>
        <n v="1005"/>
        <n v="1027"/>
        <n v="49410"/>
        <n v="71243"/>
        <n v="3497"/>
        <n v="75073"/>
        <n v="56630"/>
        <n v="55134"/>
        <n v="53238"/>
        <n v="52577"/>
        <n v="29765"/>
        <n v="53244"/>
        <n v="1163"/>
        <n v="62225"/>
        <n v="56959"/>
        <n v="51593"/>
        <n v="70891"/>
        <n v="98319"/>
        <n v="54979"/>
        <n v="1238"/>
        <n v="55915"/>
        <n v="55727"/>
        <n v="95307"/>
        <n v="49298"/>
        <n v="57956"/>
        <n v="60949"/>
        <n v="80111"/>
        <n v="65744"/>
        <n v="30281"/>
        <n v="80575"/>
        <n v="77232"/>
        <n v="84922"/>
        <n v="85289"/>
        <n v="90097"/>
        <n v="30487"/>
        <n v="1421"/>
        <n v="68254"/>
        <n v="26313"/>
        <n v="5444"/>
        <n v="63597"/>
        <n v="55109"/>
        <n v="1709"/>
        <n v="66682"/>
        <n v="11175"/>
        <n v="56039"/>
        <n v="118"/>
        <n v="1763"/>
        <n v="1901"/>
        <n v="53619"/>
        <n v="64449"/>
        <n v="54292"/>
        <n v="246"/>
        <n v="58669"/>
        <n v="97779"/>
        <n v="5310"/>
        <n v="58177"/>
        <n v="278"/>
        <n v="2094"/>
        <n v="51880"/>
        <n v="36857"/>
        <n v="2160"/>
        <n v="2162"/>
        <n v="45492"/>
        <n v="2181"/>
        <n v="49333"/>
        <n v="58058"/>
        <n v="53782"/>
        <n v="2289"/>
        <n v="2331"/>
        <n v="86886"/>
        <n v="57700"/>
        <n v="62604"/>
        <n v="65668"/>
        <n v="61057"/>
        <n v="64141"/>
        <n v="155"/>
        <n v="154"/>
        <n v="69121"/>
        <n v="51389"/>
        <n v="63665"/>
        <n v="58525"/>
        <n v="31699"/>
        <n v="61839"/>
        <n v="53747"/>
        <n v="77150"/>
        <n v="3977"/>
        <n v="72441"/>
        <n v="66093"/>
        <n v="171"/>
        <n v="65165"/>
        <n v="2630"/>
        <n v="49006"/>
        <n v="84074"/>
        <n v="65372"/>
        <n v="71096"/>
        <n v="52595"/>
        <n v="26536"/>
        <n v="46565"/>
        <n v="64168"/>
        <n v="77277"/>
        <n v="103469"/>
        <n v="84846"/>
        <n v="193"/>
        <n v="74533"/>
        <n v="77297"/>
        <n v="26146"/>
        <n v="2905"/>
        <n v="52109"/>
        <n v="2872"/>
        <n v="5665"/>
        <n v="2970"/>
        <n v="202"/>
        <n v="77252"/>
        <n v="74827"/>
        <n v="3947"/>
        <n v="3022"/>
        <n v="70730"/>
        <n v="34566"/>
        <n v="41"/>
        <n v="5280"/>
        <n v="81385"/>
        <n v="3078"/>
        <n v="3089"/>
        <n v="79508"/>
        <n v="94"/>
        <n v="53461"/>
        <n v="54480"/>
        <n v="45829"/>
        <n v="11187"/>
        <n v="69034"/>
        <n v="34811"/>
        <n v="220"/>
        <n v="57707"/>
        <n v="49992"/>
        <n v="92260"/>
        <n v="169"/>
        <n v="49115"/>
        <n v="66652"/>
        <n v="96651"/>
        <n v="11386"/>
        <n v="51521"/>
        <n v="51275"/>
        <n v="66874"/>
        <n v="239"/>
        <n v="237"/>
        <n v="265"/>
        <n v="4156"/>
        <n v="75297"/>
        <n v="75181"/>
        <n v="75299"/>
        <n v="76530"/>
        <n v="64448"/>
        <n v="81266"/>
        <m/>
        <n v="26269"/>
        <n v="553"/>
        <n v="79594"/>
        <n v="64517"/>
        <n v="754"/>
        <n v="59207"/>
        <n v="27457"/>
        <n v="879"/>
        <n v="29335"/>
        <n v="26303"/>
        <n v="49220"/>
        <n v="109932"/>
        <n v="49694"/>
        <n v="1156"/>
        <n v="71108"/>
        <n v="94025"/>
        <n v="65940"/>
        <n v="1264"/>
        <n v="56148"/>
        <n v="94109"/>
        <n v="26596"/>
        <n v="93110"/>
        <n v="1424"/>
        <n v="71609"/>
        <n v="54031"/>
        <n v="31387"/>
        <n v="2148"/>
        <n v="32441"/>
        <n v="2336"/>
        <n v="2397"/>
        <n v="26141"/>
        <n v="64502"/>
        <n v="66343"/>
        <n v="2482"/>
        <n v="50668"/>
        <n v="57552"/>
        <n v="177"/>
        <n v="45583"/>
        <n v="51164"/>
        <n v="2730"/>
        <n v="2762"/>
        <n v="96112"/>
        <n v="5660"/>
        <n v="26428"/>
        <n v="1734"/>
        <n v="81217"/>
        <n v="53323"/>
        <n v="35578"/>
        <n v="62413"/>
        <n v="45471"/>
        <n v="3246"/>
        <n v="3254"/>
        <n v="1946"/>
      </sharedItems>
    </cacheField>
    <cacheField name="Commodity-Type" numFmtId="0">
      <sharedItems count="6">
        <s v="CAN Gas and Pwr Financial"/>
        <s v="CAN Gas Physical"/>
        <s v="CAN Power Physical"/>
        <s v="US Gas and Pwr Financial"/>
        <s v="US Gas Physical"/>
        <s v="US Power Physical"/>
      </sharedItems>
    </cacheField>
    <cacheField name="GAS Ranking" numFmtId="0">
      <sharedItems containsBlank="1" containsMixedTypes="1" containsNumber="1" containsInteger="1" minValue="1" maxValue="227"/>
    </cacheField>
    <cacheField name="PWR Ranking" numFmtId="0">
      <sharedItems containsBlank="1" containsMixedTypes="1" containsNumber="1" containsInteger="1" minValue="1" maxValue="120"/>
    </cacheField>
    <cacheField name="Headroom" numFmtId="0">
      <sharedItems containsMixedTypes="1" containsNumber="1" containsInteger="1" minValue="0" maxValue="199295120" count="179">
        <n v="10000000"/>
        <n v="5302069"/>
        <n v="1000000"/>
        <n v="7441861"/>
        <n v="22659865"/>
        <n v="96745401"/>
        <n v="100000000"/>
        <n v="15000000"/>
        <e v="#N/A"/>
        <n v="83246030"/>
        <n v="43628269"/>
        <n v="94541366"/>
        <n v="0"/>
        <n v="8424897"/>
        <n v="5000000"/>
        <n v="68290532"/>
        <n v="24704769"/>
        <n v="14687483"/>
        <n v="68229233"/>
        <n v="2000000"/>
        <n v="25000000"/>
        <n v="10705220"/>
        <n v="750000"/>
        <n v="24817810"/>
        <n v="19516032"/>
        <n v="63044383"/>
        <n v="94893527"/>
        <n v="79562186"/>
        <n v="68740358"/>
        <n v="350000"/>
        <n v="45332093"/>
        <n v="2500000"/>
        <n v="2918604"/>
        <n v="7250685"/>
        <n v="19392575"/>
        <n v="600000"/>
        <n v="500000"/>
        <n v="995157"/>
        <n v="4000000"/>
        <n v="1910058"/>
        <n v="12000000"/>
        <n v="8398296"/>
        <n v="15487913"/>
        <n v="250000"/>
        <n v="100000"/>
        <n v="9997628"/>
        <n v="1402701"/>
        <n v="1328619"/>
        <n v="2170966"/>
        <n v="95382862"/>
        <n v="851507"/>
        <n v="4386626"/>
        <n v="3000000"/>
        <n v="517961"/>
        <n v="8000"/>
        <n v="1500000"/>
        <n v="703024"/>
        <n v="14305687"/>
        <n v="50000"/>
        <n v="22383180"/>
        <n v="2400000"/>
        <n v="9905979"/>
        <n v="58777870"/>
        <n v="5698791"/>
        <n v="8000000"/>
        <n v="10000"/>
        <n v="75000"/>
        <n v="24998746"/>
        <n v="7500000"/>
        <n v="72007854"/>
        <n v="4996808"/>
        <n v="16145067"/>
        <n v="33191906"/>
        <n v="20739974"/>
        <n v="25000"/>
        <n v="94260658"/>
        <n v="41348847"/>
        <n v="40000000"/>
        <n v="16644483"/>
        <n v="95145168"/>
        <n v="7837953"/>
        <n v="150000"/>
        <n v="1125598"/>
        <n v="6792881"/>
        <n v="71347000"/>
        <n v="3864577"/>
        <n v="1906716"/>
        <n v="22572193"/>
        <n v="7393607"/>
        <n v="9600000"/>
        <n v="400000"/>
        <n v="80000000"/>
        <n v="2855354"/>
        <n v="180841814"/>
        <n v="160000"/>
        <n v="988590"/>
        <n v="4174938"/>
        <n v="20000000"/>
        <n v="3865807"/>
        <n v="3858854"/>
        <n v="1803738"/>
        <n v="7027630"/>
        <n v="9828823"/>
        <n v="57887897"/>
        <n v="7000000"/>
        <n v="200000"/>
        <n v="7017152"/>
        <n v="9154104"/>
        <n v="6050189"/>
        <n v="2699131"/>
        <n v="73621299"/>
        <n v="766195"/>
        <n v="8183833"/>
        <n v="808456"/>
        <n v="2630178"/>
        <n v="7687425"/>
        <n v="5102924"/>
        <n v="681843"/>
        <n v="78566202"/>
        <n v="10924991"/>
        <n v="18517730"/>
        <n v="14976282"/>
        <n v="9859713"/>
        <n v="9335907"/>
        <n v="14873669"/>
        <n v="713521"/>
        <n v="3994207"/>
        <n v="4185887"/>
        <n v="1750932"/>
        <n v="799909"/>
        <n v="1600000"/>
        <n v="92526400"/>
        <n v="280862"/>
        <n v="8747466"/>
        <n v="8481158"/>
        <n v="179520"/>
        <n v="1323150"/>
        <n v="86875738"/>
        <n v="79367825"/>
        <n v="12114735"/>
        <n v="193437510"/>
        <n v="800000"/>
        <n v="62428"/>
        <n v="49904714"/>
        <n v="12579649"/>
        <n v="9998599"/>
        <n v="152456"/>
        <n v="622461"/>
        <n v="39928985"/>
        <n v="44572629"/>
        <n v="22758658"/>
        <n v="1133370"/>
        <n v="24888784"/>
        <n v="99987378"/>
        <n v="32855323"/>
        <n v="3150179"/>
        <n v="1676850"/>
        <n v="74043722"/>
        <n v="27711172"/>
        <n v="98244418"/>
        <n v="84669128"/>
        <n v="7182290"/>
        <n v="7951875"/>
        <n v="54603651"/>
        <n v="30000000"/>
        <n v="98193341"/>
        <n v="199295120"/>
        <n v="9343000"/>
        <n v="49539895"/>
        <n v="15551832"/>
        <n v="69418954"/>
        <n v="3988000"/>
        <n v="5792601"/>
        <n v="9977418"/>
        <n v="2486168"/>
        <n v="142286"/>
        <n v="900000"/>
        <n v="73675076"/>
        <n v="160936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21"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0"/>
    <n v="96021110"/>
    <x v="0"/>
    <x v="0"/>
    <x v="0"/>
    <n v="4"/>
    <e v="#N/A"/>
    <x v="0"/>
  </r>
  <r>
    <x v="1"/>
    <n v="96057035"/>
    <x v="0"/>
    <x v="1"/>
    <x v="0"/>
    <e v="#N/A"/>
    <n v="4"/>
    <x v="1"/>
  </r>
  <r>
    <x v="1"/>
    <n v="96057035"/>
    <x v="0"/>
    <x v="1"/>
    <x v="0"/>
    <e v="#N/A"/>
    <n v="4"/>
    <x v="1"/>
  </r>
  <r>
    <x v="1"/>
    <n v="96057035"/>
    <x v="0"/>
    <x v="1"/>
    <x v="0"/>
    <e v="#N/A"/>
    <n v="4"/>
    <x v="1"/>
  </r>
  <r>
    <x v="2"/>
    <n v="96064587"/>
    <x v="0"/>
    <x v="2"/>
    <x v="0"/>
    <n v="2"/>
    <e v="#N/A"/>
    <x v="2"/>
  </r>
  <r>
    <x v="2"/>
    <n v="96064587"/>
    <x v="0"/>
    <x v="2"/>
    <x v="0"/>
    <n v="2"/>
    <e v="#N/A"/>
    <x v="2"/>
  </r>
  <r>
    <x v="2"/>
    <n v="96064587"/>
    <x v="0"/>
    <x v="2"/>
    <x v="0"/>
    <n v="2"/>
    <e v="#N/A"/>
    <x v="2"/>
  </r>
  <r>
    <x v="3"/>
    <n v="96041878"/>
    <x v="0"/>
    <x v="3"/>
    <x v="0"/>
    <n v="78"/>
    <e v="#N/A"/>
    <x v="3"/>
  </r>
  <r>
    <x v="3"/>
    <n v="96041878"/>
    <x v="0"/>
    <x v="3"/>
    <x v="0"/>
    <n v="78"/>
    <e v="#N/A"/>
    <x v="3"/>
  </r>
  <r>
    <x v="3"/>
    <n v="96041878"/>
    <x v="0"/>
    <x v="3"/>
    <x v="0"/>
    <n v="78"/>
    <e v="#N/A"/>
    <x v="3"/>
  </r>
  <r>
    <x v="4"/>
    <n v="96016709"/>
    <x v="0"/>
    <x v="4"/>
    <x v="0"/>
    <n v="30"/>
    <e v="#N/A"/>
    <x v="4"/>
  </r>
  <r>
    <x v="4"/>
    <n v="96016709"/>
    <x v="0"/>
    <x v="4"/>
    <x v="0"/>
    <n v="30"/>
    <e v="#N/A"/>
    <x v="4"/>
  </r>
  <r>
    <x v="4"/>
    <n v="96016709"/>
    <x v="0"/>
    <x v="4"/>
    <x v="0"/>
    <n v="30"/>
    <e v="#N/A"/>
    <x v="4"/>
  </r>
  <r>
    <x v="5"/>
    <n v="96004898"/>
    <x v="0"/>
    <x v="5"/>
    <x v="0"/>
    <n v="9"/>
    <e v="#N/A"/>
    <x v="5"/>
  </r>
  <r>
    <x v="5"/>
    <n v="96004898"/>
    <x v="0"/>
    <x v="5"/>
    <x v="0"/>
    <n v="9"/>
    <e v="#N/A"/>
    <x v="5"/>
  </r>
  <r>
    <x v="5"/>
    <n v="96004898"/>
    <x v="0"/>
    <x v="5"/>
    <x v="0"/>
    <n v="9"/>
    <e v="#N/A"/>
    <x v="5"/>
  </r>
  <r>
    <x v="6"/>
    <n v="96004839"/>
    <x v="0"/>
    <x v="6"/>
    <x v="0"/>
    <e v="#N/A"/>
    <e v="#N/A"/>
    <x v="6"/>
  </r>
  <r>
    <x v="6"/>
    <n v="96004839"/>
    <x v="0"/>
    <x v="6"/>
    <x v="0"/>
    <e v="#N/A"/>
    <e v="#N/A"/>
    <x v="6"/>
  </r>
  <r>
    <x v="6"/>
    <n v="96004839"/>
    <x v="0"/>
    <x v="6"/>
    <x v="0"/>
    <e v="#N/A"/>
    <e v="#N/A"/>
    <x v="6"/>
  </r>
  <r>
    <x v="7"/>
    <n v="95000331"/>
    <x v="0"/>
    <x v="7"/>
    <x v="0"/>
    <e v="#N/A"/>
    <e v="#N/A"/>
    <x v="7"/>
  </r>
  <r>
    <x v="7"/>
    <n v="95000331"/>
    <x v="0"/>
    <x v="7"/>
    <x v="0"/>
    <e v="#N/A"/>
    <e v="#N/A"/>
    <x v="7"/>
  </r>
  <r>
    <x v="7"/>
    <n v="95000331"/>
    <x v="0"/>
    <x v="7"/>
    <x v="0"/>
    <e v="#N/A"/>
    <e v="#N/A"/>
    <x v="7"/>
  </r>
  <r>
    <x v="8"/>
    <n v="95001184"/>
    <x v="1"/>
    <x v="8"/>
    <x v="0"/>
    <n v="47"/>
    <e v="#N/A"/>
    <x v="8"/>
  </r>
  <r>
    <x v="8"/>
    <n v="95001184"/>
    <x v="1"/>
    <x v="8"/>
    <x v="0"/>
    <n v="47"/>
    <e v="#N/A"/>
    <x v="8"/>
  </r>
  <r>
    <x v="8"/>
    <n v="95001184"/>
    <x v="1"/>
    <x v="8"/>
    <x v="0"/>
    <n v="47"/>
    <e v="#N/A"/>
    <x v="8"/>
  </r>
  <r>
    <x v="9"/>
    <n v="95000290"/>
    <x v="0"/>
    <x v="9"/>
    <x v="0"/>
    <n v="63"/>
    <e v="#N/A"/>
    <x v="9"/>
  </r>
  <r>
    <x v="9"/>
    <n v="95000290"/>
    <x v="0"/>
    <x v="9"/>
    <x v="0"/>
    <n v="63"/>
    <e v="#N/A"/>
    <x v="9"/>
  </r>
  <r>
    <x v="9"/>
    <n v="95000290"/>
    <x v="0"/>
    <x v="9"/>
    <x v="0"/>
    <n v="63"/>
    <e v="#N/A"/>
    <x v="9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0"/>
    <n v="96038383"/>
    <x v="0"/>
    <x v="10"/>
    <x v="0"/>
    <n v="13"/>
    <n v="7"/>
    <x v="10"/>
  </r>
  <r>
    <x v="11"/>
    <n v="95000403"/>
    <x v="0"/>
    <x v="11"/>
    <x v="0"/>
    <n v="37"/>
    <e v="#N/A"/>
    <x v="11"/>
  </r>
  <r>
    <x v="11"/>
    <n v="95000403"/>
    <x v="0"/>
    <x v="11"/>
    <x v="0"/>
    <n v="37"/>
    <e v="#N/A"/>
    <x v="11"/>
  </r>
  <r>
    <x v="11"/>
    <n v="95000403"/>
    <x v="0"/>
    <x v="11"/>
    <x v="0"/>
    <n v="37"/>
    <e v="#N/A"/>
    <x v="11"/>
  </r>
  <r>
    <x v="12"/>
    <n v="96043502"/>
    <x v="0"/>
    <x v="12"/>
    <x v="0"/>
    <n v="55"/>
    <e v="#N/A"/>
    <x v="12"/>
  </r>
  <r>
    <x v="12"/>
    <n v="96043502"/>
    <x v="0"/>
    <x v="12"/>
    <x v="0"/>
    <n v="55"/>
    <e v="#N/A"/>
    <x v="12"/>
  </r>
  <r>
    <x v="12"/>
    <n v="96043502"/>
    <x v="0"/>
    <x v="12"/>
    <x v="0"/>
    <n v="55"/>
    <e v="#N/A"/>
    <x v="12"/>
  </r>
  <r>
    <x v="13"/>
    <n v="96054899"/>
    <x v="0"/>
    <x v="13"/>
    <x v="0"/>
    <n v="23"/>
    <e v="#N/A"/>
    <x v="13"/>
  </r>
  <r>
    <x v="13"/>
    <n v="96054899"/>
    <x v="0"/>
    <x v="13"/>
    <x v="0"/>
    <n v="23"/>
    <e v="#N/A"/>
    <x v="13"/>
  </r>
  <r>
    <x v="13"/>
    <n v="96054899"/>
    <x v="0"/>
    <x v="13"/>
    <x v="0"/>
    <n v="23"/>
    <e v="#N/A"/>
    <x v="13"/>
  </r>
  <r>
    <x v="14"/>
    <n v="95001164"/>
    <x v="0"/>
    <x v="14"/>
    <x v="0"/>
    <n v="75"/>
    <e v="#N/A"/>
    <x v="6"/>
  </r>
  <r>
    <x v="14"/>
    <n v="95001164"/>
    <x v="0"/>
    <x v="14"/>
    <x v="0"/>
    <n v="75"/>
    <e v="#N/A"/>
    <x v="6"/>
  </r>
  <r>
    <x v="14"/>
    <n v="95001164"/>
    <x v="0"/>
    <x v="14"/>
    <x v="0"/>
    <n v="75"/>
    <e v="#N/A"/>
    <x v="6"/>
  </r>
  <r>
    <x v="15"/>
    <n v="96014540"/>
    <x v="0"/>
    <x v="15"/>
    <x v="0"/>
    <n v="18"/>
    <e v="#N/A"/>
    <x v="14"/>
  </r>
  <r>
    <x v="15"/>
    <n v="96014540"/>
    <x v="0"/>
    <x v="15"/>
    <x v="0"/>
    <n v="18"/>
    <e v="#N/A"/>
    <x v="14"/>
  </r>
  <r>
    <x v="15"/>
    <n v="96014540"/>
    <x v="0"/>
    <x v="15"/>
    <x v="0"/>
    <n v="18"/>
    <e v="#N/A"/>
    <x v="14"/>
  </r>
  <r>
    <x v="16"/>
    <n v="96003713"/>
    <x v="2"/>
    <x v="16"/>
    <x v="0"/>
    <n v="62"/>
    <e v="#N/A"/>
    <x v="15"/>
  </r>
  <r>
    <x v="16"/>
    <n v="96003713"/>
    <x v="2"/>
    <x v="16"/>
    <x v="0"/>
    <n v="62"/>
    <e v="#N/A"/>
    <x v="15"/>
  </r>
  <r>
    <x v="16"/>
    <n v="96003713"/>
    <x v="2"/>
    <x v="16"/>
    <x v="0"/>
    <n v="62"/>
    <e v="#N/A"/>
    <x v="15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7"/>
    <n v="96018986"/>
    <x v="0"/>
    <x v="17"/>
    <x v="0"/>
    <e v="#N/A"/>
    <e v="#N/A"/>
    <x v="8"/>
  </r>
  <r>
    <x v="18"/>
    <n v="96050438"/>
    <x v="0"/>
    <x v="18"/>
    <x v="0"/>
    <n v="7"/>
    <n v="11"/>
    <x v="16"/>
  </r>
  <r>
    <x v="18"/>
    <n v="96050438"/>
    <x v="0"/>
    <x v="18"/>
    <x v="0"/>
    <n v="7"/>
    <n v="11"/>
    <x v="16"/>
  </r>
  <r>
    <x v="18"/>
    <n v="96050438"/>
    <x v="0"/>
    <x v="18"/>
    <x v="0"/>
    <n v="7"/>
    <n v="11"/>
    <x v="16"/>
  </r>
  <r>
    <x v="19"/>
    <n v="96037412"/>
    <x v="3"/>
    <x v="19"/>
    <x v="0"/>
    <n v="5"/>
    <n v="2"/>
    <x v="17"/>
  </r>
  <r>
    <x v="19"/>
    <n v="96037412"/>
    <x v="3"/>
    <x v="19"/>
    <x v="0"/>
    <n v="5"/>
    <n v="2"/>
    <x v="17"/>
  </r>
  <r>
    <x v="19"/>
    <n v="96037412"/>
    <x v="3"/>
    <x v="19"/>
    <x v="0"/>
    <n v="5"/>
    <n v="2"/>
    <x v="17"/>
  </r>
  <r>
    <x v="19"/>
    <n v="96037412"/>
    <x v="3"/>
    <x v="19"/>
    <x v="0"/>
    <n v="5"/>
    <n v="2"/>
    <x v="17"/>
  </r>
  <r>
    <x v="19"/>
    <n v="96037412"/>
    <x v="3"/>
    <x v="19"/>
    <x v="0"/>
    <n v="5"/>
    <n v="2"/>
    <x v="17"/>
  </r>
  <r>
    <x v="19"/>
    <n v="96037412"/>
    <x v="3"/>
    <x v="19"/>
    <x v="0"/>
    <n v="5"/>
    <n v="2"/>
    <x v="17"/>
  </r>
  <r>
    <x v="19"/>
    <n v="96037412"/>
    <x v="3"/>
    <x v="19"/>
    <x v="0"/>
    <n v="5"/>
    <n v="2"/>
    <x v="17"/>
  </r>
  <r>
    <x v="19"/>
    <n v="96037412"/>
    <x v="3"/>
    <x v="19"/>
    <x v="0"/>
    <n v="5"/>
    <n v="2"/>
    <x v="17"/>
  </r>
  <r>
    <x v="19"/>
    <n v="96037412"/>
    <x v="3"/>
    <x v="19"/>
    <x v="0"/>
    <n v="5"/>
    <n v="2"/>
    <x v="17"/>
  </r>
  <r>
    <x v="20"/>
    <n v="95000199"/>
    <x v="3"/>
    <x v="20"/>
    <x v="0"/>
    <n v="81"/>
    <e v="#N/A"/>
    <x v="18"/>
  </r>
  <r>
    <x v="20"/>
    <n v="95000199"/>
    <x v="3"/>
    <x v="20"/>
    <x v="0"/>
    <n v="81"/>
    <e v="#N/A"/>
    <x v="18"/>
  </r>
  <r>
    <x v="20"/>
    <n v="95000199"/>
    <x v="3"/>
    <x v="20"/>
    <x v="0"/>
    <n v="81"/>
    <e v="#N/A"/>
    <x v="18"/>
  </r>
  <r>
    <x v="21"/>
    <n v="96003709"/>
    <x v="2"/>
    <x v="21"/>
    <x v="0"/>
    <n v="27"/>
    <e v="#N/A"/>
    <x v="19"/>
  </r>
  <r>
    <x v="21"/>
    <n v="96003709"/>
    <x v="2"/>
    <x v="21"/>
    <x v="0"/>
    <n v="27"/>
    <e v="#N/A"/>
    <x v="19"/>
  </r>
  <r>
    <x v="21"/>
    <n v="96003709"/>
    <x v="2"/>
    <x v="21"/>
    <x v="0"/>
    <n v="27"/>
    <e v="#N/A"/>
    <x v="19"/>
  </r>
  <r>
    <x v="22"/>
    <n v="96045266"/>
    <x v="0"/>
    <x v="22"/>
    <x v="0"/>
    <n v="1"/>
    <n v="8"/>
    <x v="20"/>
  </r>
  <r>
    <x v="22"/>
    <n v="96045266"/>
    <x v="0"/>
    <x v="22"/>
    <x v="0"/>
    <n v="1"/>
    <n v="8"/>
    <x v="20"/>
  </r>
  <r>
    <x v="22"/>
    <n v="96045266"/>
    <x v="0"/>
    <x v="22"/>
    <x v="0"/>
    <n v="1"/>
    <n v="8"/>
    <x v="20"/>
  </r>
  <r>
    <x v="23"/>
    <n v="96093729"/>
    <x v="0"/>
    <x v="23"/>
    <x v="0"/>
    <e v="#N/A"/>
    <n v="9"/>
    <x v="21"/>
  </r>
  <r>
    <x v="23"/>
    <n v="96093729"/>
    <x v="0"/>
    <x v="23"/>
    <x v="0"/>
    <e v="#N/A"/>
    <n v="9"/>
    <x v="21"/>
  </r>
  <r>
    <x v="23"/>
    <n v="96093729"/>
    <x v="0"/>
    <x v="23"/>
    <x v="0"/>
    <e v="#N/A"/>
    <n v="9"/>
    <x v="21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4"/>
    <n v="96028131"/>
    <x v="0"/>
    <x v="24"/>
    <x v="0"/>
    <n v="11"/>
    <n v="5"/>
    <x v="14"/>
  </r>
  <r>
    <x v="25"/>
    <n v="96058748"/>
    <x v="0"/>
    <x v="25"/>
    <x v="0"/>
    <e v="#N/A"/>
    <n v="10"/>
    <x v="19"/>
  </r>
  <r>
    <x v="25"/>
    <n v="96058748"/>
    <x v="0"/>
    <x v="25"/>
    <x v="0"/>
    <e v="#N/A"/>
    <n v="10"/>
    <x v="19"/>
  </r>
  <r>
    <x v="25"/>
    <n v="96058748"/>
    <x v="0"/>
    <x v="25"/>
    <x v="0"/>
    <e v="#N/A"/>
    <n v="10"/>
    <x v="19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6"/>
    <n v="96042254"/>
    <x v="0"/>
    <x v="26"/>
    <x v="0"/>
    <n v="41"/>
    <e v="#N/A"/>
    <x v="22"/>
  </r>
  <r>
    <x v="27"/>
    <n v="96057022"/>
    <x v="0"/>
    <x v="27"/>
    <x v="0"/>
    <n v="26"/>
    <e v="#N/A"/>
    <x v="0"/>
  </r>
  <r>
    <x v="27"/>
    <n v="96057022"/>
    <x v="0"/>
    <x v="27"/>
    <x v="0"/>
    <n v="26"/>
    <e v="#N/A"/>
    <x v="0"/>
  </r>
  <r>
    <x v="27"/>
    <n v="96057022"/>
    <x v="0"/>
    <x v="27"/>
    <x v="0"/>
    <n v="26"/>
    <e v="#N/A"/>
    <x v="0"/>
  </r>
  <r>
    <x v="28"/>
    <n v="96043410"/>
    <x v="0"/>
    <x v="28"/>
    <x v="0"/>
    <e v="#N/A"/>
    <n v="12"/>
    <x v="23"/>
  </r>
  <r>
    <x v="28"/>
    <n v="96043410"/>
    <x v="0"/>
    <x v="28"/>
    <x v="0"/>
    <e v="#N/A"/>
    <n v="12"/>
    <x v="23"/>
  </r>
  <r>
    <x v="28"/>
    <n v="96043410"/>
    <x v="0"/>
    <x v="28"/>
    <x v="0"/>
    <e v="#N/A"/>
    <n v="12"/>
    <x v="23"/>
  </r>
  <r>
    <x v="29"/>
    <n v="96043931"/>
    <x v="0"/>
    <x v="29"/>
    <x v="0"/>
    <n v="15"/>
    <e v="#N/A"/>
    <x v="24"/>
  </r>
  <r>
    <x v="29"/>
    <n v="96043931"/>
    <x v="0"/>
    <x v="29"/>
    <x v="0"/>
    <n v="15"/>
    <e v="#N/A"/>
    <x v="24"/>
  </r>
  <r>
    <x v="29"/>
    <n v="96043931"/>
    <x v="0"/>
    <x v="29"/>
    <x v="0"/>
    <n v="15"/>
    <e v="#N/A"/>
    <x v="24"/>
  </r>
  <r>
    <x v="30"/>
    <n v="95000281"/>
    <x v="2"/>
    <x v="30"/>
    <x v="0"/>
    <n v="21"/>
    <n v="1"/>
    <x v="25"/>
  </r>
  <r>
    <x v="30"/>
    <n v="95000281"/>
    <x v="2"/>
    <x v="30"/>
    <x v="0"/>
    <n v="21"/>
    <n v="1"/>
    <x v="25"/>
  </r>
  <r>
    <x v="30"/>
    <n v="95000281"/>
    <x v="2"/>
    <x v="30"/>
    <x v="0"/>
    <n v="21"/>
    <n v="1"/>
    <x v="25"/>
  </r>
  <r>
    <x v="31"/>
    <n v="95000191"/>
    <x v="4"/>
    <x v="31"/>
    <x v="0"/>
    <n v="42"/>
    <e v="#N/A"/>
    <x v="26"/>
  </r>
  <r>
    <x v="31"/>
    <n v="95000191"/>
    <x v="4"/>
    <x v="31"/>
    <x v="0"/>
    <n v="42"/>
    <e v="#N/A"/>
    <x v="26"/>
  </r>
  <r>
    <x v="31"/>
    <n v="95000191"/>
    <x v="4"/>
    <x v="31"/>
    <x v="0"/>
    <n v="42"/>
    <e v="#N/A"/>
    <x v="26"/>
  </r>
  <r>
    <x v="32"/>
    <n v="96016046"/>
    <x v="0"/>
    <x v="32"/>
    <x v="0"/>
    <n v="25"/>
    <e v="#N/A"/>
    <x v="27"/>
  </r>
  <r>
    <x v="32"/>
    <n v="96016046"/>
    <x v="0"/>
    <x v="32"/>
    <x v="0"/>
    <n v="25"/>
    <e v="#N/A"/>
    <x v="27"/>
  </r>
  <r>
    <x v="32"/>
    <n v="96016046"/>
    <x v="0"/>
    <x v="32"/>
    <x v="0"/>
    <n v="25"/>
    <e v="#N/A"/>
    <x v="27"/>
  </r>
  <r>
    <x v="32"/>
    <n v="96016046"/>
    <x v="0"/>
    <x v="32"/>
    <x v="0"/>
    <n v="25"/>
    <e v="#N/A"/>
    <x v="27"/>
  </r>
  <r>
    <x v="32"/>
    <n v="96016046"/>
    <x v="0"/>
    <x v="32"/>
    <x v="0"/>
    <n v="25"/>
    <e v="#N/A"/>
    <x v="27"/>
  </r>
  <r>
    <x v="32"/>
    <n v="96016046"/>
    <x v="0"/>
    <x v="32"/>
    <x v="0"/>
    <n v="25"/>
    <e v="#N/A"/>
    <x v="27"/>
  </r>
  <r>
    <x v="32"/>
    <n v="96016046"/>
    <x v="0"/>
    <x v="32"/>
    <x v="0"/>
    <n v="25"/>
    <e v="#N/A"/>
    <x v="27"/>
  </r>
  <r>
    <x v="32"/>
    <n v="96016046"/>
    <x v="0"/>
    <x v="32"/>
    <x v="0"/>
    <n v="25"/>
    <e v="#N/A"/>
    <x v="27"/>
  </r>
  <r>
    <x v="32"/>
    <n v="96016046"/>
    <x v="0"/>
    <x v="32"/>
    <x v="0"/>
    <n v="25"/>
    <e v="#N/A"/>
    <x v="27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3"/>
    <n v="96022603"/>
    <x v="0"/>
    <x v="33"/>
    <x v="0"/>
    <n v="8"/>
    <e v="#N/A"/>
    <x v="14"/>
  </r>
  <r>
    <x v="34"/>
    <n v="95000303"/>
    <x v="5"/>
    <x v="34"/>
    <x v="0"/>
    <n v="38"/>
    <e v="#N/A"/>
    <x v="28"/>
  </r>
  <r>
    <x v="34"/>
    <n v="95000303"/>
    <x v="5"/>
    <x v="34"/>
    <x v="0"/>
    <n v="38"/>
    <e v="#N/A"/>
    <x v="28"/>
  </r>
  <r>
    <x v="34"/>
    <n v="95000303"/>
    <x v="5"/>
    <x v="34"/>
    <x v="0"/>
    <n v="38"/>
    <e v="#N/A"/>
    <x v="28"/>
  </r>
  <r>
    <x v="35"/>
    <n v="96034634"/>
    <x v="6"/>
    <x v="35"/>
    <x v="0"/>
    <n v="45"/>
    <e v="#N/A"/>
    <x v="29"/>
  </r>
  <r>
    <x v="36"/>
    <n v="96000103"/>
    <x v="3"/>
    <x v="36"/>
    <x v="0"/>
    <n v="22"/>
    <e v="#N/A"/>
    <x v="30"/>
  </r>
  <r>
    <x v="36"/>
    <n v="96000103"/>
    <x v="3"/>
    <x v="36"/>
    <x v="0"/>
    <n v="22"/>
    <e v="#N/A"/>
    <x v="30"/>
  </r>
  <r>
    <x v="36"/>
    <n v="96000103"/>
    <x v="3"/>
    <x v="36"/>
    <x v="0"/>
    <n v="22"/>
    <e v="#N/A"/>
    <x v="30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7"/>
    <n v="96011840"/>
    <x v="0"/>
    <x v="37"/>
    <x v="0"/>
    <e v="#N/A"/>
    <e v="#N/A"/>
    <x v="8"/>
  </r>
  <r>
    <x v="38"/>
    <n v="95001227"/>
    <x v="2"/>
    <x v="38"/>
    <x v="0"/>
    <n v="60"/>
    <e v="#N/A"/>
    <x v="31"/>
  </r>
  <r>
    <x v="38"/>
    <n v="95001227"/>
    <x v="2"/>
    <x v="38"/>
    <x v="0"/>
    <n v="60"/>
    <e v="#N/A"/>
    <x v="31"/>
  </r>
  <r>
    <x v="38"/>
    <n v="95001227"/>
    <x v="2"/>
    <x v="38"/>
    <x v="0"/>
    <n v="60"/>
    <e v="#N/A"/>
    <x v="31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39"/>
    <n v="96021810"/>
    <x v="0"/>
    <x v="39"/>
    <x v="0"/>
    <n v="34"/>
    <n v="3"/>
    <x v="32"/>
  </r>
  <r>
    <x v="40"/>
    <n v="96001822"/>
    <x v="0"/>
    <x v="40"/>
    <x v="0"/>
    <n v="24"/>
    <n v="6"/>
    <x v="7"/>
  </r>
  <r>
    <x v="40"/>
    <n v="96001822"/>
    <x v="0"/>
    <x v="40"/>
    <x v="0"/>
    <n v="24"/>
    <n v="6"/>
    <x v="7"/>
  </r>
  <r>
    <x v="40"/>
    <n v="96001822"/>
    <x v="0"/>
    <x v="40"/>
    <x v="0"/>
    <n v="24"/>
    <n v="6"/>
    <x v="7"/>
  </r>
  <r>
    <x v="41"/>
    <n v="95000242"/>
    <x v="3"/>
    <x v="41"/>
    <x v="0"/>
    <n v="73"/>
    <e v="#N/A"/>
    <x v="33"/>
  </r>
  <r>
    <x v="41"/>
    <n v="95000242"/>
    <x v="3"/>
    <x v="41"/>
    <x v="0"/>
    <n v="73"/>
    <e v="#N/A"/>
    <x v="33"/>
  </r>
  <r>
    <x v="41"/>
    <n v="95000242"/>
    <x v="3"/>
    <x v="41"/>
    <x v="0"/>
    <n v="73"/>
    <e v="#N/A"/>
    <x v="33"/>
  </r>
  <r>
    <x v="42"/>
    <n v="95000226"/>
    <x v="2"/>
    <x v="42"/>
    <x v="0"/>
    <n v="20"/>
    <e v="#N/A"/>
    <x v="34"/>
  </r>
  <r>
    <x v="42"/>
    <n v="95000226"/>
    <x v="2"/>
    <x v="42"/>
    <x v="0"/>
    <n v="20"/>
    <e v="#N/A"/>
    <x v="34"/>
  </r>
  <r>
    <x v="42"/>
    <n v="95000226"/>
    <x v="2"/>
    <x v="42"/>
    <x v="0"/>
    <n v="20"/>
    <e v="#N/A"/>
    <x v="34"/>
  </r>
  <r>
    <x v="43"/>
    <n v="96051531"/>
    <x v="0"/>
    <x v="43"/>
    <x v="0"/>
    <n v="19"/>
    <e v="#N/A"/>
    <x v="35"/>
  </r>
  <r>
    <x v="44"/>
    <n v="96013786"/>
    <x v="7"/>
    <x v="44"/>
    <x v="1"/>
    <n v="39"/>
    <m/>
    <x v="36"/>
  </r>
  <r>
    <x v="44"/>
    <n v="96013786"/>
    <x v="7"/>
    <x v="44"/>
    <x v="1"/>
    <n v="39"/>
    <m/>
    <x v="36"/>
  </r>
  <r>
    <x v="44"/>
    <n v="96013786"/>
    <x v="7"/>
    <x v="44"/>
    <x v="1"/>
    <n v="39"/>
    <m/>
    <x v="36"/>
  </r>
  <r>
    <x v="44"/>
    <n v="96013786"/>
    <x v="7"/>
    <x v="44"/>
    <x v="1"/>
    <n v="39"/>
    <m/>
    <x v="36"/>
  </r>
  <r>
    <x v="45"/>
    <n v="96016173"/>
    <x v="7"/>
    <x v="45"/>
    <x v="1"/>
    <n v="59"/>
    <m/>
    <x v="12"/>
  </r>
  <r>
    <x v="45"/>
    <n v="96016173"/>
    <x v="7"/>
    <x v="45"/>
    <x v="1"/>
    <n v="59"/>
    <m/>
    <x v="12"/>
  </r>
  <r>
    <x v="45"/>
    <n v="96016173"/>
    <x v="7"/>
    <x v="45"/>
    <x v="1"/>
    <n v="59"/>
    <m/>
    <x v="12"/>
  </r>
  <r>
    <x v="45"/>
    <n v="96016173"/>
    <x v="7"/>
    <x v="45"/>
    <x v="1"/>
    <n v="59"/>
    <m/>
    <x v="12"/>
  </r>
  <r>
    <x v="0"/>
    <n v="96046411"/>
    <x v="8"/>
    <x v="0"/>
    <x v="1"/>
    <n v="4"/>
    <m/>
    <x v="0"/>
  </r>
  <r>
    <x v="0"/>
    <n v="96046411"/>
    <x v="8"/>
    <x v="0"/>
    <x v="1"/>
    <n v="4"/>
    <m/>
    <x v="0"/>
  </r>
  <r>
    <x v="0"/>
    <n v="96046411"/>
    <x v="8"/>
    <x v="0"/>
    <x v="1"/>
    <n v="4"/>
    <m/>
    <x v="0"/>
  </r>
  <r>
    <x v="0"/>
    <n v="96046411"/>
    <x v="8"/>
    <x v="0"/>
    <x v="1"/>
    <n v="4"/>
    <m/>
    <x v="0"/>
  </r>
  <r>
    <x v="46"/>
    <n v="96066392"/>
    <x v="7"/>
    <x v="46"/>
    <x v="1"/>
    <n v="53"/>
    <m/>
    <x v="37"/>
  </r>
  <r>
    <x v="46"/>
    <n v="96066392"/>
    <x v="7"/>
    <x v="46"/>
    <x v="1"/>
    <n v="53"/>
    <m/>
    <x v="37"/>
  </r>
  <r>
    <x v="47"/>
    <n v="96032264"/>
    <x v="8"/>
    <x v="47"/>
    <x v="1"/>
    <n v="36"/>
    <m/>
    <x v="38"/>
  </r>
  <r>
    <x v="47"/>
    <n v="96032264"/>
    <x v="8"/>
    <x v="47"/>
    <x v="1"/>
    <n v="36"/>
    <m/>
    <x v="38"/>
  </r>
  <r>
    <x v="47"/>
    <n v="96032264"/>
    <x v="8"/>
    <x v="47"/>
    <x v="1"/>
    <n v="36"/>
    <m/>
    <x v="38"/>
  </r>
  <r>
    <x v="47"/>
    <n v="96032264"/>
    <x v="8"/>
    <x v="47"/>
    <x v="1"/>
    <n v="36"/>
    <m/>
    <x v="38"/>
  </r>
  <r>
    <x v="48"/>
    <n v="96067431"/>
    <x v="7"/>
    <x v="48"/>
    <x v="1"/>
    <n v="72"/>
    <m/>
    <x v="12"/>
  </r>
  <r>
    <x v="48"/>
    <n v="96067431"/>
    <x v="7"/>
    <x v="48"/>
    <x v="1"/>
    <n v="72"/>
    <m/>
    <x v="12"/>
  </r>
  <r>
    <x v="2"/>
    <n v="96070472"/>
    <x v="7"/>
    <x v="2"/>
    <x v="1"/>
    <n v="2"/>
    <m/>
    <x v="2"/>
  </r>
  <r>
    <x v="2"/>
    <n v="96070472"/>
    <x v="7"/>
    <x v="2"/>
    <x v="1"/>
    <n v="2"/>
    <m/>
    <x v="2"/>
  </r>
  <r>
    <x v="49"/>
    <n v="96038069"/>
    <x v="9"/>
    <x v="49"/>
    <x v="1"/>
    <n v="67"/>
    <m/>
    <x v="2"/>
  </r>
  <r>
    <x v="49"/>
    <n v="96038069"/>
    <x v="9"/>
    <x v="49"/>
    <x v="1"/>
    <n v="67"/>
    <m/>
    <x v="2"/>
  </r>
  <r>
    <x v="49"/>
    <n v="96038069"/>
    <x v="9"/>
    <x v="49"/>
    <x v="1"/>
    <n v="67"/>
    <m/>
    <x v="2"/>
  </r>
  <r>
    <x v="49"/>
    <n v="96038069"/>
    <x v="9"/>
    <x v="49"/>
    <x v="1"/>
    <n v="67"/>
    <m/>
    <x v="2"/>
  </r>
  <r>
    <x v="4"/>
    <n v="96017243"/>
    <x v="7"/>
    <x v="4"/>
    <x v="1"/>
    <n v="30"/>
    <m/>
    <x v="4"/>
  </r>
  <r>
    <x v="4"/>
    <n v="96017243"/>
    <x v="7"/>
    <x v="4"/>
    <x v="1"/>
    <n v="30"/>
    <m/>
    <x v="4"/>
  </r>
  <r>
    <x v="4"/>
    <n v="96017243"/>
    <x v="7"/>
    <x v="4"/>
    <x v="1"/>
    <n v="30"/>
    <m/>
    <x v="4"/>
  </r>
  <r>
    <x v="4"/>
    <n v="96017243"/>
    <x v="7"/>
    <x v="4"/>
    <x v="1"/>
    <n v="30"/>
    <m/>
    <x v="4"/>
  </r>
  <r>
    <x v="50"/>
    <n v="96017238"/>
    <x v="7"/>
    <x v="50"/>
    <x v="1"/>
    <n v="74"/>
    <m/>
    <x v="39"/>
  </r>
  <r>
    <x v="50"/>
    <n v="96017238"/>
    <x v="7"/>
    <x v="50"/>
    <x v="1"/>
    <n v="74"/>
    <m/>
    <x v="39"/>
  </r>
  <r>
    <x v="50"/>
    <n v="96017238"/>
    <x v="7"/>
    <x v="50"/>
    <x v="1"/>
    <n v="74"/>
    <m/>
    <x v="39"/>
  </r>
  <r>
    <x v="50"/>
    <n v="96017238"/>
    <x v="7"/>
    <x v="50"/>
    <x v="1"/>
    <n v="74"/>
    <m/>
    <x v="39"/>
  </r>
  <r>
    <x v="51"/>
    <n v="96045241"/>
    <x v="7"/>
    <x v="51"/>
    <x v="1"/>
    <n v="71"/>
    <m/>
    <x v="40"/>
  </r>
  <r>
    <x v="51"/>
    <n v="96045241"/>
    <x v="7"/>
    <x v="51"/>
    <x v="1"/>
    <n v="71"/>
    <m/>
    <x v="40"/>
  </r>
  <r>
    <x v="51"/>
    <n v="96045241"/>
    <x v="7"/>
    <x v="51"/>
    <x v="1"/>
    <n v="71"/>
    <m/>
    <x v="40"/>
  </r>
  <r>
    <x v="51"/>
    <n v="96045241"/>
    <x v="7"/>
    <x v="51"/>
    <x v="1"/>
    <n v="71"/>
    <m/>
    <x v="40"/>
  </r>
  <r>
    <x v="52"/>
    <n v="96013792"/>
    <x v="7"/>
    <x v="52"/>
    <x v="1"/>
    <n v="6"/>
    <m/>
    <x v="41"/>
  </r>
  <r>
    <x v="52"/>
    <n v="96013792"/>
    <x v="7"/>
    <x v="52"/>
    <x v="1"/>
    <n v="6"/>
    <m/>
    <x v="41"/>
  </r>
  <r>
    <x v="52"/>
    <n v="96013792"/>
    <x v="7"/>
    <x v="52"/>
    <x v="1"/>
    <n v="6"/>
    <m/>
    <x v="41"/>
  </r>
  <r>
    <x v="52"/>
    <n v="96013792"/>
    <x v="7"/>
    <x v="52"/>
    <x v="1"/>
    <n v="6"/>
    <m/>
    <x v="41"/>
  </r>
  <r>
    <x v="53"/>
    <n v="96013928"/>
    <x v="7"/>
    <x v="53"/>
    <x v="1"/>
    <n v="88"/>
    <m/>
    <x v="42"/>
  </r>
  <r>
    <x v="53"/>
    <n v="96013928"/>
    <x v="7"/>
    <x v="53"/>
    <x v="1"/>
    <n v="88"/>
    <m/>
    <x v="42"/>
  </r>
  <r>
    <x v="53"/>
    <n v="96013928"/>
    <x v="7"/>
    <x v="53"/>
    <x v="1"/>
    <n v="88"/>
    <m/>
    <x v="42"/>
  </r>
  <r>
    <x v="53"/>
    <n v="96013928"/>
    <x v="7"/>
    <x v="53"/>
    <x v="1"/>
    <n v="88"/>
    <m/>
    <x v="42"/>
  </r>
  <r>
    <x v="54"/>
    <n v="96014225"/>
    <x v="10"/>
    <x v="54"/>
    <x v="1"/>
    <n v="48"/>
    <m/>
    <x v="43"/>
  </r>
  <r>
    <x v="54"/>
    <n v="96014225"/>
    <x v="10"/>
    <x v="54"/>
    <x v="1"/>
    <n v="48"/>
    <m/>
    <x v="43"/>
  </r>
  <r>
    <x v="54"/>
    <n v="96014225"/>
    <x v="10"/>
    <x v="54"/>
    <x v="1"/>
    <n v="48"/>
    <m/>
    <x v="43"/>
  </r>
  <r>
    <x v="54"/>
    <n v="96014225"/>
    <x v="10"/>
    <x v="54"/>
    <x v="1"/>
    <n v="48"/>
    <m/>
    <x v="43"/>
  </r>
  <r>
    <x v="11"/>
    <n v="96037311"/>
    <x v="8"/>
    <x v="11"/>
    <x v="1"/>
    <n v="37"/>
    <m/>
    <x v="11"/>
  </r>
  <r>
    <x v="11"/>
    <n v="96037311"/>
    <x v="8"/>
    <x v="11"/>
    <x v="1"/>
    <n v="37"/>
    <m/>
    <x v="11"/>
  </r>
  <r>
    <x v="11"/>
    <n v="96037311"/>
    <x v="8"/>
    <x v="11"/>
    <x v="1"/>
    <n v="37"/>
    <m/>
    <x v="11"/>
  </r>
  <r>
    <x v="11"/>
    <n v="96037311"/>
    <x v="8"/>
    <x v="11"/>
    <x v="1"/>
    <n v="37"/>
    <m/>
    <x v="11"/>
  </r>
  <r>
    <x v="55"/>
    <n v="96091576"/>
    <x v="7"/>
    <x v="55"/>
    <x v="1"/>
    <n v="35"/>
    <m/>
    <x v="2"/>
  </r>
  <r>
    <x v="55"/>
    <n v="96091576"/>
    <x v="7"/>
    <x v="55"/>
    <x v="1"/>
    <n v="35"/>
    <m/>
    <x v="2"/>
  </r>
  <r>
    <x v="56"/>
    <n v="96014321"/>
    <x v="7"/>
    <x v="56"/>
    <x v="1"/>
    <n v="50"/>
    <m/>
    <x v="44"/>
  </r>
  <r>
    <x v="56"/>
    <n v="96014321"/>
    <x v="7"/>
    <x v="56"/>
    <x v="1"/>
    <n v="50"/>
    <m/>
    <x v="44"/>
  </r>
  <r>
    <x v="56"/>
    <n v="96014321"/>
    <x v="7"/>
    <x v="56"/>
    <x v="1"/>
    <n v="50"/>
    <m/>
    <x v="44"/>
  </r>
  <r>
    <x v="56"/>
    <n v="96014321"/>
    <x v="7"/>
    <x v="56"/>
    <x v="1"/>
    <n v="50"/>
    <m/>
    <x v="44"/>
  </r>
  <r>
    <x v="57"/>
    <n v="96038971"/>
    <x v="7"/>
    <x v="57"/>
    <x v="1"/>
    <n v="64"/>
    <m/>
    <x v="45"/>
  </r>
  <r>
    <x v="57"/>
    <n v="96038971"/>
    <x v="7"/>
    <x v="57"/>
    <x v="1"/>
    <n v="64"/>
    <m/>
    <x v="45"/>
  </r>
  <r>
    <x v="57"/>
    <n v="96038971"/>
    <x v="7"/>
    <x v="57"/>
    <x v="1"/>
    <n v="64"/>
    <m/>
    <x v="45"/>
  </r>
  <r>
    <x v="57"/>
    <n v="96038971"/>
    <x v="7"/>
    <x v="57"/>
    <x v="1"/>
    <n v="64"/>
    <m/>
    <x v="45"/>
  </r>
  <r>
    <x v="58"/>
    <n v="96091581"/>
    <x v="7"/>
    <x v="58"/>
    <x v="1"/>
    <n v="77"/>
    <m/>
    <x v="46"/>
  </r>
  <r>
    <x v="58"/>
    <n v="96091581"/>
    <x v="7"/>
    <x v="58"/>
    <x v="1"/>
    <n v="77"/>
    <m/>
    <x v="46"/>
  </r>
  <r>
    <x v="13"/>
    <n v="96081135"/>
    <x v="8"/>
    <x v="13"/>
    <x v="1"/>
    <n v="23"/>
    <m/>
    <x v="13"/>
  </r>
  <r>
    <x v="13"/>
    <n v="96081135"/>
    <x v="8"/>
    <x v="13"/>
    <x v="1"/>
    <n v="23"/>
    <m/>
    <x v="13"/>
  </r>
  <r>
    <x v="59"/>
    <n v="96013822"/>
    <x v="7"/>
    <x v="59"/>
    <x v="1"/>
    <n v="52"/>
    <m/>
    <x v="47"/>
  </r>
  <r>
    <x v="59"/>
    <n v="96013822"/>
    <x v="7"/>
    <x v="59"/>
    <x v="1"/>
    <n v="52"/>
    <m/>
    <x v="47"/>
  </r>
  <r>
    <x v="59"/>
    <n v="96013822"/>
    <x v="7"/>
    <x v="59"/>
    <x v="1"/>
    <n v="52"/>
    <m/>
    <x v="47"/>
  </r>
  <r>
    <x v="59"/>
    <n v="96013822"/>
    <x v="7"/>
    <x v="59"/>
    <x v="1"/>
    <n v="52"/>
    <m/>
    <x v="47"/>
  </r>
  <r>
    <x v="60"/>
    <n v="96030407"/>
    <x v="8"/>
    <x v="60"/>
    <x v="1"/>
    <n v="51"/>
    <m/>
    <x v="48"/>
  </r>
  <r>
    <x v="60"/>
    <n v="96030407"/>
    <x v="8"/>
    <x v="60"/>
    <x v="1"/>
    <n v="51"/>
    <m/>
    <x v="48"/>
  </r>
  <r>
    <x v="60"/>
    <n v="96030407"/>
    <x v="8"/>
    <x v="60"/>
    <x v="1"/>
    <n v="51"/>
    <m/>
    <x v="48"/>
  </r>
  <r>
    <x v="60"/>
    <n v="96030407"/>
    <x v="8"/>
    <x v="60"/>
    <x v="1"/>
    <n v="51"/>
    <m/>
    <x v="48"/>
  </r>
  <r>
    <x v="16"/>
    <n v="96013805"/>
    <x v="7"/>
    <x v="16"/>
    <x v="1"/>
    <n v="62"/>
    <m/>
    <x v="15"/>
  </r>
  <r>
    <x v="16"/>
    <n v="96013805"/>
    <x v="7"/>
    <x v="16"/>
    <x v="1"/>
    <n v="62"/>
    <m/>
    <x v="15"/>
  </r>
  <r>
    <x v="16"/>
    <n v="96013805"/>
    <x v="7"/>
    <x v="16"/>
    <x v="1"/>
    <n v="62"/>
    <m/>
    <x v="15"/>
  </r>
  <r>
    <x v="16"/>
    <n v="96013805"/>
    <x v="7"/>
    <x v="16"/>
    <x v="1"/>
    <n v="62"/>
    <m/>
    <x v="15"/>
  </r>
  <r>
    <x v="61"/>
    <n v="96013926"/>
    <x v="7"/>
    <x v="61"/>
    <x v="1"/>
    <n v="61"/>
    <m/>
    <x v="49"/>
  </r>
  <r>
    <x v="61"/>
    <n v="96013926"/>
    <x v="7"/>
    <x v="61"/>
    <x v="1"/>
    <n v="61"/>
    <m/>
    <x v="49"/>
  </r>
  <r>
    <x v="61"/>
    <n v="96013926"/>
    <x v="7"/>
    <x v="61"/>
    <x v="1"/>
    <n v="61"/>
    <m/>
    <x v="49"/>
  </r>
  <r>
    <x v="61"/>
    <n v="96013926"/>
    <x v="7"/>
    <x v="61"/>
    <x v="1"/>
    <n v="61"/>
    <m/>
    <x v="49"/>
  </r>
  <r>
    <x v="62"/>
    <n v="96030192"/>
    <x v="9"/>
    <x v="62"/>
    <x v="1"/>
    <n v="54"/>
    <m/>
    <x v="50"/>
  </r>
  <r>
    <x v="62"/>
    <n v="96030192"/>
    <x v="9"/>
    <x v="62"/>
    <x v="1"/>
    <n v="54"/>
    <m/>
    <x v="50"/>
  </r>
  <r>
    <x v="62"/>
    <n v="96030192"/>
    <x v="9"/>
    <x v="62"/>
    <x v="1"/>
    <n v="54"/>
    <m/>
    <x v="50"/>
  </r>
  <r>
    <x v="62"/>
    <n v="96030192"/>
    <x v="9"/>
    <x v="62"/>
    <x v="1"/>
    <n v="54"/>
    <m/>
    <x v="50"/>
  </r>
  <r>
    <x v="63"/>
    <n v="96013797"/>
    <x v="7"/>
    <x v="63"/>
    <x v="1"/>
    <n v="14"/>
    <m/>
    <x v="2"/>
  </r>
  <r>
    <x v="63"/>
    <n v="96013797"/>
    <x v="7"/>
    <x v="63"/>
    <x v="1"/>
    <n v="14"/>
    <m/>
    <x v="2"/>
  </r>
  <r>
    <x v="63"/>
    <n v="96013797"/>
    <x v="7"/>
    <x v="63"/>
    <x v="1"/>
    <n v="14"/>
    <m/>
    <x v="2"/>
  </r>
  <r>
    <x v="63"/>
    <n v="96013797"/>
    <x v="7"/>
    <x v="63"/>
    <x v="1"/>
    <n v="14"/>
    <m/>
    <x v="2"/>
  </r>
  <r>
    <x v="64"/>
    <n v="96043637"/>
    <x v="8"/>
    <x v="64"/>
    <x v="1"/>
    <n v="87"/>
    <m/>
    <x v="51"/>
  </r>
  <r>
    <x v="64"/>
    <n v="96043637"/>
    <x v="8"/>
    <x v="64"/>
    <x v="1"/>
    <n v="87"/>
    <m/>
    <x v="51"/>
  </r>
  <r>
    <x v="64"/>
    <n v="96043637"/>
    <x v="8"/>
    <x v="64"/>
    <x v="1"/>
    <n v="87"/>
    <m/>
    <x v="51"/>
  </r>
  <r>
    <x v="64"/>
    <n v="96043637"/>
    <x v="8"/>
    <x v="64"/>
    <x v="1"/>
    <n v="87"/>
    <m/>
    <x v="51"/>
  </r>
  <r>
    <x v="65"/>
    <n v="96067324"/>
    <x v="7"/>
    <x v="65"/>
    <x v="1"/>
    <n v="32"/>
    <m/>
    <x v="43"/>
  </r>
  <r>
    <x v="65"/>
    <n v="96067324"/>
    <x v="7"/>
    <x v="65"/>
    <x v="1"/>
    <n v="32"/>
    <m/>
    <x v="43"/>
  </r>
  <r>
    <x v="65"/>
    <n v="96067324"/>
    <x v="7"/>
    <x v="65"/>
    <x v="1"/>
    <n v="32"/>
    <m/>
    <x v="43"/>
  </r>
  <r>
    <x v="65"/>
    <n v="96067324"/>
    <x v="7"/>
    <x v="65"/>
    <x v="1"/>
    <n v="32"/>
    <m/>
    <x v="43"/>
  </r>
  <r>
    <x v="66"/>
    <n v="96030189"/>
    <x v="9"/>
    <x v="66"/>
    <x v="1"/>
    <e v="#N/A"/>
    <m/>
    <x v="8"/>
  </r>
  <r>
    <x v="66"/>
    <n v="96030189"/>
    <x v="9"/>
    <x v="66"/>
    <x v="1"/>
    <e v="#N/A"/>
    <m/>
    <x v="8"/>
  </r>
  <r>
    <x v="66"/>
    <n v="96030189"/>
    <x v="9"/>
    <x v="66"/>
    <x v="1"/>
    <e v="#N/A"/>
    <m/>
    <x v="8"/>
  </r>
  <r>
    <x v="67"/>
    <n v="96030189"/>
    <x v="9"/>
    <x v="66"/>
    <x v="1"/>
    <e v="#N/A"/>
    <m/>
    <x v="8"/>
  </r>
  <r>
    <x v="18"/>
    <n v="96013816"/>
    <x v="7"/>
    <x v="18"/>
    <x v="1"/>
    <n v="7"/>
    <m/>
    <x v="16"/>
  </r>
  <r>
    <x v="18"/>
    <n v="96013816"/>
    <x v="7"/>
    <x v="18"/>
    <x v="1"/>
    <n v="7"/>
    <m/>
    <x v="16"/>
  </r>
  <r>
    <x v="18"/>
    <n v="96013816"/>
    <x v="7"/>
    <x v="18"/>
    <x v="1"/>
    <n v="7"/>
    <m/>
    <x v="16"/>
  </r>
  <r>
    <x v="18"/>
    <n v="96013816"/>
    <x v="7"/>
    <x v="18"/>
    <x v="1"/>
    <n v="7"/>
    <m/>
    <x v="16"/>
  </r>
  <r>
    <x v="19"/>
    <n v="96013842"/>
    <x v="7"/>
    <x v="19"/>
    <x v="1"/>
    <n v="5"/>
    <m/>
    <x v="17"/>
  </r>
  <r>
    <x v="19"/>
    <n v="96013842"/>
    <x v="7"/>
    <x v="19"/>
    <x v="1"/>
    <n v="5"/>
    <m/>
    <x v="17"/>
  </r>
  <r>
    <x v="19"/>
    <n v="96013842"/>
    <x v="7"/>
    <x v="19"/>
    <x v="1"/>
    <n v="5"/>
    <m/>
    <x v="17"/>
  </r>
  <r>
    <x v="19"/>
    <n v="96013842"/>
    <x v="7"/>
    <x v="19"/>
    <x v="1"/>
    <n v="5"/>
    <m/>
    <x v="17"/>
  </r>
  <r>
    <x v="19"/>
    <n v="96013842"/>
    <x v="7"/>
    <x v="19"/>
    <x v="1"/>
    <n v="5"/>
    <m/>
    <x v="17"/>
  </r>
  <r>
    <x v="19"/>
    <n v="96013842"/>
    <x v="7"/>
    <x v="19"/>
    <x v="1"/>
    <n v="5"/>
    <m/>
    <x v="17"/>
  </r>
  <r>
    <x v="19"/>
    <n v="96013842"/>
    <x v="7"/>
    <x v="19"/>
    <x v="1"/>
    <n v="5"/>
    <m/>
    <x v="17"/>
  </r>
  <r>
    <x v="19"/>
    <n v="96013842"/>
    <x v="7"/>
    <x v="19"/>
    <x v="1"/>
    <n v="5"/>
    <m/>
    <x v="17"/>
  </r>
  <r>
    <x v="22"/>
    <n v="96013817"/>
    <x v="7"/>
    <x v="22"/>
    <x v="1"/>
    <n v="1"/>
    <m/>
    <x v="20"/>
  </r>
  <r>
    <x v="22"/>
    <n v="96013817"/>
    <x v="7"/>
    <x v="22"/>
    <x v="1"/>
    <n v="1"/>
    <m/>
    <x v="20"/>
  </r>
  <r>
    <x v="22"/>
    <n v="96013817"/>
    <x v="7"/>
    <x v="22"/>
    <x v="1"/>
    <n v="1"/>
    <m/>
    <x v="20"/>
  </r>
  <r>
    <x v="22"/>
    <n v="96013817"/>
    <x v="7"/>
    <x v="22"/>
    <x v="1"/>
    <n v="1"/>
    <m/>
    <x v="20"/>
  </r>
  <r>
    <x v="24"/>
    <n v="96093749"/>
    <x v="7"/>
    <x v="24"/>
    <x v="1"/>
    <n v="11"/>
    <m/>
    <x v="14"/>
  </r>
  <r>
    <x v="24"/>
    <n v="96093749"/>
    <x v="7"/>
    <x v="24"/>
    <x v="1"/>
    <n v="11"/>
    <m/>
    <x v="14"/>
  </r>
  <r>
    <x v="26"/>
    <n v="96032471"/>
    <x v="8"/>
    <x v="26"/>
    <x v="1"/>
    <n v="41"/>
    <m/>
    <x v="22"/>
  </r>
  <r>
    <x v="26"/>
    <n v="96032471"/>
    <x v="8"/>
    <x v="26"/>
    <x v="1"/>
    <n v="41"/>
    <m/>
    <x v="22"/>
  </r>
  <r>
    <x v="26"/>
    <n v="96032471"/>
    <x v="8"/>
    <x v="26"/>
    <x v="1"/>
    <n v="41"/>
    <m/>
    <x v="22"/>
  </r>
  <r>
    <x v="26"/>
    <n v="96032471"/>
    <x v="8"/>
    <x v="26"/>
    <x v="1"/>
    <n v="41"/>
    <m/>
    <x v="22"/>
  </r>
  <r>
    <x v="27"/>
    <n v="96013899"/>
    <x v="7"/>
    <x v="27"/>
    <x v="1"/>
    <n v="26"/>
    <m/>
    <x v="0"/>
  </r>
  <r>
    <x v="27"/>
    <n v="96013899"/>
    <x v="7"/>
    <x v="27"/>
    <x v="1"/>
    <n v="26"/>
    <m/>
    <x v="0"/>
  </r>
  <r>
    <x v="68"/>
    <n v="96014479"/>
    <x v="7"/>
    <x v="67"/>
    <x v="1"/>
    <n v="83"/>
    <m/>
    <x v="52"/>
  </r>
  <r>
    <x v="68"/>
    <n v="96014479"/>
    <x v="7"/>
    <x v="67"/>
    <x v="1"/>
    <n v="83"/>
    <m/>
    <x v="52"/>
  </r>
  <r>
    <x v="68"/>
    <n v="96014479"/>
    <x v="7"/>
    <x v="67"/>
    <x v="1"/>
    <n v="83"/>
    <m/>
    <x v="52"/>
  </r>
  <r>
    <x v="68"/>
    <n v="96014479"/>
    <x v="7"/>
    <x v="67"/>
    <x v="1"/>
    <n v="83"/>
    <m/>
    <x v="52"/>
  </r>
  <r>
    <x v="69"/>
    <n v="96038065"/>
    <x v="9"/>
    <x v="68"/>
    <x v="1"/>
    <n v="69"/>
    <m/>
    <x v="36"/>
  </r>
  <r>
    <x v="69"/>
    <n v="96038065"/>
    <x v="9"/>
    <x v="68"/>
    <x v="1"/>
    <n v="69"/>
    <m/>
    <x v="36"/>
  </r>
  <r>
    <x v="69"/>
    <n v="96038065"/>
    <x v="9"/>
    <x v="68"/>
    <x v="1"/>
    <n v="69"/>
    <m/>
    <x v="36"/>
  </r>
  <r>
    <x v="69"/>
    <n v="96038065"/>
    <x v="9"/>
    <x v="68"/>
    <x v="1"/>
    <n v="69"/>
    <m/>
    <x v="36"/>
  </r>
  <r>
    <x v="29"/>
    <n v="96030446"/>
    <x v="8"/>
    <x v="29"/>
    <x v="1"/>
    <n v="15"/>
    <m/>
    <x v="24"/>
  </r>
  <r>
    <x v="29"/>
    <n v="96030446"/>
    <x v="8"/>
    <x v="29"/>
    <x v="1"/>
    <n v="15"/>
    <m/>
    <x v="24"/>
  </r>
  <r>
    <x v="29"/>
    <n v="96030446"/>
    <x v="8"/>
    <x v="29"/>
    <x v="1"/>
    <n v="15"/>
    <m/>
    <x v="24"/>
  </r>
  <r>
    <x v="29"/>
    <n v="96030446"/>
    <x v="8"/>
    <x v="29"/>
    <x v="1"/>
    <n v="15"/>
    <m/>
    <x v="24"/>
  </r>
  <r>
    <x v="70"/>
    <n v="96028370"/>
    <x v="8"/>
    <x v="69"/>
    <x v="1"/>
    <n v="82"/>
    <m/>
    <x v="53"/>
  </r>
  <r>
    <x v="70"/>
    <n v="96028370"/>
    <x v="8"/>
    <x v="69"/>
    <x v="1"/>
    <n v="82"/>
    <m/>
    <x v="53"/>
  </r>
  <r>
    <x v="70"/>
    <n v="96028370"/>
    <x v="8"/>
    <x v="69"/>
    <x v="1"/>
    <n v="82"/>
    <m/>
    <x v="53"/>
  </r>
  <r>
    <x v="70"/>
    <n v="96028370"/>
    <x v="8"/>
    <x v="69"/>
    <x v="1"/>
    <n v="82"/>
    <m/>
    <x v="53"/>
  </r>
  <r>
    <x v="71"/>
    <n v="96038062"/>
    <x v="8"/>
    <x v="70"/>
    <x v="1"/>
    <n v="85"/>
    <m/>
    <x v="54"/>
  </r>
  <r>
    <x v="71"/>
    <n v="96038062"/>
    <x v="8"/>
    <x v="70"/>
    <x v="1"/>
    <n v="85"/>
    <m/>
    <x v="54"/>
  </r>
  <r>
    <x v="71"/>
    <n v="96038062"/>
    <x v="8"/>
    <x v="70"/>
    <x v="1"/>
    <n v="85"/>
    <m/>
    <x v="54"/>
  </r>
  <r>
    <x v="71"/>
    <n v="96038062"/>
    <x v="8"/>
    <x v="70"/>
    <x v="1"/>
    <n v="85"/>
    <m/>
    <x v="54"/>
  </r>
  <r>
    <x v="30"/>
    <n v="96033539"/>
    <x v="9"/>
    <x v="30"/>
    <x v="1"/>
    <n v="21"/>
    <m/>
    <x v="25"/>
  </r>
  <r>
    <x v="30"/>
    <n v="96033539"/>
    <x v="9"/>
    <x v="30"/>
    <x v="1"/>
    <n v="21"/>
    <m/>
    <x v="25"/>
  </r>
  <r>
    <x v="30"/>
    <n v="96033539"/>
    <x v="9"/>
    <x v="30"/>
    <x v="1"/>
    <n v="21"/>
    <m/>
    <x v="25"/>
  </r>
  <r>
    <x v="30"/>
    <n v="96033539"/>
    <x v="9"/>
    <x v="30"/>
    <x v="1"/>
    <n v="21"/>
    <m/>
    <x v="25"/>
  </r>
  <r>
    <x v="72"/>
    <n v="96043717"/>
    <x v="8"/>
    <x v="71"/>
    <x v="1"/>
    <n v="12"/>
    <m/>
    <x v="55"/>
  </r>
  <r>
    <x v="72"/>
    <n v="96043717"/>
    <x v="8"/>
    <x v="71"/>
    <x v="1"/>
    <n v="12"/>
    <m/>
    <x v="55"/>
  </r>
  <r>
    <x v="72"/>
    <n v="96043717"/>
    <x v="8"/>
    <x v="71"/>
    <x v="1"/>
    <n v="12"/>
    <m/>
    <x v="55"/>
  </r>
  <r>
    <x v="72"/>
    <n v="96043717"/>
    <x v="8"/>
    <x v="71"/>
    <x v="1"/>
    <n v="12"/>
    <m/>
    <x v="55"/>
  </r>
  <r>
    <x v="31"/>
    <n v="96013901"/>
    <x v="7"/>
    <x v="31"/>
    <x v="1"/>
    <n v="42"/>
    <m/>
    <x v="26"/>
  </r>
  <r>
    <x v="31"/>
    <n v="96013901"/>
    <x v="7"/>
    <x v="31"/>
    <x v="1"/>
    <n v="42"/>
    <m/>
    <x v="26"/>
  </r>
  <r>
    <x v="31"/>
    <n v="96013901"/>
    <x v="7"/>
    <x v="31"/>
    <x v="1"/>
    <n v="42"/>
    <m/>
    <x v="26"/>
  </r>
  <r>
    <x v="31"/>
    <n v="96013901"/>
    <x v="7"/>
    <x v="31"/>
    <x v="1"/>
    <n v="42"/>
    <m/>
    <x v="26"/>
  </r>
  <r>
    <x v="73"/>
    <n v="96028136"/>
    <x v="8"/>
    <x v="72"/>
    <x v="1"/>
    <n v="56"/>
    <m/>
    <x v="56"/>
  </r>
  <r>
    <x v="73"/>
    <n v="96028136"/>
    <x v="8"/>
    <x v="72"/>
    <x v="1"/>
    <n v="56"/>
    <m/>
    <x v="56"/>
  </r>
  <r>
    <x v="74"/>
    <n v="96013811"/>
    <x v="7"/>
    <x v="73"/>
    <x v="1"/>
    <n v="16"/>
    <m/>
    <x v="57"/>
  </r>
  <r>
    <x v="74"/>
    <n v="96013811"/>
    <x v="7"/>
    <x v="73"/>
    <x v="1"/>
    <n v="16"/>
    <m/>
    <x v="57"/>
  </r>
  <r>
    <x v="74"/>
    <n v="96013811"/>
    <x v="7"/>
    <x v="73"/>
    <x v="1"/>
    <n v="16"/>
    <m/>
    <x v="57"/>
  </r>
  <r>
    <x v="74"/>
    <n v="96013811"/>
    <x v="7"/>
    <x v="73"/>
    <x v="1"/>
    <n v="16"/>
    <m/>
    <x v="57"/>
  </r>
  <r>
    <x v="75"/>
    <n v="96013902"/>
    <x v="7"/>
    <x v="74"/>
    <x v="1"/>
    <n v="65"/>
    <m/>
    <x v="58"/>
  </r>
  <r>
    <x v="75"/>
    <n v="96013902"/>
    <x v="7"/>
    <x v="74"/>
    <x v="1"/>
    <n v="65"/>
    <m/>
    <x v="58"/>
  </r>
  <r>
    <x v="75"/>
    <n v="96013902"/>
    <x v="7"/>
    <x v="74"/>
    <x v="1"/>
    <n v="65"/>
    <m/>
    <x v="58"/>
  </r>
  <r>
    <x v="75"/>
    <n v="96013902"/>
    <x v="7"/>
    <x v="74"/>
    <x v="1"/>
    <n v="65"/>
    <m/>
    <x v="58"/>
  </r>
  <r>
    <x v="32"/>
    <n v="96013917"/>
    <x v="7"/>
    <x v="32"/>
    <x v="1"/>
    <n v="25"/>
    <m/>
    <x v="27"/>
  </r>
  <r>
    <x v="32"/>
    <n v="96013917"/>
    <x v="7"/>
    <x v="32"/>
    <x v="1"/>
    <n v="25"/>
    <m/>
    <x v="27"/>
  </r>
  <r>
    <x v="32"/>
    <n v="96013917"/>
    <x v="7"/>
    <x v="32"/>
    <x v="1"/>
    <n v="25"/>
    <m/>
    <x v="27"/>
  </r>
  <r>
    <x v="32"/>
    <n v="96013917"/>
    <x v="7"/>
    <x v="32"/>
    <x v="1"/>
    <n v="25"/>
    <m/>
    <x v="27"/>
  </r>
  <r>
    <x v="76"/>
    <n v="96013947"/>
    <x v="7"/>
    <x v="75"/>
    <x v="1"/>
    <n v="46"/>
    <m/>
    <x v="44"/>
  </r>
  <r>
    <x v="76"/>
    <n v="96013947"/>
    <x v="7"/>
    <x v="75"/>
    <x v="1"/>
    <n v="46"/>
    <m/>
    <x v="44"/>
  </r>
  <r>
    <x v="76"/>
    <n v="96013947"/>
    <x v="7"/>
    <x v="75"/>
    <x v="1"/>
    <n v="46"/>
    <m/>
    <x v="44"/>
  </r>
  <r>
    <x v="76"/>
    <n v="96013947"/>
    <x v="7"/>
    <x v="75"/>
    <x v="1"/>
    <n v="46"/>
    <m/>
    <x v="44"/>
  </r>
  <r>
    <x v="77"/>
    <n v="96013915"/>
    <x v="7"/>
    <x v="76"/>
    <x v="1"/>
    <n v="31"/>
    <m/>
    <x v="2"/>
  </r>
  <r>
    <x v="77"/>
    <n v="96013915"/>
    <x v="7"/>
    <x v="76"/>
    <x v="1"/>
    <n v="31"/>
    <m/>
    <x v="2"/>
  </r>
  <r>
    <x v="77"/>
    <n v="96013915"/>
    <x v="7"/>
    <x v="76"/>
    <x v="1"/>
    <n v="31"/>
    <m/>
    <x v="2"/>
  </r>
  <r>
    <x v="77"/>
    <n v="96013915"/>
    <x v="7"/>
    <x v="76"/>
    <x v="1"/>
    <n v="31"/>
    <m/>
    <x v="2"/>
  </r>
  <r>
    <x v="33"/>
    <n v="96013844"/>
    <x v="7"/>
    <x v="33"/>
    <x v="1"/>
    <n v="8"/>
    <m/>
    <x v="14"/>
  </r>
  <r>
    <x v="33"/>
    <n v="96013844"/>
    <x v="7"/>
    <x v="33"/>
    <x v="1"/>
    <n v="8"/>
    <m/>
    <x v="14"/>
  </r>
  <r>
    <x v="33"/>
    <n v="96013844"/>
    <x v="7"/>
    <x v="33"/>
    <x v="1"/>
    <n v="8"/>
    <m/>
    <x v="14"/>
  </r>
  <r>
    <x v="33"/>
    <n v="96013844"/>
    <x v="7"/>
    <x v="33"/>
    <x v="1"/>
    <n v="8"/>
    <m/>
    <x v="14"/>
  </r>
  <r>
    <x v="78"/>
    <n v="96018504"/>
    <x v="7"/>
    <x v="77"/>
    <x v="1"/>
    <n v="43"/>
    <m/>
    <x v="14"/>
  </r>
  <r>
    <x v="78"/>
    <n v="96018504"/>
    <x v="7"/>
    <x v="77"/>
    <x v="1"/>
    <n v="43"/>
    <m/>
    <x v="14"/>
  </r>
  <r>
    <x v="78"/>
    <n v="96018504"/>
    <x v="7"/>
    <x v="77"/>
    <x v="1"/>
    <n v="43"/>
    <m/>
    <x v="14"/>
  </r>
  <r>
    <x v="78"/>
    <n v="96018504"/>
    <x v="7"/>
    <x v="77"/>
    <x v="1"/>
    <n v="43"/>
    <m/>
    <x v="14"/>
  </r>
  <r>
    <x v="34"/>
    <n v="96013846"/>
    <x v="7"/>
    <x v="34"/>
    <x v="1"/>
    <n v="38"/>
    <m/>
    <x v="28"/>
  </r>
  <r>
    <x v="34"/>
    <n v="96013846"/>
    <x v="7"/>
    <x v="34"/>
    <x v="1"/>
    <n v="38"/>
    <m/>
    <x v="28"/>
  </r>
  <r>
    <x v="34"/>
    <n v="96013846"/>
    <x v="7"/>
    <x v="34"/>
    <x v="1"/>
    <n v="38"/>
    <m/>
    <x v="28"/>
  </r>
  <r>
    <x v="34"/>
    <n v="96013846"/>
    <x v="7"/>
    <x v="34"/>
    <x v="1"/>
    <n v="38"/>
    <m/>
    <x v="28"/>
  </r>
  <r>
    <x v="79"/>
    <n v="96031255"/>
    <x v="8"/>
    <x v="78"/>
    <x v="1"/>
    <n v="68"/>
    <m/>
    <x v="59"/>
  </r>
  <r>
    <x v="79"/>
    <n v="96031255"/>
    <x v="8"/>
    <x v="78"/>
    <x v="1"/>
    <n v="68"/>
    <m/>
    <x v="59"/>
  </r>
  <r>
    <x v="79"/>
    <n v="96031255"/>
    <x v="8"/>
    <x v="78"/>
    <x v="1"/>
    <n v="68"/>
    <m/>
    <x v="59"/>
  </r>
  <r>
    <x v="79"/>
    <n v="96031255"/>
    <x v="8"/>
    <x v="78"/>
    <x v="1"/>
    <n v="68"/>
    <m/>
    <x v="59"/>
  </r>
  <r>
    <x v="80"/>
    <n v="96031670"/>
    <x v="7"/>
    <x v="79"/>
    <x v="1"/>
    <n v="57"/>
    <m/>
    <x v="2"/>
  </r>
  <r>
    <x v="80"/>
    <n v="96031670"/>
    <x v="7"/>
    <x v="79"/>
    <x v="1"/>
    <n v="57"/>
    <m/>
    <x v="2"/>
  </r>
  <r>
    <x v="80"/>
    <n v="96031670"/>
    <x v="7"/>
    <x v="79"/>
    <x v="1"/>
    <n v="57"/>
    <m/>
    <x v="2"/>
  </r>
  <r>
    <x v="80"/>
    <n v="96031670"/>
    <x v="7"/>
    <x v="79"/>
    <x v="1"/>
    <n v="57"/>
    <m/>
    <x v="2"/>
  </r>
  <r>
    <x v="81"/>
    <n v="96013847"/>
    <x v="7"/>
    <x v="80"/>
    <x v="1"/>
    <n v="49"/>
    <m/>
    <x v="60"/>
  </r>
  <r>
    <x v="81"/>
    <n v="96013847"/>
    <x v="7"/>
    <x v="80"/>
    <x v="1"/>
    <n v="49"/>
    <m/>
    <x v="60"/>
  </r>
  <r>
    <x v="81"/>
    <n v="96013847"/>
    <x v="7"/>
    <x v="80"/>
    <x v="1"/>
    <n v="49"/>
    <m/>
    <x v="60"/>
  </r>
  <r>
    <x v="81"/>
    <n v="96013847"/>
    <x v="7"/>
    <x v="80"/>
    <x v="1"/>
    <n v="49"/>
    <m/>
    <x v="60"/>
  </r>
  <r>
    <x v="35"/>
    <n v="96034629"/>
    <x v="8"/>
    <x v="35"/>
    <x v="1"/>
    <n v="45"/>
    <m/>
    <x v="29"/>
  </r>
  <r>
    <x v="35"/>
    <n v="96034629"/>
    <x v="8"/>
    <x v="35"/>
    <x v="1"/>
    <n v="45"/>
    <m/>
    <x v="29"/>
  </r>
  <r>
    <x v="35"/>
    <n v="96034629"/>
    <x v="8"/>
    <x v="35"/>
    <x v="1"/>
    <n v="45"/>
    <m/>
    <x v="29"/>
  </r>
  <r>
    <x v="35"/>
    <n v="96034629"/>
    <x v="8"/>
    <x v="35"/>
    <x v="1"/>
    <n v="45"/>
    <m/>
    <x v="29"/>
  </r>
  <r>
    <x v="82"/>
    <n v="96022339"/>
    <x v="7"/>
    <x v="81"/>
    <x v="1"/>
    <n v="10"/>
    <m/>
    <x v="61"/>
  </r>
  <r>
    <x v="82"/>
    <n v="96022339"/>
    <x v="7"/>
    <x v="81"/>
    <x v="1"/>
    <n v="10"/>
    <m/>
    <x v="61"/>
  </r>
  <r>
    <x v="82"/>
    <n v="96022339"/>
    <x v="7"/>
    <x v="81"/>
    <x v="1"/>
    <n v="10"/>
    <m/>
    <x v="61"/>
  </r>
  <r>
    <x v="82"/>
    <n v="96022339"/>
    <x v="7"/>
    <x v="81"/>
    <x v="1"/>
    <n v="10"/>
    <m/>
    <x v="61"/>
  </r>
  <r>
    <x v="36"/>
    <n v="96034598"/>
    <x v="9"/>
    <x v="36"/>
    <x v="1"/>
    <n v="22"/>
    <m/>
    <x v="30"/>
  </r>
  <r>
    <x v="36"/>
    <n v="96034598"/>
    <x v="9"/>
    <x v="36"/>
    <x v="1"/>
    <n v="22"/>
    <m/>
    <x v="30"/>
  </r>
  <r>
    <x v="36"/>
    <n v="96034598"/>
    <x v="9"/>
    <x v="36"/>
    <x v="1"/>
    <n v="22"/>
    <m/>
    <x v="30"/>
  </r>
  <r>
    <x v="36"/>
    <n v="96034598"/>
    <x v="9"/>
    <x v="36"/>
    <x v="1"/>
    <n v="22"/>
    <m/>
    <x v="30"/>
  </r>
  <r>
    <x v="83"/>
    <n v="96013849"/>
    <x v="7"/>
    <x v="82"/>
    <x v="1"/>
    <n v="40"/>
    <m/>
    <x v="52"/>
  </r>
  <r>
    <x v="83"/>
    <n v="96013849"/>
    <x v="7"/>
    <x v="82"/>
    <x v="1"/>
    <n v="40"/>
    <m/>
    <x v="52"/>
  </r>
  <r>
    <x v="83"/>
    <n v="96013849"/>
    <x v="7"/>
    <x v="82"/>
    <x v="1"/>
    <n v="40"/>
    <m/>
    <x v="52"/>
  </r>
  <r>
    <x v="83"/>
    <n v="96013849"/>
    <x v="7"/>
    <x v="82"/>
    <x v="1"/>
    <n v="40"/>
    <m/>
    <x v="52"/>
  </r>
  <r>
    <x v="84"/>
    <n v="96017471"/>
    <x v="7"/>
    <x v="83"/>
    <x v="1"/>
    <n v="3"/>
    <m/>
    <x v="62"/>
  </r>
  <r>
    <x v="84"/>
    <n v="96017471"/>
    <x v="7"/>
    <x v="83"/>
    <x v="1"/>
    <n v="3"/>
    <m/>
    <x v="62"/>
  </r>
  <r>
    <x v="84"/>
    <n v="96017471"/>
    <x v="7"/>
    <x v="83"/>
    <x v="1"/>
    <n v="3"/>
    <m/>
    <x v="62"/>
  </r>
  <r>
    <x v="84"/>
    <n v="96017471"/>
    <x v="7"/>
    <x v="83"/>
    <x v="1"/>
    <n v="3"/>
    <m/>
    <x v="62"/>
  </r>
  <r>
    <x v="84"/>
    <n v="96017471"/>
    <x v="7"/>
    <x v="83"/>
    <x v="1"/>
    <n v="3"/>
    <m/>
    <x v="62"/>
  </r>
  <r>
    <x v="84"/>
    <n v="96017471"/>
    <x v="7"/>
    <x v="83"/>
    <x v="1"/>
    <n v="3"/>
    <m/>
    <x v="62"/>
  </r>
  <r>
    <x v="84"/>
    <n v="96017471"/>
    <x v="7"/>
    <x v="83"/>
    <x v="1"/>
    <n v="3"/>
    <m/>
    <x v="62"/>
  </r>
  <r>
    <x v="84"/>
    <n v="96017471"/>
    <x v="7"/>
    <x v="83"/>
    <x v="1"/>
    <n v="3"/>
    <m/>
    <x v="62"/>
  </r>
  <r>
    <x v="85"/>
    <n v="96034207"/>
    <x v="8"/>
    <x v="84"/>
    <x v="1"/>
    <n v="66"/>
    <m/>
    <x v="12"/>
  </r>
  <r>
    <x v="85"/>
    <n v="96034207"/>
    <x v="8"/>
    <x v="84"/>
    <x v="1"/>
    <n v="66"/>
    <m/>
    <x v="12"/>
  </r>
  <r>
    <x v="85"/>
    <n v="96034207"/>
    <x v="8"/>
    <x v="84"/>
    <x v="1"/>
    <n v="66"/>
    <m/>
    <x v="12"/>
  </r>
  <r>
    <x v="85"/>
    <n v="96034207"/>
    <x v="8"/>
    <x v="84"/>
    <x v="1"/>
    <n v="66"/>
    <m/>
    <x v="12"/>
  </r>
  <r>
    <x v="86"/>
    <n v="96013938"/>
    <x v="7"/>
    <x v="85"/>
    <x v="1"/>
    <n v="58"/>
    <m/>
    <x v="31"/>
  </r>
  <r>
    <x v="86"/>
    <n v="96013938"/>
    <x v="7"/>
    <x v="85"/>
    <x v="1"/>
    <n v="58"/>
    <m/>
    <x v="31"/>
  </r>
  <r>
    <x v="86"/>
    <n v="96013938"/>
    <x v="7"/>
    <x v="85"/>
    <x v="1"/>
    <n v="58"/>
    <m/>
    <x v="31"/>
  </r>
  <r>
    <x v="86"/>
    <n v="96013938"/>
    <x v="7"/>
    <x v="85"/>
    <x v="1"/>
    <n v="58"/>
    <m/>
    <x v="31"/>
  </r>
  <r>
    <x v="87"/>
    <n v="96013855"/>
    <x v="7"/>
    <x v="86"/>
    <x v="1"/>
    <n v="33"/>
    <m/>
    <x v="12"/>
  </r>
  <r>
    <x v="87"/>
    <n v="96013855"/>
    <x v="7"/>
    <x v="86"/>
    <x v="1"/>
    <n v="33"/>
    <m/>
    <x v="12"/>
  </r>
  <r>
    <x v="87"/>
    <n v="96013855"/>
    <x v="7"/>
    <x v="86"/>
    <x v="1"/>
    <n v="33"/>
    <m/>
    <x v="12"/>
  </r>
  <r>
    <x v="87"/>
    <n v="96013855"/>
    <x v="7"/>
    <x v="86"/>
    <x v="1"/>
    <n v="33"/>
    <m/>
    <x v="12"/>
  </r>
  <r>
    <x v="38"/>
    <n v="96056940"/>
    <x v="8"/>
    <x v="38"/>
    <x v="1"/>
    <n v="60"/>
    <m/>
    <x v="31"/>
  </r>
  <r>
    <x v="38"/>
    <n v="96056940"/>
    <x v="8"/>
    <x v="38"/>
    <x v="1"/>
    <n v="60"/>
    <m/>
    <x v="31"/>
  </r>
  <r>
    <x v="38"/>
    <n v="96056940"/>
    <x v="8"/>
    <x v="38"/>
    <x v="1"/>
    <n v="60"/>
    <m/>
    <x v="31"/>
  </r>
  <r>
    <x v="38"/>
    <n v="96056940"/>
    <x v="8"/>
    <x v="38"/>
    <x v="1"/>
    <n v="60"/>
    <m/>
    <x v="31"/>
  </r>
  <r>
    <x v="88"/>
    <n v="96038251"/>
    <x v="8"/>
    <x v="87"/>
    <x v="1"/>
    <n v="17"/>
    <m/>
    <x v="63"/>
  </r>
  <r>
    <x v="88"/>
    <n v="96038251"/>
    <x v="8"/>
    <x v="87"/>
    <x v="1"/>
    <n v="17"/>
    <m/>
    <x v="63"/>
  </r>
  <r>
    <x v="88"/>
    <n v="96038251"/>
    <x v="8"/>
    <x v="87"/>
    <x v="1"/>
    <n v="17"/>
    <m/>
    <x v="63"/>
  </r>
  <r>
    <x v="88"/>
    <n v="96038251"/>
    <x v="8"/>
    <x v="87"/>
    <x v="1"/>
    <n v="17"/>
    <m/>
    <x v="63"/>
  </r>
  <r>
    <x v="39"/>
    <n v="96028020"/>
    <x v="8"/>
    <x v="39"/>
    <x v="1"/>
    <n v="34"/>
    <m/>
    <x v="32"/>
  </r>
  <r>
    <x v="39"/>
    <n v="96028020"/>
    <x v="8"/>
    <x v="39"/>
    <x v="1"/>
    <n v="34"/>
    <m/>
    <x v="32"/>
  </r>
  <r>
    <x v="39"/>
    <n v="96028020"/>
    <x v="8"/>
    <x v="39"/>
    <x v="1"/>
    <n v="34"/>
    <m/>
    <x v="32"/>
  </r>
  <r>
    <x v="39"/>
    <n v="96028020"/>
    <x v="8"/>
    <x v="39"/>
    <x v="1"/>
    <n v="34"/>
    <m/>
    <x v="32"/>
  </r>
  <r>
    <x v="89"/>
    <n v="96013856"/>
    <x v="7"/>
    <x v="88"/>
    <x v="1"/>
    <n v="29"/>
    <m/>
    <x v="12"/>
  </r>
  <r>
    <x v="89"/>
    <n v="96013856"/>
    <x v="7"/>
    <x v="88"/>
    <x v="1"/>
    <n v="29"/>
    <m/>
    <x v="12"/>
  </r>
  <r>
    <x v="89"/>
    <n v="96013856"/>
    <x v="7"/>
    <x v="88"/>
    <x v="1"/>
    <n v="29"/>
    <m/>
    <x v="12"/>
  </r>
  <r>
    <x v="89"/>
    <n v="96013856"/>
    <x v="7"/>
    <x v="88"/>
    <x v="1"/>
    <n v="29"/>
    <m/>
    <x v="12"/>
  </r>
  <r>
    <x v="90"/>
    <n v="96028374"/>
    <x v="8"/>
    <x v="89"/>
    <x v="1"/>
    <n v="70"/>
    <m/>
    <x v="64"/>
  </r>
  <r>
    <x v="90"/>
    <n v="96028374"/>
    <x v="8"/>
    <x v="89"/>
    <x v="1"/>
    <n v="70"/>
    <m/>
    <x v="64"/>
  </r>
  <r>
    <x v="90"/>
    <n v="96028374"/>
    <x v="8"/>
    <x v="89"/>
    <x v="1"/>
    <n v="70"/>
    <m/>
    <x v="64"/>
  </r>
  <r>
    <x v="90"/>
    <n v="96028374"/>
    <x v="8"/>
    <x v="89"/>
    <x v="1"/>
    <n v="70"/>
    <m/>
    <x v="64"/>
  </r>
  <r>
    <x v="90"/>
    <n v="96013600"/>
    <x v="10"/>
    <x v="89"/>
    <x v="1"/>
    <n v="70"/>
    <m/>
    <x v="64"/>
  </r>
  <r>
    <x v="90"/>
    <n v="96013600"/>
    <x v="10"/>
    <x v="89"/>
    <x v="1"/>
    <n v="70"/>
    <m/>
    <x v="64"/>
  </r>
  <r>
    <x v="90"/>
    <n v="96013600"/>
    <x v="10"/>
    <x v="89"/>
    <x v="1"/>
    <n v="70"/>
    <m/>
    <x v="64"/>
  </r>
  <r>
    <x v="90"/>
    <n v="96013600"/>
    <x v="10"/>
    <x v="89"/>
    <x v="1"/>
    <n v="70"/>
    <m/>
    <x v="64"/>
  </r>
  <r>
    <x v="91"/>
    <n v="96013861"/>
    <x v="7"/>
    <x v="90"/>
    <x v="1"/>
    <n v="80"/>
    <m/>
    <x v="60"/>
  </r>
  <r>
    <x v="91"/>
    <n v="96013861"/>
    <x v="7"/>
    <x v="90"/>
    <x v="1"/>
    <n v="80"/>
    <m/>
    <x v="60"/>
  </r>
  <r>
    <x v="91"/>
    <n v="96013861"/>
    <x v="7"/>
    <x v="90"/>
    <x v="1"/>
    <n v="80"/>
    <m/>
    <x v="60"/>
  </r>
  <r>
    <x v="91"/>
    <n v="96013861"/>
    <x v="7"/>
    <x v="90"/>
    <x v="1"/>
    <n v="80"/>
    <m/>
    <x v="60"/>
  </r>
  <r>
    <x v="42"/>
    <n v="96013866"/>
    <x v="7"/>
    <x v="42"/>
    <x v="1"/>
    <n v="20"/>
    <m/>
    <x v="34"/>
  </r>
  <r>
    <x v="56"/>
    <n v="96070473"/>
    <x v="11"/>
    <x v="56"/>
    <x v="2"/>
    <m/>
    <e v="#N/A"/>
    <x v="44"/>
  </r>
  <r>
    <x v="56"/>
    <n v="96070473"/>
    <x v="11"/>
    <x v="56"/>
    <x v="2"/>
    <m/>
    <e v="#N/A"/>
    <x v="44"/>
  </r>
  <r>
    <x v="56"/>
    <n v="96070473"/>
    <x v="11"/>
    <x v="56"/>
    <x v="2"/>
    <m/>
    <e v="#N/A"/>
    <x v="44"/>
  </r>
  <r>
    <x v="56"/>
    <n v="96070473"/>
    <x v="11"/>
    <x v="56"/>
    <x v="2"/>
    <m/>
    <e v="#N/A"/>
    <x v="44"/>
  </r>
  <r>
    <x v="70"/>
    <n v="96055826"/>
    <x v="12"/>
    <x v="69"/>
    <x v="2"/>
    <m/>
    <e v="#N/A"/>
    <x v="53"/>
  </r>
  <r>
    <x v="70"/>
    <n v="96055826"/>
    <x v="12"/>
    <x v="69"/>
    <x v="2"/>
    <m/>
    <e v="#N/A"/>
    <x v="53"/>
  </r>
  <r>
    <x v="77"/>
    <n v="96062371"/>
    <x v="12"/>
    <x v="76"/>
    <x v="2"/>
    <m/>
    <e v="#N/A"/>
    <x v="2"/>
  </r>
  <r>
    <x v="92"/>
    <n v="96030228"/>
    <x v="0"/>
    <x v="91"/>
    <x v="3"/>
    <e v="#N/A"/>
    <e v="#N/A"/>
    <x v="38"/>
  </r>
  <r>
    <x v="93"/>
    <m/>
    <x v="13"/>
    <x v="92"/>
    <x v="3"/>
    <e v="#N/A"/>
    <e v="#N/A"/>
    <x v="14"/>
  </r>
  <r>
    <x v="94"/>
    <m/>
    <x v="13"/>
    <x v="93"/>
    <x v="3"/>
    <e v="#N/A"/>
    <e v="#N/A"/>
    <x v="65"/>
  </r>
  <r>
    <x v="0"/>
    <n v="96021110"/>
    <x v="0"/>
    <x v="0"/>
    <x v="3"/>
    <e v="#N/A"/>
    <e v="#N/A"/>
    <x v="0"/>
  </r>
  <r>
    <x v="95"/>
    <m/>
    <x v="13"/>
    <x v="94"/>
    <x v="3"/>
    <n v="61"/>
    <n v="61"/>
    <x v="66"/>
  </r>
  <r>
    <x v="96"/>
    <m/>
    <x v="13"/>
    <x v="95"/>
    <x v="3"/>
    <e v="#N/A"/>
    <e v="#N/A"/>
    <x v="31"/>
  </r>
  <r>
    <x v="97"/>
    <m/>
    <x v="13"/>
    <x v="96"/>
    <x v="3"/>
    <e v="#N/A"/>
    <e v="#N/A"/>
    <x v="44"/>
  </r>
  <r>
    <x v="98"/>
    <n v="96020121"/>
    <x v="0"/>
    <x v="97"/>
    <x v="3"/>
    <e v="#N/A"/>
    <e v="#N/A"/>
    <x v="67"/>
  </r>
  <r>
    <x v="99"/>
    <n v="96060304"/>
    <x v="0"/>
    <x v="98"/>
    <x v="3"/>
    <n v="12"/>
    <n v="12"/>
    <x v="68"/>
  </r>
  <r>
    <x v="100"/>
    <n v="96094100"/>
    <x v="0"/>
    <x v="99"/>
    <x v="3"/>
    <n v="70"/>
    <n v="70"/>
    <x v="69"/>
  </r>
  <r>
    <x v="101"/>
    <m/>
    <x v="13"/>
    <x v="100"/>
    <x v="3"/>
    <e v="#N/A"/>
    <e v="#N/A"/>
    <x v="70"/>
  </r>
  <r>
    <x v="102"/>
    <n v="96008756"/>
    <x v="2"/>
    <x v="101"/>
    <x v="3"/>
    <e v="#N/A"/>
    <e v="#N/A"/>
    <x v="71"/>
  </r>
  <r>
    <x v="2"/>
    <n v="96064587"/>
    <x v="0"/>
    <x v="2"/>
    <x v="3"/>
    <e v="#N/A"/>
    <e v="#N/A"/>
    <x v="2"/>
  </r>
  <r>
    <x v="103"/>
    <m/>
    <x v="13"/>
    <x v="102"/>
    <x v="3"/>
    <e v="#N/A"/>
    <e v="#N/A"/>
    <x v="31"/>
  </r>
  <r>
    <x v="104"/>
    <n v="96030576"/>
    <x v="6"/>
    <x v="103"/>
    <x v="3"/>
    <n v="2"/>
    <n v="2"/>
    <x v="72"/>
  </r>
  <r>
    <x v="3"/>
    <n v="96041878"/>
    <x v="0"/>
    <x v="3"/>
    <x v="3"/>
    <n v="28"/>
    <n v="28"/>
    <x v="3"/>
  </r>
  <r>
    <x v="105"/>
    <n v="96047687"/>
    <x v="0"/>
    <x v="104"/>
    <x v="3"/>
    <e v="#N/A"/>
    <e v="#N/A"/>
    <x v="73"/>
  </r>
  <r>
    <x v="106"/>
    <n v="96030588"/>
    <x v="6"/>
    <x v="105"/>
    <x v="3"/>
    <e v="#N/A"/>
    <e v="#N/A"/>
    <x v="12"/>
  </r>
  <r>
    <x v="107"/>
    <n v="96049582"/>
    <x v="0"/>
    <x v="106"/>
    <x v="3"/>
    <e v="#N/A"/>
    <e v="#N/A"/>
    <x v="74"/>
  </r>
  <r>
    <x v="108"/>
    <m/>
    <x v="13"/>
    <x v="107"/>
    <x v="3"/>
    <e v="#N/A"/>
    <e v="#N/A"/>
    <x v="2"/>
  </r>
  <r>
    <x v="4"/>
    <n v="96016709"/>
    <x v="0"/>
    <x v="4"/>
    <x v="3"/>
    <n v="46"/>
    <n v="46"/>
    <x v="4"/>
  </r>
  <r>
    <x v="5"/>
    <n v="96004898"/>
    <x v="0"/>
    <x v="5"/>
    <x v="3"/>
    <e v="#N/A"/>
    <e v="#N/A"/>
    <x v="5"/>
  </r>
  <r>
    <x v="6"/>
    <n v="96004839"/>
    <x v="0"/>
    <x v="6"/>
    <x v="3"/>
    <e v="#N/A"/>
    <e v="#N/A"/>
    <x v="6"/>
  </r>
  <r>
    <x v="8"/>
    <n v="96000086"/>
    <x v="1"/>
    <x v="8"/>
    <x v="3"/>
    <e v="#N/A"/>
    <e v="#N/A"/>
    <x v="8"/>
  </r>
  <r>
    <x v="8"/>
    <n v="95001184"/>
    <x v="1"/>
    <x v="8"/>
    <x v="3"/>
    <e v="#N/A"/>
    <e v="#N/A"/>
    <x v="8"/>
  </r>
  <r>
    <x v="109"/>
    <n v="95000455"/>
    <x v="0"/>
    <x v="108"/>
    <x v="3"/>
    <e v="#N/A"/>
    <e v="#N/A"/>
    <x v="75"/>
  </r>
  <r>
    <x v="110"/>
    <m/>
    <x v="13"/>
    <x v="109"/>
    <x v="3"/>
    <e v="#N/A"/>
    <e v="#N/A"/>
    <x v="8"/>
  </r>
  <r>
    <x v="111"/>
    <m/>
    <x v="13"/>
    <x v="110"/>
    <x v="3"/>
    <e v="#N/A"/>
    <e v="#N/A"/>
    <x v="14"/>
  </r>
  <r>
    <x v="9"/>
    <n v="95000290"/>
    <x v="0"/>
    <x v="9"/>
    <x v="3"/>
    <e v="#N/A"/>
    <e v="#N/A"/>
    <x v="9"/>
  </r>
  <r>
    <x v="112"/>
    <m/>
    <x v="13"/>
    <x v="111"/>
    <x v="3"/>
    <e v="#N/A"/>
    <e v="#N/A"/>
    <x v="36"/>
  </r>
  <r>
    <x v="10"/>
    <n v="96038383"/>
    <x v="0"/>
    <x v="10"/>
    <x v="3"/>
    <n v="80"/>
    <n v="80"/>
    <x v="10"/>
  </r>
  <r>
    <x v="113"/>
    <n v="96028720"/>
    <x v="6"/>
    <x v="112"/>
    <x v="3"/>
    <n v="10"/>
    <n v="10"/>
    <x v="76"/>
  </r>
  <r>
    <x v="114"/>
    <n v="96060523"/>
    <x v="0"/>
    <x v="113"/>
    <x v="3"/>
    <e v="#N/A"/>
    <e v="#N/A"/>
    <x v="77"/>
  </r>
  <r>
    <x v="115"/>
    <n v="95001003"/>
    <x v="2"/>
    <x v="114"/>
    <x v="3"/>
    <e v="#N/A"/>
    <e v="#N/A"/>
    <x v="78"/>
  </r>
  <r>
    <x v="116"/>
    <m/>
    <x v="13"/>
    <x v="115"/>
    <x v="3"/>
    <e v="#N/A"/>
    <e v="#N/A"/>
    <x v="36"/>
  </r>
  <r>
    <x v="117"/>
    <n v="96038365"/>
    <x v="0"/>
    <x v="116"/>
    <x v="3"/>
    <n v="13"/>
    <n v="13"/>
    <x v="7"/>
  </r>
  <r>
    <x v="11"/>
    <n v="96020554"/>
    <x v="0"/>
    <x v="11"/>
    <x v="3"/>
    <e v="#N/A"/>
    <e v="#N/A"/>
    <x v="11"/>
  </r>
  <r>
    <x v="11"/>
    <n v="96020550"/>
    <x v="0"/>
    <x v="11"/>
    <x v="3"/>
    <e v="#N/A"/>
    <e v="#N/A"/>
    <x v="11"/>
  </r>
  <r>
    <x v="11"/>
    <n v="95000403"/>
    <x v="0"/>
    <x v="11"/>
    <x v="3"/>
    <e v="#N/A"/>
    <e v="#N/A"/>
    <x v="11"/>
  </r>
  <r>
    <x v="12"/>
    <n v="96043502"/>
    <x v="0"/>
    <x v="12"/>
    <x v="3"/>
    <e v="#N/A"/>
    <e v="#N/A"/>
    <x v="12"/>
  </r>
  <r>
    <x v="118"/>
    <m/>
    <x v="13"/>
    <x v="117"/>
    <x v="3"/>
    <e v="#N/A"/>
    <e v="#N/A"/>
    <x v="36"/>
  </r>
  <r>
    <x v="119"/>
    <m/>
    <x v="13"/>
    <x v="118"/>
    <x v="3"/>
    <n v="107"/>
    <n v="107"/>
    <x v="79"/>
  </r>
  <r>
    <x v="120"/>
    <m/>
    <x v="13"/>
    <x v="119"/>
    <x v="3"/>
    <e v="#N/A"/>
    <e v="#N/A"/>
    <x v="0"/>
  </r>
  <r>
    <x v="13"/>
    <n v="96054899"/>
    <x v="0"/>
    <x v="13"/>
    <x v="3"/>
    <e v="#N/A"/>
    <e v="#N/A"/>
    <x v="13"/>
  </r>
  <r>
    <x v="14"/>
    <n v="95001164"/>
    <x v="0"/>
    <x v="14"/>
    <x v="3"/>
    <e v="#N/A"/>
    <e v="#N/A"/>
    <x v="6"/>
  </r>
  <r>
    <x v="121"/>
    <m/>
    <x v="13"/>
    <x v="120"/>
    <x v="3"/>
    <e v="#N/A"/>
    <e v="#N/A"/>
    <x v="20"/>
  </r>
  <r>
    <x v="122"/>
    <m/>
    <x v="13"/>
    <x v="121"/>
    <x v="3"/>
    <n v="50"/>
    <n v="50"/>
    <x v="80"/>
  </r>
  <r>
    <x v="123"/>
    <m/>
    <x v="13"/>
    <x v="122"/>
    <x v="3"/>
    <e v="#N/A"/>
    <e v="#N/A"/>
    <x v="81"/>
  </r>
  <r>
    <x v="15"/>
    <n v="96014540"/>
    <x v="0"/>
    <x v="15"/>
    <x v="3"/>
    <n v="17"/>
    <n v="17"/>
    <x v="14"/>
  </r>
  <r>
    <x v="59"/>
    <m/>
    <x v="13"/>
    <x v="59"/>
    <x v="3"/>
    <e v="#N/A"/>
    <e v="#N/A"/>
    <x v="47"/>
  </r>
  <r>
    <x v="124"/>
    <m/>
    <x v="13"/>
    <x v="123"/>
    <x v="3"/>
    <e v="#N/A"/>
    <e v="#N/A"/>
    <x v="12"/>
  </r>
  <r>
    <x v="60"/>
    <n v="96011843"/>
    <x v="0"/>
    <x v="60"/>
    <x v="3"/>
    <e v="#N/A"/>
    <e v="#N/A"/>
    <x v="48"/>
  </r>
  <r>
    <x v="125"/>
    <m/>
    <x v="13"/>
    <x v="124"/>
    <x v="3"/>
    <e v="#N/A"/>
    <e v="#N/A"/>
    <x v="74"/>
  </r>
  <r>
    <x v="126"/>
    <m/>
    <x v="13"/>
    <x v="125"/>
    <x v="3"/>
    <e v="#N/A"/>
    <e v="#N/A"/>
    <x v="82"/>
  </r>
  <r>
    <x v="16"/>
    <n v="96003713"/>
    <x v="2"/>
    <x v="16"/>
    <x v="3"/>
    <n v="65"/>
    <n v="65"/>
    <x v="15"/>
  </r>
  <r>
    <x v="127"/>
    <n v="96017020"/>
    <x v="0"/>
    <x v="126"/>
    <x v="3"/>
    <n v="34"/>
    <n v="34"/>
    <x v="83"/>
  </r>
  <r>
    <x v="128"/>
    <n v="96009194"/>
    <x v="2"/>
    <x v="127"/>
    <x v="3"/>
    <e v="#N/A"/>
    <e v="#N/A"/>
    <x v="84"/>
  </r>
  <r>
    <x v="129"/>
    <m/>
    <x v="13"/>
    <x v="128"/>
    <x v="3"/>
    <n v="53"/>
    <n v="53"/>
    <x v="85"/>
  </r>
  <r>
    <x v="130"/>
    <m/>
    <x v="13"/>
    <x v="129"/>
    <x v="3"/>
    <e v="#N/A"/>
    <e v="#N/A"/>
    <x v="86"/>
  </r>
  <r>
    <x v="131"/>
    <n v="96061846"/>
    <x v="0"/>
    <x v="130"/>
    <x v="3"/>
    <n v="8"/>
    <n v="8"/>
    <x v="87"/>
  </r>
  <r>
    <x v="62"/>
    <n v="96016053"/>
    <x v="0"/>
    <x v="62"/>
    <x v="3"/>
    <e v="#N/A"/>
    <e v="#N/A"/>
    <x v="50"/>
  </r>
  <r>
    <x v="132"/>
    <m/>
    <x v="13"/>
    <x v="131"/>
    <x v="3"/>
    <e v="#N/A"/>
    <e v="#N/A"/>
    <x v="44"/>
  </r>
  <r>
    <x v="17"/>
    <n v="96018986"/>
    <x v="0"/>
    <x v="17"/>
    <x v="3"/>
    <e v="#N/A"/>
    <e v="#N/A"/>
    <x v="8"/>
  </r>
  <r>
    <x v="64"/>
    <m/>
    <x v="13"/>
    <x v="64"/>
    <x v="3"/>
    <e v="#N/A"/>
    <e v="#N/A"/>
    <x v="51"/>
  </r>
  <r>
    <x v="133"/>
    <n v="96021763"/>
    <x v="0"/>
    <x v="132"/>
    <x v="3"/>
    <e v="#N/A"/>
    <e v="#N/A"/>
    <x v="88"/>
  </r>
  <r>
    <x v="134"/>
    <m/>
    <x v="13"/>
    <x v="133"/>
    <x v="3"/>
    <e v="#N/A"/>
    <e v="#N/A"/>
    <x v="89"/>
  </r>
  <r>
    <x v="135"/>
    <m/>
    <x v="13"/>
    <x v="134"/>
    <x v="3"/>
    <e v="#N/A"/>
    <e v="#N/A"/>
    <x v="90"/>
  </r>
  <r>
    <x v="136"/>
    <m/>
    <x v="13"/>
    <x v="135"/>
    <x v="3"/>
    <e v="#N/A"/>
    <e v="#N/A"/>
    <x v="91"/>
  </r>
  <r>
    <x v="65"/>
    <m/>
    <x v="13"/>
    <x v="65"/>
    <x v="3"/>
    <e v="#N/A"/>
    <e v="#N/A"/>
    <x v="43"/>
  </r>
  <r>
    <x v="137"/>
    <m/>
    <x v="13"/>
    <x v="136"/>
    <x v="3"/>
    <e v="#N/A"/>
    <e v="#N/A"/>
    <x v="14"/>
  </r>
  <r>
    <x v="138"/>
    <m/>
    <x v="13"/>
    <x v="137"/>
    <x v="3"/>
    <n v="33"/>
    <n v="33"/>
    <x v="19"/>
  </r>
  <r>
    <x v="139"/>
    <m/>
    <x v="13"/>
    <x v="138"/>
    <x v="3"/>
    <e v="#N/A"/>
    <e v="#N/A"/>
    <x v="92"/>
  </r>
  <r>
    <x v="18"/>
    <n v="96050438"/>
    <x v="0"/>
    <x v="18"/>
    <x v="3"/>
    <e v="#N/A"/>
    <e v="#N/A"/>
    <x v="16"/>
  </r>
  <r>
    <x v="140"/>
    <m/>
    <x v="13"/>
    <x v="139"/>
    <x v="3"/>
    <e v="#N/A"/>
    <e v="#N/A"/>
    <x v="14"/>
  </r>
  <r>
    <x v="141"/>
    <m/>
    <x v="13"/>
    <x v="140"/>
    <x v="3"/>
    <e v="#N/A"/>
    <e v="#N/A"/>
    <x v="36"/>
  </r>
  <r>
    <x v="142"/>
    <n v="96013559"/>
    <x v="0"/>
    <x v="141"/>
    <x v="3"/>
    <n v="6"/>
    <n v="6"/>
    <x v="93"/>
  </r>
  <r>
    <x v="19"/>
    <n v="96037412"/>
    <x v="3"/>
    <x v="19"/>
    <x v="3"/>
    <e v="#N/A"/>
    <e v="#N/A"/>
    <x v="17"/>
  </r>
  <r>
    <x v="20"/>
    <n v="95000199"/>
    <x v="3"/>
    <x v="20"/>
    <x v="3"/>
    <n v="39"/>
    <n v="39"/>
    <x v="18"/>
  </r>
  <r>
    <x v="21"/>
    <n v="96003709"/>
    <x v="2"/>
    <x v="21"/>
    <x v="3"/>
    <e v="#N/A"/>
    <e v="#N/A"/>
    <x v="19"/>
  </r>
  <r>
    <x v="143"/>
    <n v="96019512"/>
    <x v="2"/>
    <x v="142"/>
    <x v="3"/>
    <e v="#N/A"/>
    <e v="#N/A"/>
    <x v="94"/>
  </r>
  <r>
    <x v="144"/>
    <m/>
    <x v="13"/>
    <x v="143"/>
    <x v="3"/>
    <e v="#N/A"/>
    <e v="#N/A"/>
    <x v="12"/>
  </r>
  <r>
    <x v="22"/>
    <n v="96066310"/>
    <x v="4"/>
    <x v="22"/>
    <x v="3"/>
    <n v="3"/>
    <n v="3"/>
    <x v="20"/>
  </r>
  <r>
    <x v="22"/>
    <n v="96045266"/>
    <x v="0"/>
    <x v="22"/>
    <x v="3"/>
    <n v="3"/>
    <n v="3"/>
    <x v="20"/>
  </r>
  <r>
    <x v="145"/>
    <n v="96056360"/>
    <x v="0"/>
    <x v="144"/>
    <x v="3"/>
    <e v="#N/A"/>
    <e v="#N/A"/>
    <x v="95"/>
  </r>
  <r>
    <x v="146"/>
    <m/>
    <x v="13"/>
    <x v="145"/>
    <x v="3"/>
    <e v="#N/A"/>
    <e v="#N/A"/>
    <x v="2"/>
  </r>
  <r>
    <x v="147"/>
    <n v="96035882"/>
    <x v="14"/>
    <x v="146"/>
    <x v="3"/>
    <e v="#N/A"/>
    <e v="#N/A"/>
    <x v="96"/>
  </r>
  <r>
    <x v="24"/>
    <n v="96028131"/>
    <x v="0"/>
    <x v="24"/>
    <x v="3"/>
    <e v="#N/A"/>
    <e v="#N/A"/>
    <x v="14"/>
  </r>
  <r>
    <x v="148"/>
    <n v="96023504"/>
    <x v="0"/>
    <x v="147"/>
    <x v="3"/>
    <n v="29"/>
    <n v="29"/>
    <x v="97"/>
  </r>
  <r>
    <x v="26"/>
    <n v="96042254"/>
    <x v="0"/>
    <x v="26"/>
    <x v="3"/>
    <e v="#N/A"/>
    <e v="#N/A"/>
    <x v="22"/>
  </r>
  <r>
    <x v="27"/>
    <n v="96057022"/>
    <x v="0"/>
    <x v="27"/>
    <x v="3"/>
    <n v="16"/>
    <n v="16"/>
    <x v="0"/>
  </r>
  <r>
    <x v="149"/>
    <n v="96038352"/>
    <x v="0"/>
    <x v="148"/>
    <x v="3"/>
    <e v="#N/A"/>
    <e v="#N/A"/>
    <x v="14"/>
  </r>
  <r>
    <x v="150"/>
    <m/>
    <x v="13"/>
    <x v="149"/>
    <x v="3"/>
    <e v="#N/A"/>
    <e v="#N/A"/>
    <x v="98"/>
  </r>
  <r>
    <x v="151"/>
    <n v="96051533"/>
    <x v="0"/>
    <x v="150"/>
    <x v="3"/>
    <e v="#N/A"/>
    <e v="#N/A"/>
    <x v="99"/>
  </r>
  <r>
    <x v="152"/>
    <m/>
    <x v="13"/>
    <x v="151"/>
    <x v="3"/>
    <e v="#N/A"/>
    <e v="#N/A"/>
    <x v="12"/>
  </r>
  <r>
    <x v="153"/>
    <m/>
    <x v="13"/>
    <x v="152"/>
    <x v="3"/>
    <e v="#N/A"/>
    <e v="#N/A"/>
    <x v="100"/>
  </r>
  <r>
    <x v="154"/>
    <m/>
    <x v="13"/>
    <x v="153"/>
    <x v="3"/>
    <e v="#N/A"/>
    <e v="#N/A"/>
    <x v="14"/>
  </r>
  <r>
    <x v="155"/>
    <m/>
    <x v="13"/>
    <x v="154"/>
    <x v="3"/>
    <e v="#N/A"/>
    <e v="#N/A"/>
    <x v="0"/>
  </r>
  <r>
    <x v="156"/>
    <m/>
    <x v="13"/>
    <x v="155"/>
    <x v="3"/>
    <e v="#N/A"/>
    <e v="#N/A"/>
    <x v="14"/>
  </r>
  <r>
    <x v="157"/>
    <n v="96061965"/>
    <x v="0"/>
    <x v="156"/>
    <x v="3"/>
    <n v="52"/>
    <n v="52"/>
    <x v="101"/>
  </r>
  <r>
    <x v="158"/>
    <m/>
    <x v="13"/>
    <x v="157"/>
    <x v="3"/>
    <e v="#N/A"/>
    <e v="#N/A"/>
    <x v="65"/>
  </r>
  <r>
    <x v="159"/>
    <n v="96055188"/>
    <x v="0"/>
    <x v="158"/>
    <x v="3"/>
    <e v="#N/A"/>
    <e v="#N/A"/>
    <x v="0"/>
  </r>
  <r>
    <x v="160"/>
    <m/>
    <x v="13"/>
    <x v="159"/>
    <x v="3"/>
    <n v="44"/>
    <n v="44"/>
    <x v="102"/>
  </r>
  <r>
    <x v="161"/>
    <n v="95001006"/>
    <x v="0"/>
    <x v="160"/>
    <x v="3"/>
    <e v="#N/A"/>
    <e v="#N/A"/>
    <x v="2"/>
  </r>
  <r>
    <x v="162"/>
    <m/>
    <x v="13"/>
    <x v="161"/>
    <x v="3"/>
    <e v="#N/A"/>
    <e v="#N/A"/>
    <x v="36"/>
  </r>
  <r>
    <x v="163"/>
    <m/>
    <x v="13"/>
    <x v="162"/>
    <x v="3"/>
    <e v="#N/A"/>
    <e v="#N/A"/>
    <x v="14"/>
  </r>
  <r>
    <x v="164"/>
    <n v="96016620"/>
    <x v="0"/>
    <x v="163"/>
    <x v="3"/>
    <e v="#N/A"/>
    <e v="#N/A"/>
    <x v="103"/>
  </r>
  <r>
    <x v="165"/>
    <m/>
    <x v="13"/>
    <x v="164"/>
    <x v="3"/>
    <e v="#N/A"/>
    <e v="#N/A"/>
    <x v="65"/>
  </r>
  <r>
    <x v="166"/>
    <n v="96051537"/>
    <x v="0"/>
    <x v="165"/>
    <x v="3"/>
    <n v="26"/>
    <n v="26"/>
    <x v="104"/>
  </r>
  <r>
    <x v="167"/>
    <m/>
    <x v="13"/>
    <x v="166"/>
    <x v="3"/>
    <e v="#N/A"/>
    <e v="#N/A"/>
    <x v="14"/>
  </r>
  <r>
    <x v="28"/>
    <n v="96043410"/>
    <x v="0"/>
    <x v="28"/>
    <x v="3"/>
    <e v="#N/A"/>
    <e v="#N/A"/>
    <x v="23"/>
  </r>
  <r>
    <x v="69"/>
    <m/>
    <x v="13"/>
    <x v="68"/>
    <x v="3"/>
    <e v="#N/A"/>
    <e v="#N/A"/>
    <x v="36"/>
  </r>
  <r>
    <x v="168"/>
    <m/>
    <x v="13"/>
    <x v="167"/>
    <x v="3"/>
    <e v="#N/A"/>
    <e v="#N/A"/>
    <x v="58"/>
  </r>
  <r>
    <x v="169"/>
    <m/>
    <x v="13"/>
    <x v="168"/>
    <x v="3"/>
    <e v="#N/A"/>
    <e v="#N/A"/>
    <x v="0"/>
  </r>
  <r>
    <x v="29"/>
    <n v="96043931"/>
    <x v="0"/>
    <x v="29"/>
    <x v="3"/>
    <e v="#N/A"/>
    <e v="#N/A"/>
    <x v="24"/>
  </r>
  <r>
    <x v="170"/>
    <n v="96021719"/>
    <x v="0"/>
    <x v="169"/>
    <x v="3"/>
    <e v="#N/A"/>
    <e v="#N/A"/>
    <x v="43"/>
  </r>
  <r>
    <x v="171"/>
    <m/>
    <x v="13"/>
    <x v="170"/>
    <x v="3"/>
    <e v="#N/A"/>
    <e v="#N/A"/>
    <x v="105"/>
  </r>
  <r>
    <x v="172"/>
    <n v="96043308"/>
    <x v="0"/>
    <x v="171"/>
    <x v="3"/>
    <e v="#N/A"/>
    <e v="#N/A"/>
    <x v="81"/>
  </r>
  <r>
    <x v="173"/>
    <m/>
    <x v="13"/>
    <x v="172"/>
    <x v="3"/>
    <e v="#N/A"/>
    <e v="#N/A"/>
    <x v="2"/>
  </r>
  <r>
    <x v="174"/>
    <m/>
    <x v="13"/>
    <x v="173"/>
    <x v="3"/>
    <e v="#N/A"/>
    <e v="#N/A"/>
    <x v="106"/>
  </r>
  <r>
    <x v="175"/>
    <n v="96044811"/>
    <x v="0"/>
    <x v="174"/>
    <x v="3"/>
    <e v="#N/A"/>
    <e v="#N/A"/>
    <x v="55"/>
  </r>
  <r>
    <x v="176"/>
    <m/>
    <x v="13"/>
    <x v="175"/>
    <x v="3"/>
    <e v="#N/A"/>
    <e v="#N/A"/>
    <x v="8"/>
  </r>
  <r>
    <x v="177"/>
    <m/>
    <x v="13"/>
    <x v="176"/>
    <x v="3"/>
    <e v="#N/A"/>
    <e v="#N/A"/>
    <x v="107"/>
  </r>
  <r>
    <x v="178"/>
    <m/>
    <x v="13"/>
    <x v="177"/>
    <x v="3"/>
    <e v="#N/A"/>
    <e v="#N/A"/>
    <x v="108"/>
  </r>
  <r>
    <x v="179"/>
    <n v="96000104"/>
    <x v="3"/>
    <x v="178"/>
    <x v="3"/>
    <n v="58"/>
    <n v="58"/>
    <x v="55"/>
  </r>
  <r>
    <x v="180"/>
    <n v="96019633"/>
    <x v="0"/>
    <x v="179"/>
    <x v="3"/>
    <e v="#N/A"/>
    <e v="#N/A"/>
    <x v="109"/>
  </r>
  <r>
    <x v="181"/>
    <m/>
    <x v="13"/>
    <x v="180"/>
    <x v="3"/>
    <e v="#N/A"/>
    <e v="#N/A"/>
    <x v="110"/>
  </r>
  <r>
    <x v="182"/>
    <n v="96057698"/>
    <x v="0"/>
    <x v="181"/>
    <x v="3"/>
    <e v="#N/A"/>
    <e v="#N/A"/>
    <x v="111"/>
  </r>
  <r>
    <x v="183"/>
    <m/>
    <x v="13"/>
    <x v="182"/>
    <x v="3"/>
    <e v="#N/A"/>
    <e v="#N/A"/>
    <x v="112"/>
  </r>
  <r>
    <x v="184"/>
    <m/>
    <x v="13"/>
    <x v="183"/>
    <x v="3"/>
    <e v="#N/A"/>
    <e v="#N/A"/>
    <x v="113"/>
  </r>
  <r>
    <x v="185"/>
    <m/>
    <x v="13"/>
    <x v="184"/>
    <x v="3"/>
    <e v="#N/A"/>
    <e v="#N/A"/>
    <x v="36"/>
  </r>
  <r>
    <x v="186"/>
    <n v="96004750"/>
    <x v="3"/>
    <x v="185"/>
    <x v="3"/>
    <n v="64"/>
    <n v="64"/>
    <x v="114"/>
  </r>
  <r>
    <x v="187"/>
    <m/>
    <x v="13"/>
    <x v="186"/>
    <x v="3"/>
    <e v="#N/A"/>
    <e v="#N/A"/>
    <x v="65"/>
  </r>
  <r>
    <x v="188"/>
    <n v="96052169"/>
    <x v="0"/>
    <x v="187"/>
    <x v="3"/>
    <e v="#N/A"/>
    <e v="#N/A"/>
    <x v="60"/>
  </r>
  <r>
    <x v="30"/>
    <n v="95000281"/>
    <x v="2"/>
    <x v="30"/>
    <x v="3"/>
    <n v="7"/>
    <n v="7"/>
    <x v="25"/>
  </r>
  <r>
    <x v="189"/>
    <m/>
    <x v="13"/>
    <x v="188"/>
    <x v="3"/>
    <e v="#N/A"/>
    <e v="#N/A"/>
    <x v="115"/>
  </r>
  <r>
    <x v="31"/>
    <n v="95000191"/>
    <x v="4"/>
    <x v="31"/>
    <x v="3"/>
    <n v="14"/>
    <n v="14"/>
    <x v="26"/>
  </r>
  <r>
    <x v="190"/>
    <m/>
    <x v="13"/>
    <x v="189"/>
    <x v="3"/>
    <e v="#N/A"/>
    <e v="#N/A"/>
    <x v="65"/>
  </r>
  <r>
    <x v="191"/>
    <m/>
    <x v="13"/>
    <x v="190"/>
    <x v="3"/>
    <e v="#N/A"/>
    <e v="#N/A"/>
    <x v="2"/>
  </r>
  <r>
    <x v="192"/>
    <m/>
    <x v="13"/>
    <x v="191"/>
    <x v="3"/>
    <e v="#N/A"/>
    <e v="#N/A"/>
    <x v="116"/>
  </r>
  <r>
    <x v="74"/>
    <n v="96034867"/>
    <x v="0"/>
    <x v="73"/>
    <x v="3"/>
    <e v="#N/A"/>
    <e v="#N/A"/>
    <x v="57"/>
  </r>
  <r>
    <x v="193"/>
    <m/>
    <x v="13"/>
    <x v="192"/>
    <x v="3"/>
    <e v="#N/A"/>
    <e v="#N/A"/>
    <x v="19"/>
  </r>
  <r>
    <x v="194"/>
    <n v="96017418"/>
    <x v="14"/>
    <x v="193"/>
    <x v="3"/>
    <e v="#N/A"/>
    <e v="#N/A"/>
    <x v="44"/>
  </r>
  <r>
    <x v="195"/>
    <m/>
    <x v="13"/>
    <x v="194"/>
    <x v="3"/>
    <n v="114"/>
    <n v="114"/>
    <x v="117"/>
  </r>
  <r>
    <x v="196"/>
    <n v="96031284"/>
    <x v="6"/>
    <x v="195"/>
    <x v="3"/>
    <e v="#N/A"/>
    <e v="#N/A"/>
    <x v="43"/>
  </r>
  <r>
    <x v="197"/>
    <n v="96045659"/>
    <x v="0"/>
    <x v="196"/>
    <x v="3"/>
    <e v="#N/A"/>
    <e v="#N/A"/>
    <x v="105"/>
  </r>
  <r>
    <x v="198"/>
    <m/>
    <x v="13"/>
    <x v="197"/>
    <x v="3"/>
    <e v="#N/A"/>
    <e v="#N/A"/>
    <x v="36"/>
  </r>
  <r>
    <x v="199"/>
    <n v="96016637"/>
    <x v="0"/>
    <x v="198"/>
    <x v="3"/>
    <e v="#N/A"/>
    <e v="#N/A"/>
    <x v="2"/>
  </r>
  <r>
    <x v="200"/>
    <m/>
    <x v="13"/>
    <x v="199"/>
    <x v="3"/>
    <n v="24"/>
    <n v="24"/>
    <x v="118"/>
  </r>
  <r>
    <x v="201"/>
    <m/>
    <x v="13"/>
    <x v="200"/>
    <x v="3"/>
    <n v="30"/>
    <n v="30"/>
    <x v="38"/>
  </r>
  <r>
    <x v="202"/>
    <n v="96014847"/>
    <x v="0"/>
    <x v="201"/>
    <x v="3"/>
    <e v="#N/A"/>
    <e v="#N/A"/>
    <x v="14"/>
  </r>
  <r>
    <x v="203"/>
    <n v="95000267"/>
    <x v="3"/>
    <x v="202"/>
    <x v="3"/>
    <e v="#N/A"/>
    <e v="#N/A"/>
    <x v="119"/>
  </r>
  <r>
    <x v="204"/>
    <n v="96032184"/>
    <x v="0"/>
    <x v="203"/>
    <x v="3"/>
    <n v="77"/>
    <n v="77"/>
    <x v="120"/>
  </r>
  <r>
    <x v="205"/>
    <n v="96022095"/>
    <x v="0"/>
    <x v="204"/>
    <x v="3"/>
    <e v="#N/A"/>
    <e v="#N/A"/>
    <x v="121"/>
  </r>
  <r>
    <x v="206"/>
    <n v="96053796"/>
    <x v="0"/>
    <x v="205"/>
    <x v="3"/>
    <e v="#N/A"/>
    <e v="#N/A"/>
    <x v="55"/>
  </r>
  <r>
    <x v="207"/>
    <n v="96019158"/>
    <x v="0"/>
    <x v="206"/>
    <x v="3"/>
    <e v="#N/A"/>
    <e v="#N/A"/>
    <x v="122"/>
  </r>
  <r>
    <x v="208"/>
    <m/>
    <x v="13"/>
    <x v="207"/>
    <x v="3"/>
    <e v="#N/A"/>
    <e v="#N/A"/>
    <x v="60"/>
  </r>
  <r>
    <x v="209"/>
    <n v="96038388"/>
    <x v="0"/>
    <x v="208"/>
    <x v="3"/>
    <e v="#N/A"/>
    <e v="#N/A"/>
    <x v="123"/>
  </r>
  <r>
    <x v="210"/>
    <m/>
    <x v="13"/>
    <x v="209"/>
    <x v="3"/>
    <e v="#N/A"/>
    <e v="#N/A"/>
    <x v="44"/>
  </r>
  <r>
    <x v="211"/>
    <n v="96065388"/>
    <x v="0"/>
    <x v="210"/>
    <x v="3"/>
    <e v="#N/A"/>
    <e v="#N/A"/>
    <x v="65"/>
  </r>
  <r>
    <x v="33"/>
    <n v="96022603"/>
    <x v="0"/>
    <x v="33"/>
    <x v="3"/>
    <e v="#N/A"/>
    <e v="#N/A"/>
    <x v="14"/>
  </r>
  <r>
    <x v="78"/>
    <n v="96022605"/>
    <x v="0"/>
    <x v="77"/>
    <x v="3"/>
    <e v="#N/A"/>
    <e v="#N/A"/>
    <x v="14"/>
  </r>
  <r>
    <x v="34"/>
    <n v="95000303"/>
    <x v="5"/>
    <x v="34"/>
    <x v="3"/>
    <e v="#N/A"/>
    <e v="#N/A"/>
    <x v="28"/>
  </r>
  <r>
    <x v="212"/>
    <m/>
    <x v="13"/>
    <x v="211"/>
    <x v="3"/>
    <e v="#N/A"/>
    <e v="#N/A"/>
    <x v="40"/>
  </r>
  <r>
    <x v="213"/>
    <n v="96083555"/>
    <x v="0"/>
    <x v="212"/>
    <x v="3"/>
    <n v="49"/>
    <n v="49"/>
    <x v="124"/>
  </r>
  <r>
    <x v="214"/>
    <n v="96060326"/>
    <x v="0"/>
    <x v="213"/>
    <x v="3"/>
    <e v="#N/A"/>
    <e v="#N/A"/>
    <x v="81"/>
  </r>
  <r>
    <x v="215"/>
    <m/>
    <x v="13"/>
    <x v="214"/>
    <x v="3"/>
    <e v="#N/A"/>
    <e v="#N/A"/>
    <x v="36"/>
  </r>
  <r>
    <x v="216"/>
    <n v="96041614"/>
    <x v="0"/>
    <x v="215"/>
    <x v="3"/>
    <n v="23"/>
    <n v="23"/>
    <x v="12"/>
  </r>
  <r>
    <x v="35"/>
    <n v="96034634"/>
    <x v="6"/>
    <x v="35"/>
    <x v="3"/>
    <n v="73"/>
    <n v="73"/>
    <x v="29"/>
  </r>
  <r>
    <x v="217"/>
    <m/>
    <x v="13"/>
    <x v="216"/>
    <x v="3"/>
    <n v="87"/>
    <n v="87"/>
    <x v="12"/>
  </r>
  <r>
    <x v="36"/>
    <n v="96000103"/>
    <x v="3"/>
    <x v="36"/>
    <x v="3"/>
    <n v="4"/>
    <n v="4"/>
    <x v="30"/>
  </r>
  <r>
    <x v="218"/>
    <m/>
    <x v="13"/>
    <x v="217"/>
    <x v="3"/>
    <e v="#N/A"/>
    <e v="#N/A"/>
    <x v="125"/>
  </r>
  <r>
    <x v="219"/>
    <n v="96027986"/>
    <x v="0"/>
    <x v="218"/>
    <x v="3"/>
    <e v="#N/A"/>
    <e v="#N/A"/>
    <x v="126"/>
  </r>
  <r>
    <x v="220"/>
    <m/>
    <x v="13"/>
    <x v="219"/>
    <x v="3"/>
    <e v="#N/A"/>
    <e v="#N/A"/>
    <x v="90"/>
  </r>
  <r>
    <x v="221"/>
    <m/>
    <x v="13"/>
    <x v="220"/>
    <x v="3"/>
    <e v="#N/A"/>
    <e v="#N/A"/>
    <x v="127"/>
  </r>
  <r>
    <x v="222"/>
    <n v="96063278"/>
    <x v="0"/>
    <x v="221"/>
    <x v="3"/>
    <n v="27"/>
    <n v="27"/>
    <x v="31"/>
  </r>
  <r>
    <x v="223"/>
    <m/>
    <x v="13"/>
    <x v="222"/>
    <x v="3"/>
    <e v="#N/A"/>
    <e v="#N/A"/>
    <x v="128"/>
  </r>
  <r>
    <x v="84"/>
    <m/>
    <x v="13"/>
    <x v="83"/>
    <x v="3"/>
    <n v="22"/>
    <n v="22"/>
    <x v="62"/>
  </r>
  <r>
    <x v="224"/>
    <m/>
    <x v="13"/>
    <x v="223"/>
    <x v="3"/>
    <e v="#N/A"/>
    <e v="#N/A"/>
    <x v="55"/>
  </r>
  <r>
    <x v="225"/>
    <m/>
    <x v="13"/>
    <x v="224"/>
    <x v="3"/>
    <e v="#N/A"/>
    <e v="#N/A"/>
    <x v="8"/>
  </r>
  <r>
    <x v="226"/>
    <m/>
    <x v="13"/>
    <x v="225"/>
    <x v="3"/>
    <e v="#N/A"/>
    <e v="#N/A"/>
    <x v="105"/>
  </r>
  <r>
    <x v="85"/>
    <m/>
    <x v="13"/>
    <x v="84"/>
    <x v="3"/>
    <n v="89"/>
    <n v="89"/>
    <x v="12"/>
  </r>
  <r>
    <x v="227"/>
    <m/>
    <x v="13"/>
    <x v="226"/>
    <x v="3"/>
    <n v="60"/>
    <n v="60"/>
    <x v="129"/>
  </r>
  <r>
    <x v="228"/>
    <n v="96065385"/>
    <x v="0"/>
    <x v="227"/>
    <x v="3"/>
    <e v="#N/A"/>
    <e v="#N/A"/>
    <x v="130"/>
  </r>
  <r>
    <x v="229"/>
    <n v="96011943"/>
    <x v="0"/>
    <x v="228"/>
    <x v="3"/>
    <e v="#N/A"/>
    <e v="#N/A"/>
    <x v="131"/>
  </r>
  <r>
    <x v="230"/>
    <m/>
    <x v="13"/>
    <x v="229"/>
    <x v="3"/>
    <e v="#N/A"/>
    <e v="#N/A"/>
    <x v="19"/>
  </r>
  <r>
    <x v="231"/>
    <n v="96067244"/>
    <x v="0"/>
    <x v="230"/>
    <x v="3"/>
    <e v="#N/A"/>
    <e v="#N/A"/>
    <x v="132"/>
  </r>
  <r>
    <x v="232"/>
    <m/>
    <x v="13"/>
    <x v="231"/>
    <x v="3"/>
    <e v="#N/A"/>
    <e v="#N/A"/>
    <x v="133"/>
  </r>
  <r>
    <x v="233"/>
    <m/>
    <x v="13"/>
    <x v="232"/>
    <x v="3"/>
    <e v="#N/A"/>
    <e v="#N/A"/>
    <x v="134"/>
  </r>
  <r>
    <x v="234"/>
    <m/>
    <x v="13"/>
    <x v="233"/>
    <x v="3"/>
    <e v="#N/A"/>
    <e v="#N/A"/>
    <x v="135"/>
  </r>
  <r>
    <x v="235"/>
    <m/>
    <x v="13"/>
    <x v="234"/>
    <x v="3"/>
    <e v="#N/A"/>
    <e v="#N/A"/>
    <x v="136"/>
  </r>
  <r>
    <x v="236"/>
    <m/>
    <x v="13"/>
    <x v="235"/>
    <x v="3"/>
    <e v="#N/A"/>
    <e v="#N/A"/>
    <x v="105"/>
  </r>
  <r>
    <x v="38"/>
    <n v="95001227"/>
    <x v="2"/>
    <x v="38"/>
    <x v="3"/>
    <e v="#N/A"/>
    <e v="#N/A"/>
    <x v="31"/>
  </r>
  <r>
    <x v="237"/>
    <m/>
    <x v="13"/>
    <x v="236"/>
    <x v="3"/>
    <e v="#N/A"/>
    <e v="#N/A"/>
    <x v="2"/>
  </r>
  <r>
    <x v="238"/>
    <n v="96016934"/>
    <x v="0"/>
    <x v="237"/>
    <x v="3"/>
    <e v="#N/A"/>
    <e v="#N/A"/>
    <x v="137"/>
  </r>
  <r>
    <x v="239"/>
    <m/>
    <x v="13"/>
    <x v="238"/>
    <x v="3"/>
    <e v="#N/A"/>
    <e v="#N/A"/>
    <x v="138"/>
  </r>
  <r>
    <x v="240"/>
    <m/>
    <x v="13"/>
    <x v="239"/>
    <x v="3"/>
    <e v="#N/A"/>
    <e v="#N/A"/>
    <x v="81"/>
  </r>
  <r>
    <x v="241"/>
    <n v="96074520"/>
    <x v="0"/>
    <x v="240"/>
    <x v="3"/>
    <e v="#N/A"/>
    <e v="#N/A"/>
    <x v="43"/>
  </r>
  <r>
    <x v="242"/>
    <m/>
    <x v="13"/>
    <x v="241"/>
    <x v="3"/>
    <e v="#N/A"/>
    <e v="#N/A"/>
    <x v="139"/>
  </r>
  <r>
    <x v="243"/>
    <n v="95000299"/>
    <x v="3"/>
    <x v="242"/>
    <x v="3"/>
    <e v="#N/A"/>
    <e v="#N/A"/>
    <x v="140"/>
  </r>
  <r>
    <x v="244"/>
    <n v="96047739"/>
    <x v="0"/>
    <x v="243"/>
    <x v="3"/>
    <n v="43"/>
    <n v="43"/>
    <x v="55"/>
  </r>
  <r>
    <x v="245"/>
    <m/>
    <x v="13"/>
    <x v="244"/>
    <x v="3"/>
    <e v="#N/A"/>
    <e v="#N/A"/>
    <x v="44"/>
  </r>
  <r>
    <x v="246"/>
    <n v="95000274"/>
    <x v="3"/>
    <x v="245"/>
    <x v="3"/>
    <e v="#N/A"/>
    <e v="#N/A"/>
    <x v="141"/>
  </r>
  <r>
    <x v="247"/>
    <m/>
    <x v="13"/>
    <x v="246"/>
    <x v="3"/>
    <e v="#N/A"/>
    <e v="#N/A"/>
    <x v="142"/>
  </r>
  <r>
    <x v="248"/>
    <m/>
    <x v="13"/>
    <x v="247"/>
    <x v="3"/>
    <e v="#N/A"/>
    <e v="#N/A"/>
    <x v="143"/>
  </r>
  <r>
    <x v="249"/>
    <n v="96030347"/>
    <x v="0"/>
    <x v="248"/>
    <x v="3"/>
    <n v="21"/>
    <n v="21"/>
    <x v="144"/>
  </r>
  <r>
    <x v="39"/>
    <n v="96021810"/>
    <x v="0"/>
    <x v="39"/>
    <x v="3"/>
    <e v="#N/A"/>
    <e v="#N/A"/>
    <x v="32"/>
  </r>
  <r>
    <x v="40"/>
    <n v="96001822"/>
    <x v="0"/>
    <x v="40"/>
    <x v="3"/>
    <e v="#N/A"/>
    <e v="#N/A"/>
    <x v="7"/>
  </r>
  <r>
    <x v="250"/>
    <m/>
    <x v="13"/>
    <x v="249"/>
    <x v="3"/>
    <e v="#N/A"/>
    <e v="#N/A"/>
    <x v="43"/>
  </r>
  <r>
    <x v="251"/>
    <m/>
    <x v="13"/>
    <x v="250"/>
    <x v="3"/>
    <e v="#N/A"/>
    <e v="#N/A"/>
    <x v="145"/>
  </r>
  <r>
    <x v="252"/>
    <m/>
    <x v="13"/>
    <x v="251"/>
    <x v="3"/>
    <e v="#N/A"/>
    <e v="#N/A"/>
    <x v="146"/>
  </r>
  <r>
    <x v="253"/>
    <n v="96038419"/>
    <x v="0"/>
    <x v="252"/>
    <x v="3"/>
    <n v="25"/>
    <n v="25"/>
    <x v="68"/>
  </r>
  <r>
    <x v="254"/>
    <m/>
    <x v="13"/>
    <x v="253"/>
    <x v="3"/>
    <e v="#N/A"/>
    <e v="#N/A"/>
    <x v="147"/>
  </r>
  <r>
    <x v="255"/>
    <n v="96019661"/>
    <x v="0"/>
    <x v="254"/>
    <x v="3"/>
    <e v="#N/A"/>
    <e v="#N/A"/>
    <x v="148"/>
  </r>
  <r>
    <x v="256"/>
    <m/>
    <x v="13"/>
    <x v="255"/>
    <x v="3"/>
    <e v="#N/A"/>
    <e v="#N/A"/>
    <x v="0"/>
  </r>
  <r>
    <x v="257"/>
    <m/>
    <x v="13"/>
    <x v="256"/>
    <x v="3"/>
    <e v="#N/A"/>
    <e v="#N/A"/>
    <x v="8"/>
  </r>
  <r>
    <x v="258"/>
    <m/>
    <x v="13"/>
    <x v="257"/>
    <x v="3"/>
    <e v="#N/A"/>
    <e v="#N/A"/>
    <x v="105"/>
  </r>
  <r>
    <x v="259"/>
    <m/>
    <x v="13"/>
    <x v="258"/>
    <x v="3"/>
    <e v="#N/A"/>
    <e v="#N/A"/>
    <x v="149"/>
  </r>
  <r>
    <x v="260"/>
    <n v="95000467"/>
    <x v="3"/>
    <x v="259"/>
    <x v="3"/>
    <e v="#N/A"/>
    <e v="#N/A"/>
    <x v="150"/>
  </r>
  <r>
    <x v="261"/>
    <n v="96030230"/>
    <x v="0"/>
    <x v="260"/>
    <x v="3"/>
    <e v="#N/A"/>
    <e v="#N/A"/>
    <x v="19"/>
  </r>
  <r>
    <x v="262"/>
    <m/>
    <x v="13"/>
    <x v="261"/>
    <x v="3"/>
    <e v="#N/A"/>
    <e v="#N/A"/>
    <x v="43"/>
  </r>
  <r>
    <x v="263"/>
    <n v="96001013"/>
    <x v="3"/>
    <x v="262"/>
    <x v="3"/>
    <e v="#N/A"/>
    <e v="#N/A"/>
    <x v="12"/>
  </r>
  <r>
    <x v="264"/>
    <m/>
    <x v="13"/>
    <x v="263"/>
    <x v="3"/>
    <e v="#N/A"/>
    <e v="#N/A"/>
    <x v="22"/>
  </r>
  <r>
    <x v="41"/>
    <n v="95000242"/>
    <x v="3"/>
    <x v="41"/>
    <x v="3"/>
    <e v="#N/A"/>
    <e v="#N/A"/>
    <x v="33"/>
  </r>
  <r>
    <x v="265"/>
    <n v="96020819"/>
    <x v="0"/>
    <x v="264"/>
    <x v="3"/>
    <e v="#N/A"/>
    <e v="#N/A"/>
    <x v="151"/>
  </r>
  <r>
    <x v="266"/>
    <m/>
    <x v="13"/>
    <x v="265"/>
    <x v="3"/>
    <e v="#N/A"/>
    <e v="#N/A"/>
    <x v="65"/>
  </r>
  <r>
    <x v="42"/>
    <n v="95000226"/>
    <x v="2"/>
    <x v="42"/>
    <x v="3"/>
    <n v="1"/>
    <n v="1"/>
    <x v="34"/>
  </r>
  <r>
    <x v="267"/>
    <n v="96038384"/>
    <x v="0"/>
    <x v="266"/>
    <x v="3"/>
    <e v="#N/A"/>
    <e v="#N/A"/>
    <x v="152"/>
  </r>
  <r>
    <x v="268"/>
    <n v="95000270"/>
    <x v="3"/>
    <x v="267"/>
    <x v="3"/>
    <e v="#N/A"/>
    <e v="#N/A"/>
    <x v="153"/>
  </r>
  <r>
    <x v="43"/>
    <n v="96051531"/>
    <x v="0"/>
    <x v="43"/>
    <x v="3"/>
    <n v="91"/>
    <n v="91"/>
    <x v="35"/>
  </r>
  <r>
    <x v="269"/>
    <m/>
    <x v="13"/>
    <x v="268"/>
    <x v="3"/>
    <e v="#N/A"/>
    <e v="#N/A"/>
    <x v="12"/>
  </r>
  <r>
    <x v="270"/>
    <n v="95000390"/>
    <x v="3"/>
    <x v="269"/>
    <x v="3"/>
    <e v="#N/A"/>
    <e v="#N/A"/>
    <x v="55"/>
  </r>
  <r>
    <x v="92"/>
    <n v="96005429"/>
    <x v="15"/>
    <x v="91"/>
    <x v="4"/>
    <n v="84"/>
    <m/>
    <x v="38"/>
  </r>
  <r>
    <x v="92"/>
    <n v="96029723"/>
    <x v="16"/>
    <x v="91"/>
    <x v="4"/>
    <n v="84"/>
    <m/>
    <x v="38"/>
  </r>
  <r>
    <x v="92"/>
    <n v="96031367"/>
    <x v="17"/>
    <x v="91"/>
    <x v="4"/>
    <n v="84"/>
    <m/>
    <x v="38"/>
  </r>
  <r>
    <x v="92"/>
    <n v="96035761"/>
    <x v="18"/>
    <x v="91"/>
    <x v="4"/>
    <n v="84"/>
    <m/>
    <x v="38"/>
  </r>
  <r>
    <x v="93"/>
    <n v="96014043"/>
    <x v="19"/>
    <x v="92"/>
    <x v="4"/>
    <n v="189"/>
    <m/>
    <x v="14"/>
  </r>
  <r>
    <x v="93"/>
    <n v="96017703"/>
    <x v="18"/>
    <x v="92"/>
    <x v="4"/>
    <n v="189"/>
    <m/>
    <x v="14"/>
  </r>
  <r>
    <x v="93"/>
    <n v="96021219"/>
    <x v="20"/>
    <x v="92"/>
    <x v="4"/>
    <n v="189"/>
    <m/>
    <x v="14"/>
  </r>
  <r>
    <x v="93"/>
    <n v="96023573"/>
    <x v="17"/>
    <x v="92"/>
    <x v="4"/>
    <n v="189"/>
    <m/>
    <x v="14"/>
  </r>
  <r>
    <x v="94"/>
    <n v="96060414"/>
    <x v="20"/>
    <x v="93"/>
    <x v="4"/>
    <n v="206"/>
    <m/>
    <x v="65"/>
  </r>
  <r>
    <x v="94"/>
    <n v="96062425"/>
    <x v="21"/>
    <x v="93"/>
    <x v="4"/>
    <n v="206"/>
    <m/>
    <x v="65"/>
  </r>
  <r>
    <x v="0"/>
    <n v="96062807"/>
    <x v="19"/>
    <x v="0"/>
    <x v="4"/>
    <n v="2"/>
    <m/>
    <x v="0"/>
  </r>
  <r>
    <x v="0"/>
    <n v="96063301"/>
    <x v="20"/>
    <x v="0"/>
    <x v="4"/>
    <n v="2"/>
    <m/>
    <x v="0"/>
  </r>
  <r>
    <x v="0"/>
    <n v="96005429"/>
    <x v="15"/>
    <x v="0"/>
    <x v="4"/>
    <n v="2"/>
    <m/>
    <x v="0"/>
  </r>
  <r>
    <x v="0"/>
    <n v="96018717"/>
    <x v="17"/>
    <x v="0"/>
    <x v="4"/>
    <n v="2"/>
    <m/>
    <x v="0"/>
  </r>
  <r>
    <x v="0"/>
    <n v="96028815"/>
    <x v="16"/>
    <x v="0"/>
    <x v="4"/>
    <n v="2"/>
    <m/>
    <x v="0"/>
  </r>
  <r>
    <x v="0"/>
    <n v="96042598"/>
    <x v="22"/>
    <x v="0"/>
    <x v="4"/>
    <n v="2"/>
    <m/>
    <x v="0"/>
  </r>
  <r>
    <x v="0"/>
    <n v="96060302"/>
    <x v="23"/>
    <x v="0"/>
    <x v="4"/>
    <n v="2"/>
    <m/>
    <x v="0"/>
  </r>
  <r>
    <x v="0"/>
    <n v="96060367"/>
    <x v="24"/>
    <x v="0"/>
    <x v="4"/>
    <n v="2"/>
    <m/>
    <x v="0"/>
  </r>
  <r>
    <x v="0"/>
    <n v="96060416"/>
    <x v="24"/>
    <x v="0"/>
    <x v="4"/>
    <n v="2"/>
    <m/>
    <x v="0"/>
  </r>
  <r>
    <x v="0"/>
    <n v="96063585"/>
    <x v="23"/>
    <x v="0"/>
    <x v="4"/>
    <n v="2"/>
    <m/>
    <x v="0"/>
  </r>
  <r>
    <x v="0"/>
    <n v="96063961"/>
    <x v="24"/>
    <x v="0"/>
    <x v="4"/>
    <n v="2"/>
    <m/>
    <x v="0"/>
  </r>
  <r>
    <x v="95"/>
    <n v="96061790"/>
    <x v="20"/>
    <x v="94"/>
    <x v="4"/>
    <n v="195"/>
    <m/>
    <x v="66"/>
  </r>
  <r>
    <x v="95"/>
    <n v="96061920"/>
    <x v="19"/>
    <x v="94"/>
    <x v="4"/>
    <n v="195"/>
    <m/>
    <x v="66"/>
  </r>
  <r>
    <x v="95"/>
    <n v="96062281"/>
    <x v="25"/>
    <x v="94"/>
    <x v="4"/>
    <n v="195"/>
    <m/>
    <x v="66"/>
  </r>
  <r>
    <x v="96"/>
    <m/>
    <x v="26"/>
    <x v="95"/>
    <x v="4"/>
    <n v="47"/>
    <m/>
    <x v="31"/>
  </r>
  <r>
    <x v="97"/>
    <n v="96000310"/>
    <x v="27"/>
    <x v="96"/>
    <x v="4"/>
    <n v="213"/>
    <m/>
    <x v="44"/>
  </r>
  <r>
    <x v="97"/>
    <n v="96029226"/>
    <x v="28"/>
    <x v="96"/>
    <x v="4"/>
    <n v="213"/>
    <m/>
    <x v="44"/>
  </r>
  <r>
    <x v="97"/>
    <n v="96047953"/>
    <x v="18"/>
    <x v="96"/>
    <x v="4"/>
    <n v="213"/>
    <m/>
    <x v="44"/>
  </r>
  <r>
    <x v="98"/>
    <n v="96010525"/>
    <x v="20"/>
    <x v="97"/>
    <x v="4"/>
    <n v="67"/>
    <m/>
    <x v="67"/>
  </r>
  <r>
    <x v="98"/>
    <n v="96014928"/>
    <x v="19"/>
    <x v="97"/>
    <x v="4"/>
    <n v="67"/>
    <m/>
    <x v="67"/>
  </r>
  <r>
    <x v="98"/>
    <n v="96017911"/>
    <x v="23"/>
    <x v="97"/>
    <x v="4"/>
    <n v="67"/>
    <m/>
    <x v="67"/>
  </r>
  <r>
    <x v="98"/>
    <n v="96037928"/>
    <x v="23"/>
    <x v="97"/>
    <x v="4"/>
    <n v="67"/>
    <m/>
    <x v="67"/>
  </r>
  <r>
    <x v="98"/>
    <n v="96038039"/>
    <x v="23"/>
    <x v="97"/>
    <x v="4"/>
    <n v="67"/>
    <m/>
    <x v="67"/>
  </r>
  <r>
    <x v="99"/>
    <n v="96058498"/>
    <x v="16"/>
    <x v="98"/>
    <x v="4"/>
    <n v="65"/>
    <m/>
    <x v="68"/>
  </r>
  <r>
    <x v="99"/>
    <n v="96061838"/>
    <x v="18"/>
    <x v="98"/>
    <x v="4"/>
    <n v="65"/>
    <m/>
    <x v="68"/>
  </r>
  <r>
    <x v="99"/>
    <n v="96061842"/>
    <x v="29"/>
    <x v="98"/>
    <x v="4"/>
    <n v="65"/>
    <m/>
    <x v="68"/>
  </r>
  <r>
    <x v="99"/>
    <n v="96060311"/>
    <x v="16"/>
    <x v="98"/>
    <x v="4"/>
    <n v="65"/>
    <m/>
    <x v="68"/>
  </r>
  <r>
    <x v="100"/>
    <n v="96066424"/>
    <x v="30"/>
    <x v="99"/>
    <x v="4"/>
    <n v="92"/>
    <m/>
    <x v="69"/>
  </r>
  <r>
    <x v="100"/>
    <n v="96072323"/>
    <x v="31"/>
    <x v="99"/>
    <x v="4"/>
    <n v="92"/>
    <m/>
    <x v="69"/>
  </r>
  <r>
    <x v="100"/>
    <n v="96000379"/>
    <x v="32"/>
    <x v="99"/>
    <x v="4"/>
    <n v="92"/>
    <m/>
    <x v="69"/>
  </r>
  <r>
    <x v="100"/>
    <n v="96005429"/>
    <x v="15"/>
    <x v="99"/>
    <x v="4"/>
    <n v="92"/>
    <m/>
    <x v="69"/>
  </r>
  <r>
    <x v="100"/>
    <n v="96038647"/>
    <x v="20"/>
    <x v="99"/>
    <x v="4"/>
    <n v="92"/>
    <m/>
    <x v="69"/>
  </r>
  <r>
    <x v="100"/>
    <n v="96042108"/>
    <x v="21"/>
    <x v="99"/>
    <x v="4"/>
    <n v="92"/>
    <m/>
    <x v="69"/>
  </r>
  <r>
    <x v="100"/>
    <n v="96042873"/>
    <x v="22"/>
    <x v="99"/>
    <x v="4"/>
    <n v="92"/>
    <m/>
    <x v="69"/>
  </r>
  <r>
    <x v="100"/>
    <n v="96061795"/>
    <x v="24"/>
    <x v="99"/>
    <x v="4"/>
    <n v="92"/>
    <m/>
    <x v="69"/>
  </r>
  <r>
    <x v="100"/>
    <n v="96067562"/>
    <x v="19"/>
    <x v="99"/>
    <x v="4"/>
    <n v="92"/>
    <m/>
    <x v="69"/>
  </r>
  <r>
    <x v="101"/>
    <n v="96068971"/>
    <x v="20"/>
    <x v="100"/>
    <x v="4"/>
    <n v="121"/>
    <m/>
    <x v="70"/>
  </r>
  <r>
    <x v="101"/>
    <n v="96004817"/>
    <x v="33"/>
    <x v="100"/>
    <x v="4"/>
    <n v="121"/>
    <m/>
    <x v="70"/>
  </r>
  <r>
    <x v="101"/>
    <n v="96018719"/>
    <x v="17"/>
    <x v="100"/>
    <x v="4"/>
    <n v="121"/>
    <m/>
    <x v="70"/>
  </r>
  <r>
    <x v="102"/>
    <n v="96006092"/>
    <x v="19"/>
    <x v="101"/>
    <x v="4"/>
    <n v="79"/>
    <m/>
    <x v="71"/>
  </r>
  <r>
    <x v="102"/>
    <n v="96022990"/>
    <x v="20"/>
    <x v="101"/>
    <x v="4"/>
    <n v="79"/>
    <m/>
    <x v="71"/>
  </r>
  <r>
    <x v="2"/>
    <n v="96063164"/>
    <x v="21"/>
    <x v="2"/>
    <x v="4"/>
    <n v="34"/>
    <m/>
    <x v="2"/>
  </r>
  <r>
    <x v="2"/>
    <n v="96066266"/>
    <x v="23"/>
    <x v="2"/>
    <x v="4"/>
    <n v="34"/>
    <m/>
    <x v="2"/>
  </r>
  <r>
    <x v="2"/>
    <n v="96067052"/>
    <x v="24"/>
    <x v="2"/>
    <x v="4"/>
    <n v="34"/>
    <m/>
    <x v="2"/>
  </r>
  <r>
    <x v="2"/>
    <n v="96067726"/>
    <x v="19"/>
    <x v="2"/>
    <x v="4"/>
    <n v="34"/>
    <m/>
    <x v="2"/>
  </r>
  <r>
    <x v="2"/>
    <n v="96068970"/>
    <x v="20"/>
    <x v="2"/>
    <x v="4"/>
    <n v="34"/>
    <m/>
    <x v="2"/>
  </r>
  <r>
    <x v="2"/>
    <n v="96084696"/>
    <x v="24"/>
    <x v="2"/>
    <x v="4"/>
    <n v="34"/>
    <m/>
    <x v="2"/>
  </r>
  <r>
    <x v="103"/>
    <n v="96038243"/>
    <x v="21"/>
    <x v="102"/>
    <x v="4"/>
    <n v="58"/>
    <m/>
    <x v="31"/>
  </r>
  <r>
    <x v="103"/>
    <n v="96038252"/>
    <x v="19"/>
    <x v="102"/>
    <x v="4"/>
    <n v="58"/>
    <m/>
    <x v="31"/>
  </r>
  <r>
    <x v="103"/>
    <n v="96039372"/>
    <x v="20"/>
    <x v="102"/>
    <x v="4"/>
    <n v="58"/>
    <m/>
    <x v="31"/>
  </r>
  <r>
    <x v="103"/>
    <n v="96081482"/>
    <x v="22"/>
    <x v="102"/>
    <x v="4"/>
    <n v="58"/>
    <m/>
    <x v="31"/>
  </r>
  <r>
    <x v="104"/>
    <n v="96062077"/>
    <x v="20"/>
    <x v="103"/>
    <x v="4"/>
    <n v="38"/>
    <m/>
    <x v="72"/>
  </r>
  <r>
    <x v="104"/>
    <n v="96062137"/>
    <x v="19"/>
    <x v="103"/>
    <x v="4"/>
    <n v="38"/>
    <m/>
    <x v="72"/>
  </r>
  <r>
    <x v="104"/>
    <n v="96070370"/>
    <x v="16"/>
    <x v="103"/>
    <x v="4"/>
    <n v="38"/>
    <m/>
    <x v="72"/>
  </r>
  <r>
    <x v="104"/>
    <n v="96060710"/>
    <x v="16"/>
    <x v="103"/>
    <x v="4"/>
    <n v="38"/>
    <m/>
    <x v="72"/>
  </r>
  <r>
    <x v="104"/>
    <n v="96067083"/>
    <x v="34"/>
    <x v="103"/>
    <x v="4"/>
    <n v="38"/>
    <m/>
    <x v="72"/>
  </r>
  <r>
    <x v="104"/>
    <n v="96083594"/>
    <x v="34"/>
    <x v="103"/>
    <x v="4"/>
    <n v="38"/>
    <m/>
    <x v="72"/>
  </r>
  <r>
    <x v="104"/>
    <n v="96086807"/>
    <x v="34"/>
    <x v="103"/>
    <x v="4"/>
    <n v="38"/>
    <m/>
    <x v="72"/>
  </r>
  <r>
    <x v="104"/>
    <n v="96000574"/>
    <x v="18"/>
    <x v="103"/>
    <x v="4"/>
    <n v="38"/>
    <m/>
    <x v="72"/>
  </r>
  <r>
    <x v="104"/>
    <n v="96005429"/>
    <x v="15"/>
    <x v="103"/>
    <x v="4"/>
    <n v="38"/>
    <m/>
    <x v="72"/>
  </r>
  <r>
    <x v="104"/>
    <n v="96007593"/>
    <x v="35"/>
    <x v="103"/>
    <x v="4"/>
    <n v="38"/>
    <m/>
    <x v="72"/>
  </r>
  <r>
    <x v="104"/>
    <n v="96063120"/>
    <x v="19"/>
    <x v="103"/>
    <x v="4"/>
    <n v="38"/>
    <m/>
    <x v="72"/>
  </r>
  <r>
    <x v="104"/>
    <n v="96063299"/>
    <x v="20"/>
    <x v="103"/>
    <x v="4"/>
    <n v="38"/>
    <m/>
    <x v="72"/>
  </r>
  <r>
    <x v="104"/>
    <n v="96090130"/>
    <x v="17"/>
    <x v="103"/>
    <x v="4"/>
    <n v="38"/>
    <m/>
    <x v="72"/>
  </r>
  <r>
    <x v="104"/>
    <n v="96091093"/>
    <x v="18"/>
    <x v="103"/>
    <x v="4"/>
    <n v="38"/>
    <m/>
    <x v="72"/>
  </r>
  <r>
    <x v="3"/>
    <n v="96031603"/>
    <x v="25"/>
    <x v="3"/>
    <x v="4"/>
    <n v="1"/>
    <m/>
    <x v="3"/>
  </r>
  <r>
    <x v="3"/>
    <n v="96036589"/>
    <x v="19"/>
    <x v="3"/>
    <x v="4"/>
    <n v="1"/>
    <m/>
    <x v="3"/>
  </r>
  <r>
    <x v="3"/>
    <n v="96059405"/>
    <x v="20"/>
    <x v="3"/>
    <x v="4"/>
    <n v="1"/>
    <m/>
    <x v="3"/>
  </r>
  <r>
    <x v="105"/>
    <n v="96000640"/>
    <x v="36"/>
    <x v="104"/>
    <x v="4"/>
    <n v="134"/>
    <m/>
    <x v="73"/>
  </r>
  <r>
    <x v="105"/>
    <n v="96004660"/>
    <x v="37"/>
    <x v="104"/>
    <x v="4"/>
    <n v="134"/>
    <m/>
    <x v="73"/>
  </r>
  <r>
    <x v="105"/>
    <n v="96044500"/>
    <x v="16"/>
    <x v="104"/>
    <x v="4"/>
    <n v="134"/>
    <m/>
    <x v="73"/>
  </r>
  <r>
    <x v="106"/>
    <n v="96030162"/>
    <x v="21"/>
    <x v="105"/>
    <x v="4"/>
    <n v="127"/>
    <m/>
    <x v="12"/>
  </r>
  <r>
    <x v="106"/>
    <n v="96039594"/>
    <x v="20"/>
    <x v="105"/>
    <x v="4"/>
    <n v="127"/>
    <m/>
    <x v="12"/>
  </r>
  <r>
    <x v="106"/>
    <n v="96058471"/>
    <x v="19"/>
    <x v="105"/>
    <x v="4"/>
    <n v="127"/>
    <m/>
    <x v="12"/>
  </r>
  <r>
    <x v="107"/>
    <n v="96016458"/>
    <x v="33"/>
    <x v="106"/>
    <x v="4"/>
    <n v="171"/>
    <m/>
    <x v="74"/>
  </r>
  <r>
    <x v="108"/>
    <n v="96004100"/>
    <x v="20"/>
    <x v="107"/>
    <x v="4"/>
    <n v="123"/>
    <m/>
    <x v="2"/>
  </r>
  <r>
    <x v="108"/>
    <n v="96066376"/>
    <x v="21"/>
    <x v="107"/>
    <x v="4"/>
    <n v="123"/>
    <m/>
    <x v="2"/>
  </r>
  <r>
    <x v="4"/>
    <n v="96002353"/>
    <x v="18"/>
    <x v="4"/>
    <x v="4"/>
    <n v="108"/>
    <m/>
    <x v="4"/>
  </r>
  <r>
    <x v="4"/>
    <n v="96005429"/>
    <x v="15"/>
    <x v="4"/>
    <x v="4"/>
    <n v="108"/>
    <m/>
    <x v="4"/>
  </r>
  <r>
    <x v="4"/>
    <n v="96007428"/>
    <x v="17"/>
    <x v="4"/>
    <x v="4"/>
    <n v="108"/>
    <m/>
    <x v="4"/>
  </r>
  <r>
    <x v="4"/>
    <n v="96017849"/>
    <x v="23"/>
    <x v="4"/>
    <x v="4"/>
    <n v="108"/>
    <m/>
    <x v="4"/>
  </r>
  <r>
    <x v="4"/>
    <n v="96017850"/>
    <x v="23"/>
    <x v="4"/>
    <x v="4"/>
    <n v="108"/>
    <m/>
    <x v="4"/>
  </r>
  <r>
    <x v="4"/>
    <n v="96018082"/>
    <x v="24"/>
    <x v="4"/>
    <x v="4"/>
    <n v="108"/>
    <m/>
    <x v="4"/>
  </r>
  <r>
    <x v="4"/>
    <n v="96028839"/>
    <x v="16"/>
    <x v="4"/>
    <x v="4"/>
    <n v="108"/>
    <m/>
    <x v="4"/>
  </r>
  <r>
    <x v="5"/>
    <n v="96022214"/>
    <x v="38"/>
    <x v="5"/>
    <x v="4"/>
    <n v="18"/>
    <m/>
    <x v="5"/>
  </r>
  <r>
    <x v="6"/>
    <n v="96028128"/>
    <x v="39"/>
    <x v="6"/>
    <x v="4"/>
    <n v="62"/>
    <m/>
    <x v="6"/>
  </r>
  <r>
    <x v="8"/>
    <m/>
    <x v="26"/>
    <x v="8"/>
    <x v="4"/>
    <n v="55"/>
    <m/>
    <x v="8"/>
  </r>
  <r>
    <x v="109"/>
    <m/>
    <x v="26"/>
    <x v="108"/>
    <x v="4"/>
    <n v="107"/>
    <m/>
    <x v="75"/>
  </r>
  <r>
    <x v="110"/>
    <n v="96023144"/>
    <x v="17"/>
    <x v="109"/>
    <x v="4"/>
    <n v="170"/>
    <m/>
    <x v="8"/>
  </r>
  <r>
    <x v="111"/>
    <m/>
    <x v="40"/>
    <x v="110"/>
    <x v="4"/>
    <n v="90"/>
    <m/>
    <x v="14"/>
  </r>
  <r>
    <x v="9"/>
    <m/>
    <x v="26"/>
    <x v="9"/>
    <x v="4"/>
    <n v="28"/>
    <m/>
    <x v="9"/>
  </r>
  <r>
    <x v="112"/>
    <n v="96002138"/>
    <x v="41"/>
    <x v="111"/>
    <x v="4"/>
    <n v="141"/>
    <m/>
    <x v="36"/>
  </r>
  <r>
    <x v="112"/>
    <n v="96063546"/>
    <x v="24"/>
    <x v="111"/>
    <x v="4"/>
    <n v="141"/>
    <m/>
    <x v="36"/>
  </r>
  <r>
    <x v="112"/>
    <n v="96078067"/>
    <x v="42"/>
    <x v="111"/>
    <x v="4"/>
    <n v="141"/>
    <m/>
    <x v="36"/>
  </r>
  <r>
    <x v="112"/>
    <n v="96084686"/>
    <x v="23"/>
    <x v="111"/>
    <x v="4"/>
    <n v="141"/>
    <m/>
    <x v="36"/>
  </r>
  <r>
    <x v="10"/>
    <n v="96021433"/>
    <x v="19"/>
    <x v="10"/>
    <x v="4"/>
    <n v="14"/>
    <m/>
    <x v="10"/>
  </r>
  <r>
    <x v="10"/>
    <n v="96035752"/>
    <x v="20"/>
    <x v="10"/>
    <x v="4"/>
    <n v="14"/>
    <m/>
    <x v="10"/>
  </r>
  <r>
    <x v="10"/>
    <n v="96044917"/>
    <x v="22"/>
    <x v="10"/>
    <x v="4"/>
    <n v="14"/>
    <m/>
    <x v="10"/>
  </r>
  <r>
    <x v="10"/>
    <n v="96062130"/>
    <x v="23"/>
    <x v="10"/>
    <x v="4"/>
    <n v="14"/>
    <m/>
    <x v="10"/>
  </r>
  <r>
    <x v="10"/>
    <n v="96062445"/>
    <x v="23"/>
    <x v="10"/>
    <x v="4"/>
    <n v="14"/>
    <m/>
    <x v="10"/>
  </r>
  <r>
    <x v="10"/>
    <n v="96063206"/>
    <x v="23"/>
    <x v="10"/>
    <x v="4"/>
    <n v="14"/>
    <m/>
    <x v="10"/>
  </r>
  <r>
    <x v="10"/>
    <n v="96063755"/>
    <x v="23"/>
    <x v="10"/>
    <x v="4"/>
    <n v="14"/>
    <m/>
    <x v="10"/>
  </r>
  <r>
    <x v="10"/>
    <n v="96067407"/>
    <x v="24"/>
    <x v="10"/>
    <x v="4"/>
    <n v="14"/>
    <m/>
    <x v="10"/>
  </r>
  <r>
    <x v="113"/>
    <n v="96068932"/>
    <x v="16"/>
    <x v="112"/>
    <x v="4"/>
    <n v="71"/>
    <m/>
    <x v="76"/>
  </r>
  <r>
    <x v="113"/>
    <n v="96083593"/>
    <x v="34"/>
    <x v="112"/>
    <x v="4"/>
    <n v="71"/>
    <m/>
    <x v="76"/>
  </r>
  <r>
    <x v="113"/>
    <n v="96000463"/>
    <x v="41"/>
    <x v="112"/>
    <x v="4"/>
    <n v="71"/>
    <m/>
    <x v="76"/>
  </r>
  <r>
    <x v="113"/>
    <n v="96005429"/>
    <x v="15"/>
    <x v="112"/>
    <x v="4"/>
    <n v="71"/>
    <m/>
    <x v="76"/>
  </r>
  <r>
    <x v="113"/>
    <n v="96007593"/>
    <x v="35"/>
    <x v="112"/>
    <x v="4"/>
    <n v="71"/>
    <m/>
    <x v="76"/>
  </r>
  <r>
    <x v="113"/>
    <n v="96008613"/>
    <x v="43"/>
    <x v="112"/>
    <x v="4"/>
    <n v="71"/>
    <m/>
    <x v="76"/>
  </r>
  <r>
    <x v="113"/>
    <n v="96041011"/>
    <x v="22"/>
    <x v="112"/>
    <x v="4"/>
    <n v="71"/>
    <m/>
    <x v="76"/>
  </r>
  <r>
    <x v="113"/>
    <n v="96055273"/>
    <x v="24"/>
    <x v="112"/>
    <x v="4"/>
    <n v="71"/>
    <m/>
    <x v="76"/>
  </r>
  <r>
    <x v="113"/>
    <n v="96058638"/>
    <x v="23"/>
    <x v="112"/>
    <x v="4"/>
    <n v="71"/>
    <m/>
    <x v="76"/>
  </r>
  <r>
    <x v="113"/>
    <n v="96062729"/>
    <x v="24"/>
    <x v="112"/>
    <x v="4"/>
    <n v="71"/>
    <m/>
    <x v="76"/>
  </r>
  <r>
    <x v="113"/>
    <n v="96062730"/>
    <x v="24"/>
    <x v="112"/>
    <x v="4"/>
    <n v="71"/>
    <m/>
    <x v="76"/>
  </r>
  <r>
    <x v="271"/>
    <n v="96034803"/>
    <x v="44"/>
    <x v="270"/>
    <x v="4"/>
    <e v="#N/A"/>
    <m/>
    <x v="8"/>
  </r>
  <r>
    <x v="271"/>
    <n v="96034806"/>
    <x v="44"/>
    <x v="270"/>
    <x v="4"/>
    <e v="#N/A"/>
    <m/>
    <x v="8"/>
  </r>
  <r>
    <x v="114"/>
    <n v="96058313"/>
    <x v="20"/>
    <x v="113"/>
    <x v="4"/>
    <e v="#N/A"/>
    <m/>
    <x v="77"/>
  </r>
  <r>
    <x v="114"/>
    <n v="96061801"/>
    <x v="19"/>
    <x v="113"/>
    <x v="4"/>
    <e v="#N/A"/>
    <m/>
    <x v="77"/>
  </r>
  <r>
    <x v="114"/>
    <n v="96062744"/>
    <x v="16"/>
    <x v="113"/>
    <x v="4"/>
    <e v="#N/A"/>
    <m/>
    <x v="77"/>
  </r>
  <r>
    <x v="114"/>
    <n v="96005429"/>
    <x v="15"/>
    <x v="113"/>
    <x v="4"/>
    <e v="#N/A"/>
    <m/>
    <x v="77"/>
  </r>
  <r>
    <x v="114"/>
    <n v="96034791"/>
    <x v="18"/>
    <x v="113"/>
    <x v="4"/>
    <e v="#N/A"/>
    <m/>
    <x v="77"/>
  </r>
  <r>
    <x v="114"/>
    <n v="96034800"/>
    <x v="33"/>
    <x v="113"/>
    <x v="4"/>
    <e v="#N/A"/>
    <m/>
    <x v="77"/>
  </r>
  <r>
    <x v="272"/>
    <n v="96034802"/>
    <x v="44"/>
    <x v="271"/>
    <x v="4"/>
    <e v="#N/A"/>
    <m/>
    <x v="8"/>
  </r>
  <r>
    <x v="272"/>
    <n v="96034809"/>
    <x v="44"/>
    <x v="271"/>
    <x v="4"/>
    <e v="#N/A"/>
    <m/>
    <x v="8"/>
  </r>
  <r>
    <x v="273"/>
    <n v="96034658"/>
    <x v="45"/>
    <x v="272"/>
    <x v="4"/>
    <e v="#N/A"/>
    <m/>
    <x v="8"/>
  </r>
  <r>
    <x v="115"/>
    <n v="96004580"/>
    <x v="33"/>
    <x v="114"/>
    <x v="4"/>
    <n v="161"/>
    <m/>
    <x v="78"/>
  </r>
  <r>
    <x v="115"/>
    <n v="96023732"/>
    <x v="23"/>
    <x v="114"/>
    <x v="4"/>
    <n v="161"/>
    <m/>
    <x v="78"/>
  </r>
  <r>
    <x v="115"/>
    <n v="96048080"/>
    <x v="16"/>
    <x v="114"/>
    <x v="4"/>
    <n v="161"/>
    <m/>
    <x v="78"/>
  </r>
  <r>
    <x v="116"/>
    <n v="96004513"/>
    <x v="41"/>
    <x v="115"/>
    <x v="4"/>
    <n v="190"/>
    <m/>
    <x v="36"/>
  </r>
  <r>
    <x v="116"/>
    <n v="96029085"/>
    <x v="16"/>
    <x v="115"/>
    <x v="4"/>
    <n v="190"/>
    <m/>
    <x v="36"/>
  </r>
  <r>
    <x v="116"/>
    <n v="96061972"/>
    <x v="21"/>
    <x v="115"/>
    <x v="4"/>
    <n v="190"/>
    <m/>
    <x v="36"/>
  </r>
  <r>
    <x v="117"/>
    <n v="96050695"/>
    <x v="19"/>
    <x v="116"/>
    <x v="4"/>
    <n v="7"/>
    <m/>
    <x v="7"/>
  </r>
  <r>
    <x v="117"/>
    <n v="96051463"/>
    <x v="20"/>
    <x v="116"/>
    <x v="4"/>
    <n v="7"/>
    <m/>
    <x v="7"/>
  </r>
  <r>
    <x v="117"/>
    <n v="96056886"/>
    <x v="18"/>
    <x v="116"/>
    <x v="4"/>
    <n v="7"/>
    <m/>
    <x v="7"/>
  </r>
  <r>
    <x v="11"/>
    <m/>
    <x v="26"/>
    <x v="11"/>
    <x v="4"/>
    <n v="60"/>
    <m/>
    <x v="11"/>
  </r>
  <r>
    <x v="12"/>
    <n v="96089932"/>
    <x v="31"/>
    <x v="12"/>
    <x v="4"/>
    <n v="25"/>
    <m/>
    <x v="12"/>
  </r>
  <r>
    <x v="12"/>
    <n v="96005429"/>
    <x v="15"/>
    <x v="12"/>
    <x v="4"/>
    <n v="25"/>
    <m/>
    <x v="12"/>
  </r>
  <r>
    <x v="12"/>
    <n v="96018454"/>
    <x v="33"/>
    <x v="12"/>
    <x v="4"/>
    <n v="25"/>
    <m/>
    <x v="12"/>
  </r>
  <r>
    <x v="12"/>
    <n v="96058924"/>
    <x v="18"/>
    <x v="12"/>
    <x v="4"/>
    <n v="25"/>
    <m/>
    <x v="12"/>
  </r>
  <r>
    <x v="118"/>
    <n v="96035612"/>
    <x v="20"/>
    <x v="117"/>
    <x v="4"/>
    <n v="81"/>
    <m/>
    <x v="36"/>
  </r>
  <r>
    <x v="118"/>
    <n v="96039363"/>
    <x v="19"/>
    <x v="117"/>
    <x v="4"/>
    <n v="81"/>
    <m/>
    <x v="36"/>
  </r>
  <r>
    <x v="118"/>
    <n v="96053282"/>
    <x v="21"/>
    <x v="117"/>
    <x v="4"/>
    <n v="81"/>
    <m/>
    <x v="36"/>
  </r>
  <r>
    <x v="119"/>
    <n v="96000376"/>
    <x v="46"/>
    <x v="118"/>
    <x v="4"/>
    <n v="201"/>
    <m/>
    <x v="79"/>
  </r>
  <r>
    <x v="119"/>
    <n v="96000380"/>
    <x v="27"/>
    <x v="118"/>
    <x v="4"/>
    <n v="201"/>
    <m/>
    <x v="79"/>
  </r>
  <r>
    <x v="119"/>
    <n v="96000389"/>
    <x v="18"/>
    <x v="118"/>
    <x v="4"/>
    <n v="201"/>
    <m/>
    <x v="79"/>
  </r>
  <r>
    <x v="119"/>
    <n v="96013868"/>
    <x v="19"/>
    <x v="118"/>
    <x v="4"/>
    <n v="201"/>
    <m/>
    <x v="79"/>
  </r>
  <r>
    <x v="120"/>
    <n v="96016377"/>
    <x v="20"/>
    <x v="119"/>
    <x v="4"/>
    <n v="113"/>
    <m/>
    <x v="0"/>
  </r>
  <r>
    <x v="120"/>
    <n v="96018726"/>
    <x v="17"/>
    <x v="119"/>
    <x v="4"/>
    <n v="113"/>
    <m/>
    <x v="0"/>
  </r>
  <r>
    <x v="120"/>
    <n v="96030168"/>
    <x v="19"/>
    <x v="119"/>
    <x v="4"/>
    <n v="113"/>
    <m/>
    <x v="0"/>
  </r>
  <r>
    <x v="13"/>
    <n v="96064715"/>
    <x v="20"/>
    <x v="13"/>
    <x v="4"/>
    <n v="17"/>
    <m/>
    <x v="13"/>
  </r>
  <r>
    <x v="13"/>
    <n v="96067478"/>
    <x v="19"/>
    <x v="13"/>
    <x v="4"/>
    <n v="17"/>
    <m/>
    <x v="13"/>
  </r>
  <r>
    <x v="13"/>
    <n v="96057495"/>
    <x v="19"/>
    <x v="13"/>
    <x v="4"/>
    <n v="17"/>
    <m/>
    <x v="13"/>
  </r>
  <r>
    <x v="13"/>
    <n v="96057507"/>
    <x v="16"/>
    <x v="13"/>
    <x v="4"/>
    <n v="17"/>
    <m/>
    <x v="13"/>
  </r>
  <r>
    <x v="13"/>
    <n v="96085274"/>
    <x v="34"/>
    <x v="13"/>
    <x v="4"/>
    <n v="17"/>
    <m/>
    <x v="13"/>
  </r>
  <r>
    <x v="13"/>
    <n v="96001611"/>
    <x v="41"/>
    <x v="13"/>
    <x v="4"/>
    <n v="17"/>
    <m/>
    <x v="13"/>
  </r>
  <r>
    <x v="13"/>
    <n v="96005429"/>
    <x v="15"/>
    <x v="13"/>
    <x v="4"/>
    <n v="17"/>
    <m/>
    <x v="13"/>
  </r>
  <r>
    <x v="13"/>
    <n v="96007441"/>
    <x v="17"/>
    <x v="13"/>
    <x v="4"/>
    <n v="17"/>
    <m/>
    <x v="13"/>
  </r>
  <r>
    <x v="13"/>
    <n v="96016335"/>
    <x v="18"/>
    <x v="13"/>
    <x v="4"/>
    <n v="17"/>
    <m/>
    <x v="13"/>
  </r>
  <r>
    <x v="14"/>
    <m/>
    <x v="26"/>
    <x v="14"/>
    <x v="4"/>
    <n v="110"/>
    <m/>
    <x v="6"/>
  </r>
  <r>
    <x v="121"/>
    <n v="96021365"/>
    <x v="33"/>
    <x v="120"/>
    <x v="4"/>
    <n v="162"/>
    <m/>
    <x v="20"/>
  </r>
  <r>
    <x v="122"/>
    <n v="96035178"/>
    <x v="20"/>
    <x v="121"/>
    <x v="4"/>
    <n v="80"/>
    <m/>
    <x v="80"/>
  </r>
  <r>
    <x v="122"/>
    <n v="96046244"/>
    <x v="21"/>
    <x v="121"/>
    <x v="4"/>
    <n v="80"/>
    <m/>
    <x v="80"/>
  </r>
  <r>
    <x v="122"/>
    <n v="96054067"/>
    <x v="19"/>
    <x v="121"/>
    <x v="4"/>
    <n v="80"/>
    <m/>
    <x v="80"/>
  </r>
  <r>
    <x v="123"/>
    <n v="96000996"/>
    <x v="27"/>
    <x v="122"/>
    <x v="4"/>
    <n v="104"/>
    <m/>
    <x v="81"/>
  </r>
  <r>
    <x v="123"/>
    <n v="96007376"/>
    <x v="17"/>
    <x v="122"/>
    <x v="4"/>
    <n v="104"/>
    <m/>
    <x v="81"/>
  </r>
  <r>
    <x v="123"/>
    <n v="96033280"/>
    <x v="21"/>
    <x v="122"/>
    <x v="4"/>
    <n v="104"/>
    <m/>
    <x v="81"/>
  </r>
  <r>
    <x v="123"/>
    <n v="96064747"/>
    <x v="19"/>
    <x v="122"/>
    <x v="4"/>
    <n v="104"/>
    <m/>
    <x v="81"/>
  </r>
  <r>
    <x v="123"/>
    <n v="96081005"/>
    <x v="47"/>
    <x v="122"/>
    <x v="4"/>
    <n v="104"/>
    <m/>
    <x v="81"/>
  </r>
  <r>
    <x v="123"/>
    <n v="96093770"/>
    <x v="24"/>
    <x v="122"/>
    <x v="4"/>
    <n v="104"/>
    <m/>
    <x v="81"/>
  </r>
  <r>
    <x v="123"/>
    <n v="96094055"/>
    <x v="24"/>
    <x v="122"/>
    <x v="4"/>
    <n v="104"/>
    <m/>
    <x v="81"/>
  </r>
  <r>
    <x v="15"/>
    <n v="96005429"/>
    <x v="15"/>
    <x v="15"/>
    <x v="4"/>
    <n v="26"/>
    <m/>
    <x v="14"/>
  </r>
  <r>
    <x v="15"/>
    <n v="96008622"/>
    <x v="41"/>
    <x v="15"/>
    <x v="4"/>
    <n v="26"/>
    <m/>
    <x v="14"/>
  </r>
  <r>
    <x v="15"/>
    <n v="96045242"/>
    <x v="22"/>
    <x v="15"/>
    <x v="4"/>
    <n v="26"/>
    <m/>
    <x v="14"/>
  </r>
  <r>
    <x v="15"/>
    <n v="96049174"/>
    <x v="24"/>
    <x v="15"/>
    <x v="4"/>
    <n v="26"/>
    <m/>
    <x v="14"/>
  </r>
  <r>
    <x v="15"/>
    <n v="96057138"/>
    <x v="24"/>
    <x v="15"/>
    <x v="4"/>
    <n v="26"/>
    <m/>
    <x v="14"/>
  </r>
  <r>
    <x v="15"/>
    <n v="96058045"/>
    <x v="24"/>
    <x v="15"/>
    <x v="4"/>
    <n v="26"/>
    <m/>
    <x v="14"/>
  </r>
  <r>
    <x v="15"/>
    <n v="96059714"/>
    <x v="24"/>
    <x v="15"/>
    <x v="4"/>
    <n v="26"/>
    <m/>
    <x v="14"/>
  </r>
  <r>
    <x v="15"/>
    <n v="96061933"/>
    <x v="24"/>
    <x v="15"/>
    <x v="4"/>
    <n v="26"/>
    <m/>
    <x v="14"/>
  </r>
  <r>
    <x v="15"/>
    <n v="96062348"/>
    <x v="24"/>
    <x v="15"/>
    <x v="4"/>
    <n v="26"/>
    <m/>
    <x v="14"/>
  </r>
  <r>
    <x v="59"/>
    <n v="96022131"/>
    <x v="20"/>
    <x v="59"/>
    <x v="4"/>
    <n v="133"/>
    <m/>
    <x v="47"/>
  </r>
  <r>
    <x v="59"/>
    <n v="96032600"/>
    <x v="25"/>
    <x v="59"/>
    <x v="4"/>
    <n v="133"/>
    <m/>
    <x v="47"/>
  </r>
  <r>
    <x v="59"/>
    <n v="96043091"/>
    <x v="42"/>
    <x v="59"/>
    <x v="4"/>
    <n v="133"/>
    <m/>
    <x v="47"/>
  </r>
  <r>
    <x v="59"/>
    <n v="96067533"/>
    <x v="19"/>
    <x v="59"/>
    <x v="4"/>
    <n v="133"/>
    <m/>
    <x v="47"/>
  </r>
  <r>
    <x v="124"/>
    <n v="96005429"/>
    <x v="15"/>
    <x v="123"/>
    <x v="4"/>
    <n v="154"/>
    <m/>
    <x v="12"/>
  </r>
  <r>
    <x v="124"/>
    <n v="96023244"/>
    <x v="17"/>
    <x v="123"/>
    <x v="4"/>
    <n v="154"/>
    <m/>
    <x v="12"/>
  </r>
  <r>
    <x v="124"/>
    <n v="96023476"/>
    <x v="16"/>
    <x v="123"/>
    <x v="4"/>
    <n v="154"/>
    <m/>
    <x v="12"/>
  </r>
  <r>
    <x v="124"/>
    <n v="96046555"/>
    <x v="24"/>
    <x v="123"/>
    <x v="4"/>
    <n v="154"/>
    <m/>
    <x v="12"/>
  </r>
  <r>
    <x v="124"/>
    <n v="96061805"/>
    <x v="24"/>
    <x v="123"/>
    <x v="4"/>
    <n v="154"/>
    <m/>
    <x v="12"/>
  </r>
  <r>
    <x v="60"/>
    <n v="96003336"/>
    <x v="41"/>
    <x v="60"/>
    <x v="4"/>
    <n v="115"/>
    <m/>
    <x v="48"/>
  </r>
  <r>
    <x v="60"/>
    <n v="96048662"/>
    <x v="22"/>
    <x v="60"/>
    <x v="4"/>
    <n v="115"/>
    <m/>
    <x v="48"/>
  </r>
  <r>
    <x v="60"/>
    <n v="96052211"/>
    <x v="24"/>
    <x v="60"/>
    <x v="4"/>
    <n v="115"/>
    <m/>
    <x v="48"/>
  </r>
  <r>
    <x v="60"/>
    <n v="96057504"/>
    <x v="23"/>
    <x v="60"/>
    <x v="4"/>
    <n v="115"/>
    <m/>
    <x v="48"/>
  </r>
  <r>
    <x v="60"/>
    <n v="96057722"/>
    <x v="24"/>
    <x v="60"/>
    <x v="4"/>
    <n v="115"/>
    <m/>
    <x v="48"/>
  </r>
  <r>
    <x v="60"/>
    <n v="96059426"/>
    <x v="24"/>
    <x v="60"/>
    <x v="4"/>
    <n v="115"/>
    <m/>
    <x v="48"/>
  </r>
  <r>
    <x v="60"/>
    <n v="96059807"/>
    <x v="24"/>
    <x v="60"/>
    <x v="4"/>
    <n v="115"/>
    <m/>
    <x v="48"/>
  </r>
  <r>
    <x v="125"/>
    <n v="96067472"/>
    <x v="20"/>
    <x v="124"/>
    <x v="4"/>
    <n v="128"/>
    <m/>
    <x v="74"/>
  </r>
  <r>
    <x v="125"/>
    <n v="96008606"/>
    <x v="18"/>
    <x v="124"/>
    <x v="4"/>
    <n v="128"/>
    <m/>
    <x v="74"/>
  </r>
  <r>
    <x v="125"/>
    <n v="96029147"/>
    <x v="16"/>
    <x v="124"/>
    <x v="4"/>
    <n v="128"/>
    <m/>
    <x v="74"/>
  </r>
  <r>
    <x v="126"/>
    <n v="96002630"/>
    <x v="19"/>
    <x v="125"/>
    <x v="4"/>
    <n v="98"/>
    <m/>
    <x v="82"/>
  </r>
  <r>
    <x v="126"/>
    <n v="96002850"/>
    <x v="20"/>
    <x v="125"/>
    <x v="4"/>
    <n v="98"/>
    <m/>
    <x v="82"/>
  </r>
  <r>
    <x v="126"/>
    <n v="96005429"/>
    <x v="15"/>
    <x v="125"/>
    <x v="4"/>
    <n v="98"/>
    <m/>
    <x v="82"/>
  </r>
  <r>
    <x v="126"/>
    <n v="96035982"/>
    <x v="21"/>
    <x v="125"/>
    <x v="4"/>
    <n v="98"/>
    <m/>
    <x v="82"/>
  </r>
  <r>
    <x v="126"/>
    <n v="96037194"/>
    <x v="22"/>
    <x v="125"/>
    <x v="4"/>
    <n v="98"/>
    <m/>
    <x v="82"/>
  </r>
  <r>
    <x v="16"/>
    <n v="96063989"/>
    <x v="30"/>
    <x v="16"/>
    <x v="4"/>
    <n v="42"/>
    <m/>
    <x v="15"/>
  </r>
  <r>
    <x v="16"/>
    <n v="96002647"/>
    <x v="19"/>
    <x v="16"/>
    <x v="4"/>
    <n v="42"/>
    <m/>
    <x v="15"/>
  </r>
  <r>
    <x v="16"/>
    <n v="96002818"/>
    <x v="20"/>
    <x v="16"/>
    <x v="4"/>
    <n v="42"/>
    <m/>
    <x v="15"/>
  </r>
  <r>
    <x v="16"/>
    <n v="96005347"/>
    <x v="18"/>
    <x v="16"/>
    <x v="4"/>
    <n v="42"/>
    <m/>
    <x v="15"/>
  </r>
  <r>
    <x v="16"/>
    <n v="96005429"/>
    <x v="15"/>
    <x v="16"/>
    <x v="4"/>
    <n v="42"/>
    <m/>
    <x v="15"/>
  </r>
  <r>
    <x v="16"/>
    <n v="96007370"/>
    <x v="17"/>
    <x v="16"/>
    <x v="4"/>
    <n v="42"/>
    <m/>
    <x v="15"/>
  </r>
  <r>
    <x v="16"/>
    <n v="96028864"/>
    <x v="16"/>
    <x v="16"/>
    <x v="4"/>
    <n v="42"/>
    <m/>
    <x v="15"/>
  </r>
  <r>
    <x v="127"/>
    <n v="96005429"/>
    <x v="15"/>
    <x v="126"/>
    <x v="4"/>
    <n v="11"/>
    <m/>
    <x v="83"/>
  </r>
  <r>
    <x v="127"/>
    <n v="96018109"/>
    <x v="16"/>
    <x v="126"/>
    <x v="4"/>
    <n v="11"/>
    <m/>
    <x v="83"/>
  </r>
  <r>
    <x v="127"/>
    <n v="96054880"/>
    <x v="18"/>
    <x v="126"/>
    <x v="4"/>
    <n v="11"/>
    <m/>
    <x v="83"/>
  </r>
  <r>
    <x v="128"/>
    <n v="96065410"/>
    <x v="16"/>
    <x v="127"/>
    <x v="4"/>
    <n v="53"/>
    <m/>
    <x v="84"/>
  </r>
  <r>
    <x v="128"/>
    <n v="96057744"/>
    <x v="48"/>
    <x v="127"/>
    <x v="4"/>
    <n v="53"/>
    <m/>
    <x v="84"/>
  </r>
  <r>
    <x v="128"/>
    <n v="96058117"/>
    <x v="48"/>
    <x v="127"/>
    <x v="4"/>
    <n v="53"/>
    <m/>
    <x v="84"/>
  </r>
  <r>
    <x v="128"/>
    <n v="96060309"/>
    <x v="16"/>
    <x v="127"/>
    <x v="4"/>
    <n v="53"/>
    <m/>
    <x v="84"/>
  </r>
  <r>
    <x v="128"/>
    <n v="96060310"/>
    <x v="18"/>
    <x v="127"/>
    <x v="4"/>
    <n v="53"/>
    <m/>
    <x v="84"/>
  </r>
  <r>
    <x v="128"/>
    <n v="96075249"/>
    <x v="49"/>
    <x v="127"/>
    <x v="4"/>
    <n v="53"/>
    <m/>
    <x v="84"/>
  </r>
  <r>
    <x v="128"/>
    <n v="96083597"/>
    <x v="34"/>
    <x v="127"/>
    <x v="4"/>
    <n v="53"/>
    <m/>
    <x v="84"/>
  </r>
  <r>
    <x v="128"/>
    <n v="96005429"/>
    <x v="15"/>
    <x v="127"/>
    <x v="4"/>
    <n v="53"/>
    <m/>
    <x v="84"/>
  </r>
  <r>
    <x v="128"/>
    <n v="96028867"/>
    <x v="33"/>
    <x v="127"/>
    <x v="4"/>
    <n v="53"/>
    <m/>
    <x v="84"/>
  </r>
  <r>
    <x v="128"/>
    <n v="96057898"/>
    <x v="23"/>
    <x v="127"/>
    <x v="4"/>
    <n v="53"/>
    <m/>
    <x v="84"/>
  </r>
  <r>
    <x v="128"/>
    <n v="96094575"/>
    <x v="24"/>
    <x v="127"/>
    <x v="4"/>
    <n v="53"/>
    <m/>
    <x v="84"/>
  </r>
  <r>
    <x v="129"/>
    <n v="96082168"/>
    <x v="25"/>
    <x v="128"/>
    <x v="4"/>
    <n v="200"/>
    <m/>
    <x v="85"/>
  </r>
  <r>
    <x v="130"/>
    <n v="96001634"/>
    <x v="50"/>
    <x v="129"/>
    <x v="4"/>
    <n v="187"/>
    <m/>
    <x v="86"/>
  </r>
  <r>
    <x v="130"/>
    <n v="96002347"/>
    <x v="18"/>
    <x v="129"/>
    <x v="4"/>
    <n v="187"/>
    <m/>
    <x v="86"/>
  </r>
  <r>
    <x v="130"/>
    <n v="96029232"/>
    <x v="33"/>
    <x v="129"/>
    <x v="4"/>
    <n v="187"/>
    <m/>
    <x v="86"/>
  </r>
  <r>
    <x v="131"/>
    <n v="96057365"/>
    <x v="16"/>
    <x v="130"/>
    <x v="4"/>
    <n v="13"/>
    <m/>
    <x v="87"/>
  </r>
  <r>
    <x v="131"/>
    <n v="96057582"/>
    <x v="19"/>
    <x v="130"/>
    <x v="4"/>
    <n v="13"/>
    <m/>
    <x v="87"/>
  </r>
  <r>
    <x v="131"/>
    <n v="96057583"/>
    <x v="20"/>
    <x v="130"/>
    <x v="4"/>
    <n v="13"/>
    <m/>
    <x v="87"/>
  </r>
  <r>
    <x v="131"/>
    <n v="96058040"/>
    <x v="21"/>
    <x v="130"/>
    <x v="4"/>
    <n v="13"/>
    <m/>
    <x v="87"/>
  </r>
  <r>
    <x v="62"/>
    <n v="96001012"/>
    <x v="18"/>
    <x v="62"/>
    <x v="4"/>
    <n v="51"/>
    <m/>
    <x v="50"/>
  </r>
  <r>
    <x v="62"/>
    <n v="96007382"/>
    <x v="17"/>
    <x v="62"/>
    <x v="4"/>
    <n v="51"/>
    <m/>
    <x v="50"/>
  </r>
  <r>
    <x v="62"/>
    <n v="96028122"/>
    <x v="39"/>
    <x v="62"/>
    <x v="4"/>
    <n v="51"/>
    <m/>
    <x v="50"/>
  </r>
  <r>
    <x v="62"/>
    <n v="96035616"/>
    <x v="33"/>
    <x v="62"/>
    <x v="4"/>
    <n v="51"/>
    <m/>
    <x v="50"/>
  </r>
  <r>
    <x v="62"/>
    <n v="96090116"/>
    <x v="42"/>
    <x v="62"/>
    <x v="4"/>
    <n v="51"/>
    <m/>
    <x v="50"/>
  </r>
  <r>
    <x v="132"/>
    <n v="96022317"/>
    <x v="20"/>
    <x v="131"/>
    <x v="4"/>
    <n v="183"/>
    <m/>
    <x v="44"/>
  </r>
  <r>
    <x v="132"/>
    <n v="96051457"/>
    <x v="21"/>
    <x v="131"/>
    <x v="4"/>
    <n v="183"/>
    <m/>
    <x v="44"/>
  </r>
  <r>
    <x v="17"/>
    <n v="96002655"/>
    <x v="19"/>
    <x v="17"/>
    <x v="4"/>
    <e v="#N/A"/>
    <m/>
    <x v="8"/>
  </r>
  <r>
    <x v="17"/>
    <n v="96015133"/>
    <x v="20"/>
    <x v="17"/>
    <x v="4"/>
    <e v="#N/A"/>
    <m/>
    <x v="8"/>
  </r>
  <r>
    <x v="17"/>
    <n v="96029401"/>
    <x v="21"/>
    <x v="17"/>
    <x v="4"/>
    <e v="#N/A"/>
    <m/>
    <x v="8"/>
  </r>
  <r>
    <x v="17"/>
    <n v="96045614"/>
    <x v="22"/>
    <x v="17"/>
    <x v="4"/>
    <e v="#N/A"/>
    <m/>
    <x v="8"/>
  </r>
  <r>
    <x v="64"/>
    <n v="96060729"/>
    <x v="20"/>
    <x v="64"/>
    <x v="4"/>
    <n v="70"/>
    <m/>
    <x v="51"/>
  </r>
  <r>
    <x v="64"/>
    <n v="96061779"/>
    <x v="19"/>
    <x v="64"/>
    <x v="4"/>
    <n v="70"/>
    <m/>
    <x v="51"/>
  </r>
  <r>
    <x v="64"/>
    <n v="96061880"/>
    <x v="19"/>
    <x v="64"/>
    <x v="4"/>
    <n v="70"/>
    <m/>
    <x v="51"/>
  </r>
  <r>
    <x v="64"/>
    <n v="96096113"/>
    <x v="20"/>
    <x v="64"/>
    <x v="4"/>
    <n v="70"/>
    <m/>
    <x v="51"/>
  </r>
  <r>
    <x v="64"/>
    <n v="96005429"/>
    <x v="15"/>
    <x v="64"/>
    <x v="4"/>
    <n v="70"/>
    <m/>
    <x v="51"/>
  </r>
  <r>
    <x v="64"/>
    <n v="96007593"/>
    <x v="35"/>
    <x v="64"/>
    <x v="4"/>
    <n v="70"/>
    <m/>
    <x v="51"/>
  </r>
  <r>
    <x v="64"/>
    <n v="96010108"/>
    <x v="41"/>
    <x v="64"/>
    <x v="4"/>
    <n v="70"/>
    <m/>
    <x v="51"/>
  </r>
  <r>
    <x v="64"/>
    <n v="96057839"/>
    <x v="24"/>
    <x v="64"/>
    <x v="4"/>
    <n v="70"/>
    <m/>
    <x v="51"/>
  </r>
  <r>
    <x v="64"/>
    <n v="96062118"/>
    <x v="24"/>
    <x v="64"/>
    <x v="4"/>
    <n v="70"/>
    <m/>
    <x v="51"/>
  </r>
  <r>
    <x v="64"/>
    <n v="96062169"/>
    <x v="24"/>
    <x v="64"/>
    <x v="4"/>
    <n v="70"/>
    <m/>
    <x v="51"/>
  </r>
  <r>
    <x v="64"/>
    <n v="96062984"/>
    <x v="24"/>
    <x v="64"/>
    <x v="4"/>
    <n v="70"/>
    <m/>
    <x v="51"/>
  </r>
  <r>
    <x v="64"/>
    <n v="96063344"/>
    <x v="24"/>
    <x v="64"/>
    <x v="4"/>
    <n v="70"/>
    <m/>
    <x v="51"/>
  </r>
  <r>
    <x v="64"/>
    <n v="96071155"/>
    <x v="24"/>
    <x v="64"/>
    <x v="4"/>
    <n v="70"/>
    <m/>
    <x v="51"/>
  </r>
  <r>
    <x v="64"/>
    <n v="96080608"/>
    <x v="22"/>
    <x v="64"/>
    <x v="4"/>
    <n v="70"/>
    <m/>
    <x v="51"/>
  </r>
  <r>
    <x v="133"/>
    <n v="96000741"/>
    <x v="41"/>
    <x v="132"/>
    <x v="4"/>
    <n v="101"/>
    <m/>
    <x v="88"/>
  </r>
  <r>
    <x v="133"/>
    <n v="96018727"/>
    <x v="17"/>
    <x v="132"/>
    <x v="4"/>
    <n v="101"/>
    <m/>
    <x v="88"/>
  </r>
  <r>
    <x v="134"/>
    <n v="96032024"/>
    <x v="19"/>
    <x v="133"/>
    <x v="4"/>
    <n v="125"/>
    <m/>
    <x v="89"/>
  </r>
  <r>
    <x v="134"/>
    <n v="96032246"/>
    <x v="21"/>
    <x v="133"/>
    <x v="4"/>
    <n v="125"/>
    <m/>
    <x v="89"/>
  </r>
  <r>
    <x v="134"/>
    <n v="96032565"/>
    <x v="20"/>
    <x v="133"/>
    <x v="4"/>
    <n v="125"/>
    <m/>
    <x v="89"/>
  </r>
  <r>
    <x v="134"/>
    <n v="96043104"/>
    <x v="17"/>
    <x v="133"/>
    <x v="4"/>
    <n v="125"/>
    <m/>
    <x v="89"/>
  </r>
  <r>
    <x v="134"/>
    <n v="96056322"/>
    <x v="23"/>
    <x v="133"/>
    <x v="4"/>
    <n v="125"/>
    <m/>
    <x v="89"/>
  </r>
  <r>
    <x v="134"/>
    <n v="96056323"/>
    <x v="23"/>
    <x v="133"/>
    <x v="4"/>
    <n v="125"/>
    <m/>
    <x v="89"/>
  </r>
  <r>
    <x v="134"/>
    <n v="96056983"/>
    <x v="23"/>
    <x v="133"/>
    <x v="4"/>
    <n v="125"/>
    <m/>
    <x v="89"/>
  </r>
  <r>
    <x v="134"/>
    <n v="96060715"/>
    <x v="23"/>
    <x v="133"/>
    <x v="4"/>
    <n v="125"/>
    <m/>
    <x v="89"/>
  </r>
  <r>
    <x v="134"/>
    <n v="96092643"/>
    <x v="23"/>
    <x v="133"/>
    <x v="4"/>
    <n v="125"/>
    <m/>
    <x v="89"/>
  </r>
  <r>
    <x v="134"/>
    <n v="96092644"/>
    <x v="23"/>
    <x v="133"/>
    <x v="4"/>
    <n v="125"/>
    <m/>
    <x v="89"/>
  </r>
  <r>
    <x v="135"/>
    <n v="96058235"/>
    <x v="19"/>
    <x v="134"/>
    <x v="4"/>
    <n v="216"/>
    <m/>
    <x v="90"/>
  </r>
  <r>
    <x v="135"/>
    <n v="96063322"/>
    <x v="20"/>
    <x v="134"/>
    <x v="4"/>
    <n v="216"/>
    <m/>
    <x v="90"/>
  </r>
  <r>
    <x v="135"/>
    <n v="96077921"/>
    <x v="51"/>
    <x v="134"/>
    <x v="4"/>
    <n v="216"/>
    <m/>
    <x v="90"/>
  </r>
  <r>
    <x v="135"/>
    <n v="96094497"/>
    <x v="24"/>
    <x v="134"/>
    <x v="4"/>
    <n v="216"/>
    <m/>
    <x v="90"/>
  </r>
  <r>
    <x v="135"/>
    <n v="96019607"/>
    <x v="17"/>
    <x v="134"/>
    <x v="4"/>
    <n v="216"/>
    <m/>
    <x v="90"/>
  </r>
  <r>
    <x v="135"/>
    <n v="96029862"/>
    <x v="52"/>
    <x v="134"/>
    <x v="4"/>
    <n v="216"/>
    <m/>
    <x v="90"/>
  </r>
  <r>
    <x v="135"/>
    <n v="96039910"/>
    <x v="18"/>
    <x v="134"/>
    <x v="4"/>
    <n v="216"/>
    <m/>
    <x v="90"/>
  </r>
  <r>
    <x v="135"/>
    <n v="96080829"/>
    <x v="23"/>
    <x v="134"/>
    <x v="4"/>
    <n v="216"/>
    <m/>
    <x v="90"/>
  </r>
  <r>
    <x v="136"/>
    <n v="96083598"/>
    <x v="34"/>
    <x v="135"/>
    <x v="4"/>
    <n v="221"/>
    <m/>
    <x v="91"/>
  </r>
  <r>
    <x v="136"/>
    <n v="96005429"/>
    <x v="15"/>
    <x v="135"/>
    <x v="4"/>
    <n v="221"/>
    <m/>
    <x v="91"/>
  </r>
  <r>
    <x v="136"/>
    <n v="96027052"/>
    <x v="17"/>
    <x v="135"/>
    <x v="4"/>
    <n v="221"/>
    <m/>
    <x v="91"/>
  </r>
  <r>
    <x v="136"/>
    <n v="96041751"/>
    <x v="16"/>
    <x v="135"/>
    <x v="4"/>
    <n v="221"/>
    <m/>
    <x v="91"/>
  </r>
  <r>
    <x v="65"/>
    <n v="96000382"/>
    <x v="53"/>
    <x v="65"/>
    <x v="4"/>
    <n v="191"/>
    <m/>
    <x v="43"/>
  </r>
  <r>
    <x v="65"/>
    <n v="96063728"/>
    <x v="21"/>
    <x v="65"/>
    <x v="4"/>
    <n v="191"/>
    <m/>
    <x v="43"/>
  </r>
  <r>
    <x v="65"/>
    <n v="96085778"/>
    <x v="24"/>
    <x v="65"/>
    <x v="4"/>
    <n v="191"/>
    <m/>
    <x v="43"/>
  </r>
  <r>
    <x v="137"/>
    <n v="96010442"/>
    <x v="44"/>
    <x v="136"/>
    <x v="4"/>
    <n v="139"/>
    <m/>
    <x v="14"/>
  </r>
  <r>
    <x v="137"/>
    <n v="96019153"/>
    <x v="44"/>
    <x v="136"/>
    <x v="4"/>
    <n v="139"/>
    <m/>
    <x v="14"/>
  </r>
  <r>
    <x v="137"/>
    <n v="96026189"/>
    <x v="18"/>
    <x v="136"/>
    <x v="4"/>
    <n v="139"/>
    <m/>
    <x v="14"/>
  </r>
  <r>
    <x v="137"/>
    <n v="96029121"/>
    <x v="16"/>
    <x v="136"/>
    <x v="4"/>
    <n v="139"/>
    <m/>
    <x v="14"/>
  </r>
  <r>
    <x v="138"/>
    <n v="96055200"/>
    <x v="18"/>
    <x v="137"/>
    <x v="4"/>
    <n v="82"/>
    <m/>
    <x v="19"/>
  </r>
  <r>
    <x v="139"/>
    <n v="96062437"/>
    <x v="20"/>
    <x v="138"/>
    <x v="4"/>
    <n v="135"/>
    <m/>
    <x v="92"/>
  </r>
  <r>
    <x v="139"/>
    <n v="96005189"/>
    <x v="19"/>
    <x v="138"/>
    <x v="4"/>
    <n v="135"/>
    <m/>
    <x v="92"/>
  </r>
  <r>
    <x v="139"/>
    <n v="96061703"/>
    <x v="21"/>
    <x v="138"/>
    <x v="4"/>
    <n v="135"/>
    <m/>
    <x v="92"/>
  </r>
  <r>
    <x v="139"/>
    <n v="96061923"/>
    <x v="20"/>
    <x v="138"/>
    <x v="4"/>
    <n v="135"/>
    <m/>
    <x v="92"/>
  </r>
  <r>
    <x v="18"/>
    <n v="96019827"/>
    <x v="19"/>
    <x v="18"/>
    <x v="4"/>
    <n v="32"/>
    <m/>
    <x v="16"/>
  </r>
  <r>
    <x v="18"/>
    <n v="96020262"/>
    <x v="20"/>
    <x v="18"/>
    <x v="4"/>
    <n v="32"/>
    <m/>
    <x v="16"/>
  </r>
  <r>
    <x v="18"/>
    <n v="96028247"/>
    <x v="39"/>
    <x v="18"/>
    <x v="4"/>
    <n v="32"/>
    <m/>
    <x v="16"/>
  </r>
  <r>
    <x v="18"/>
    <n v="96028699"/>
    <x v="22"/>
    <x v="18"/>
    <x v="4"/>
    <n v="32"/>
    <m/>
    <x v="16"/>
  </r>
  <r>
    <x v="18"/>
    <n v="96030351"/>
    <x v="21"/>
    <x v="18"/>
    <x v="4"/>
    <n v="32"/>
    <m/>
    <x v="16"/>
  </r>
  <r>
    <x v="18"/>
    <n v="96086753"/>
    <x v="18"/>
    <x v="18"/>
    <x v="4"/>
    <n v="32"/>
    <m/>
    <x v="16"/>
  </r>
  <r>
    <x v="140"/>
    <m/>
    <x v="26"/>
    <x v="139"/>
    <x v="4"/>
    <n v="40"/>
    <m/>
    <x v="14"/>
  </r>
  <r>
    <x v="141"/>
    <m/>
    <x v="26"/>
    <x v="140"/>
    <x v="4"/>
    <n v="142"/>
    <m/>
    <x v="36"/>
  </r>
  <r>
    <x v="142"/>
    <n v="96060727"/>
    <x v="20"/>
    <x v="141"/>
    <x v="4"/>
    <n v="5"/>
    <m/>
    <x v="93"/>
  </r>
  <r>
    <x v="142"/>
    <n v="96060758"/>
    <x v="24"/>
    <x v="141"/>
    <x v="4"/>
    <n v="5"/>
    <m/>
    <x v="93"/>
  </r>
  <r>
    <x v="142"/>
    <n v="96060763"/>
    <x v="24"/>
    <x v="141"/>
    <x v="4"/>
    <n v="5"/>
    <m/>
    <x v="93"/>
  </r>
  <r>
    <x v="142"/>
    <n v="96060824"/>
    <x v="19"/>
    <x v="141"/>
    <x v="4"/>
    <n v="5"/>
    <m/>
    <x v="93"/>
  </r>
  <r>
    <x v="142"/>
    <n v="96092554"/>
    <x v="16"/>
    <x v="141"/>
    <x v="4"/>
    <n v="5"/>
    <m/>
    <x v="93"/>
  </r>
  <r>
    <x v="142"/>
    <n v="96082451"/>
    <x v="23"/>
    <x v="141"/>
    <x v="4"/>
    <n v="5"/>
    <m/>
    <x v="93"/>
  </r>
  <r>
    <x v="142"/>
    <n v="96070622"/>
    <x v="34"/>
    <x v="141"/>
    <x v="4"/>
    <n v="5"/>
    <m/>
    <x v="93"/>
  </r>
  <r>
    <x v="142"/>
    <n v="96092033"/>
    <x v="34"/>
    <x v="141"/>
    <x v="4"/>
    <n v="5"/>
    <m/>
    <x v="93"/>
  </r>
  <r>
    <x v="142"/>
    <n v="96005429"/>
    <x v="15"/>
    <x v="141"/>
    <x v="4"/>
    <n v="5"/>
    <m/>
    <x v="93"/>
  </r>
  <r>
    <x v="142"/>
    <n v="96007593"/>
    <x v="35"/>
    <x v="141"/>
    <x v="4"/>
    <n v="5"/>
    <m/>
    <x v="93"/>
  </r>
  <r>
    <x v="142"/>
    <n v="96018740"/>
    <x v="17"/>
    <x v="141"/>
    <x v="4"/>
    <n v="5"/>
    <m/>
    <x v="93"/>
  </r>
  <r>
    <x v="142"/>
    <n v="96033648"/>
    <x v="50"/>
    <x v="141"/>
    <x v="4"/>
    <n v="5"/>
    <m/>
    <x v="93"/>
  </r>
  <r>
    <x v="142"/>
    <n v="96056503"/>
    <x v="16"/>
    <x v="141"/>
    <x v="4"/>
    <n v="5"/>
    <m/>
    <x v="93"/>
  </r>
  <r>
    <x v="142"/>
    <n v="96093559"/>
    <x v="52"/>
    <x v="141"/>
    <x v="4"/>
    <n v="5"/>
    <m/>
    <x v="93"/>
  </r>
  <r>
    <x v="19"/>
    <n v="96028144"/>
    <x v="39"/>
    <x v="19"/>
    <x v="4"/>
    <n v="33"/>
    <m/>
    <x v="17"/>
  </r>
  <r>
    <x v="19"/>
    <n v="96028678"/>
    <x v="21"/>
    <x v="19"/>
    <x v="4"/>
    <n v="33"/>
    <m/>
    <x v="17"/>
  </r>
  <r>
    <x v="19"/>
    <n v="96028802"/>
    <x v="22"/>
    <x v="19"/>
    <x v="4"/>
    <n v="33"/>
    <m/>
    <x v="17"/>
  </r>
  <r>
    <x v="19"/>
    <n v="96031686"/>
    <x v="17"/>
    <x v="19"/>
    <x v="4"/>
    <n v="33"/>
    <m/>
    <x v="17"/>
  </r>
  <r>
    <x v="19"/>
    <n v="96054328"/>
    <x v="20"/>
    <x v="19"/>
    <x v="4"/>
    <n v="33"/>
    <m/>
    <x v="17"/>
  </r>
  <r>
    <x v="19"/>
    <n v="96055467"/>
    <x v="23"/>
    <x v="19"/>
    <x v="4"/>
    <n v="33"/>
    <m/>
    <x v="17"/>
  </r>
  <r>
    <x v="19"/>
    <n v="96055647"/>
    <x v="19"/>
    <x v="19"/>
    <x v="4"/>
    <n v="33"/>
    <m/>
    <x v="17"/>
  </r>
  <r>
    <x v="19"/>
    <n v="96059725"/>
    <x v="24"/>
    <x v="19"/>
    <x v="4"/>
    <n v="33"/>
    <m/>
    <x v="17"/>
  </r>
  <r>
    <x v="19"/>
    <n v="96060527"/>
    <x v="24"/>
    <x v="19"/>
    <x v="4"/>
    <n v="33"/>
    <m/>
    <x v="17"/>
  </r>
  <r>
    <x v="19"/>
    <n v="96066272"/>
    <x v="23"/>
    <x v="19"/>
    <x v="4"/>
    <n v="33"/>
    <m/>
    <x v="17"/>
  </r>
  <r>
    <x v="19"/>
    <n v="96082381"/>
    <x v="23"/>
    <x v="19"/>
    <x v="4"/>
    <n v="33"/>
    <m/>
    <x v="17"/>
  </r>
  <r>
    <x v="20"/>
    <n v="96059532"/>
    <x v="20"/>
    <x v="20"/>
    <x v="4"/>
    <n v="4"/>
    <m/>
    <x v="18"/>
  </r>
  <r>
    <x v="20"/>
    <n v="96060765"/>
    <x v="19"/>
    <x v="20"/>
    <x v="4"/>
    <n v="4"/>
    <m/>
    <x v="18"/>
  </r>
  <r>
    <x v="20"/>
    <n v="96094614"/>
    <x v="20"/>
    <x v="20"/>
    <x v="4"/>
    <n v="4"/>
    <m/>
    <x v="18"/>
  </r>
  <r>
    <x v="20"/>
    <n v="96083599"/>
    <x v="34"/>
    <x v="20"/>
    <x v="4"/>
    <n v="4"/>
    <m/>
    <x v="18"/>
  </r>
  <r>
    <x v="20"/>
    <n v="96001003"/>
    <x v="18"/>
    <x v="20"/>
    <x v="4"/>
    <n v="4"/>
    <m/>
    <x v="18"/>
  </r>
  <r>
    <x v="20"/>
    <n v="96003404"/>
    <x v="54"/>
    <x v="20"/>
    <x v="4"/>
    <n v="4"/>
    <m/>
    <x v="18"/>
  </r>
  <r>
    <x v="20"/>
    <n v="96005429"/>
    <x v="15"/>
    <x v="20"/>
    <x v="4"/>
    <n v="4"/>
    <m/>
    <x v="18"/>
  </r>
  <r>
    <x v="20"/>
    <n v="96007585"/>
    <x v="55"/>
    <x v="20"/>
    <x v="4"/>
    <n v="4"/>
    <m/>
    <x v="18"/>
  </r>
  <r>
    <x v="20"/>
    <n v="96028143"/>
    <x v="39"/>
    <x v="20"/>
    <x v="4"/>
    <n v="4"/>
    <m/>
    <x v="18"/>
  </r>
  <r>
    <x v="20"/>
    <n v="96043085"/>
    <x v="20"/>
    <x v="20"/>
    <x v="4"/>
    <n v="4"/>
    <m/>
    <x v="18"/>
  </r>
  <r>
    <x v="20"/>
    <n v="96044542"/>
    <x v="19"/>
    <x v="20"/>
    <x v="4"/>
    <n v="4"/>
    <m/>
    <x v="18"/>
  </r>
  <r>
    <x v="20"/>
    <n v="96046252"/>
    <x v="22"/>
    <x v="20"/>
    <x v="4"/>
    <n v="4"/>
    <m/>
    <x v="18"/>
  </r>
  <r>
    <x v="21"/>
    <n v="96004242"/>
    <x v="18"/>
    <x v="21"/>
    <x v="4"/>
    <n v="37"/>
    <m/>
    <x v="19"/>
  </r>
  <r>
    <x v="21"/>
    <n v="96022487"/>
    <x v="17"/>
    <x v="21"/>
    <x v="4"/>
    <n v="37"/>
    <m/>
    <x v="19"/>
  </r>
  <r>
    <x v="21"/>
    <n v="96028886"/>
    <x v="16"/>
    <x v="21"/>
    <x v="4"/>
    <n v="37"/>
    <m/>
    <x v="19"/>
  </r>
  <r>
    <x v="143"/>
    <n v="96005356"/>
    <x v="16"/>
    <x v="142"/>
    <x v="4"/>
    <n v="188"/>
    <m/>
    <x v="94"/>
  </r>
  <r>
    <x v="143"/>
    <n v="96085381"/>
    <x v="25"/>
    <x v="142"/>
    <x v="4"/>
    <n v="188"/>
    <m/>
    <x v="94"/>
  </r>
  <r>
    <x v="144"/>
    <n v="96030292"/>
    <x v="20"/>
    <x v="143"/>
    <x v="4"/>
    <n v="220"/>
    <m/>
    <x v="12"/>
  </r>
  <r>
    <x v="144"/>
    <n v="96031824"/>
    <x v="21"/>
    <x v="143"/>
    <x v="4"/>
    <n v="220"/>
    <m/>
    <x v="12"/>
  </r>
  <r>
    <x v="22"/>
    <n v="96004711"/>
    <x v="56"/>
    <x v="22"/>
    <x v="4"/>
    <n v="8"/>
    <m/>
    <x v="20"/>
  </r>
  <r>
    <x v="22"/>
    <n v="96086330"/>
    <x v="24"/>
    <x v="22"/>
    <x v="4"/>
    <n v="8"/>
    <m/>
    <x v="20"/>
  </r>
  <r>
    <x v="22"/>
    <n v="96096122"/>
    <x v="24"/>
    <x v="22"/>
    <x v="4"/>
    <n v="8"/>
    <m/>
    <x v="20"/>
  </r>
  <r>
    <x v="22"/>
    <n v="96061613"/>
    <x v="20"/>
    <x v="22"/>
    <x v="4"/>
    <n v="8"/>
    <m/>
    <x v="20"/>
  </r>
  <r>
    <x v="22"/>
    <n v="96062282"/>
    <x v="19"/>
    <x v="22"/>
    <x v="4"/>
    <n v="8"/>
    <m/>
    <x v="20"/>
  </r>
  <r>
    <x v="22"/>
    <n v="96085270"/>
    <x v="34"/>
    <x v="22"/>
    <x v="4"/>
    <n v="8"/>
    <m/>
    <x v="20"/>
  </r>
  <r>
    <x v="22"/>
    <n v="96085385"/>
    <x v="34"/>
    <x v="22"/>
    <x v="4"/>
    <n v="8"/>
    <m/>
    <x v="20"/>
  </r>
  <r>
    <x v="22"/>
    <n v="96003186"/>
    <x v="41"/>
    <x v="22"/>
    <x v="4"/>
    <n v="8"/>
    <m/>
    <x v="20"/>
  </r>
  <r>
    <x v="22"/>
    <n v="96005429"/>
    <x v="15"/>
    <x v="22"/>
    <x v="4"/>
    <n v="8"/>
    <m/>
    <x v="20"/>
  </r>
  <r>
    <x v="22"/>
    <n v="96015178"/>
    <x v="57"/>
    <x v="22"/>
    <x v="4"/>
    <n v="8"/>
    <m/>
    <x v="20"/>
  </r>
  <r>
    <x v="22"/>
    <n v="96016460"/>
    <x v="18"/>
    <x v="22"/>
    <x v="4"/>
    <n v="8"/>
    <m/>
    <x v="20"/>
  </r>
  <r>
    <x v="22"/>
    <n v="96016487"/>
    <x v="38"/>
    <x v="22"/>
    <x v="4"/>
    <n v="8"/>
    <m/>
    <x v="20"/>
  </r>
  <r>
    <x v="22"/>
    <n v="96028887"/>
    <x v="16"/>
    <x v="22"/>
    <x v="4"/>
    <n v="8"/>
    <m/>
    <x v="20"/>
  </r>
  <r>
    <x v="22"/>
    <n v="96054452"/>
    <x v="18"/>
    <x v="22"/>
    <x v="4"/>
    <n v="8"/>
    <m/>
    <x v="20"/>
  </r>
  <r>
    <x v="145"/>
    <n v="96029313"/>
    <x v="16"/>
    <x v="144"/>
    <x v="4"/>
    <n v="145"/>
    <m/>
    <x v="95"/>
  </r>
  <r>
    <x v="274"/>
    <n v="96058691"/>
    <x v="16"/>
    <x v="145"/>
    <x v="4"/>
    <e v="#N/A"/>
    <m/>
    <x v="8"/>
  </r>
  <r>
    <x v="147"/>
    <n v="96085483"/>
    <x v="34"/>
    <x v="146"/>
    <x v="4"/>
    <n v="56"/>
    <m/>
    <x v="96"/>
  </r>
  <r>
    <x v="147"/>
    <n v="96005429"/>
    <x v="15"/>
    <x v="146"/>
    <x v="4"/>
    <n v="56"/>
    <m/>
    <x v="96"/>
  </r>
  <r>
    <x v="147"/>
    <n v="96018772"/>
    <x v="17"/>
    <x v="146"/>
    <x v="4"/>
    <n v="56"/>
    <m/>
    <x v="96"/>
  </r>
  <r>
    <x v="147"/>
    <n v="96023215"/>
    <x v="33"/>
    <x v="146"/>
    <x v="4"/>
    <n v="56"/>
    <m/>
    <x v="96"/>
  </r>
  <r>
    <x v="147"/>
    <n v="96037197"/>
    <x v="22"/>
    <x v="146"/>
    <x v="4"/>
    <n v="56"/>
    <m/>
    <x v="96"/>
  </r>
  <r>
    <x v="147"/>
    <n v="96061906"/>
    <x v="24"/>
    <x v="146"/>
    <x v="4"/>
    <n v="56"/>
    <m/>
    <x v="96"/>
  </r>
  <r>
    <x v="147"/>
    <n v="96064760"/>
    <x v="24"/>
    <x v="146"/>
    <x v="4"/>
    <n v="56"/>
    <m/>
    <x v="96"/>
  </r>
  <r>
    <x v="24"/>
    <n v="96008861"/>
    <x v="19"/>
    <x v="24"/>
    <x v="4"/>
    <n v="23"/>
    <m/>
    <x v="14"/>
  </r>
  <r>
    <x v="24"/>
    <n v="96011163"/>
    <x v="20"/>
    <x v="24"/>
    <x v="4"/>
    <n v="23"/>
    <m/>
    <x v="14"/>
  </r>
  <r>
    <x v="24"/>
    <n v="96026677"/>
    <x v="17"/>
    <x v="24"/>
    <x v="4"/>
    <n v="23"/>
    <m/>
    <x v="14"/>
  </r>
  <r>
    <x v="24"/>
    <n v="96028125"/>
    <x v="39"/>
    <x v="24"/>
    <x v="4"/>
    <n v="23"/>
    <m/>
    <x v="14"/>
  </r>
  <r>
    <x v="24"/>
    <n v="96028344"/>
    <x v="21"/>
    <x v="24"/>
    <x v="4"/>
    <n v="23"/>
    <m/>
    <x v="14"/>
  </r>
  <r>
    <x v="24"/>
    <n v="96034333"/>
    <x v="23"/>
    <x v="24"/>
    <x v="4"/>
    <n v="23"/>
    <m/>
    <x v="14"/>
  </r>
  <r>
    <x v="24"/>
    <n v="96037249"/>
    <x v="23"/>
    <x v="24"/>
    <x v="4"/>
    <n v="23"/>
    <m/>
    <x v="14"/>
  </r>
  <r>
    <x v="24"/>
    <n v="96041935"/>
    <x v="23"/>
    <x v="24"/>
    <x v="4"/>
    <n v="23"/>
    <m/>
    <x v="14"/>
  </r>
  <r>
    <x v="24"/>
    <n v="96061948"/>
    <x v="24"/>
    <x v="24"/>
    <x v="4"/>
    <n v="23"/>
    <m/>
    <x v="14"/>
  </r>
  <r>
    <x v="24"/>
    <n v="96062423"/>
    <x v="23"/>
    <x v="24"/>
    <x v="4"/>
    <n v="23"/>
    <m/>
    <x v="14"/>
  </r>
  <r>
    <x v="24"/>
    <n v="96084444"/>
    <x v="23"/>
    <x v="24"/>
    <x v="4"/>
    <n v="23"/>
    <m/>
    <x v="14"/>
  </r>
  <r>
    <x v="24"/>
    <n v="96084999"/>
    <x v="24"/>
    <x v="24"/>
    <x v="4"/>
    <n v="23"/>
    <m/>
    <x v="14"/>
  </r>
  <r>
    <x v="148"/>
    <n v="96067322"/>
    <x v="20"/>
    <x v="147"/>
    <x v="4"/>
    <n v="44"/>
    <m/>
    <x v="97"/>
  </r>
  <r>
    <x v="148"/>
    <n v="96057695"/>
    <x v="58"/>
    <x v="147"/>
    <x v="4"/>
    <n v="44"/>
    <m/>
    <x v="97"/>
  </r>
  <r>
    <x v="148"/>
    <n v="96057790"/>
    <x v="19"/>
    <x v="147"/>
    <x v="4"/>
    <n v="44"/>
    <m/>
    <x v="97"/>
  </r>
  <r>
    <x v="148"/>
    <n v="96013197"/>
    <x v="18"/>
    <x v="147"/>
    <x v="4"/>
    <n v="44"/>
    <m/>
    <x v="97"/>
  </r>
  <r>
    <x v="148"/>
    <n v="96013210"/>
    <x v="41"/>
    <x v="147"/>
    <x v="4"/>
    <n v="44"/>
    <m/>
    <x v="97"/>
  </r>
  <r>
    <x v="148"/>
    <n v="96030174"/>
    <x v="16"/>
    <x v="147"/>
    <x v="4"/>
    <n v="44"/>
    <m/>
    <x v="97"/>
  </r>
  <r>
    <x v="26"/>
    <n v="96007822"/>
    <x v="41"/>
    <x v="26"/>
    <x v="4"/>
    <n v="66"/>
    <m/>
    <x v="22"/>
  </r>
  <r>
    <x v="26"/>
    <n v="96012100"/>
    <x v="18"/>
    <x v="26"/>
    <x v="4"/>
    <n v="66"/>
    <m/>
    <x v="22"/>
  </r>
  <r>
    <x v="26"/>
    <n v="96018729"/>
    <x v="17"/>
    <x v="26"/>
    <x v="4"/>
    <n v="66"/>
    <m/>
    <x v="22"/>
  </r>
  <r>
    <x v="27"/>
    <n v="96005429"/>
    <x v="15"/>
    <x v="27"/>
    <x v="4"/>
    <n v="6"/>
    <m/>
    <x v="0"/>
  </r>
  <r>
    <x v="27"/>
    <n v="96028934"/>
    <x v="16"/>
    <x v="27"/>
    <x v="4"/>
    <n v="6"/>
    <m/>
    <x v="0"/>
  </r>
  <r>
    <x v="27"/>
    <n v="96029278"/>
    <x v="52"/>
    <x v="27"/>
    <x v="4"/>
    <n v="6"/>
    <m/>
    <x v="0"/>
  </r>
  <r>
    <x v="27"/>
    <n v="96038539"/>
    <x v="18"/>
    <x v="27"/>
    <x v="4"/>
    <n v="6"/>
    <m/>
    <x v="0"/>
  </r>
  <r>
    <x v="27"/>
    <n v="96041476"/>
    <x v="41"/>
    <x v="27"/>
    <x v="4"/>
    <n v="6"/>
    <m/>
    <x v="0"/>
  </r>
  <r>
    <x v="27"/>
    <n v="96042325"/>
    <x v="16"/>
    <x v="27"/>
    <x v="4"/>
    <n v="6"/>
    <m/>
    <x v="0"/>
  </r>
  <r>
    <x v="149"/>
    <n v="96059711"/>
    <x v="20"/>
    <x v="148"/>
    <x v="4"/>
    <n v="39"/>
    <m/>
    <x v="14"/>
  </r>
  <r>
    <x v="150"/>
    <n v="96062170"/>
    <x v="21"/>
    <x v="149"/>
    <x v="4"/>
    <n v="173"/>
    <m/>
    <x v="98"/>
  </r>
  <r>
    <x v="150"/>
    <n v="96063475"/>
    <x v="20"/>
    <x v="149"/>
    <x v="4"/>
    <n v="173"/>
    <m/>
    <x v="98"/>
  </r>
  <r>
    <x v="151"/>
    <n v="96064781"/>
    <x v="16"/>
    <x v="150"/>
    <x v="4"/>
    <n v="102"/>
    <m/>
    <x v="99"/>
  </r>
  <r>
    <x v="151"/>
    <n v="96003637"/>
    <x v="41"/>
    <x v="150"/>
    <x v="4"/>
    <n v="102"/>
    <m/>
    <x v="99"/>
  </r>
  <r>
    <x v="151"/>
    <n v="96018773"/>
    <x v="17"/>
    <x v="150"/>
    <x v="4"/>
    <n v="102"/>
    <m/>
    <x v="99"/>
  </r>
  <r>
    <x v="151"/>
    <n v="96031750"/>
    <x v="25"/>
    <x v="150"/>
    <x v="4"/>
    <n v="102"/>
    <m/>
    <x v="99"/>
  </r>
  <r>
    <x v="151"/>
    <n v="96041819"/>
    <x v="42"/>
    <x v="150"/>
    <x v="4"/>
    <n v="102"/>
    <m/>
    <x v="99"/>
  </r>
  <r>
    <x v="152"/>
    <n v="96003499"/>
    <x v="18"/>
    <x v="151"/>
    <x v="4"/>
    <n v="181"/>
    <m/>
    <x v="12"/>
  </r>
  <r>
    <x v="152"/>
    <n v="96029557"/>
    <x v="33"/>
    <x v="151"/>
    <x v="4"/>
    <n v="181"/>
    <m/>
    <x v="12"/>
  </r>
  <r>
    <x v="153"/>
    <n v="96045729"/>
    <x v="21"/>
    <x v="152"/>
    <x v="4"/>
    <n v="180"/>
    <m/>
    <x v="100"/>
  </r>
  <r>
    <x v="153"/>
    <n v="96053193"/>
    <x v="20"/>
    <x v="152"/>
    <x v="4"/>
    <n v="180"/>
    <m/>
    <x v="100"/>
  </r>
  <r>
    <x v="153"/>
    <n v="96057963"/>
    <x v="19"/>
    <x v="152"/>
    <x v="4"/>
    <n v="180"/>
    <m/>
    <x v="100"/>
  </r>
  <r>
    <x v="275"/>
    <m/>
    <x v="59"/>
    <x v="273"/>
    <x v="4"/>
    <n v="174"/>
    <m/>
    <x v="14"/>
  </r>
  <r>
    <x v="154"/>
    <m/>
    <x v="59"/>
    <x v="153"/>
    <x v="4"/>
    <n v="148"/>
    <m/>
    <x v="14"/>
  </r>
  <r>
    <x v="155"/>
    <m/>
    <x v="59"/>
    <x v="154"/>
    <x v="4"/>
    <n v="41"/>
    <m/>
    <x v="0"/>
  </r>
  <r>
    <x v="156"/>
    <m/>
    <x v="59"/>
    <x v="155"/>
    <x v="4"/>
    <n v="109"/>
    <m/>
    <x v="14"/>
  </r>
  <r>
    <x v="157"/>
    <n v="96029172"/>
    <x v="16"/>
    <x v="156"/>
    <x v="4"/>
    <n v="114"/>
    <m/>
    <x v="101"/>
  </r>
  <r>
    <x v="158"/>
    <n v="96002257"/>
    <x v="60"/>
    <x v="157"/>
    <x v="4"/>
    <n v="179"/>
    <m/>
    <x v="65"/>
  </r>
  <r>
    <x v="158"/>
    <n v="96008583"/>
    <x v="60"/>
    <x v="157"/>
    <x v="4"/>
    <n v="179"/>
    <m/>
    <x v="65"/>
  </r>
  <r>
    <x v="158"/>
    <n v="96011374"/>
    <x v="60"/>
    <x v="157"/>
    <x v="4"/>
    <n v="179"/>
    <m/>
    <x v="65"/>
  </r>
  <r>
    <x v="158"/>
    <n v="96029251"/>
    <x v="27"/>
    <x v="157"/>
    <x v="4"/>
    <n v="179"/>
    <m/>
    <x v="65"/>
  </r>
  <r>
    <x v="158"/>
    <n v="96060862"/>
    <x v="24"/>
    <x v="157"/>
    <x v="4"/>
    <n v="179"/>
    <m/>
    <x v="65"/>
  </r>
  <r>
    <x v="158"/>
    <n v="96060963"/>
    <x v="24"/>
    <x v="157"/>
    <x v="4"/>
    <n v="179"/>
    <m/>
    <x v="65"/>
  </r>
  <r>
    <x v="158"/>
    <n v="96060964"/>
    <x v="24"/>
    <x v="157"/>
    <x v="4"/>
    <n v="179"/>
    <m/>
    <x v="65"/>
  </r>
  <r>
    <x v="158"/>
    <n v="96062336"/>
    <x v="24"/>
    <x v="157"/>
    <x v="4"/>
    <n v="179"/>
    <m/>
    <x v="65"/>
  </r>
  <r>
    <x v="158"/>
    <n v="96062383"/>
    <x v="25"/>
    <x v="157"/>
    <x v="4"/>
    <n v="179"/>
    <m/>
    <x v="65"/>
  </r>
  <r>
    <x v="158"/>
    <n v="96064182"/>
    <x v="24"/>
    <x v="157"/>
    <x v="4"/>
    <n v="179"/>
    <m/>
    <x v="65"/>
  </r>
  <r>
    <x v="158"/>
    <n v="96066383"/>
    <x v="24"/>
    <x v="157"/>
    <x v="4"/>
    <n v="179"/>
    <m/>
    <x v="65"/>
  </r>
  <r>
    <x v="158"/>
    <n v="96067104"/>
    <x v="24"/>
    <x v="157"/>
    <x v="4"/>
    <n v="179"/>
    <m/>
    <x v="65"/>
  </r>
  <r>
    <x v="158"/>
    <n v="96067745"/>
    <x v="24"/>
    <x v="157"/>
    <x v="4"/>
    <n v="179"/>
    <m/>
    <x v="65"/>
  </r>
  <r>
    <x v="158"/>
    <n v="96070384"/>
    <x v="24"/>
    <x v="157"/>
    <x v="4"/>
    <n v="179"/>
    <m/>
    <x v="65"/>
  </r>
  <r>
    <x v="159"/>
    <n v="96008547"/>
    <x v="61"/>
    <x v="158"/>
    <x v="4"/>
    <n v="99"/>
    <m/>
    <x v="0"/>
  </r>
  <r>
    <x v="159"/>
    <n v="96008553"/>
    <x v="61"/>
    <x v="158"/>
    <x v="4"/>
    <n v="99"/>
    <m/>
    <x v="0"/>
  </r>
  <r>
    <x v="159"/>
    <n v="96005841"/>
    <x v="44"/>
    <x v="158"/>
    <x v="4"/>
    <n v="99"/>
    <m/>
    <x v="0"/>
  </r>
  <r>
    <x v="159"/>
    <n v="96007362"/>
    <x v="44"/>
    <x v="158"/>
    <x v="4"/>
    <n v="99"/>
    <m/>
    <x v="0"/>
  </r>
  <r>
    <x v="159"/>
    <n v="96019000"/>
    <x v="17"/>
    <x v="158"/>
    <x v="4"/>
    <n v="99"/>
    <m/>
    <x v="0"/>
  </r>
  <r>
    <x v="159"/>
    <n v="96022141"/>
    <x v="57"/>
    <x v="158"/>
    <x v="4"/>
    <n v="99"/>
    <m/>
    <x v="0"/>
  </r>
  <r>
    <x v="159"/>
    <n v="96022368"/>
    <x v="23"/>
    <x v="158"/>
    <x v="4"/>
    <n v="99"/>
    <m/>
    <x v="0"/>
  </r>
  <r>
    <x v="159"/>
    <n v="96023134"/>
    <x v="46"/>
    <x v="158"/>
    <x v="4"/>
    <n v="99"/>
    <m/>
    <x v="0"/>
  </r>
  <r>
    <x v="159"/>
    <n v="96028907"/>
    <x v="33"/>
    <x v="158"/>
    <x v="4"/>
    <n v="99"/>
    <m/>
    <x v="0"/>
  </r>
  <r>
    <x v="159"/>
    <n v="96096117"/>
    <x v="17"/>
    <x v="158"/>
    <x v="4"/>
    <n v="99"/>
    <m/>
    <x v="0"/>
  </r>
  <r>
    <x v="160"/>
    <n v="96036813"/>
    <x v="16"/>
    <x v="159"/>
    <x v="4"/>
    <n v="69"/>
    <m/>
    <x v="102"/>
  </r>
  <r>
    <x v="161"/>
    <n v="96061604"/>
    <x v="25"/>
    <x v="160"/>
    <x v="4"/>
    <n v="45"/>
    <m/>
    <x v="2"/>
  </r>
  <r>
    <x v="162"/>
    <n v="96000581"/>
    <x v="41"/>
    <x v="161"/>
    <x v="4"/>
    <n v="203"/>
    <m/>
    <x v="36"/>
  </r>
  <r>
    <x v="162"/>
    <n v="96029094"/>
    <x v="16"/>
    <x v="161"/>
    <x v="4"/>
    <n v="203"/>
    <m/>
    <x v="36"/>
  </r>
  <r>
    <x v="162"/>
    <n v="96032256"/>
    <x v="17"/>
    <x v="161"/>
    <x v="4"/>
    <n v="203"/>
    <m/>
    <x v="36"/>
  </r>
  <r>
    <x v="163"/>
    <n v="96062581"/>
    <x v="20"/>
    <x v="162"/>
    <x v="4"/>
    <n v="106"/>
    <m/>
    <x v="14"/>
  </r>
  <r>
    <x v="163"/>
    <n v="96064571"/>
    <x v="19"/>
    <x v="162"/>
    <x v="4"/>
    <n v="106"/>
    <m/>
    <x v="14"/>
  </r>
  <r>
    <x v="163"/>
    <n v="96058494"/>
    <x v="18"/>
    <x v="162"/>
    <x v="4"/>
    <n v="106"/>
    <m/>
    <x v="14"/>
  </r>
  <r>
    <x v="163"/>
    <n v="96022293"/>
    <x v="19"/>
    <x v="162"/>
    <x v="4"/>
    <n v="106"/>
    <m/>
    <x v="14"/>
  </r>
  <r>
    <x v="163"/>
    <n v="96022395"/>
    <x v="20"/>
    <x v="162"/>
    <x v="4"/>
    <n v="106"/>
    <m/>
    <x v="14"/>
  </r>
  <r>
    <x v="163"/>
    <n v="96038391"/>
    <x v="21"/>
    <x v="162"/>
    <x v="4"/>
    <n v="106"/>
    <m/>
    <x v="14"/>
  </r>
  <r>
    <x v="164"/>
    <n v="96011533"/>
    <x v="19"/>
    <x v="163"/>
    <x v="4"/>
    <n v="15"/>
    <m/>
    <x v="103"/>
  </r>
  <r>
    <x v="164"/>
    <n v="96017252"/>
    <x v="20"/>
    <x v="163"/>
    <x v="4"/>
    <n v="15"/>
    <m/>
    <x v="103"/>
  </r>
  <r>
    <x v="164"/>
    <n v="96061739"/>
    <x v="24"/>
    <x v="163"/>
    <x v="4"/>
    <n v="15"/>
    <m/>
    <x v="103"/>
  </r>
  <r>
    <x v="164"/>
    <n v="96090207"/>
    <x v="21"/>
    <x v="163"/>
    <x v="4"/>
    <n v="15"/>
    <m/>
    <x v="103"/>
  </r>
  <r>
    <x v="165"/>
    <n v="96018733"/>
    <x v="17"/>
    <x v="164"/>
    <x v="4"/>
    <n v="196"/>
    <m/>
    <x v="65"/>
  </r>
  <r>
    <x v="165"/>
    <n v="96061756"/>
    <x v="21"/>
    <x v="164"/>
    <x v="4"/>
    <n v="196"/>
    <m/>
    <x v="65"/>
  </r>
  <r>
    <x v="165"/>
    <n v="96061758"/>
    <x v="19"/>
    <x v="164"/>
    <x v="4"/>
    <n v="196"/>
    <m/>
    <x v="65"/>
  </r>
  <r>
    <x v="165"/>
    <n v="96062104"/>
    <x v="20"/>
    <x v="164"/>
    <x v="4"/>
    <n v="196"/>
    <m/>
    <x v="65"/>
  </r>
  <r>
    <x v="165"/>
    <n v="96063493"/>
    <x v="24"/>
    <x v="164"/>
    <x v="4"/>
    <n v="196"/>
    <m/>
    <x v="65"/>
  </r>
  <r>
    <x v="166"/>
    <m/>
    <x v="26"/>
    <x v="165"/>
    <x v="4"/>
    <n v="146"/>
    <m/>
    <x v="104"/>
  </r>
  <r>
    <x v="167"/>
    <n v="96062388"/>
    <x v="19"/>
    <x v="166"/>
    <x v="4"/>
    <n v="186"/>
    <m/>
    <x v="14"/>
  </r>
  <r>
    <x v="167"/>
    <n v="96056370"/>
    <x v="19"/>
    <x v="166"/>
    <x v="4"/>
    <n v="186"/>
    <m/>
    <x v="14"/>
  </r>
  <r>
    <x v="167"/>
    <n v="96000675"/>
    <x v="62"/>
    <x v="166"/>
    <x v="4"/>
    <n v="186"/>
    <m/>
    <x v="14"/>
  </r>
  <r>
    <x v="167"/>
    <n v="96028946"/>
    <x v="16"/>
    <x v="166"/>
    <x v="4"/>
    <n v="186"/>
    <m/>
    <x v="14"/>
  </r>
  <r>
    <x v="28"/>
    <n v="96057102"/>
    <x v="52"/>
    <x v="28"/>
    <x v="4"/>
    <n v="36"/>
    <m/>
    <x v="23"/>
  </r>
  <r>
    <x v="28"/>
    <n v="96057765"/>
    <x v="48"/>
    <x v="28"/>
    <x v="4"/>
    <n v="36"/>
    <m/>
    <x v="23"/>
  </r>
  <r>
    <x v="28"/>
    <n v="96067054"/>
    <x v="48"/>
    <x v="28"/>
    <x v="4"/>
    <n v="36"/>
    <m/>
    <x v="23"/>
  </r>
  <r>
    <x v="28"/>
    <n v="96074734"/>
    <x v="48"/>
    <x v="28"/>
    <x v="4"/>
    <n v="36"/>
    <m/>
    <x v="23"/>
  </r>
  <r>
    <x v="28"/>
    <n v="96005429"/>
    <x v="15"/>
    <x v="28"/>
    <x v="4"/>
    <n v="36"/>
    <m/>
    <x v="23"/>
  </r>
  <r>
    <x v="28"/>
    <n v="96028950"/>
    <x v="18"/>
    <x v="28"/>
    <x v="4"/>
    <n v="36"/>
    <m/>
    <x v="23"/>
  </r>
  <r>
    <x v="69"/>
    <n v="96000677"/>
    <x v="63"/>
    <x v="68"/>
    <x v="4"/>
    <n v="151"/>
    <m/>
    <x v="36"/>
  </r>
  <r>
    <x v="69"/>
    <n v="96002899"/>
    <x v="20"/>
    <x v="68"/>
    <x v="4"/>
    <n v="151"/>
    <m/>
    <x v="36"/>
  </r>
  <r>
    <x v="69"/>
    <n v="96051681"/>
    <x v="21"/>
    <x v="68"/>
    <x v="4"/>
    <n v="151"/>
    <m/>
    <x v="36"/>
  </r>
  <r>
    <x v="69"/>
    <n v="96062595"/>
    <x v="19"/>
    <x v="68"/>
    <x v="4"/>
    <n v="151"/>
    <m/>
    <x v="36"/>
  </r>
  <r>
    <x v="168"/>
    <n v="96017256"/>
    <x v="60"/>
    <x v="167"/>
    <x v="4"/>
    <n v="184"/>
    <m/>
    <x v="58"/>
  </r>
  <r>
    <x v="168"/>
    <n v="96049612"/>
    <x v="16"/>
    <x v="167"/>
    <x v="4"/>
    <n v="184"/>
    <m/>
    <x v="58"/>
  </r>
  <r>
    <x v="169"/>
    <n v="96000710"/>
    <x v="54"/>
    <x v="168"/>
    <x v="4"/>
    <n v="205"/>
    <m/>
    <x v="0"/>
  </r>
  <r>
    <x v="169"/>
    <n v="96000712"/>
    <x v="18"/>
    <x v="168"/>
    <x v="4"/>
    <n v="205"/>
    <m/>
    <x v="0"/>
  </r>
  <r>
    <x v="169"/>
    <n v="96018757"/>
    <x v="19"/>
    <x v="168"/>
    <x v="4"/>
    <n v="205"/>
    <m/>
    <x v="0"/>
  </r>
  <r>
    <x v="169"/>
    <n v="96048074"/>
    <x v="20"/>
    <x v="168"/>
    <x v="4"/>
    <n v="205"/>
    <m/>
    <x v="0"/>
  </r>
  <r>
    <x v="29"/>
    <n v="96005429"/>
    <x v="15"/>
    <x v="29"/>
    <x v="4"/>
    <n v="16"/>
    <m/>
    <x v="24"/>
  </r>
  <r>
    <x v="29"/>
    <n v="96020559"/>
    <x v="52"/>
    <x v="29"/>
    <x v="4"/>
    <n v="16"/>
    <m/>
    <x v="24"/>
  </r>
  <r>
    <x v="29"/>
    <n v="96031481"/>
    <x v="21"/>
    <x v="29"/>
    <x v="4"/>
    <n v="16"/>
    <m/>
    <x v="24"/>
  </r>
  <r>
    <x v="29"/>
    <n v="96050368"/>
    <x v="20"/>
    <x v="29"/>
    <x v="4"/>
    <n v="16"/>
    <m/>
    <x v="24"/>
  </r>
  <r>
    <x v="29"/>
    <n v="96057579"/>
    <x v="24"/>
    <x v="29"/>
    <x v="4"/>
    <n v="16"/>
    <m/>
    <x v="24"/>
  </r>
  <r>
    <x v="29"/>
    <n v="96062185"/>
    <x v="19"/>
    <x v="29"/>
    <x v="4"/>
    <n v="16"/>
    <m/>
    <x v="24"/>
  </r>
  <r>
    <x v="170"/>
    <n v="96084452"/>
    <x v="19"/>
    <x v="169"/>
    <x v="4"/>
    <n v="199"/>
    <m/>
    <x v="43"/>
  </r>
  <r>
    <x v="170"/>
    <n v="96062733"/>
    <x v="20"/>
    <x v="169"/>
    <x v="4"/>
    <n v="199"/>
    <m/>
    <x v="43"/>
  </r>
  <r>
    <x v="170"/>
    <n v="96062586"/>
    <x v="47"/>
    <x v="169"/>
    <x v="4"/>
    <n v="199"/>
    <m/>
    <x v="43"/>
  </r>
  <r>
    <x v="170"/>
    <n v="96060260"/>
    <x v="64"/>
    <x v="169"/>
    <x v="4"/>
    <n v="199"/>
    <m/>
    <x v="43"/>
  </r>
  <r>
    <x v="170"/>
    <n v="96058476"/>
    <x v="18"/>
    <x v="169"/>
    <x v="4"/>
    <n v="199"/>
    <m/>
    <x v="43"/>
  </r>
  <r>
    <x v="170"/>
    <n v="96003224"/>
    <x v="62"/>
    <x v="169"/>
    <x v="4"/>
    <n v="199"/>
    <m/>
    <x v="43"/>
  </r>
  <r>
    <x v="170"/>
    <n v="96003093"/>
    <x v="27"/>
    <x v="169"/>
    <x v="4"/>
    <n v="199"/>
    <m/>
    <x v="43"/>
  </r>
  <r>
    <x v="171"/>
    <n v="96000734"/>
    <x v="41"/>
    <x v="170"/>
    <x v="4"/>
    <n v="153"/>
    <m/>
    <x v="105"/>
  </r>
  <r>
    <x v="171"/>
    <n v="96018735"/>
    <x v="17"/>
    <x v="170"/>
    <x v="4"/>
    <n v="153"/>
    <m/>
    <x v="105"/>
  </r>
  <r>
    <x v="171"/>
    <n v="96033472"/>
    <x v="25"/>
    <x v="170"/>
    <x v="4"/>
    <n v="153"/>
    <m/>
    <x v="105"/>
  </r>
  <r>
    <x v="171"/>
    <n v="96058497"/>
    <x v="24"/>
    <x v="170"/>
    <x v="4"/>
    <n v="153"/>
    <m/>
    <x v="105"/>
  </r>
  <r>
    <x v="171"/>
    <n v="96058499"/>
    <x v="24"/>
    <x v="170"/>
    <x v="4"/>
    <n v="153"/>
    <m/>
    <x v="105"/>
  </r>
  <r>
    <x v="171"/>
    <n v="96058501"/>
    <x v="24"/>
    <x v="170"/>
    <x v="4"/>
    <n v="153"/>
    <m/>
    <x v="105"/>
  </r>
  <r>
    <x v="171"/>
    <n v="96062237"/>
    <x v="24"/>
    <x v="170"/>
    <x v="4"/>
    <n v="153"/>
    <m/>
    <x v="105"/>
  </r>
  <r>
    <x v="171"/>
    <n v="96062239"/>
    <x v="24"/>
    <x v="170"/>
    <x v="4"/>
    <n v="153"/>
    <m/>
    <x v="105"/>
  </r>
  <r>
    <x v="171"/>
    <n v="96062241"/>
    <x v="24"/>
    <x v="170"/>
    <x v="4"/>
    <n v="153"/>
    <m/>
    <x v="105"/>
  </r>
  <r>
    <x v="171"/>
    <n v="96062244"/>
    <x v="24"/>
    <x v="170"/>
    <x v="4"/>
    <n v="153"/>
    <m/>
    <x v="105"/>
  </r>
  <r>
    <x v="172"/>
    <n v="96002203"/>
    <x v="41"/>
    <x v="171"/>
    <x v="4"/>
    <n v="76"/>
    <m/>
    <x v="81"/>
  </r>
  <r>
    <x v="172"/>
    <n v="96029098"/>
    <x v="16"/>
    <x v="171"/>
    <x v="4"/>
    <n v="76"/>
    <m/>
    <x v="81"/>
  </r>
  <r>
    <x v="172"/>
    <n v="96064790"/>
    <x v="23"/>
    <x v="171"/>
    <x v="4"/>
    <n v="76"/>
    <m/>
    <x v="81"/>
  </r>
  <r>
    <x v="172"/>
    <n v="96067082"/>
    <x v="23"/>
    <x v="171"/>
    <x v="4"/>
    <n v="76"/>
    <m/>
    <x v="81"/>
  </r>
  <r>
    <x v="172"/>
    <n v="96070303"/>
    <x v="23"/>
    <x v="171"/>
    <x v="4"/>
    <n v="76"/>
    <m/>
    <x v="81"/>
  </r>
  <r>
    <x v="172"/>
    <n v="96084327"/>
    <x v="23"/>
    <x v="171"/>
    <x v="4"/>
    <n v="76"/>
    <m/>
    <x v="81"/>
  </r>
  <r>
    <x v="172"/>
    <n v="96084332"/>
    <x v="23"/>
    <x v="171"/>
    <x v="4"/>
    <n v="76"/>
    <m/>
    <x v="81"/>
  </r>
  <r>
    <x v="173"/>
    <n v="96070368"/>
    <x v="21"/>
    <x v="172"/>
    <x v="4"/>
    <n v="158"/>
    <m/>
    <x v="2"/>
  </r>
  <r>
    <x v="276"/>
    <n v="96000788"/>
    <x v="18"/>
    <x v="274"/>
    <x v="4"/>
    <e v="#N/A"/>
    <m/>
    <x v="8"/>
  </r>
  <r>
    <x v="276"/>
    <n v="96043121"/>
    <x v="20"/>
    <x v="274"/>
    <x v="4"/>
    <e v="#N/A"/>
    <m/>
    <x v="8"/>
  </r>
  <r>
    <x v="276"/>
    <n v="96043125"/>
    <x v="19"/>
    <x v="274"/>
    <x v="4"/>
    <e v="#N/A"/>
    <m/>
    <x v="8"/>
  </r>
  <r>
    <x v="174"/>
    <n v="96039682"/>
    <x v="16"/>
    <x v="173"/>
    <x v="4"/>
    <n v="175"/>
    <m/>
    <x v="106"/>
  </r>
  <r>
    <x v="174"/>
    <n v="96062105"/>
    <x v="19"/>
    <x v="173"/>
    <x v="4"/>
    <n v="175"/>
    <m/>
    <x v="106"/>
  </r>
  <r>
    <x v="174"/>
    <n v="96067511"/>
    <x v="20"/>
    <x v="173"/>
    <x v="4"/>
    <n v="175"/>
    <m/>
    <x v="106"/>
  </r>
  <r>
    <x v="174"/>
    <n v="96077308"/>
    <x v="44"/>
    <x v="173"/>
    <x v="4"/>
    <n v="175"/>
    <m/>
    <x v="106"/>
  </r>
  <r>
    <x v="175"/>
    <m/>
    <x v="26"/>
    <x v="174"/>
    <x v="4"/>
    <n v="74"/>
    <m/>
    <x v="55"/>
  </r>
  <r>
    <x v="176"/>
    <n v="96061754"/>
    <x v="20"/>
    <x v="175"/>
    <x v="4"/>
    <n v="138"/>
    <m/>
    <x v="8"/>
  </r>
  <r>
    <x v="176"/>
    <n v="96061755"/>
    <x v="21"/>
    <x v="175"/>
    <x v="4"/>
    <n v="138"/>
    <m/>
    <x v="8"/>
  </r>
  <r>
    <x v="177"/>
    <n v="96063132"/>
    <x v="44"/>
    <x v="176"/>
    <x v="4"/>
    <n v="130"/>
    <m/>
    <x v="107"/>
  </r>
  <r>
    <x v="177"/>
    <n v="96064683"/>
    <x v="21"/>
    <x v="176"/>
    <x v="4"/>
    <n v="130"/>
    <m/>
    <x v="107"/>
  </r>
  <r>
    <x v="177"/>
    <n v="96079653"/>
    <x v="20"/>
    <x v="176"/>
    <x v="4"/>
    <n v="130"/>
    <m/>
    <x v="107"/>
  </r>
  <r>
    <x v="178"/>
    <n v="96030003"/>
    <x v="33"/>
    <x v="177"/>
    <x v="4"/>
    <n v="227"/>
    <m/>
    <x v="108"/>
  </r>
  <r>
    <x v="178"/>
    <n v="96070488"/>
    <x v="21"/>
    <x v="177"/>
    <x v="4"/>
    <n v="227"/>
    <m/>
    <x v="108"/>
  </r>
  <r>
    <x v="179"/>
    <n v="96003324"/>
    <x v="41"/>
    <x v="178"/>
    <x v="4"/>
    <n v="217"/>
    <m/>
    <x v="55"/>
  </r>
  <r>
    <x v="179"/>
    <n v="96003333"/>
    <x v="18"/>
    <x v="178"/>
    <x v="4"/>
    <n v="217"/>
    <m/>
    <x v="55"/>
  </r>
  <r>
    <x v="179"/>
    <n v="96019089"/>
    <x v="17"/>
    <x v="178"/>
    <x v="4"/>
    <n v="217"/>
    <m/>
    <x v="55"/>
  </r>
  <r>
    <x v="180"/>
    <m/>
    <x v="26"/>
    <x v="179"/>
    <x v="4"/>
    <n v="46"/>
    <m/>
    <x v="109"/>
  </r>
  <r>
    <x v="181"/>
    <n v="96007328"/>
    <x v="20"/>
    <x v="180"/>
    <x v="4"/>
    <n v="97"/>
    <m/>
    <x v="110"/>
  </r>
  <r>
    <x v="181"/>
    <n v="96054437"/>
    <x v="19"/>
    <x v="180"/>
    <x v="4"/>
    <n v="97"/>
    <m/>
    <x v="110"/>
  </r>
  <r>
    <x v="181"/>
    <n v="96056620"/>
    <x v="20"/>
    <x v="180"/>
    <x v="4"/>
    <n v="97"/>
    <m/>
    <x v="110"/>
  </r>
  <r>
    <x v="181"/>
    <n v="96003030"/>
    <x v="41"/>
    <x v="180"/>
    <x v="4"/>
    <n v="97"/>
    <m/>
    <x v="110"/>
  </r>
  <r>
    <x v="181"/>
    <n v="96004069"/>
    <x v="65"/>
    <x v="180"/>
    <x v="4"/>
    <n v="97"/>
    <m/>
    <x v="110"/>
  </r>
  <r>
    <x v="181"/>
    <n v="96019031"/>
    <x v="17"/>
    <x v="180"/>
    <x v="4"/>
    <n v="97"/>
    <m/>
    <x v="110"/>
  </r>
  <r>
    <x v="181"/>
    <n v="96020734"/>
    <x v="23"/>
    <x v="180"/>
    <x v="4"/>
    <n v="97"/>
    <m/>
    <x v="110"/>
  </r>
  <r>
    <x v="181"/>
    <n v="96028944"/>
    <x v="16"/>
    <x v="180"/>
    <x v="4"/>
    <n v="97"/>
    <m/>
    <x v="110"/>
  </r>
  <r>
    <x v="181"/>
    <n v="96081542"/>
    <x v="22"/>
    <x v="180"/>
    <x v="4"/>
    <n v="97"/>
    <m/>
    <x v="110"/>
  </r>
  <r>
    <x v="182"/>
    <n v="96016001"/>
    <x v="66"/>
    <x v="181"/>
    <x v="4"/>
    <n v="210"/>
    <m/>
    <x v="111"/>
  </r>
  <r>
    <x v="182"/>
    <n v="96016002"/>
    <x v="66"/>
    <x v="181"/>
    <x v="4"/>
    <n v="210"/>
    <m/>
    <x v="111"/>
  </r>
  <r>
    <x v="182"/>
    <n v="96016003"/>
    <x v="66"/>
    <x v="181"/>
    <x v="4"/>
    <n v="210"/>
    <m/>
    <x v="111"/>
  </r>
  <r>
    <x v="182"/>
    <n v="96016004"/>
    <x v="66"/>
    <x v="181"/>
    <x v="4"/>
    <n v="210"/>
    <m/>
    <x v="111"/>
  </r>
  <r>
    <x v="182"/>
    <n v="96016006"/>
    <x v="66"/>
    <x v="181"/>
    <x v="4"/>
    <n v="210"/>
    <m/>
    <x v="111"/>
  </r>
  <r>
    <x v="182"/>
    <n v="96016007"/>
    <x v="66"/>
    <x v="181"/>
    <x v="4"/>
    <n v="210"/>
    <m/>
    <x v="111"/>
  </r>
  <r>
    <x v="182"/>
    <n v="96016008"/>
    <x v="66"/>
    <x v="181"/>
    <x v="4"/>
    <n v="210"/>
    <m/>
    <x v="111"/>
  </r>
  <r>
    <x v="182"/>
    <n v="96016009"/>
    <x v="66"/>
    <x v="181"/>
    <x v="4"/>
    <n v="210"/>
    <m/>
    <x v="111"/>
  </r>
  <r>
    <x v="182"/>
    <n v="96016011"/>
    <x v="66"/>
    <x v="181"/>
    <x v="4"/>
    <n v="210"/>
    <m/>
    <x v="111"/>
  </r>
  <r>
    <x v="182"/>
    <n v="96016012"/>
    <x v="66"/>
    <x v="181"/>
    <x v="4"/>
    <n v="210"/>
    <m/>
    <x v="111"/>
  </r>
  <r>
    <x v="182"/>
    <n v="96016013"/>
    <x v="66"/>
    <x v="181"/>
    <x v="4"/>
    <n v="210"/>
    <m/>
    <x v="111"/>
  </r>
  <r>
    <x v="182"/>
    <n v="96016017"/>
    <x v="66"/>
    <x v="181"/>
    <x v="4"/>
    <n v="210"/>
    <m/>
    <x v="111"/>
  </r>
  <r>
    <x v="182"/>
    <n v="96016147"/>
    <x v="66"/>
    <x v="181"/>
    <x v="4"/>
    <n v="210"/>
    <m/>
    <x v="111"/>
  </r>
  <r>
    <x v="182"/>
    <n v="96016148"/>
    <x v="66"/>
    <x v="181"/>
    <x v="4"/>
    <n v="210"/>
    <m/>
    <x v="111"/>
  </r>
  <r>
    <x v="182"/>
    <n v="96016149"/>
    <x v="66"/>
    <x v="181"/>
    <x v="4"/>
    <n v="210"/>
    <m/>
    <x v="111"/>
  </r>
  <r>
    <x v="182"/>
    <n v="96016150"/>
    <x v="66"/>
    <x v="181"/>
    <x v="4"/>
    <n v="210"/>
    <m/>
    <x v="111"/>
  </r>
  <r>
    <x v="182"/>
    <n v="96016505"/>
    <x v="66"/>
    <x v="181"/>
    <x v="4"/>
    <n v="210"/>
    <m/>
    <x v="111"/>
  </r>
  <r>
    <x v="182"/>
    <n v="96017220"/>
    <x v="66"/>
    <x v="181"/>
    <x v="4"/>
    <n v="210"/>
    <m/>
    <x v="111"/>
  </r>
  <r>
    <x v="182"/>
    <n v="96028981"/>
    <x v="16"/>
    <x v="181"/>
    <x v="4"/>
    <n v="210"/>
    <m/>
    <x v="111"/>
  </r>
  <r>
    <x v="182"/>
    <n v="96045818"/>
    <x v="66"/>
    <x v="181"/>
    <x v="4"/>
    <n v="210"/>
    <m/>
    <x v="111"/>
  </r>
  <r>
    <x v="182"/>
    <n v="96052730"/>
    <x v="66"/>
    <x v="181"/>
    <x v="4"/>
    <n v="210"/>
    <m/>
    <x v="111"/>
  </r>
  <r>
    <x v="182"/>
    <n v="96063570"/>
    <x v="18"/>
    <x v="181"/>
    <x v="4"/>
    <n v="210"/>
    <m/>
    <x v="111"/>
  </r>
  <r>
    <x v="182"/>
    <n v="96081582"/>
    <x v="16"/>
    <x v="181"/>
    <x v="4"/>
    <n v="210"/>
    <m/>
    <x v="111"/>
  </r>
  <r>
    <x v="183"/>
    <n v="96002360"/>
    <x v="52"/>
    <x v="182"/>
    <x v="4"/>
    <n v="222"/>
    <m/>
    <x v="112"/>
  </r>
  <r>
    <x v="184"/>
    <n v="96002461"/>
    <x v="19"/>
    <x v="183"/>
    <x v="4"/>
    <n v="226"/>
    <m/>
    <x v="113"/>
  </r>
  <r>
    <x v="184"/>
    <n v="96002877"/>
    <x v="20"/>
    <x v="183"/>
    <x v="4"/>
    <n v="226"/>
    <m/>
    <x v="113"/>
  </r>
  <r>
    <x v="184"/>
    <n v="96041229"/>
    <x v="21"/>
    <x v="183"/>
    <x v="4"/>
    <n v="226"/>
    <m/>
    <x v="113"/>
  </r>
  <r>
    <x v="184"/>
    <n v="96062421"/>
    <x v="24"/>
    <x v="183"/>
    <x v="4"/>
    <n v="226"/>
    <m/>
    <x v="113"/>
  </r>
  <r>
    <x v="184"/>
    <n v="96096099"/>
    <x v="18"/>
    <x v="183"/>
    <x v="4"/>
    <n v="226"/>
    <m/>
    <x v="113"/>
  </r>
  <r>
    <x v="185"/>
    <n v="96040625"/>
    <x v="20"/>
    <x v="184"/>
    <x v="4"/>
    <n v="129"/>
    <m/>
    <x v="36"/>
  </r>
  <r>
    <x v="185"/>
    <n v="96041537"/>
    <x v="18"/>
    <x v="184"/>
    <x v="4"/>
    <n v="129"/>
    <m/>
    <x v="36"/>
  </r>
  <r>
    <x v="185"/>
    <n v="96043176"/>
    <x v="19"/>
    <x v="184"/>
    <x v="4"/>
    <n v="129"/>
    <m/>
    <x v="36"/>
  </r>
  <r>
    <x v="186"/>
    <n v="96005957"/>
    <x v="44"/>
    <x v="185"/>
    <x v="4"/>
    <n v="64"/>
    <m/>
    <x v="114"/>
  </r>
  <r>
    <x v="186"/>
    <n v="96009462"/>
    <x v="33"/>
    <x v="185"/>
    <x v="4"/>
    <n v="64"/>
    <m/>
    <x v="114"/>
  </r>
  <r>
    <x v="186"/>
    <n v="96023243"/>
    <x v="17"/>
    <x v="185"/>
    <x v="4"/>
    <n v="64"/>
    <m/>
    <x v="114"/>
  </r>
  <r>
    <x v="187"/>
    <n v="96001005"/>
    <x v="18"/>
    <x v="186"/>
    <x v="4"/>
    <n v="149"/>
    <m/>
    <x v="65"/>
  </r>
  <r>
    <x v="187"/>
    <n v="96001017"/>
    <x v="61"/>
    <x v="186"/>
    <x v="4"/>
    <n v="149"/>
    <m/>
    <x v="65"/>
  </r>
  <r>
    <x v="187"/>
    <n v="96001636"/>
    <x v="61"/>
    <x v="186"/>
    <x v="4"/>
    <n v="149"/>
    <m/>
    <x v="65"/>
  </r>
  <r>
    <x v="187"/>
    <n v="96052899"/>
    <x v="16"/>
    <x v="186"/>
    <x v="4"/>
    <n v="149"/>
    <m/>
    <x v="65"/>
  </r>
  <r>
    <x v="188"/>
    <n v="96028953"/>
    <x v="16"/>
    <x v="187"/>
    <x v="4"/>
    <n v="35"/>
    <m/>
    <x v="60"/>
  </r>
  <r>
    <x v="188"/>
    <n v="96057905"/>
    <x v="18"/>
    <x v="187"/>
    <x v="4"/>
    <n v="35"/>
    <m/>
    <x v="60"/>
  </r>
  <r>
    <x v="30"/>
    <n v="96062703"/>
    <x v="20"/>
    <x v="30"/>
    <x v="4"/>
    <n v="9"/>
    <m/>
    <x v="25"/>
  </r>
  <r>
    <x v="30"/>
    <n v="96062765"/>
    <x v="19"/>
    <x v="30"/>
    <x v="4"/>
    <n v="9"/>
    <m/>
    <x v="25"/>
  </r>
  <r>
    <x v="30"/>
    <n v="96055634"/>
    <x v="20"/>
    <x v="30"/>
    <x v="4"/>
    <n v="9"/>
    <m/>
    <x v="25"/>
  </r>
  <r>
    <x v="30"/>
    <n v="96001565"/>
    <x v="18"/>
    <x v="30"/>
    <x v="4"/>
    <n v="9"/>
    <m/>
    <x v="25"/>
  </r>
  <r>
    <x v="30"/>
    <n v="96005429"/>
    <x v="15"/>
    <x v="30"/>
    <x v="4"/>
    <n v="9"/>
    <m/>
    <x v="25"/>
  </r>
  <r>
    <x v="30"/>
    <n v="96007593"/>
    <x v="35"/>
    <x v="30"/>
    <x v="4"/>
    <n v="9"/>
    <m/>
    <x v="25"/>
  </r>
  <r>
    <x v="30"/>
    <n v="96018770"/>
    <x v="17"/>
    <x v="30"/>
    <x v="4"/>
    <n v="9"/>
    <m/>
    <x v="25"/>
  </r>
  <r>
    <x v="30"/>
    <n v="96029028"/>
    <x v="16"/>
    <x v="30"/>
    <x v="4"/>
    <n v="9"/>
    <m/>
    <x v="25"/>
  </r>
  <r>
    <x v="189"/>
    <n v="96020382"/>
    <x v="16"/>
    <x v="188"/>
    <x v="4"/>
    <n v="119"/>
    <m/>
    <x v="115"/>
  </r>
  <r>
    <x v="31"/>
    <n v="96005429"/>
    <x v="15"/>
    <x v="31"/>
    <x v="4"/>
    <n v="31"/>
    <m/>
    <x v="26"/>
  </r>
  <r>
    <x v="31"/>
    <n v="96019054"/>
    <x v="17"/>
    <x v="31"/>
    <x v="4"/>
    <n v="31"/>
    <m/>
    <x v="26"/>
  </r>
  <r>
    <x v="31"/>
    <n v="96021308"/>
    <x v="23"/>
    <x v="31"/>
    <x v="4"/>
    <n v="31"/>
    <m/>
    <x v="26"/>
  </r>
  <r>
    <x v="31"/>
    <n v="96028965"/>
    <x v="52"/>
    <x v="31"/>
    <x v="4"/>
    <n v="31"/>
    <m/>
    <x v="26"/>
  </r>
  <r>
    <x v="31"/>
    <n v="96028966"/>
    <x v="16"/>
    <x v="31"/>
    <x v="4"/>
    <n v="31"/>
    <m/>
    <x v="26"/>
  </r>
  <r>
    <x v="190"/>
    <n v="96015021"/>
    <x v="20"/>
    <x v="189"/>
    <x v="4"/>
    <n v="194"/>
    <m/>
    <x v="65"/>
  </r>
  <r>
    <x v="190"/>
    <n v="96016861"/>
    <x v="19"/>
    <x v="189"/>
    <x v="4"/>
    <n v="194"/>
    <m/>
    <x v="65"/>
  </r>
  <r>
    <x v="190"/>
    <n v="96019058"/>
    <x v="17"/>
    <x v="189"/>
    <x v="4"/>
    <n v="194"/>
    <m/>
    <x v="65"/>
  </r>
  <r>
    <x v="190"/>
    <n v="96036584"/>
    <x v="21"/>
    <x v="189"/>
    <x v="4"/>
    <n v="194"/>
    <m/>
    <x v="65"/>
  </r>
  <r>
    <x v="191"/>
    <n v="96000960"/>
    <x v="61"/>
    <x v="190"/>
    <x v="4"/>
    <n v="185"/>
    <m/>
    <x v="2"/>
  </r>
  <r>
    <x v="191"/>
    <n v="96000967"/>
    <x v="61"/>
    <x v="190"/>
    <x v="4"/>
    <n v="185"/>
    <m/>
    <x v="2"/>
  </r>
  <r>
    <x v="191"/>
    <n v="96020037"/>
    <x v="16"/>
    <x v="190"/>
    <x v="4"/>
    <n v="185"/>
    <m/>
    <x v="2"/>
  </r>
  <r>
    <x v="192"/>
    <n v="96036748"/>
    <x v="16"/>
    <x v="191"/>
    <x v="4"/>
    <n v="117"/>
    <m/>
    <x v="116"/>
  </r>
  <r>
    <x v="74"/>
    <n v="96019838"/>
    <x v="19"/>
    <x v="73"/>
    <x v="4"/>
    <n v="54"/>
    <m/>
    <x v="57"/>
  </r>
  <r>
    <x v="74"/>
    <n v="96020000"/>
    <x v="20"/>
    <x v="73"/>
    <x v="4"/>
    <n v="54"/>
    <m/>
    <x v="57"/>
  </r>
  <r>
    <x v="74"/>
    <n v="96023233"/>
    <x v="17"/>
    <x v="73"/>
    <x v="4"/>
    <n v="54"/>
    <m/>
    <x v="57"/>
  </r>
  <r>
    <x v="74"/>
    <n v="96028343"/>
    <x v="21"/>
    <x v="73"/>
    <x v="4"/>
    <n v="54"/>
    <m/>
    <x v="57"/>
  </r>
  <r>
    <x v="74"/>
    <n v="96028432"/>
    <x v="22"/>
    <x v="73"/>
    <x v="4"/>
    <n v="54"/>
    <m/>
    <x v="57"/>
  </r>
  <r>
    <x v="74"/>
    <n v="96057780"/>
    <x v="23"/>
    <x v="73"/>
    <x v="4"/>
    <n v="54"/>
    <m/>
    <x v="57"/>
  </r>
  <r>
    <x v="74"/>
    <n v="96057948"/>
    <x v="23"/>
    <x v="73"/>
    <x v="4"/>
    <n v="54"/>
    <m/>
    <x v="57"/>
  </r>
  <r>
    <x v="74"/>
    <n v="96058516"/>
    <x v="23"/>
    <x v="73"/>
    <x v="4"/>
    <n v="54"/>
    <m/>
    <x v="57"/>
  </r>
  <r>
    <x v="74"/>
    <n v="96061935"/>
    <x v="24"/>
    <x v="73"/>
    <x v="4"/>
    <n v="54"/>
    <m/>
    <x v="57"/>
  </r>
  <r>
    <x v="74"/>
    <n v="96061938"/>
    <x v="24"/>
    <x v="73"/>
    <x v="4"/>
    <n v="54"/>
    <m/>
    <x v="57"/>
  </r>
  <r>
    <x v="74"/>
    <n v="96066261"/>
    <x v="23"/>
    <x v="73"/>
    <x v="4"/>
    <n v="54"/>
    <m/>
    <x v="57"/>
  </r>
  <r>
    <x v="74"/>
    <n v="96066262"/>
    <x v="24"/>
    <x v="73"/>
    <x v="4"/>
    <n v="54"/>
    <m/>
    <x v="57"/>
  </r>
  <r>
    <x v="74"/>
    <n v="96066264"/>
    <x v="24"/>
    <x v="73"/>
    <x v="4"/>
    <n v="54"/>
    <m/>
    <x v="57"/>
  </r>
  <r>
    <x v="74"/>
    <n v="96084677"/>
    <x v="23"/>
    <x v="73"/>
    <x v="4"/>
    <n v="54"/>
    <m/>
    <x v="57"/>
  </r>
  <r>
    <x v="193"/>
    <n v="96058794"/>
    <x v="16"/>
    <x v="192"/>
    <x v="4"/>
    <n v="167"/>
    <m/>
    <x v="19"/>
  </r>
  <r>
    <x v="193"/>
    <n v="96056317"/>
    <x v="19"/>
    <x v="192"/>
    <x v="4"/>
    <n v="167"/>
    <m/>
    <x v="19"/>
  </r>
  <r>
    <x v="193"/>
    <n v="96056374"/>
    <x v="20"/>
    <x v="192"/>
    <x v="4"/>
    <n v="167"/>
    <m/>
    <x v="19"/>
  </r>
  <r>
    <x v="193"/>
    <n v="96090253"/>
    <x v="18"/>
    <x v="192"/>
    <x v="4"/>
    <n v="167"/>
    <m/>
    <x v="19"/>
  </r>
  <r>
    <x v="194"/>
    <n v="96000982"/>
    <x v="41"/>
    <x v="193"/>
    <x v="4"/>
    <n v="100"/>
    <m/>
    <x v="44"/>
  </r>
  <r>
    <x v="194"/>
    <n v="96018769"/>
    <x v="17"/>
    <x v="193"/>
    <x v="4"/>
    <n v="100"/>
    <m/>
    <x v="44"/>
  </r>
  <r>
    <x v="194"/>
    <n v="96033737"/>
    <x v="25"/>
    <x v="193"/>
    <x v="4"/>
    <n v="100"/>
    <m/>
    <x v="44"/>
  </r>
  <r>
    <x v="195"/>
    <n v="96004581"/>
    <x v="33"/>
    <x v="194"/>
    <x v="4"/>
    <n v="202"/>
    <m/>
    <x v="117"/>
  </r>
  <r>
    <x v="195"/>
    <n v="96071231"/>
    <x v="24"/>
    <x v="194"/>
    <x v="4"/>
    <n v="202"/>
    <m/>
    <x v="117"/>
  </r>
  <r>
    <x v="196"/>
    <n v="96057646"/>
    <x v="16"/>
    <x v="195"/>
    <x v="4"/>
    <n v="118"/>
    <m/>
    <x v="43"/>
  </r>
  <r>
    <x v="196"/>
    <n v="96058793"/>
    <x v="18"/>
    <x v="195"/>
    <x v="4"/>
    <n v="118"/>
    <m/>
    <x v="43"/>
  </r>
  <r>
    <x v="196"/>
    <n v="96057747"/>
    <x v="48"/>
    <x v="195"/>
    <x v="4"/>
    <n v="118"/>
    <m/>
    <x v="43"/>
  </r>
  <r>
    <x v="196"/>
    <n v="96058623"/>
    <x v="48"/>
    <x v="195"/>
    <x v="4"/>
    <n v="118"/>
    <m/>
    <x v="43"/>
  </r>
  <r>
    <x v="196"/>
    <n v="96059413"/>
    <x v="48"/>
    <x v="195"/>
    <x v="4"/>
    <n v="118"/>
    <m/>
    <x v="43"/>
  </r>
  <r>
    <x v="196"/>
    <n v="96061589"/>
    <x v="48"/>
    <x v="195"/>
    <x v="4"/>
    <n v="118"/>
    <m/>
    <x v="43"/>
  </r>
  <r>
    <x v="196"/>
    <n v="96057941"/>
    <x v="24"/>
    <x v="195"/>
    <x v="4"/>
    <n v="118"/>
    <m/>
    <x v="43"/>
  </r>
  <r>
    <x v="196"/>
    <n v="96060315"/>
    <x v="16"/>
    <x v="195"/>
    <x v="4"/>
    <n v="118"/>
    <m/>
    <x v="43"/>
  </r>
  <r>
    <x v="197"/>
    <n v="96060419"/>
    <x v="19"/>
    <x v="196"/>
    <x v="4"/>
    <n v="93"/>
    <m/>
    <x v="105"/>
  </r>
  <r>
    <x v="197"/>
    <n v="96061648"/>
    <x v="44"/>
    <x v="196"/>
    <x v="4"/>
    <n v="93"/>
    <m/>
    <x v="105"/>
  </r>
  <r>
    <x v="197"/>
    <n v="96055526"/>
    <x v="19"/>
    <x v="196"/>
    <x v="4"/>
    <n v="93"/>
    <m/>
    <x v="105"/>
  </r>
  <r>
    <x v="197"/>
    <n v="96055532"/>
    <x v="20"/>
    <x v="196"/>
    <x v="4"/>
    <n v="93"/>
    <m/>
    <x v="105"/>
  </r>
  <r>
    <x v="197"/>
    <n v="96001213"/>
    <x v="53"/>
    <x v="196"/>
    <x v="4"/>
    <n v="93"/>
    <m/>
    <x v="105"/>
  </r>
  <r>
    <x v="197"/>
    <n v="96003730"/>
    <x v="27"/>
    <x v="196"/>
    <x v="4"/>
    <n v="93"/>
    <m/>
    <x v="105"/>
  </r>
  <r>
    <x v="197"/>
    <n v="96012124"/>
    <x v="46"/>
    <x v="196"/>
    <x v="4"/>
    <n v="93"/>
    <m/>
    <x v="105"/>
  </r>
  <r>
    <x v="197"/>
    <n v="96016929"/>
    <x v="19"/>
    <x v="196"/>
    <x v="4"/>
    <n v="93"/>
    <m/>
    <x v="105"/>
  </r>
  <r>
    <x v="197"/>
    <n v="96031421"/>
    <x v="44"/>
    <x v="196"/>
    <x v="4"/>
    <n v="93"/>
    <m/>
    <x v="105"/>
  </r>
  <r>
    <x v="197"/>
    <n v="96035177"/>
    <x v="21"/>
    <x v="196"/>
    <x v="4"/>
    <n v="93"/>
    <m/>
    <x v="105"/>
  </r>
  <r>
    <x v="197"/>
    <n v="96044424"/>
    <x v="44"/>
    <x v="196"/>
    <x v="4"/>
    <n v="93"/>
    <m/>
    <x v="105"/>
  </r>
  <r>
    <x v="198"/>
    <n v="96036787"/>
    <x v="16"/>
    <x v="197"/>
    <x v="4"/>
    <n v="86"/>
    <m/>
    <x v="36"/>
  </r>
  <r>
    <x v="199"/>
    <n v="96001113"/>
    <x v="52"/>
    <x v="198"/>
    <x v="4"/>
    <n v="72"/>
    <m/>
    <x v="2"/>
  </r>
  <r>
    <x v="199"/>
    <n v="96041960"/>
    <x v="25"/>
    <x v="198"/>
    <x v="4"/>
    <n v="72"/>
    <m/>
    <x v="2"/>
  </r>
  <r>
    <x v="199"/>
    <n v="96045551"/>
    <x v="42"/>
    <x v="198"/>
    <x v="4"/>
    <n v="72"/>
    <m/>
    <x v="2"/>
  </r>
  <r>
    <x v="200"/>
    <n v="96057140"/>
    <x v="67"/>
    <x v="199"/>
    <x v="4"/>
    <n v="224"/>
    <m/>
    <x v="118"/>
  </r>
  <r>
    <x v="200"/>
    <n v="96057145"/>
    <x v="67"/>
    <x v="199"/>
    <x v="4"/>
    <n v="224"/>
    <m/>
    <x v="118"/>
  </r>
  <r>
    <x v="200"/>
    <n v="96057220"/>
    <x v="48"/>
    <x v="199"/>
    <x v="4"/>
    <n v="224"/>
    <m/>
    <x v="118"/>
  </r>
  <r>
    <x v="200"/>
    <n v="96057225"/>
    <x v="48"/>
    <x v="199"/>
    <x v="4"/>
    <n v="224"/>
    <m/>
    <x v="118"/>
  </r>
  <r>
    <x v="200"/>
    <n v="96058888"/>
    <x v="68"/>
    <x v="199"/>
    <x v="4"/>
    <n v="224"/>
    <m/>
    <x v="118"/>
  </r>
  <r>
    <x v="200"/>
    <n v="96064327"/>
    <x v="48"/>
    <x v="199"/>
    <x v="4"/>
    <n v="224"/>
    <m/>
    <x v="118"/>
  </r>
  <r>
    <x v="200"/>
    <n v="96056992"/>
    <x v="68"/>
    <x v="199"/>
    <x v="4"/>
    <n v="224"/>
    <m/>
    <x v="118"/>
  </r>
  <r>
    <x v="200"/>
    <n v="96001202"/>
    <x v="69"/>
    <x v="199"/>
    <x v="4"/>
    <n v="224"/>
    <m/>
    <x v="118"/>
  </r>
  <r>
    <x v="200"/>
    <n v="96019057"/>
    <x v="17"/>
    <x v="199"/>
    <x v="4"/>
    <n v="224"/>
    <m/>
    <x v="118"/>
  </r>
  <r>
    <x v="200"/>
    <n v="96038535"/>
    <x v="52"/>
    <x v="199"/>
    <x v="4"/>
    <n v="224"/>
    <m/>
    <x v="118"/>
  </r>
  <r>
    <x v="200"/>
    <n v="96050968"/>
    <x v="38"/>
    <x v="199"/>
    <x v="4"/>
    <n v="224"/>
    <m/>
    <x v="118"/>
  </r>
  <r>
    <x v="200"/>
    <n v="96050977"/>
    <x v="38"/>
    <x v="199"/>
    <x v="4"/>
    <n v="224"/>
    <m/>
    <x v="118"/>
  </r>
  <r>
    <x v="200"/>
    <n v="96056993"/>
    <x v="68"/>
    <x v="199"/>
    <x v="4"/>
    <n v="224"/>
    <m/>
    <x v="118"/>
  </r>
  <r>
    <x v="201"/>
    <n v="96032467"/>
    <x v="33"/>
    <x v="200"/>
    <x v="4"/>
    <n v="111"/>
    <m/>
    <x v="38"/>
  </r>
  <r>
    <x v="202"/>
    <m/>
    <x v="26"/>
    <x v="201"/>
    <x v="4"/>
    <n v="73"/>
    <m/>
    <x v="14"/>
  </r>
  <r>
    <x v="203"/>
    <n v="96085273"/>
    <x v="34"/>
    <x v="202"/>
    <x v="4"/>
    <n v="68"/>
    <m/>
    <x v="119"/>
  </r>
  <r>
    <x v="203"/>
    <n v="96016891"/>
    <x v="33"/>
    <x v="202"/>
    <x v="4"/>
    <n v="68"/>
    <m/>
    <x v="119"/>
  </r>
  <r>
    <x v="203"/>
    <n v="96054102"/>
    <x v="42"/>
    <x v="202"/>
    <x v="4"/>
    <n v="68"/>
    <m/>
    <x v="119"/>
  </r>
  <r>
    <x v="204"/>
    <n v="96057100"/>
    <x v="18"/>
    <x v="203"/>
    <x v="4"/>
    <n v="27"/>
    <m/>
    <x v="120"/>
  </r>
  <r>
    <x v="204"/>
    <n v="96057168"/>
    <x v="16"/>
    <x v="203"/>
    <x v="4"/>
    <n v="27"/>
    <m/>
    <x v="120"/>
  </r>
  <r>
    <x v="204"/>
    <n v="96022449"/>
    <x v="33"/>
    <x v="203"/>
    <x v="4"/>
    <n v="27"/>
    <m/>
    <x v="120"/>
  </r>
  <r>
    <x v="204"/>
    <n v="96070626"/>
    <x v="23"/>
    <x v="203"/>
    <x v="4"/>
    <n v="27"/>
    <m/>
    <x v="120"/>
  </r>
  <r>
    <x v="205"/>
    <n v="96055738"/>
    <x v="16"/>
    <x v="204"/>
    <x v="4"/>
    <n v="30"/>
    <m/>
    <x v="121"/>
  </r>
  <r>
    <x v="205"/>
    <n v="96055746"/>
    <x v="18"/>
    <x v="204"/>
    <x v="4"/>
    <n v="30"/>
    <m/>
    <x v="121"/>
  </r>
  <r>
    <x v="205"/>
    <n v="96057978"/>
    <x v="48"/>
    <x v="204"/>
    <x v="4"/>
    <n v="30"/>
    <m/>
    <x v="121"/>
  </r>
  <r>
    <x v="205"/>
    <n v="96058521"/>
    <x v="38"/>
    <x v="204"/>
    <x v="4"/>
    <n v="30"/>
    <m/>
    <x v="121"/>
  </r>
  <r>
    <x v="205"/>
    <n v="96084980"/>
    <x v="48"/>
    <x v="204"/>
    <x v="4"/>
    <n v="30"/>
    <m/>
    <x v="121"/>
  </r>
  <r>
    <x v="205"/>
    <n v="96005429"/>
    <x v="15"/>
    <x v="204"/>
    <x v="4"/>
    <n v="30"/>
    <m/>
    <x v="121"/>
  </r>
  <r>
    <x v="205"/>
    <n v="96007593"/>
    <x v="35"/>
    <x v="204"/>
    <x v="4"/>
    <n v="30"/>
    <m/>
    <x v="121"/>
  </r>
  <r>
    <x v="205"/>
    <n v="96013084"/>
    <x v="43"/>
    <x v="204"/>
    <x v="4"/>
    <n v="30"/>
    <m/>
    <x v="121"/>
  </r>
  <r>
    <x v="205"/>
    <n v="96020687"/>
    <x v="23"/>
    <x v="204"/>
    <x v="4"/>
    <n v="30"/>
    <m/>
    <x v="121"/>
  </r>
  <r>
    <x v="205"/>
    <n v="96036713"/>
    <x v="16"/>
    <x v="204"/>
    <x v="4"/>
    <n v="30"/>
    <m/>
    <x v="121"/>
  </r>
  <r>
    <x v="205"/>
    <n v="96036811"/>
    <x v="16"/>
    <x v="204"/>
    <x v="4"/>
    <n v="30"/>
    <m/>
    <x v="121"/>
  </r>
  <r>
    <x v="205"/>
    <n v="96057675"/>
    <x v="22"/>
    <x v="204"/>
    <x v="4"/>
    <n v="30"/>
    <m/>
    <x v="121"/>
  </r>
  <r>
    <x v="205"/>
    <n v="96057750"/>
    <x v="23"/>
    <x v="204"/>
    <x v="4"/>
    <n v="30"/>
    <m/>
    <x v="121"/>
  </r>
  <r>
    <x v="205"/>
    <n v="96061917"/>
    <x v="23"/>
    <x v="204"/>
    <x v="4"/>
    <n v="30"/>
    <m/>
    <x v="121"/>
  </r>
  <r>
    <x v="205"/>
    <n v="96061919"/>
    <x v="23"/>
    <x v="204"/>
    <x v="4"/>
    <n v="30"/>
    <m/>
    <x v="121"/>
  </r>
  <r>
    <x v="205"/>
    <n v="96067097"/>
    <x v="23"/>
    <x v="204"/>
    <x v="4"/>
    <n v="30"/>
    <m/>
    <x v="121"/>
  </r>
  <r>
    <x v="206"/>
    <n v="96064301"/>
    <x v="20"/>
    <x v="205"/>
    <x v="4"/>
    <n v="48"/>
    <m/>
    <x v="55"/>
  </r>
  <r>
    <x v="206"/>
    <n v="96067387"/>
    <x v="16"/>
    <x v="205"/>
    <x v="4"/>
    <n v="48"/>
    <m/>
    <x v="55"/>
  </r>
  <r>
    <x v="206"/>
    <n v="96086909"/>
    <x v="34"/>
    <x v="205"/>
    <x v="4"/>
    <n v="48"/>
    <m/>
    <x v="55"/>
  </r>
  <r>
    <x v="206"/>
    <n v="96000988"/>
    <x v="53"/>
    <x v="205"/>
    <x v="4"/>
    <n v="48"/>
    <m/>
    <x v="55"/>
  </r>
  <r>
    <x v="206"/>
    <n v="96001177"/>
    <x v="52"/>
    <x v="205"/>
    <x v="4"/>
    <n v="48"/>
    <m/>
    <x v="55"/>
  </r>
  <r>
    <x v="206"/>
    <n v="96001596"/>
    <x v="18"/>
    <x v="205"/>
    <x v="4"/>
    <n v="48"/>
    <m/>
    <x v="55"/>
  </r>
  <r>
    <x v="206"/>
    <n v="96005429"/>
    <x v="15"/>
    <x v="205"/>
    <x v="4"/>
    <n v="48"/>
    <m/>
    <x v="55"/>
  </r>
  <r>
    <x v="206"/>
    <n v="96029130"/>
    <x v="16"/>
    <x v="205"/>
    <x v="4"/>
    <n v="48"/>
    <m/>
    <x v="55"/>
  </r>
  <r>
    <x v="207"/>
    <n v="96029461"/>
    <x v="16"/>
    <x v="206"/>
    <x v="4"/>
    <n v="120"/>
    <m/>
    <x v="122"/>
  </r>
  <r>
    <x v="208"/>
    <n v="96038239"/>
    <x v="19"/>
    <x v="207"/>
    <x v="4"/>
    <n v="219"/>
    <m/>
    <x v="60"/>
  </r>
  <r>
    <x v="208"/>
    <n v="96052969"/>
    <x v="21"/>
    <x v="207"/>
    <x v="4"/>
    <n v="219"/>
    <m/>
    <x v="60"/>
  </r>
  <r>
    <x v="209"/>
    <n v="96033389"/>
    <x v="25"/>
    <x v="208"/>
    <x v="4"/>
    <n v="218"/>
    <m/>
    <x v="123"/>
  </r>
  <r>
    <x v="209"/>
    <n v="96058016"/>
    <x v="38"/>
    <x v="208"/>
    <x v="4"/>
    <n v="218"/>
    <m/>
    <x v="123"/>
  </r>
  <r>
    <x v="209"/>
    <n v="96058539"/>
    <x v="38"/>
    <x v="208"/>
    <x v="4"/>
    <n v="218"/>
    <m/>
    <x v="123"/>
  </r>
  <r>
    <x v="210"/>
    <n v="96035781"/>
    <x v="20"/>
    <x v="209"/>
    <x v="4"/>
    <n v="137"/>
    <m/>
    <x v="44"/>
  </r>
  <r>
    <x v="210"/>
    <n v="96036907"/>
    <x v="19"/>
    <x v="209"/>
    <x v="4"/>
    <n v="137"/>
    <m/>
    <x v="44"/>
  </r>
  <r>
    <x v="210"/>
    <n v="96038019"/>
    <x v="21"/>
    <x v="209"/>
    <x v="4"/>
    <n v="137"/>
    <m/>
    <x v="44"/>
  </r>
  <r>
    <x v="211"/>
    <n v="96005429"/>
    <x v="15"/>
    <x v="210"/>
    <x v="4"/>
    <n v="94"/>
    <m/>
    <x v="65"/>
  </r>
  <r>
    <x v="211"/>
    <n v="96022574"/>
    <x v="16"/>
    <x v="210"/>
    <x v="4"/>
    <n v="94"/>
    <m/>
    <x v="65"/>
  </r>
  <r>
    <x v="211"/>
    <n v="96038585"/>
    <x v="18"/>
    <x v="210"/>
    <x v="4"/>
    <n v="94"/>
    <m/>
    <x v="65"/>
  </r>
  <r>
    <x v="33"/>
    <n v="96019761"/>
    <x v="53"/>
    <x v="33"/>
    <x v="4"/>
    <n v="164"/>
    <m/>
    <x v="14"/>
  </r>
  <r>
    <x v="33"/>
    <n v="96021046"/>
    <x v="18"/>
    <x v="33"/>
    <x v="4"/>
    <n v="164"/>
    <m/>
    <x v="14"/>
  </r>
  <r>
    <x v="78"/>
    <n v="96056887"/>
    <x v="18"/>
    <x v="77"/>
    <x v="4"/>
    <n v="20"/>
    <m/>
    <x v="14"/>
  </r>
  <r>
    <x v="78"/>
    <n v="96022438"/>
    <x v="18"/>
    <x v="77"/>
    <x v="4"/>
    <n v="20"/>
    <m/>
    <x v="14"/>
  </r>
  <r>
    <x v="78"/>
    <n v="96005429"/>
    <x v="15"/>
    <x v="77"/>
    <x v="4"/>
    <n v="20"/>
    <m/>
    <x v="14"/>
  </r>
  <r>
    <x v="78"/>
    <n v="96007593"/>
    <x v="35"/>
    <x v="77"/>
    <x v="4"/>
    <n v="20"/>
    <m/>
    <x v="14"/>
  </r>
  <r>
    <x v="78"/>
    <n v="96013297"/>
    <x v="18"/>
    <x v="77"/>
    <x v="4"/>
    <n v="20"/>
    <m/>
    <x v="14"/>
  </r>
  <r>
    <x v="78"/>
    <n v="96019051"/>
    <x v="17"/>
    <x v="77"/>
    <x v="4"/>
    <n v="20"/>
    <m/>
    <x v="14"/>
  </r>
  <r>
    <x v="78"/>
    <n v="96046543"/>
    <x v="19"/>
    <x v="77"/>
    <x v="4"/>
    <n v="20"/>
    <m/>
    <x v="14"/>
  </r>
  <r>
    <x v="78"/>
    <n v="96046588"/>
    <x v="20"/>
    <x v="77"/>
    <x v="4"/>
    <n v="20"/>
    <m/>
    <x v="14"/>
  </r>
  <r>
    <x v="34"/>
    <n v="96003556"/>
    <x v="20"/>
    <x v="34"/>
    <x v="4"/>
    <n v="61"/>
    <m/>
    <x v="28"/>
  </r>
  <r>
    <x v="34"/>
    <n v="96003804"/>
    <x v="18"/>
    <x v="34"/>
    <x v="4"/>
    <n v="61"/>
    <m/>
    <x v="28"/>
  </r>
  <r>
    <x v="34"/>
    <n v="96004143"/>
    <x v="19"/>
    <x v="34"/>
    <x v="4"/>
    <n v="61"/>
    <m/>
    <x v="28"/>
  </r>
  <r>
    <x v="34"/>
    <n v="96005429"/>
    <x v="15"/>
    <x v="34"/>
    <x v="4"/>
    <n v="61"/>
    <m/>
    <x v="28"/>
  </r>
  <r>
    <x v="34"/>
    <n v="96007585"/>
    <x v="55"/>
    <x v="34"/>
    <x v="4"/>
    <n v="61"/>
    <m/>
    <x v="28"/>
  </r>
  <r>
    <x v="34"/>
    <n v="96019090"/>
    <x v="17"/>
    <x v="34"/>
    <x v="4"/>
    <n v="61"/>
    <m/>
    <x v="28"/>
  </r>
  <r>
    <x v="34"/>
    <n v="96028242"/>
    <x v="39"/>
    <x v="34"/>
    <x v="4"/>
    <n v="61"/>
    <m/>
    <x v="28"/>
  </r>
  <r>
    <x v="212"/>
    <n v="96004199"/>
    <x v="20"/>
    <x v="211"/>
    <x v="4"/>
    <n v="223"/>
    <m/>
    <x v="40"/>
  </r>
  <r>
    <x v="212"/>
    <n v="96005001"/>
    <x v="19"/>
    <x v="211"/>
    <x v="4"/>
    <n v="223"/>
    <m/>
    <x v="40"/>
  </r>
  <r>
    <x v="212"/>
    <n v="96042781"/>
    <x v="21"/>
    <x v="211"/>
    <x v="4"/>
    <n v="223"/>
    <m/>
    <x v="40"/>
  </r>
  <r>
    <x v="213"/>
    <n v="96001638"/>
    <x v="70"/>
    <x v="212"/>
    <x v="4"/>
    <n v="136"/>
    <m/>
    <x v="124"/>
  </r>
  <r>
    <x v="213"/>
    <n v="96022573"/>
    <x v="33"/>
    <x v="212"/>
    <x v="4"/>
    <n v="136"/>
    <m/>
    <x v="124"/>
  </r>
  <r>
    <x v="214"/>
    <n v="96004652"/>
    <x v="60"/>
    <x v="213"/>
    <x v="4"/>
    <n v="124"/>
    <m/>
    <x v="81"/>
  </r>
  <r>
    <x v="214"/>
    <n v="96004680"/>
    <x v="60"/>
    <x v="213"/>
    <x v="4"/>
    <n v="124"/>
    <m/>
    <x v="81"/>
  </r>
  <r>
    <x v="214"/>
    <n v="96087326"/>
    <x v="20"/>
    <x v="213"/>
    <x v="4"/>
    <n v="124"/>
    <m/>
    <x v="81"/>
  </r>
  <r>
    <x v="214"/>
    <n v="96001224"/>
    <x v="41"/>
    <x v="213"/>
    <x v="4"/>
    <n v="124"/>
    <m/>
    <x v="81"/>
  </r>
  <r>
    <x v="214"/>
    <n v="96028127"/>
    <x v="25"/>
    <x v="213"/>
    <x v="4"/>
    <n v="124"/>
    <m/>
    <x v="81"/>
  </r>
  <r>
    <x v="214"/>
    <n v="96028222"/>
    <x v="39"/>
    <x v="213"/>
    <x v="4"/>
    <n v="124"/>
    <m/>
    <x v="81"/>
  </r>
  <r>
    <x v="214"/>
    <n v="96057888"/>
    <x v="24"/>
    <x v="213"/>
    <x v="4"/>
    <n v="124"/>
    <m/>
    <x v="81"/>
  </r>
  <r>
    <x v="215"/>
    <n v="96002639"/>
    <x v="19"/>
    <x v="214"/>
    <x v="4"/>
    <n v="150"/>
    <m/>
    <x v="36"/>
  </r>
  <r>
    <x v="215"/>
    <n v="96002986"/>
    <x v="20"/>
    <x v="214"/>
    <x v="4"/>
    <n v="150"/>
    <m/>
    <x v="36"/>
  </r>
  <r>
    <x v="215"/>
    <n v="96005429"/>
    <x v="15"/>
    <x v="214"/>
    <x v="4"/>
    <n v="150"/>
    <m/>
    <x v="36"/>
  </r>
  <r>
    <x v="215"/>
    <n v="96018745"/>
    <x v="17"/>
    <x v="214"/>
    <x v="4"/>
    <n v="150"/>
    <m/>
    <x v="36"/>
  </r>
  <r>
    <x v="215"/>
    <n v="96056764"/>
    <x v="18"/>
    <x v="214"/>
    <x v="4"/>
    <n v="150"/>
    <m/>
    <x v="36"/>
  </r>
  <r>
    <x v="216"/>
    <m/>
    <x v="26"/>
    <x v="215"/>
    <x v="4"/>
    <n v="49"/>
    <m/>
    <x v="12"/>
  </r>
  <r>
    <x v="35"/>
    <n v="96001399"/>
    <x v="18"/>
    <x v="35"/>
    <x v="4"/>
    <n v="95"/>
    <m/>
    <x v="29"/>
  </r>
  <r>
    <x v="35"/>
    <n v="96007666"/>
    <x v="20"/>
    <x v="35"/>
    <x v="4"/>
    <n v="95"/>
    <m/>
    <x v="29"/>
  </r>
  <r>
    <x v="35"/>
    <n v="96009066"/>
    <x v="19"/>
    <x v="35"/>
    <x v="4"/>
    <n v="95"/>
    <m/>
    <x v="29"/>
  </r>
  <r>
    <x v="217"/>
    <n v="96009383"/>
    <x v="33"/>
    <x v="216"/>
    <x v="4"/>
    <n v="172"/>
    <m/>
    <x v="12"/>
  </r>
  <r>
    <x v="217"/>
    <n v="96019029"/>
    <x v="17"/>
    <x v="216"/>
    <x v="4"/>
    <n v="172"/>
    <m/>
    <x v="12"/>
  </r>
  <r>
    <x v="36"/>
    <n v="96061619"/>
    <x v="20"/>
    <x v="36"/>
    <x v="4"/>
    <n v="10"/>
    <m/>
    <x v="30"/>
  </r>
  <r>
    <x v="36"/>
    <n v="96061705"/>
    <x v="19"/>
    <x v="36"/>
    <x v="4"/>
    <n v="10"/>
    <m/>
    <x v="30"/>
  </r>
  <r>
    <x v="36"/>
    <n v="96052627"/>
    <x v="23"/>
    <x v="36"/>
    <x v="4"/>
    <n v="10"/>
    <m/>
    <x v="30"/>
  </r>
  <r>
    <x v="36"/>
    <n v="96052631"/>
    <x v="23"/>
    <x v="36"/>
    <x v="4"/>
    <n v="10"/>
    <m/>
    <x v="30"/>
  </r>
  <r>
    <x v="36"/>
    <n v="96052632"/>
    <x v="23"/>
    <x v="36"/>
    <x v="4"/>
    <n v="10"/>
    <m/>
    <x v="30"/>
  </r>
  <r>
    <x v="36"/>
    <n v="96057314"/>
    <x v="18"/>
    <x v="36"/>
    <x v="4"/>
    <n v="10"/>
    <m/>
    <x v="30"/>
  </r>
  <r>
    <x v="36"/>
    <n v="96090193"/>
    <x v="19"/>
    <x v="36"/>
    <x v="4"/>
    <n v="10"/>
    <m/>
    <x v="30"/>
  </r>
  <r>
    <x v="36"/>
    <n v="96001135"/>
    <x v="18"/>
    <x v="36"/>
    <x v="4"/>
    <n v="10"/>
    <m/>
    <x v="30"/>
  </r>
  <r>
    <x v="36"/>
    <n v="96001761"/>
    <x v="41"/>
    <x v="36"/>
    <x v="4"/>
    <n v="10"/>
    <m/>
    <x v="30"/>
  </r>
  <r>
    <x v="36"/>
    <n v="96005429"/>
    <x v="15"/>
    <x v="36"/>
    <x v="4"/>
    <n v="10"/>
    <m/>
    <x v="30"/>
  </r>
  <r>
    <x v="36"/>
    <n v="96007585"/>
    <x v="55"/>
    <x v="36"/>
    <x v="4"/>
    <n v="10"/>
    <m/>
    <x v="30"/>
  </r>
  <r>
    <x v="36"/>
    <n v="96007593"/>
    <x v="35"/>
    <x v="36"/>
    <x v="4"/>
    <n v="10"/>
    <m/>
    <x v="30"/>
  </r>
  <r>
    <x v="36"/>
    <n v="96018744"/>
    <x v="17"/>
    <x v="36"/>
    <x v="4"/>
    <n v="10"/>
    <m/>
    <x v="30"/>
  </r>
  <r>
    <x v="36"/>
    <n v="96055225"/>
    <x v="18"/>
    <x v="36"/>
    <x v="4"/>
    <n v="10"/>
    <m/>
    <x v="30"/>
  </r>
  <r>
    <x v="218"/>
    <n v="96010081"/>
    <x v="16"/>
    <x v="217"/>
    <x v="4"/>
    <n v="208"/>
    <m/>
    <x v="125"/>
  </r>
  <r>
    <x v="218"/>
    <n v="96027136"/>
    <x v="17"/>
    <x v="217"/>
    <x v="4"/>
    <n v="208"/>
    <m/>
    <x v="125"/>
  </r>
  <r>
    <x v="218"/>
    <n v="96042999"/>
    <x v="21"/>
    <x v="217"/>
    <x v="4"/>
    <n v="208"/>
    <m/>
    <x v="125"/>
  </r>
  <r>
    <x v="218"/>
    <n v="96083930"/>
    <x v="42"/>
    <x v="217"/>
    <x v="4"/>
    <n v="208"/>
    <m/>
    <x v="125"/>
  </r>
  <r>
    <x v="218"/>
    <n v="96091325"/>
    <x v="24"/>
    <x v="217"/>
    <x v="4"/>
    <n v="208"/>
    <m/>
    <x v="125"/>
  </r>
  <r>
    <x v="219"/>
    <n v="96004521"/>
    <x v="41"/>
    <x v="218"/>
    <x v="4"/>
    <n v="96"/>
    <m/>
    <x v="126"/>
  </r>
  <r>
    <x v="219"/>
    <n v="96022398"/>
    <x v="17"/>
    <x v="218"/>
    <x v="4"/>
    <n v="96"/>
    <m/>
    <x v="126"/>
  </r>
  <r>
    <x v="219"/>
    <n v="96053965"/>
    <x v="42"/>
    <x v="218"/>
    <x v="4"/>
    <n v="96"/>
    <m/>
    <x v="126"/>
  </r>
  <r>
    <x v="219"/>
    <n v="96057793"/>
    <x v="23"/>
    <x v="218"/>
    <x v="4"/>
    <n v="96"/>
    <m/>
    <x v="126"/>
  </r>
  <r>
    <x v="219"/>
    <n v="96057794"/>
    <x v="23"/>
    <x v="218"/>
    <x v="4"/>
    <n v="96"/>
    <m/>
    <x v="126"/>
  </r>
  <r>
    <x v="220"/>
    <n v="96029504"/>
    <x v="56"/>
    <x v="219"/>
    <x v="4"/>
    <n v="225"/>
    <m/>
    <x v="90"/>
  </r>
  <r>
    <x v="220"/>
    <n v="96035886"/>
    <x v="57"/>
    <x v="219"/>
    <x v="4"/>
    <n v="225"/>
    <m/>
    <x v="90"/>
  </r>
  <r>
    <x v="220"/>
    <n v="96035909"/>
    <x v="71"/>
    <x v="219"/>
    <x v="4"/>
    <n v="225"/>
    <m/>
    <x v="90"/>
  </r>
  <r>
    <x v="220"/>
    <n v="96062646"/>
    <x v="21"/>
    <x v="219"/>
    <x v="4"/>
    <n v="225"/>
    <m/>
    <x v="90"/>
  </r>
  <r>
    <x v="221"/>
    <n v="96004322"/>
    <x v="72"/>
    <x v="220"/>
    <x v="4"/>
    <n v="211"/>
    <m/>
    <x v="127"/>
  </r>
  <r>
    <x v="221"/>
    <n v="96019019"/>
    <x v="17"/>
    <x v="220"/>
    <x v="4"/>
    <n v="211"/>
    <m/>
    <x v="127"/>
  </r>
  <r>
    <x v="221"/>
    <n v="96029014"/>
    <x v="16"/>
    <x v="220"/>
    <x v="4"/>
    <n v="211"/>
    <m/>
    <x v="127"/>
  </r>
  <r>
    <x v="221"/>
    <n v="96029507"/>
    <x v="52"/>
    <x v="220"/>
    <x v="4"/>
    <n v="211"/>
    <m/>
    <x v="127"/>
  </r>
  <r>
    <x v="221"/>
    <n v="96044428"/>
    <x v="22"/>
    <x v="220"/>
    <x v="4"/>
    <n v="211"/>
    <m/>
    <x v="127"/>
  </r>
  <r>
    <x v="222"/>
    <n v="96071208"/>
    <x v="73"/>
    <x v="221"/>
    <x v="4"/>
    <n v="168"/>
    <m/>
    <x v="31"/>
  </r>
  <r>
    <x v="222"/>
    <n v="96021594"/>
    <x v="33"/>
    <x v="221"/>
    <x v="4"/>
    <n v="168"/>
    <m/>
    <x v="31"/>
  </r>
  <r>
    <x v="222"/>
    <n v="96044008"/>
    <x v="22"/>
    <x v="221"/>
    <x v="4"/>
    <n v="168"/>
    <m/>
    <x v="31"/>
  </r>
  <r>
    <x v="222"/>
    <n v="96080287"/>
    <x v="24"/>
    <x v="221"/>
    <x v="4"/>
    <n v="168"/>
    <m/>
    <x v="31"/>
  </r>
  <r>
    <x v="223"/>
    <n v="96054069"/>
    <x v="21"/>
    <x v="222"/>
    <x v="4"/>
    <n v="177"/>
    <m/>
    <x v="128"/>
  </r>
  <r>
    <x v="223"/>
    <n v="96054278"/>
    <x v="20"/>
    <x v="222"/>
    <x v="4"/>
    <n v="177"/>
    <m/>
    <x v="128"/>
  </r>
  <r>
    <x v="223"/>
    <n v="96057566"/>
    <x v="19"/>
    <x v="222"/>
    <x v="4"/>
    <n v="177"/>
    <m/>
    <x v="128"/>
  </r>
  <r>
    <x v="223"/>
    <n v="96061806"/>
    <x v="24"/>
    <x v="222"/>
    <x v="4"/>
    <n v="177"/>
    <m/>
    <x v="128"/>
  </r>
  <r>
    <x v="84"/>
    <n v="96005429"/>
    <x v="15"/>
    <x v="83"/>
    <x v="4"/>
    <n v="3"/>
    <m/>
    <x v="62"/>
  </r>
  <r>
    <x v="84"/>
    <n v="96007388"/>
    <x v="17"/>
    <x v="83"/>
    <x v="4"/>
    <n v="3"/>
    <m/>
    <x v="62"/>
  </r>
  <r>
    <x v="224"/>
    <n v="96067708"/>
    <x v="16"/>
    <x v="223"/>
    <x v="4"/>
    <n v="63"/>
    <m/>
    <x v="55"/>
  </r>
  <r>
    <x v="224"/>
    <n v="96070383"/>
    <x v="24"/>
    <x v="223"/>
    <x v="4"/>
    <n v="63"/>
    <m/>
    <x v="55"/>
  </r>
  <r>
    <x v="224"/>
    <n v="96081011"/>
    <x v="24"/>
    <x v="223"/>
    <x v="4"/>
    <n v="63"/>
    <m/>
    <x v="55"/>
  </r>
  <r>
    <x v="224"/>
    <n v="96053324"/>
    <x v="38"/>
    <x v="223"/>
    <x v="4"/>
    <n v="63"/>
    <m/>
    <x v="55"/>
  </r>
  <r>
    <x v="224"/>
    <n v="96055172"/>
    <x v="46"/>
    <x v="223"/>
    <x v="4"/>
    <n v="63"/>
    <m/>
    <x v="55"/>
  </r>
  <r>
    <x v="224"/>
    <n v="96063270"/>
    <x v="19"/>
    <x v="223"/>
    <x v="4"/>
    <n v="63"/>
    <m/>
    <x v="55"/>
  </r>
  <r>
    <x v="224"/>
    <n v="96063479"/>
    <x v="20"/>
    <x v="223"/>
    <x v="4"/>
    <n v="63"/>
    <m/>
    <x v="55"/>
  </r>
  <r>
    <x v="224"/>
    <n v="96063649"/>
    <x v="16"/>
    <x v="223"/>
    <x v="4"/>
    <n v="63"/>
    <m/>
    <x v="55"/>
  </r>
  <r>
    <x v="225"/>
    <n v="96053036"/>
    <x v="74"/>
    <x v="224"/>
    <x v="4"/>
    <n v="83"/>
    <m/>
    <x v="8"/>
  </r>
  <r>
    <x v="225"/>
    <n v="96055171"/>
    <x v="75"/>
    <x v="224"/>
    <x v="4"/>
    <n v="83"/>
    <m/>
    <x v="8"/>
  </r>
  <r>
    <x v="225"/>
    <n v="96063469"/>
    <x v="21"/>
    <x v="224"/>
    <x v="4"/>
    <n v="83"/>
    <m/>
    <x v="8"/>
  </r>
  <r>
    <x v="226"/>
    <n v="96001197"/>
    <x v="18"/>
    <x v="225"/>
    <x v="4"/>
    <n v="193"/>
    <m/>
    <x v="105"/>
  </r>
  <r>
    <x v="226"/>
    <n v="96001203"/>
    <x v="62"/>
    <x v="225"/>
    <x v="4"/>
    <n v="193"/>
    <m/>
    <x v="105"/>
  </r>
  <r>
    <x v="85"/>
    <n v="96002100"/>
    <x v="18"/>
    <x v="84"/>
    <x v="4"/>
    <n v="192"/>
    <m/>
    <x v="12"/>
  </r>
  <r>
    <x v="85"/>
    <n v="96002513"/>
    <x v="19"/>
    <x v="84"/>
    <x v="4"/>
    <n v="192"/>
    <m/>
    <x v="12"/>
  </r>
  <r>
    <x v="85"/>
    <n v="96002941"/>
    <x v="20"/>
    <x v="84"/>
    <x v="4"/>
    <n v="192"/>
    <m/>
    <x v="12"/>
  </r>
  <r>
    <x v="85"/>
    <n v="96059410"/>
    <x v="47"/>
    <x v="84"/>
    <x v="4"/>
    <n v="192"/>
    <m/>
    <x v="12"/>
  </r>
  <r>
    <x v="85"/>
    <n v="96064175"/>
    <x v="24"/>
    <x v="84"/>
    <x v="4"/>
    <n v="192"/>
    <m/>
    <x v="12"/>
  </r>
  <r>
    <x v="85"/>
    <n v="96064176"/>
    <x v="24"/>
    <x v="84"/>
    <x v="4"/>
    <n v="192"/>
    <m/>
    <x v="12"/>
  </r>
  <r>
    <x v="227"/>
    <n v="96032045"/>
    <x v="20"/>
    <x v="226"/>
    <x v="4"/>
    <n v="204"/>
    <m/>
    <x v="129"/>
  </r>
  <r>
    <x v="227"/>
    <n v="96063478"/>
    <x v="25"/>
    <x v="226"/>
    <x v="4"/>
    <n v="204"/>
    <m/>
    <x v="129"/>
  </r>
  <r>
    <x v="228"/>
    <m/>
    <x v="26"/>
    <x v="227"/>
    <x v="4"/>
    <n v="77"/>
    <m/>
    <x v="130"/>
  </r>
  <r>
    <x v="229"/>
    <m/>
    <x v="26"/>
    <x v="228"/>
    <x v="4"/>
    <n v="143"/>
    <m/>
    <x v="131"/>
  </r>
  <r>
    <x v="230"/>
    <n v="96001408"/>
    <x v="63"/>
    <x v="229"/>
    <x v="4"/>
    <n v="214"/>
    <m/>
    <x v="19"/>
  </r>
  <r>
    <x v="230"/>
    <n v="96017793"/>
    <x v="16"/>
    <x v="229"/>
    <x v="4"/>
    <n v="214"/>
    <m/>
    <x v="19"/>
  </r>
  <r>
    <x v="231"/>
    <n v="96004204"/>
    <x v="20"/>
    <x v="230"/>
    <x v="4"/>
    <n v="166"/>
    <m/>
    <x v="132"/>
  </r>
  <r>
    <x v="231"/>
    <n v="96022194"/>
    <x v="19"/>
    <x v="230"/>
    <x v="4"/>
    <n v="166"/>
    <m/>
    <x v="132"/>
  </r>
  <r>
    <x v="231"/>
    <n v="96058054"/>
    <x v="24"/>
    <x v="230"/>
    <x v="4"/>
    <n v="166"/>
    <m/>
    <x v="132"/>
  </r>
  <r>
    <x v="231"/>
    <n v="96058055"/>
    <x v="24"/>
    <x v="230"/>
    <x v="4"/>
    <n v="166"/>
    <m/>
    <x v="132"/>
  </r>
  <r>
    <x v="231"/>
    <n v="96060360"/>
    <x v="24"/>
    <x v="230"/>
    <x v="4"/>
    <n v="166"/>
    <m/>
    <x v="132"/>
  </r>
  <r>
    <x v="231"/>
    <n v="96060409"/>
    <x v="21"/>
    <x v="230"/>
    <x v="4"/>
    <n v="166"/>
    <m/>
    <x v="132"/>
  </r>
  <r>
    <x v="231"/>
    <n v="96062793"/>
    <x v="24"/>
    <x v="230"/>
    <x v="4"/>
    <n v="166"/>
    <m/>
    <x v="132"/>
  </r>
  <r>
    <x v="231"/>
    <n v="96077629"/>
    <x v="18"/>
    <x v="230"/>
    <x v="4"/>
    <n v="166"/>
    <m/>
    <x v="132"/>
  </r>
  <r>
    <x v="232"/>
    <n v="96085394"/>
    <x v="34"/>
    <x v="231"/>
    <x v="4"/>
    <n v="89"/>
    <m/>
    <x v="133"/>
  </r>
  <r>
    <x v="232"/>
    <n v="96005169"/>
    <x v="44"/>
    <x v="231"/>
    <x v="4"/>
    <n v="89"/>
    <m/>
    <x v="133"/>
  </r>
  <r>
    <x v="232"/>
    <n v="96006135"/>
    <x v="45"/>
    <x v="231"/>
    <x v="4"/>
    <n v="89"/>
    <m/>
    <x v="133"/>
  </r>
  <r>
    <x v="232"/>
    <n v="96006147"/>
    <x v="45"/>
    <x v="231"/>
    <x v="4"/>
    <n v="89"/>
    <m/>
    <x v="133"/>
  </r>
  <r>
    <x v="232"/>
    <n v="96009158"/>
    <x v="67"/>
    <x v="231"/>
    <x v="4"/>
    <n v="89"/>
    <m/>
    <x v="133"/>
  </r>
  <r>
    <x v="232"/>
    <n v="96011424"/>
    <x v="67"/>
    <x v="231"/>
    <x v="4"/>
    <n v="89"/>
    <m/>
    <x v="133"/>
  </r>
  <r>
    <x v="232"/>
    <n v="96013277"/>
    <x v="33"/>
    <x v="231"/>
    <x v="4"/>
    <n v="89"/>
    <m/>
    <x v="133"/>
  </r>
  <r>
    <x v="232"/>
    <n v="96017582"/>
    <x v="45"/>
    <x v="231"/>
    <x v="4"/>
    <n v="89"/>
    <m/>
    <x v="133"/>
  </r>
  <r>
    <x v="232"/>
    <n v="96021152"/>
    <x v="45"/>
    <x v="231"/>
    <x v="4"/>
    <n v="89"/>
    <m/>
    <x v="133"/>
  </r>
  <r>
    <x v="232"/>
    <n v="96034130"/>
    <x v="44"/>
    <x v="231"/>
    <x v="4"/>
    <n v="89"/>
    <m/>
    <x v="133"/>
  </r>
  <r>
    <x v="232"/>
    <n v="96034135"/>
    <x v="44"/>
    <x v="231"/>
    <x v="4"/>
    <n v="89"/>
    <m/>
    <x v="133"/>
  </r>
  <r>
    <x v="232"/>
    <n v="96052351"/>
    <x v="17"/>
    <x v="231"/>
    <x v="4"/>
    <n v="89"/>
    <m/>
    <x v="133"/>
  </r>
  <r>
    <x v="232"/>
    <n v="96058056"/>
    <x v="44"/>
    <x v="231"/>
    <x v="4"/>
    <n v="89"/>
    <m/>
    <x v="133"/>
  </r>
  <r>
    <x v="232"/>
    <n v="96063861"/>
    <x v="24"/>
    <x v="231"/>
    <x v="4"/>
    <n v="89"/>
    <m/>
    <x v="133"/>
  </r>
  <r>
    <x v="233"/>
    <n v="96085397"/>
    <x v="34"/>
    <x v="232"/>
    <x v="4"/>
    <n v="112"/>
    <m/>
    <x v="134"/>
  </r>
  <r>
    <x v="233"/>
    <n v="96002582"/>
    <x v="19"/>
    <x v="232"/>
    <x v="4"/>
    <n v="112"/>
    <m/>
    <x v="134"/>
  </r>
  <r>
    <x v="233"/>
    <n v="96002961"/>
    <x v="20"/>
    <x v="232"/>
    <x v="4"/>
    <n v="112"/>
    <m/>
    <x v="134"/>
  </r>
  <r>
    <x v="233"/>
    <n v="96005429"/>
    <x v="15"/>
    <x v="232"/>
    <x v="4"/>
    <n v="112"/>
    <m/>
    <x v="134"/>
  </r>
  <r>
    <x v="233"/>
    <n v="96029031"/>
    <x v="16"/>
    <x v="232"/>
    <x v="4"/>
    <n v="112"/>
    <m/>
    <x v="134"/>
  </r>
  <r>
    <x v="233"/>
    <n v="96049928"/>
    <x v="24"/>
    <x v="232"/>
    <x v="4"/>
    <n v="112"/>
    <m/>
    <x v="134"/>
  </r>
  <r>
    <x v="233"/>
    <n v="96061987"/>
    <x v="42"/>
    <x v="232"/>
    <x v="4"/>
    <n v="112"/>
    <m/>
    <x v="134"/>
  </r>
  <r>
    <x v="233"/>
    <n v="96076639"/>
    <x v="24"/>
    <x v="232"/>
    <x v="4"/>
    <n v="112"/>
    <m/>
    <x v="134"/>
  </r>
  <r>
    <x v="233"/>
    <n v="96083971"/>
    <x v="24"/>
    <x v="232"/>
    <x v="4"/>
    <n v="112"/>
    <m/>
    <x v="134"/>
  </r>
  <r>
    <x v="233"/>
    <n v="96083974"/>
    <x v="24"/>
    <x v="232"/>
    <x v="4"/>
    <n v="112"/>
    <m/>
    <x v="134"/>
  </r>
  <r>
    <x v="233"/>
    <n v="96085719"/>
    <x v="24"/>
    <x v="232"/>
    <x v="4"/>
    <n v="112"/>
    <m/>
    <x v="134"/>
  </r>
  <r>
    <x v="234"/>
    <n v="96067311"/>
    <x v="19"/>
    <x v="233"/>
    <x v="4"/>
    <n v="209"/>
    <m/>
    <x v="135"/>
  </r>
  <r>
    <x v="234"/>
    <n v="96005429"/>
    <x v="15"/>
    <x v="233"/>
    <x v="4"/>
    <n v="209"/>
    <m/>
    <x v="135"/>
  </r>
  <r>
    <x v="234"/>
    <n v="96007439"/>
    <x v="17"/>
    <x v="233"/>
    <x v="4"/>
    <n v="209"/>
    <m/>
    <x v="135"/>
  </r>
  <r>
    <x v="234"/>
    <n v="96015135"/>
    <x v="63"/>
    <x v="233"/>
    <x v="4"/>
    <n v="209"/>
    <m/>
    <x v="135"/>
  </r>
  <r>
    <x v="234"/>
    <n v="96029153"/>
    <x v="16"/>
    <x v="233"/>
    <x v="4"/>
    <n v="209"/>
    <m/>
    <x v="135"/>
  </r>
  <r>
    <x v="234"/>
    <n v="96052897"/>
    <x v="21"/>
    <x v="233"/>
    <x v="4"/>
    <n v="209"/>
    <m/>
    <x v="135"/>
  </r>
  <r>
    <x v="234"/>
    <n v="96060521"/>
    <x v="23"/>
    <x v="233"/>
    <x v="4"/>
    <n v="209"/>
    <m/>
    <x v="135"/>
  </r>
  <r>
    <x v="234"/>
    <n v="96088578"/>
    <x v="24"/>
    <x v="233"/>
    <x v="4"/>
    <n v="209"/>
    <m/>
    <x v="135"/>
  </r>
  <r>
    <x v="235"/>
    <n v="96004693"/>
    <x v="60"/>
    <x v="234"/>
    <x v="4"/>
    <n v="155"/>
    <m/>
    <x v="136"/>
  </r>
  <r>
    <x v="235"/>
    <n v="96004701"/>
    <x v="60"/>
    <x v="234"/>
    <x v="4"/>
    <n v="155"/>
    <m/>
    <x v="136"/>
  </r>
  <r>
    <x v="235"/>
    <n v="96076935"/>
    <x v="51"/>
    <x v="234"/>
    <x v="4"/>
    <n v="155"/>
    <m/>
    <x v="136"/>
  </r>
  <r>
    <x v="235"/>
    <n v="96076962"/>
    <x v="51"/>
    <x v="234"/>
    <x v="4"/>
    <n v="155"/>
    <m/>
    <x v="136"/>
  </r>
  <r>
    <x v="235"/>
    <n v="96095054"/>
    <x v="24"/>
    <x v="234"/>
    <x v="4"/>
    <n v="155"/>
    <m/>
    <x v="136"/>
  </r>
  <r>
    <x v="235"/>
    <n v="96061760"/>
    <x v="19"/>
    <x v="234"/>
    <x v="4"/>
    <n v="155"/>
    <m/>
    <x v="136"/>
  </r>
  <r>
    <x v="235"/>
    <n v="96062642"/>
    <x v="21"/>
    <x v="234"/>
    <x v="4"/>
    <n v="155"/>
    <m/>
    <x v="136"/>
  </r>
  <r>
    <x v="235"/>
    <n v="96080613"/>
    <x v="23"/>
    <x v="234"/>
    <x v="4"/>
    <n v="155"/>
    <m/>
    <x v="136"/>
  </r>
  <r>
    <x v="236"/>
    <n v="96061771"/>
    <x v="21"/>
    <x v="235"/>
    <x v="4"/>
    <n v="156"/>
    <m/>
    <x v="105"/>
  </r>
  <r>
    <x v="236"/>
    <n v="96064425"/>
    <x v="19"/>
    <x v="235"/>
    <x v="4"/>
    <n v="156"/>
    <m/>
    <x v="105"/>
  </r>
  <r>
    <x v="38"/>
    <n v="96001363"/>
    <x v="41"/>
    <x v="38"/>
    <x v="4"/>
    <n v="52"/>
    <m/>
    <x v="31"/>
  </r>
  <r>
    <x v="38"/>
    <n v="96001395"/>
    <x v="18"/>
    <x v="38"/>
    <x v="4"/>
    <n v="52"/>
    <m/>
    <x v="31"/>
  </r>
  <r>
    <x v="38"/>
    <n v="96007593"/>
    <x v="35"/>
    <x v="38"/>
    <x v="4"/>
    <n v="52"/>
    <m/>
    <x v="31"/>
  </r>
  <r>
    <x v="38"/>
    <n v="96019305"/>
    <x v="17"/>
    <x v="38"/>
    <x v="4"/>
    <n v="52"/>
    <m/>
    <x v="31"/>
  </r>
  <r>
    <x v="237"/>
    <n v="96086939"/>
    <x v="34"/>
    <x v="236"/>
    <x v="4"/>
    <n v="165"/>
    <m/>
    <x v="2"/>
  </r>
  <r>
    <x v="237"/>
    <n v="96035193"/>
    <x v="16"/>
    <x v="236"/>
    <x v="4"/>
    <n v="165"/>
    <m/>
    <x v="2"/>
  </r>
  <r>
    <x v="238"/>
    <n v="96001410"/>
    <x v="62"/>
    <x v="237"/>
    <x v="4"/>
    <n v="163"/>
    <m/>
    <x v="137"/>
  </r>
  <r>
    <x v="238"/>
    <n v="96067539"/>
    <x v="19"/>
    <x v="237"/>
    <x v="4"/>
    <n v="163"/>
    <m/>
    <x v="137"/>
  </r>
  <r>
    <x v="239"/>
    <n v="96010805"/>
    <x v="60"/>
    <x v="238"/>
    <x v="4"/>
    <n v="24"/>
    <m/>
    <x v="138"/>
  </r>
  <r>
    <x v="239"/>
    <n v="96086947"/>
    <x v="34"/>
    <x v="238"/>
    <x v="4"/>
    <n v="24"/>
    <m/>
    <x v="138"/>
  </r>
  <r>
    <x v="239"/>
    <n v="96003633"/>
    <x v="50"/>
    <x v="238"/>
    <x v="4"/>
    <n v="24"/>
    <m/>
    <x v="138"/>
  </r>
  <r>
    <x v="239"/>
    <n v="96004912"/>
    <x v="33"/>
    <x v="238"/>
    <x v="4"/>
    <n v="24"/>
    <m/>
    <x v="138"/>
  </r>
  <r>
    <x v="239"/>
    <n v="96005429"/>
    <x v="15"/>
    <x v="238"/>
    <x v="4"/>
    <n v="24"/>
    <m/>
    <x v="138"/>
  </r>
  <r>
    <x v="239"/>
    <n v="96007593"/>
    <x v="35"/>
    <x v="238"/>
    <x v="4"/>
    <n v="24"/>
    <m/>
    <x v="138"/>
  </r>
  <r>
    <x v="239"/>
    <n v="96039483"/>
    <x v="17"/>
    <x v="238"/>
    <x v="4"/>
    <n v="24"/>
    <m/>
    <x v="138"/>
  </r>
  <r>
    <x v="239"/>
    <n v="96041087"/>
    <x v="24"/>
    <x v="238"/>
    <x v="4"/>
    <n v="24"/>
    <m/>
    <x v="138"/>
  </r>
  <r>
    <x v="239"/>
    <n v="96041628"/>
    <x v="22"/>
    <x v="238"/>
    <x v="4"/>
    <n v="24"/>
    <m/>
    <x v="138"/>
  </r>
  <r>
    <x v="239"/>
    <n v="96058014"/>
    <x v="23"/>
    <x v="238"/>
    <x v="4"/>
    <n v="24"/>
    <m/>
    <x v="138"/>
  </r>
  <r>
    <x v="239"/>
    <n v="96061951"/>
    <x v="23"/>
    <x v="238"/>
    <x v="4"/>
    <n v="24"/>
    <m/>
    <x v="138"/>
  </r>
  <r>
    <x v="239"/>
    <n v="96061954"/>
    <x v="23"/>
    <x v="238"/>
    <x v="4"/>
    <n v="24"/>
    <m/>
    <x v="138"/>
  </r>
  <r>
    <x v="239"/>
    <n v="96061956"/>
    <x v="23"/>
    <x v="238"/>
    <x v="4"/>
    <n v="24"/>
    <m/>
    <x v="138"/>
  </r>
  <r>
    <x v="240"/>
    <n v="96005429"/>
    <x v="15"/>
    <x v="239"/>
    <x v="4"/>
    <n v="144"/>
    <m/>
    <x v="81"/>
  </r>
  <r>
    <x v="240"/>
    <n v="96023589"/>
    <x v="17"/>
    <x v="239"/>
    <x v="4"/>
    <n v="144"/>
    <m/>
    <x v="81"/>
  </r>
  <r>
    <x v="240"/>
    <n v="96058835"/>
    <x v="24"/>
    <x v="239"/>
    <x v="4"/>
    <n v="144"/>
    <m/>
    <x v="81"/>
  </r>
  <r>
    <x v="240"/>
    <n v="96058912"/>
    <x v="24"/>
    <x v="239"/>
    <x v="4"/>
    <n v="144"/>
    <m/>
    <x v="81"/>
  </r>
  <r>
    <x v="240"/>
    <n v="96058913"/>
    <x v="24"/>
    <x v="239"/>
    <x v="4"/>
    <n v="144"/>
    <m/>
    <x v="81"/>
  </r>
  <r>
    <x v="240"/>
    <n v="96058914"/>
    <x v="24"/>
    <x v="239"/>
    <x v="4"/>
    <n v="144"/>
    <m/>
    <x v="81"/>
  </r>
  <r>
    <x v="240"/>
    <n v="96058915"/>
    <x v="24"/>
    <x v="239"/>
    <x v="4"/>
    <n v="144"/>
    <m/>
    <x v="81"/>
  </r>
  <r>
    <x v="240"/>
    <n v="96058916"/>
    <x v="24"/>
    <x v="239"/>
    <x v="4"/>
    <n v="144"/>
    <m/>
    <x v="81"/>
  </r>
  <r>
    <x v="240"/>
    <n v="96059453"/>
    <x v="16"/>
    <x v="239"/>
    <x v="4"/>
    <n v="144"/>
    <m/>
    <x v="81"/>
  </r>
  <r>
    <x v="240"/>
    <n v="96060736"/>
    <x v="23"/>
    <x v="239"/>
    <x v="4"/>
    <n v="144"/>
    <m/>
    <x v="81"/>
  </r>
  <r>
    <x v="240"/>
    <n v="96062176"/>
    <x v="24"/>
    <x v="239"/>
    <x v="4"/>
    <n v="144"/>
    <m/>
    <x v="81"/>
  </r>
  <r>
    <x v="240"/>
    <n v="96062177"/>
    <x v="24"/>
    <x v="239"/>
    <x v="4"/>
    <n v="144"/>
    <m/>
    <x v="81"/>
  </r>
  <r>
    <x v="240"/>
    <n v="96063271"/>
    <x v="24"/>
    <x v="239"/>
    <x v="4"/>
    <n v="144"/>
    <m/>
    <x v="81"/>
  </r>
  <r>
    <x v="240"/>
    <n v="96063379"/>
    <x v="24"/>
    <x v="239"/>
    <x v="4"/>
    <n v="144"/>
    <m/>
    <x v="81"/>
  </r>
  <r>
    <x v="240"/>
    <n v="96065349"/>
    <x v="18"/>
    <x v="239"/>
    <x v="4"/>
    <n v="144"/>
    <m/>
    <x v="81"/>
  </r>
  <r>
    <x v="241"/>
    <n v="96005429"/>
    <x v="15"/>
    <x v="240"/>
    <x v="4"/>
    <n v="88"/>
    <m/>
    <x v="43"/>
  </r>
  <r>
    <x v="241"/>
    <n v="96018764"/>
    <x v="17"/>
    <x v="240"/>
    <x v="4"/>
    <n v="88"/>
    <m/>
    <x v="43"/>
  </r>
  <r>
    <x v="241"/>
    <n v="96029288"/>
    <x v="52"/>
    <x v="240"/>
    <x v="4"/>
    <n v="88"/>
    <m/>
    <x v="43"/>
  </r>
  <r>
    <x v="241"/>
    <n v="96046739"/>
    <x v="18"/>
    <x v="240"/>
    <x v="4"/>
    <n v="88"/>
    <m/>
    <x v="43"/>
  </r>
  <r>
    <x v="242"/>
    <n v="96000409"/>
    <x v="61"/>
    <x v="241"/>
    <x v="4"/>
    <n v="178"/>
    <m/>
    <x v="139"/>
  </r>
  <r>
    <x v="242"/>
    <n v="96000411"/>
    <x v="27"/>
    <x v="241"/>
    <x v="4"/>
    <n v="178"/>
    <m/>
    <x v="139"/>
  </r>
  <r>
    <x v="242"/>
    <n v="96000421"/>
    <x v="18"/>
    <x v="241"/>
    <x v="4"/>
    <n v="178"/>
    <m/>
    <x v="139"/>
  </r>
  <r>
    <x v="242"/>
    <n v="96001992"/>
    <x v="38"/>
    <x v="241"/>
    <x v="4"/>
    <n v="178"/>
    <m/>
    <x v="139"/>
  </r>
  <r>
    <x v="242"/>
    <n v="96007321"/>
    <x v="45"/>
    <x v="241"/>
    <x v="4"/>
    <n v="178"/>
    <m/>
    <x v="139"/>
  </r>
  <r>
    <x v="242"/>
    <n v="96044819"/>
    <x v="19"/>
    <x v="241"/>
    <x v="4"/>
    <n v="178"/>
    <m/>
    <x v="139"/>
  </r>
  <r>
    <x v="243"/>
    <n v="96016462"/>
    <x v="16"/>
    <x v="242"/>
    <x v="4"/>
    <n v="43"/>
    <m/>
    <x v="140"/>
  </r>
  <r>
    <x v="243"/>
    <n v="96022647"/>
    <x v="23"/>
    <x v="242"/>
    <x v="4"/>
    <n v="43"/>
    <m/>
    <x v="140"/>
  </r>
  <r>
    <x v="243"/>
    <n v="96022880"/>
    <x v="23"/>
    <x v="242"/>
    <x v="4"/>
    <n v="43"/>
    <m/>
    <x v="140"/>
  </r>
  <r>
    <x v="243"/>
    <n v="96023288"/>
    <x v="23"/>
    <x v="242"/>
    <x v="4"/>
    <n v="43"/>
    <m/>
    <x v="140"/>
  </r>
  <r>
    <x v="243"/>
    <n v="96023289"/>
    <x v="23"/>
    <x v="242"/>
    <x v="4"/>
    <n v="43"/>
    <m/>
    <x v="140"/>
  </r>
  <r>
    <x v="243"/>
    <n v="96023290"/>
    <x v="23"/>
    <x v="242"/>
    <x v="4"/>
    <n v="43"/>
    <m/>
    <x v="140"/>
  </r>
  <r>
    <x v="243"/>
    <n v="96027218"/>
    <x v="23"/>
    <x v="242"/>
    <x v="4"/>
    <n v="43"/>
    <m/>
    <x v="140"/>
  </r>
  <r>
    <x v="243"/>
    <n v="96032506"/>
    <x v="23"/>
    <x v="242"/>
    <x v="4"/>
    <n v="43"/>
    <m/>
    <x v="140"/>
  </r>
  <r>
    <x v="243"/>
    <n v="96035755"/>
    <x v="18"/>
    <x v="242"/>
    <x v="4"/>
    <n v="43"/>
    <m/>
    <x v="140"/>
  </r>
  <r>
    <x v="244"/>
    <n v="96058009"/>
    <x v="38"/>
    <x v="243"/>
    <x v="4"/>
    <n v="85"/>
    <m/>
    <x v="55"/>
  </r>
  <r>
    <x v="244"/>
    <n v="96066349"/>
    <x v="34"/>
    <x v="243"/>
    <x v="4"/>
    <n v="85"/>
    <m/>
    <x v="55"/>
  </r>
  <r>
    <x v="244"/>
    <n v="96031861"/>
    <x v="18"/>
    <x v="243"/>
    <x v="4"/>
    <n v="85"/>
    <m/>
    <x v="55"/>
  </r>
  <r>
    <x v="244"/>
    <n v="96049823"/>
    <x v="20"/>
    <x v="243"/>
    <x v="4"/>
    <n v="85"/>
    <m/>
    <x v="55"/>
  </r>
  <r>
    <x v="244"/>
    <n v="96055106"/>
    <x v="19"/>
    <x v="243"/>
    <x v="4"/>
    <n v="85"/>
    <m/>
    <x v="55"/>
  </r>
  <r>
    <x v="245"/>
    <n v="96001431"/>
    <x v="62"/>
    <x v="244"/>
    <x v="4"/>
    <n v="157"/>
    <m/>
    <x v="44"/>
  </r>
  <r>
    <x v="245"/>
    <n v="96001446"/>
    <x v="58"/>
    <x v="244"/>
    <x v="4"/>
    <n v="157"/>
    <m/>
    <x v="44"/>
  </r>
  <r>
    <x v="245"/>
    <n v="96002952"/>
    <x v="20"/>
    <x v="244"/>
    <x v="4"/>
    <n v="157"/>
    <m/>
    <x v="44"/>
  </r>
  <r>
    <x v="245"/>
    <n v="96029924"/>
    <x v="16"/>
    <x v="244"/>
    <x v="4"/>
    <n v="157"/>
    <m/>
    <x v="44"/>
  </r>
  <r>
    <x v="245"/>
    <n v="96081057"/>
    <x v="24"/>
    <x v="244"/>
    <x v="4"/>
    <n v="157"/>
    <m/>
    <x v="44"/>
  </r>
  <r>
    <x v="245"/>
    <n v="96081185"/>
    <x v="24"/>
    <x v="244"/>
    <x v="4"/>
    <n v="157"/>
    <m/>
    <x v="44"/>
  </r>
  <r>
    <x v="245"/>
    <n v="96081523"/>
    <x v="24"/>
    <x v="244"/>
    <x v="4"/>
    <n v="157"/>
    <m/>
    <x v="44"/>
  </r>
  <r>
    <x v="246"/>
    <n v="96001300"/>
    <x v="62"/>
    <x v="245"/>
    <x v="4"/>
    <n v="169"/>
    <m/>
    <x v="141"/>
  </r>
  <r>
    <x v="246"/>
    <n v="96002950"/>
    <x v="20"/>
    <x v="245"/>
    <x v="4"/>
    <n v="169"/>
    <m/>
    <x v="141"/>
  </r>
  <r>
    <x v="246"/>
    <n v="96018766"/>
    <x v="17"/>
    <x v="245"/>
    <x v="4"/>
    <n v="169"/>
    <m/>
    <x v="141"/>
  </r>
  <r>
    <x v="246"/>
    <n v="96041912"/>
    <x v="23"/>
    <x v="245"/>
    <x v="4"/>
    <n v="169"/>
    <m/>
    <x v="141"/>
  </r>
  <r>
    <x v="246"/>
    <n v="96048534"/>
    <x v="25"/>
    <x v="245"/>
    <x v="4"/>
    <n v="169"/>
    <m/>
    <x v="141"/>
  </r>
  <r>
    <x v="246"/>
    <n v="96057885"/>
    <x v="23"/>
    <x v="245"/>
    <x v="4"/>
    <n v="169"/>
    <m/>
    <x v="141"/>
  </r>
  <r>
    <x v="246"/>
    <n v="96057886"/>
    <x v="23"/>
    <x v="245"/>
    <x v="4"/>
    <n v="169"/>
    <m/>
    <x v="141"/>
  </r>
  <r>
    <x v="246"/>
    <n v="96059569"/>
    <x v="23"/>
    <x v="245"/>
    <x v="4"/>
    <n v="169"/>
    <m/>
    <x v="141"/>
  </r>
  <r>
    <x v="247"/>
    <n v="96074429"/>
    <x v="65"/>
    <x v="246"/>
    <x v="4"/>
    <n v="132"/>
    <m/>
    <x v="142"/>
  </r>
  <r>
    <x v="247"/>
    <n v="96076769"/>
    <x v="20"/>
    <x v="246"/>
    <x v="4"/>
    <n v="132"/>
    <m/>
    <x v="142"/>
  </r>
  <r>
    <x v="247"/>
    <n v="96091071"/>
    <x v="65"/>
    <x v="246"/>
    <x v="4"/>
    <n v="132"/>
    <m/>
    <x v="142"/>
  </r>
  <r>
    <x v="247"/>
    <n v="96091073"/>
    <x v="65"/>
    <x v="246"/>
    <x v="4"/>
    <n v="132"/>
    <m/>
    <x v="142"/>
  </r>
  <r>
    <x v="247"/>
    <n v="96091077"/>
    <x v="65"/>
    <x v="246"/>
    <x v="4"/>
    <n v="132"/>
    <m/>
    <x v="142"/>
  </r>
  <r>
    <x v="247"/>
    <n v="96091379"/>
    <x v="65"/>
    <x v="246"/>
    <x v="4"/>
    <n v="132"/>
    <m/>
    <x v="142"/>
  </r>
  <r>
    <x v="247"/>
    <n v="96092820"/>
    <x v="65"/>
    <x v="246"/>
    <x v="4"/>
    <n v="132"/>
    <m/>
    <x v="142"/>
  </r>
  <r>
    <x v="247"/>
    <n v="96092826"/>
    <x v="65"/>
    <x v="246"/>
    <x v="4"/>
    <n v="132"/>
    <m/>
    <x v="142"/>
  </r>
  <r>
    <x v="247"/>
    <n v="96092831"/>
    <x v="65"/>
    <x v="246"/>
    <x v="4"/>
    <n v="132"/>
    <m/>
    <x v="142"/>
  </r>
  <r>
    <x v="247"/>
    <n v="96092834"/>
    <x v="65"/>
    <x v="246"/>
    <x v="4"/>
    <n v="132"/>
    <m/>
    <x v="142"/>
  </r>
  <r>
    <x v="247"/>
    <n v="96092837"/>
    <x v="65"/>
    <x v="246"/>
    <x v="4"/>
    <n v="132"/>
    <m/>
    <x v="142"/>
  </r>
  <r>
    <x v="247"/>
    <n v="96092861"/>
    <x v="65"/>
    <x v="246"/>
    <x v="4"/>
    <n v="132"/>
    <m/>
    <x v="142"/>
  </r>
  <r>
    <x v="247"/>
    <n v="96094500"/>
    <x v="65"/>
    <x v="246"/>
    <x v="4"/>
    <n v="132"/>
    <m/>
    <x v="142"/>
  </r>
  <r>
    <x v="247"/>
    <n v="96057857"/>
    <x v="23"/>
    <x v="246"/>
    <x v="4"/>
    <n v="132"/>
    <m/>
    <x v="142"/>
  </r>
  <r>
    <x v="247"/>
    <n v="96057891"/>
    <x v="23"/>
    <x v="246"/>
    <x v="4"/>
    <n v="132"/>
    <m/>
    <x v="142"/>
  </r>
  <r>
    <x v="247"/>
    <n v="96060300"/>
    <x v="23"/>
    <x v="246"/>
    <x v="4"/>
    <n v="132"/>
    <m/>
    <x v="142"/>
  </r>
  <r>
    <x v="247"/>
    <n v="96061757"/>
    <x v="25"/>
    <x v="246"/>
    <x v="4"/>
    <n v="132"/>
    <m/>
    <x v="142"/>
  </r>
  <r>
    <x v="247"/>
    <n v="96061759"/>
    <x v="19"/>
    <x v="246"/>
    <x v="4"/>
    <n v="132"/>
    <m/>
    <x v="142"/>
  </r>
  <r>
    <x v="247"/>
    <n v="96061776"/>
    <x v="20"/>
    <x v="246"/>
    <x v="4"/>
    <n v="132"/>
    <m/>
    <x v="142"/>
  </r>
  <r>
    <x v="247"/>
    <n v="96085221"/>
    <x v="24"/>
    <x v="246"/>
    <x v="4"/>
    <n v="132"/>
    <m/>
    <x v="142"/>
  </r>
  <r>
    <x v="248"/>
    <n v="96058781"/>
    <x v="23"/>
    <x v="247"/>
    <x v="4"/>
    <n v="91"/>
    <m/>
    <x v="143"/>
  </r>
  <r>
    <x v="248"/>
    <n v="96058782"/>
    <x v="23"/>
    <x v="247"/>
    <x v="4"/>
    <n v="91"/>
    <m/>
    <x v="143"/>
  </r>
  <r>
    <x v="248"/>
    <n v="96000448"/>
    <x v="18"/>
    <x v="247"/>
    <x v="4"/>
    <n v="91"/>
    <m/>
    <x v="143"/>
  </r>
  <r>
    <x v="248"/>
    <n v="96018731"/>
    <x v="17"/>
    <x v="247"/>
    <x v="4"/>
    <n v="91"/>
    <m/>
    <x v="143"/>
  </r>
  <r>
    <x v="248"/>
    <n v="96029083"/>
    <x v="16"/>
    <x v="247"/>
    <x v="4"/>
    <n v="91"/>
    <m/>
    <x v="143"/>
  </r>
  <r>
    <x v="249"/>
    <n v="96005429"/>
    <x v="15"/>
    <x v="248"/>
    <x v="4"/>
    <n v="21"/>
    <m/>
    <x v="144"/>
  </r>
  <r>
    <x v="249"/>
    <n v="96018761"/>
    <x v="17"/>
    <x v="248"/>
    <x v="4"/>
    <n v="21"/>
    <m/>
    <x v="144"/>
  </r>
  <r>
    <x v="249"/>
    <n v="96035620"/>
    <x v="16"/>
    <x v="248"/>
    <x v="4"/>
    <n v="21"/>
    <m/>
    <x v="144"/>
  </r>
  <r>
    <x v="249"/>
    <n v="96065439"/>
    <x v="23"/>
    <x v="248"/>
    <x v="4"/>
    <n v="21"/>
    <m/>
    <x v="144"/>
  </r>
  <r>
    <x v="39"/>
    <n v="96021121"/>
    <x v="19"/>
    <x v="39"/>
    <x v="4"/>
    <n v="116"/>
    <m/>
    <x v="32"/>
  </r>
  <r>
    <x v="39"/>
    <n v="96023261"/>
    <x v="20"/>
    <x v="39"/>
    <x v="4"/>
    <n v="116"/>
    <m/>
    <x v="32"/>
  </r>
  <r>
    <x v="39"/>
    <n v="96029230"/>
    <x v="21"/>
    <x v="39"/>
    <x v="4"/>
    <n v="116"/>
    <m/>
    <x v="32"/>
  </r>
  <r>
    <x v="40"/>
    <m/>
    <x v="26"/>
    <x v="40"/>
    <x v="4"/>
    <n v="50"/>
    <m/>
    <x v="7"/>
  </r>
  <r>
    <x v="250"/>
    <n v="96067510"/>
    <x v="76"/>
    <x v="249"/>
    <x v="4"/>
    <n v="87"/>
    <m/>
    <x v="43"/>
  </r>
  <r>
    <x v="250"/>
    <n v="96083903"/>
    <x v="77"/>
    <x v="249"/>
    <x v="4"/>
    <n v="87"/>
    <m/>
    <x v="43"/>
  </r>
  <r>
    <x v="250"/>
    <n v="96086950"/>
    <x v="34"/>
    <x v="249"/>
    <x v="4"/>
    <n v="87"/>
    <m/>
    <x v="43"/>
  </r>
  <r>
    <x v="250"/>
    <n v="96005429"/>
    <x v="15"/>
    <x v="249"/>
    <x v="4"/>
    <n v="87"/>
    <m/>
    <x v="43"/>
  </r>
  <r>
    <x v="250"/>
    <n v="96012143"/>
    <x v="33"/>
    <x v="249"/>
    <x v="4"/>
    <n v="87"/>
    <m/>
    <x v="43"/>
  </r>
  <r>
    <x v="250"/>
    <n v="96030143"/>
    <x v="52"/>
    <x v="249"/>
    <x v="4"/>
    <n v="87"/>
    <m/>
    <x v="43"/>
  </r>
  <r>
    <x v="250"/>
    <n v="96044563"/>
    <x v="22"/>
    <x v="249"/>
    <x v="4"/>
    <n v="87"/>
    <m/>
    <x v="43"/>
  </r>
  <r>
    <x v="250"/>
    <n v="96084748"/>
    <x v="23"/>
    <x v="249"/>
    <x v="4"/>
    <n v="87"/>
    <m/>
    <x v="43"/>
  </r>
  <r>
    <x v="251"/>
    <n v="96005429"/>
    <x v="15"/>
    <x v="250"/>
    <x v="4"/>
    <n v="122"/>
    <m/>
    <x v="145"/>
  </r>
  <r>
    <x v="251"/>
    <n v="96029053"/>
    <x v="16"/>
    <x v="250"/>
    <x v="4"/>
    <n v="122"/>
    <m/>
    <x v="145"/>
  </r>
  <r>
    <x v="251"/>
    <n v="96044788"/>
    <x v="22"/>
    <x v="250"/>
    <x v="4"/>
    <n v="122"/>
    <m/>
    <x v="145"/>
  </r>
  <r>
    <x v="251"/>
    <n v="96057545"/>
    <x v="23"/>
    <x v="250"/>
    <x v="4"/>
    <n v="122"/>
    <m/>
    <x v="145"/>
  </r>
  <r>
    <x v="251"/>
    <n v="96085090"/>
    <x v="23"/>
    <x v="250"/>
    <x v="4"/>
    <n v="122"/>
    <m/>
    <x v="145"/>
  </r>
  <r>
    <x v="252"/>
    <n v="96002715"/>
    <x v="41"/>
    <x v="251"/>
    <x v="4"/>
    <n v="215"/>
    <m/>
    <x v="146"/>
  </r>
  <r>
    <x v="252"/>
    <n v="96058221"/>
    <x v="19"/>
    <x v="251"/>
    <x v="4"/>
    <n v="215"/>
    <m/>
    <x v="146"/>
  </r>
  <r>
    <x v="252"/>
    <n v="96086954"/>
    <x v="34"/>
    <x v="251"/>
    <x v="4"/>
    <n v="215"/>
    <m/>
    <x v="146"/>
  </r>
  <r>
    <x v="252"/>
    <n v="96019038"/>
    <x v="17"/>
    <x v="251"/>
    <x v="4"/>
    <n v="215"/>
    <m/>
    <x v="146"/>
  </r>
  <r>
    <x v="252"/>
    <n v="96029056"/>
    <x v="16"/>
    <x v="251"/>
    <x v="4"/>
    <n v="215"/>
    <m/>
    <x v="146"/>
  </r>
  <r>
    <x v="252"/>
    <n v="96037413"/>
    <x v="18"/>
    <x v="251"/>
    <x v="4"/>
    <n v="215"/>
    <m/>
    <x v="146"/>
  </r>
  <r>
    <x v="253"/>
    <n v="96084992"/>
    <x v="48"/>
    <x v="252"/>
    <x v="4"/>
    <n v="29"/>
    <m/>
    <x v="68"/>
  </r>
  <r>
    <x v="253"/>
    <n v="96083591"/>
    <x v="34"/>
    <x v="252"/>
    <x v="4"/>
    <n v="29"/>
    <m/>
    <x v="68"/>
  </r>
  <r>
    <x v="253"/>
    <n v="96005429"/>
    <x v="15"/>
    <x v="252"/>
    <x v="4"/>
    <n v="29"/>
    <m/>
    <x v="68"/>
  </r>
  <r>
    <x v="253"/>
    <n v="96019056"/>
    <x v="17"/>
    <x v="252"/>
    <x v="4"/>
    <n v="29"/>
    <m/>
    <x v="68"/>
  </r>
  <r>
    <x v="253"/>
    <n v="96020552"/>
    <x v="16"/>
    <x v="252"/>
    <x v="4"/>
    <n v="29"/>
    <m/>
    <x v="68"/>
  </r>
  <r>
    <x v="253"/>
    <n v="96044805"/>
    <x v="18"/>
    <x v="252"/>
    <x v="4"/>
    <n v="29"/>
    <m/>
    <x v="68"/>
  </r>
  <r>
    <x v="254"/>
    <n v="96032708"/>
    <x v="20"/>
    <x v="253"/>
    <x v="4"/>
    <n v="159"/>
    <m/>
    <x v="147"/>
  </r>
  <r>
    <x v="254"/>
    <n v="96033143"/>
    <x v="19"/>
    <x v="253"/>
    <x v="4"/>
    <n v="159"/>
    <m/>
    <x v="147"/>
  </r>
  <r>
    <x v="254"/>
    <n v="96057970"/>
    <x v="24"/>
    <x v="253"/>
    <x v="4"/>
    <n v="159"/>
    <m/>
    <x v="147"/>
  </r>
  <r>
    <x v="254"/>
    <n v="96063268"/>
    <x v="21"/>
    <x v="253"/>
    <x v="4"/>
    <n v="159"/>
    <m/>
    <x v="147"/>
  </r>
  <r>
    <x v="255"/>
    <n v="96017081"/>
    <x v="19"/>
    <x v="254"/>
    <x v="4"/>
    <n v="57"/>
    <m/>
    <x v="148"/>
  </r>
  <r>
    <x v="255"/>
    <n v="96062593"/>
    <x v="21"/>
    <x v="254"/>
    <x v="4"/>
    <n v="57"/>
    <m/>
    <x v="148"/>
  </r>
  <r>
    <x v="256"/>
    <n v="96001489"/>
    <x v="58"/>
    <x v="255"/>
    <x v="4"/>
    <n v="131"/>
    <m/>
    <x v="0"/>
  </r>
  <r>
    <x v="256"/>
    <n v="96005429"/>
    <x v="15"/>
    <x v="255"/>
    <x v="4"/>
    <n v="131"/>
    <m/>
    <x v="0"/>
  </r>
  <r>
    <x v="256"/>
    <n v="96018457"/>
    <x v="33"/>
    <x v="255"/>
    <x v="4"/>
    <n v="131"/>
    <m/>
    <x v="0"/>
  </r>
  <r>
    <x v="256"/>
    <n v="96065449"/>
    <x v="21"/>
    <x v="255"/>
    <x v="4"/>
    <n v="131"/>
    <m/>
    <x v="0"/>
  </r>
  <r>
    <x v="277"/>
    <m/>
    <x v="26"/>
    <x v="256"/>
    <x v="4"/>
    <e v="#N/A"/>
    <m/>
    <x v="8"/>
  </r>
  <r>
    <x v="258"/>
    <n v="96065384"/>
    <x v="25"/>
    <x v="257"/>
    <x v="4"/>
    <n v="160"/>
    <m/>
    <x v="105"/>
  </r>
  <r>
    <x v="258"/>
    <n v="96077535"/>
    <x v="20"/>
    <x v="257"/>
    <x v="4"/>
    <n v="160"/>
    <m/>
    <x v="105"/>
  </r>
  <r>
    <x v="258"/>
    <n v="96086459"/>
    <x v="19"/>
    <x v="257"/>
    <x v="4"/>
    <n v="160"/>
    <m/>
    <x v="105"/>
  </r>
  <r>
    <x v="259"/>
    <n v="96013951"/>
    <x v="16"/>
    <x v="258"/>
    <x v="4"/>
    <n v="198"/>
    <m/>
    <x v="149"/>
  </r>
  <r>
    <x v="259"/>
    <n v="96033084"/>
    <x v="18"/>
    <x v="258"/>
    <x v="4"/>
    <n v="198"/>
    <m/>
    <x v="149"/>
  </r>
  <r>
    <x v="259"/>
    <n v="96064743"/>
    <x v="38"/>
    <x v="258"/>
    <x v="4"/>
    <n v="198"/>
    <m/>
    <x v="149"/>
  </r>
  <r>
    <x v="260"/>
    <n v="96014566"/>
    <x v="19"/>
    <x v="259"/>
    <x v="4"/>
    <n v="140"/>
    <m/>
    <x v="150"/>
  </r>
  <r>
    <x v="261"/>
    <n v="96005429"/>
    <x v="15"/>
    <x v="260"/>
    <x v="4"/>
    <n v="22"/>
    <m/>
    <x v="19"/>
  </r>
  <r>
    <x v="261"/>
    <n v="96029484"/>
    <x v="16"/>
    <x v="260"/>
    <x v="4"/>
    <n v="22"/>
    <m/>
    <x v="19"/>
  </r>
  <r>
    <x v="261"/>
    <n v="96031499"/>
    <x v="17"/>
    <x v="260"/>
    <x v="4"/>
    <n v="22"/>
    <m/>
    <x v="19"/>
  </r>
  <r>
    <x v="261"/>
    <n v="96046251"/>
    <x v="42"/>
    <x v="260"/>
    <x v="4"/>
    <n v="22"/>
    <m/>
    <x v="19"/>
  </r>
  <r>
    <x v="262"/>
    <m/>
    <x v="26"/>
    <x v="261"/>
    <x v="4"/>
    <n v="103"/>
    <m/>
    <x v="43"/>
  </r>
  <r>
    <x v="263"/>
    <m/>
    <x v="26"/>
    <x v="262"/>
    <x v="4"/>
    <n v="78"/>
    <m/>
    <x v="12"/>
  </r>
  <r>
    <x v="264"/>
    <n v="96012768"/>
    <x v="20"/>
    <x v="263"/>
    <x v="4"/>
    <n v="182"/>
    <m/>
    <x v="22"/>
  </r>
  <r>
    <x v="264"/>
    <n v="96046504"/>
    <x v="21"/>
    <x v="263"/>
    <x v="4"/>
    <n v="182"/>
    <m/>
    <x v="22"/>
  </r>
  <r>
    <x v="41"/>
    <n v="96067289"/>
    <x v="20"/>
    <x v="41"/>
    <x v="4"/>
    <n v="75"/>
    <m/>
    <x v="33"/>
  </r>
  <r>
    <x v="41"/>
    <n v="96085558"/>
    <x v="34"/>
    <x v="41"/>
    <x v="4"/>
    <n v="75"/>
    <m/>
    <x v="33"/>
  </r>
  <r>
    <x v="41"/>
    <n v="96003955"/>
    <x v="41"/>
    <x v="41"/>
    <x v="4"/>
    <n v="75"/>
    <m/>
    <x v="33"/>
  </r>
  <r>
    <x v="41"/>
    <n v="96005429"/>
    <x v="15"/>
    <x v="41"/>
    <x v="4"/>
    <n v="75"/>
    <m/>
    <x v="33"/>
  </r>
  <r>
    <x v="41"/>
    <n v="96007585"/>
    <x v="55"/>
    <x v="41"/>
    <x v="4"/>
    <n v="75"/>
    <m/>
    <x v="33"/>
  </r>
  <r>
    <x v="41"/>
    <n v="96007593"/>
    <x v="35"/>
    <x v="41"/>
    <x v="4"/>
    <n v="75"/>
    <m/>
    <x v="33"/>
  </r>
  <r>
    <x v="41"/>
    <n v="96019304"/>
    <x v="17"/>
    <x v="41"/>
    <x v="4"/>
    <n v="75"/>
    <m/>
    <x v="33"/>
  </r>
  <r>
    <x v="41"/>
    <n v="96029552"/>
    <x v="36"/>
    <x v="41"/>
    <x v="4"/>
    <n v="75"/>
    <m/>
    <x v="33"/>
  </r>
  <r>
    <x v="41"/>
    <n v="96040456"/>
    <x v="18"/>
    <x v="41"/>
    <x v="4"/>
    <n v="75"/>
    <m/>
    <x v="33"/>
  </r>
  <r>
    <x v="41"/>
    <n v="96053977"/>
    <x v="44"/>
    <x v="41"/>
    <x v="4"/>
    <n v="75"/>
    <m/>
    <x v="33"/>
  </r>
  <r>
    <x v="265"/>
    <n v="96058247"/>
    <x v="19"/>
    <x v="264"/>
    <x v="4"/>
    <n v="212"/>
    <m/>
    <x v="151"/>
  </r>
  <r>
    <x v="265"/>
    <n v="96058191"/>
    <x v="19"/>
    <x v="264"/>
    <x v="4"/>
    <n v="212"/>
    <m/>
    <x v="151"/>
  </r>
  <r>
    <x v="265"/>
    <n v="96058745"/>
    <x v="25"/>
    <x v="264"/>
    <x v="4"/>
    <n v="212"/>
    <m/>
    <x v="151"/>
  </r>
  <r>
    <x v="266"/>
    <n v="96021282"/>
    <x v="20"/>
    <x v="265"/>
    <x v="4"/>
    <n v="207"/>
    <m/>
    <x v="65"/>
  </r>
  <r>
    <x v="266"/>
    <n v="96032314"/>
    <x v="19"/>
    <x v="265"/>
    <x v="4"/>
    <n v="207"/>
    <m/>
    <x v="65"/>
  </r>
  <r>
    <x v="266"/>
    <n v="96041810"/>
    <x v="21"/>
    <x v="265"/>
    <x v="4"/>
    <n v="207"/>
    <m/>
    <x v="65"/>
  </r>
  <r>
    <x v="42"/>
    <n v="96005429"/>
    <x v="15"/>
    <x v="42"/>
    <x v="4"/>
    <n v="19"/>
    <m/>
    <x v="34"/>
  </r>
  <r>
    <x v="42"/>
    <n v="96007593"/>
    <x v="35"/>
    <x v="42"/>
    <x v="4"/>
    <n v="19"/>
    <m/>
    <x v="34"/>
  </r>
  <r>
    <x v="42"/>
    <n v="96012102"/>
    <x v="33"/>
    <x v="42"/>
    <x v="4"/>
    <n v="19"/>
    <m/>
    <x v="34"/>
  </r>
  <r>
    <x v="42"/>
    <n v="96046225"/>
    <x v="23"/>
    <x v="42"/>
    <x v="4"/>
    <n v="19"/>
    <m/>
    <x v="34"/>
  </r>
  <r>
    <x v="42"/>
    <n v="96052051"/>
    <x v="23"/>
    <x v="42"/>
    <x v="4"/>
    <n v="19"/>
    <m/>
    <x v="34"/>
  </r>
  <r>
    <x v="42"/>
    <n v="96053133"/>
    <x v="23"/>
    <x v="42"/>
    <x v="4"/>
    <n v="19"/>
    <m/>
    <x v="34"/>
  </r>
  <r>
    <x v="42"/>
    <n v="96054123"/>
    <x v="23"/>
    <x v="42"/>
    <x v="4"/>
    <n v="19"/>
    <m/>
    <x v="34"/>
  </r>
  <r>
    <x v="42"/>
    <n v="96058526"/>
    <x v="24"/>
    <x v="42"/>
    <x v="4"/>
    <n v="19"/>
    <m/>
    <x v="34"/>
  </r>
  <r>
    <x v="267"/>
    <n v="96001550"/>
    <x v="18"/>
    <x v="266"/>
    <x v="4"/>
    <n v="126"/>
    <m/>
    <x v="152"/>
  </r>
  <r>
    <x v="267"/>
    <n v="96029045"/>
    <x v="16"/>
    <x v="266"/>
    <x v="4"/>
    <n v="126"/>
    <m/>
    <x v="152"/>
  </r>
  <r>
    <x v="267"/>
    <n v="96063285"/>
    <x v="16"/>
    <x v="266"/>
    <x v="4"/>
    <n v="126"/>
    <m/>
    <x v="152"/>
  </r>
  <r>
    <x v="268"/>
    <n v="96012103"/>
    <x v="33"/>
    <x v="267"/>
    <x v="4"/>
    <n v="147"/>
    <m/>
    <x v="153"/>
  </r>
  <r>
    <x v="268"/>
    <n v="96070621"/>
    <x v="24"/>
    <x v="267"/>
    <x v="4"/>
    <n v="147"/>
    <m/>
    <x v="153"/>
  </r>
  <r>
    <x v="43"/>
    <n v="96001397"/>
    <x v="41"/>
    <x v="43"/>
    <x v="4"/>
    <n v="59"/>
    <m/>
    <x v="35"/>
  </r>
  <r>
    <x v="43"/>
    <n v="96009757"/>
    <x v="33"/>
    <x v="43"/>
    <x v="4"/>
    <n v="59"/>
    <m/>
    <x v="35"/>
  </r>
  <r>
    <x v="43"/>
    <n v="96018762"/>
    <x v="17"/>
    <x v="43"/>
    <x v="4"/>
    <n v="59"/>
    <m/>
    <x v="35"/>
  </r>
  <r>
    <x v="43"/>
    <n v="96048128"/>
    <x v="23"/>
    <x v="43"/>
    <x v="4"/>
    <n v="59"/>
    <m/>
    <x v="35"/>
  </r>
  <r>
    <x v="43"/>
    <n v="96048134"/>
    <x v="24"/>
    <x v="43"/>
    <x v="4"/>
    <n v="59"/>
    <m/>
    <x v="35"/>
  </r>
  <r>
    <x v="43"/>
    <n v="96048682"/>
    <x v="23"/>
    <x v="43"/>
    <x v="4"/>
    <n v="59"/>
    <m/>
    <x v="35"/>
  </r>
  <r>
    <x v="43"/>
    <n v="96051940"/>
    <x v="22"/>
    <x v="43"/>
    <x v="4"/>
    <n v="59"/>
    <m/>
    <x v="35"/>
  </r>
  <r>
    <x v="43"/>
    <n v="96055468"/>
    <x v="23"/>
    <x v="43"/>
    <x v="4"/>
    <n v="59"/>
    <m/>
    <x v="35"/>
  </r>
  <r>
    <x v="43"/>
    <n v="96057945"/>
    <x v="24"/>
    <x v="43"/>
    <x v="4"/>
    <n v="59"/>
    <m/>
    <x v="35"/>
  </r>
  <r>
    <x v="43"/>
    <n v="96059721"/>
    <x v="24"/>
    <x v="43"/>
    <x v="4"/>
    <n v="59"/>
    <m/>
    <x v="35"/>
  </r>
  <r>
    <x v="43"/>
    <n v="96060305"/>
    <x v="24"/>
    <x v="43"/>
    <x v="4"/>
    <n v="59"/>
    <m/>
    <x v="35"/>
  </r>
  <r>
    <x v="43"/>
    <n v="96060528"/>
    <x v="24"/>
    <x v="43"/>
    <x v="4"/>
    <n v="59"/>
    <m/>
    <x v="35"/>
  </r>
  <r>
    <x v="43"/>
    <n v="96060529"/>
    <x v="24"/>
    <x v="43"/>
    <x v="4"/>
    <n v="59"/>
    <m/>
    <x v="35"/>
  </r>
  <r>
    <x v="43"/>
    <n v="96061936"/>
    <x v="24"/>
    <x v="43"/>
    <x v="4"/>
    <n v="59"/>
    <m/>
    <x v="35"/>
  </r>
  <r>
    <x v="43"/>
    <n v="96063549"/>
    <x v="24"/>
    <x v="43"/>
    <x v="4"/>
    <n v="59"/>
    <m/>
    <x v="35"/>
  </r>
  <r>
    <x v="43"/>
    <n v="96063550"/>
    <x v="24"/>
    <x v="43"/>
    <x v="4"/>
    <n v="59"/>
    <m/>
    <x v="35"/>
  </r>
  <r>
    <x v="43"/>
    <n v="96063551"/>
    <x v="24"/>
    <x v="43"/>
    <x v="4"/>
    <n v="59"/>
    <m/>
    <x v="35"/>
  </r>
  <r>
    <x v="43"/>
    <n v="96063906"/>
    <x v="24"/>
    <x v="43"/>
    <x v="4"/>
    <n v="59"/>
    <m/>
    <x v="35"/>
  </r>
  <r>
    <x v="43"/>
    <n v="96094545"/>
    <x v="23"/>
    <x v="43"/>
    <x v="4"/>
    <n v="59"/>
    <m/>
    <x v="35"/>
  </r>
  <r>
    <x v="269"/>
    <n v="96017249"/>
    <x v="16"/>
    <x v="268"/>
    <x v="4"/>
    <n v="176"/>
    <m/>
    <x v="12"/>
  </r>
  <r>
    <x v="269"/>
    <n v="96030063"/>
    <x v="16"/>
    <x v="268"/>
    <x v="4"/>
    <n v="176"/>
    <m/>
    <x v="12"/>
  </r>
  <r>
    <x v="270"/>
    <n v="96001940"/>
    <x v="18"/>
    <x v="269"/>
    <x v="4"/>
    <n v="105"/>
    <m/>
    <x v="55"/>
  </r>
  <r>
    <x v="270"/>
    <n v="96013380"/>
    <x v="19"/>
    <x v="269"/>
    <x v="4"/>
    <n v="105"/>
    <m/>
    <x v="55"/>
  </r>
  <r>
    <x v="270"/>
    <n v="96013721"/>
    <x v="20"/>
    <x v="269"/>
    <x v="4"/>
    <n v="105"/>
    <m/>
    <x v="55"/>
  </r>
  <r>
    <x v="278"/>
    <n v="96058625"/>
    <x v="78"/>
    <x v="275"/>
    <x v="5"/>
    <m/>
    <e v="#N/A"/>
    <x v="90"/>
  </r>
  <r>
    <x v="95"/>
    <n v="96022495"/>
    <x v="79"/>
    <x v="94"/>
    <x v="5"/>
    <m/>
    <e v="#N/A"/>
    <x v="66"/>
  </r>
  <r>
    <x v="99"/>
    <n v="96037738"/>
    <x v="79"/>
    <x v="98"/>
    <x v="5"/>
    <m/>
    <n v="12"/>
    <x v="68"/>
  </r>
  <r>
    <x v="279"/>
    <n v="96041870"/>
    <x v="80"/>
    <x v="276"/>
    <x v="5"/>
    <m/>
    <e v="#N/A"/>
    <x v="8"/>
  </r>
  <r>
    <x v="280"/>
    <n v="96014731"/>
    <x v="81"/>
    <x v="277"/>
    <x v="5"/>
    <m/>
    <n v="5"/>
    <x v="154"/>
  </r>
  <r>
    <x v="280"/>
    <n v="96009967"/>
    <x v="82"/>
    <x v="277"/>
    <x v="5"/>
    <m/>
    <n v="5"/>
    <x v="154"/>
  </r>
  <r>
    <x v="281"/>
    <n v="95001014"/>
    <x v="83"/>
    <x v="278"/>
    <x v="5"/>
    <m/>
    <e v="#N/A"/>
    <x v="90"/>
  </r>
  <r>
    <x v="282"/>
    <n v="96059661"/>
    <x v="78"/>
    <x v="279"/>
    <x v="5"/>
    <m/>
    <n v="37"/>
    <x v="155"/>
  </r>
  <r>
    <x v="104"/>
    <n v="96009016"/>
    <x v="79"/>
    <x v="103"/>
    <x v="5"/>
    <m/>
    <n v="2"/>
    <x v="72"/>
  </r>
  <r>
    <x v="283"/>
    <n v="96004767"/>
    <x v="84"/>
    <x v="280"/>
    <x v="5"/>
    <m/>
    <n v="90"/>
    <x v="12"/>
  </r>
  <r>
    <x v="4"/>
    <n v="96013065"/>
    <x v="79"/>
    <x v="4"/>
    <x v="5"/>
    <m/>
    <n v="46"/>
    <x v="4"/>
  </r>
  <r>
    <x v="284"/>
    <n v="96038542"/>
    <x v="85"/>
    <x v="281"/>
    <x v="5"/>
    <m/>
    <n v="68"/>
    <x v="31"/>
  </r>
  <r>
    <x v="113"/>
    <n v="96060365"/>
    <x v="78"/>
    <x v="112"/>
    <x v="5"/>
    <m/>
    <n v="10"/>
    <x v="76"/>
  </r>
  <r>
    <x v="117"/>
    <n v="96035737"/>
    <x v="79"/>
    <x v="116"/>
    <x v="5"/>
    <m/>
    <e v="#N/A"/>
    <x v="7"/>
  </r>
  <r>
    <x v="285"/>
    <n v="96018786"/>
    <x v="79"/>
    <x v="282"/>
    <x v="5"/>
    <m/>
    <n v="18"/>
    <x v="156"/>
  </r>
  <r>
    <x v="286"/>
    <n v="96064295"/>
    <x v="78"/>
    <x v="283"/>
    <x v="5"/>
    <m/>
    <n v="40"/>
    <x v="157"/>
  </r>
  <r>
    <x v="286"/>
    <n v="96064295"/>
    <x v="86"/>
    <x v="283"/>
    <x v="5"/>
    <m/>
    <n v="40"/>
    <x v="157"/>
  </r>
  <r>
    <x v="287"/>
    <n v="96000133"/>
    <x v="87"/>
    <x v="284"/>
    <x v="5"/>
    <m/>
    <n v="110"/>
    <x v="158"/>
  </r>
  <r>
    <x v="287"/>
    <n v="95001028"/>
    <x v="88"/>
    <x v="284"/>
    <x v="5"/>
    <m/>
    <n v="110"/>
    <x v="158"/>
  </r>
  <r>
    <x v="119"/>
    <n v="96060785"/>
    <x v="78"/>
    <x v="118"/>
    <x v="5"/>
    <m/>
    <n v="107"/>
    <x v="79"/>
  </r>
  <r>
    <x v="288"/>
    <n v="96000149"/>
    <x v="89"/>
    <x v="285"/>
    <x v="5"/>
    <m/>
    <e v="#N/A"/>
    <x v="8"/>
  </r>
  <r>
    <x v="15"/>
    <n v="96018400"/>
    <x v="79"/>
    <x v="15"/>
    <x v="5"/>
    <m/>
    <e v="#N/A"/>
    <x v="14"/>
  </r>
  <r>
    <x v="289"/>
    <n v="96043185"/>
    <x v="79"/>
    <x v="286"/>
    <x v="5"/>
    <m/>
    <e v="#N/A"/>
    <x v="8"/>
  </r>
  <r>
    <x v="289"/>
    <n v="95001118"/>
    <x v="90"/>
    <x v="286"/>
    <x v="5"/>
    <m/>
    <e v="#N/A"/>
    <x v="8"/>
  </r>
  <r>
    <x v="16"/>
    <n v="96004354"/>
    <x v="79"/>
    <x v="16"/>
    <x v="5"/>
    <m/>
    <n v="65"/>
    <x v="15"/>
  </r>
  <r>
    <x v="127"/>
    <n v="96047472"/>
    <x v="78"/>
    <x v="126"/>
    <x v="5"/>
    <m/>
    <n v="34"/>
    <x v="83"/>
  </r>
  <r>
    <x v="290"/>
    <n v="96055709"/>
    <x v="78"/>
    <x v="287"/>
    <x v="5"/>
    <m/>
    <n v="120"/>
    <x v="44"/>
  </r>
  <r>
    <x v="291"/>
    <n v="96063561"/>
    <x v="78"/>
    <x v="288"/>
    <x v="5"/>
    <m/>
    <n v="69"/>
    <x v="12"/>
  </r>
  <r>
    <x v="129"/>
    <n v="96054363"/>
    <x v="78"/>
    <x v="128"/>
    <x v="5"/>
    <m/>
    <n v="53"/>
    <x v="85"/>
  </r>
  <r>
    <x v="131"/>
    <n v="96057479"/>
    <x v="78"/>
    <x v="130"/>
    <x v="5"/>
    <m/>
    <n v="8"/>
    <x v="87"/>
  </r>
  <r>
    <x v="292"/>
    <n v="96087740"/>
    <x v="78"/>
    <x v="289"/>
    <x v="5"/>
    <m/>
    <e v="#N/A"/>
    <x v="159"/>
  </r>
  <r>
    <x v="293"/>
    <n v="96053797"/>
    <x v="78"/>
    <x v="290"/>
    <x v="5"/>
    <m/>
    <e v="#N/A"/>
    <x v="160"/>
  </r>
  <r>
    <x v="138"/>
    <n v="96018403"/>
    <x v="79"/>
    <x v="137"/>
    <x v="5"/>
    <m/>
    <n v="33"/>
    <x v="19"/>
  </r>
  <r>
    <x v="142"/>
    <n v="96028954"/>
    <x v="79"/>
    <x v="141"/>
    <x v="5"/>
    <m/>
    <e v="#N/A"/>
    <x v="93"/>
  </r>
  <r>
    <x v="294"/>
    <n v="96020035"/>
    <x v="79"/>
    <x v="291"/>
    <x v="5"/>
    <m/>
    <n v="11"/>
    <x v="40"/>
  </r>
  <r>
    <x v="295"/>
    <n v="96063173"/>
    <x v="78"/>
    <x v="292"/>
    <x v="5"/>
    <m/>
    <e v="#N/A"/>
    <x v="8"/>
  </r>
  <r>
    <x v="296"/>
    <n v="95001033"/>
    <x v="88"/>
    <x v="293"/>
    <x v="5"/>
    <m/>
    <e v="#N/A"/>
    <x v="8"/>
  </r>
  <r>
    <x v="297"/>
    <n v="96057572"/>
    <x v="78"/>
    <x v="294"/>
    <x v="5"/>
    <m/>
    <n v="101"/>
    <x v="36"/>
  </r>
  <r>
    <x v="22"/>
    <n v="96057469"/>
    <x v="78"/>
    <x v="22"/>
    <x v="5"/>
    <m/>
    <n v="3"/>
    <x v="20"/>
  </r>
  <r>
    <x v="298"/>
    <n v="96009463"/>
    <x v="79"/>
    <x v="295"/>
    <x v="5"/>
    <m/>
    <e v="#N/A"/>
    <x v="35"/>
  </r>
  <r>
    <x v="299"/>
    <n v="96062547"/>
    <x v="78"/>
    <x v="296"/>
    <x v="5"/>
    <m/>
    <n v="38"/>
    <x v="161"/>
  </r>
  <r>
    <x v="148"/>
    <n v="96014730"/>
    <x v="79"/>
    <x v="147"/>
    <x v="5"/>
    <m/>
    <n v="29"/>
    <x v="97"/>
  </r>
  <r>
    <x v="27"/>
    <n v="96050496"/>
    <x v="78"/>
    <x v="27"/>
    <x v="5"/>
    <m/>
    <n v="16"/>
    <x v="0"/>
  </r>
  <r>
    <x v="300"/>
    <n v="95001106"/>
    <x v="91"/>
    <x v="297"/>
    <x v="5"/>
    <m/>
    <n v="93"/>
    <x v="81"/>
  </r>
  <r>
    <x v="301"/>
    <n v="96044769"/>
    <x v="78"/>
    <x v="298"/>
    <x v="5"/>
    <m/>
    <n v="32"/>
    <x v="162"/>
  </r>
  <r>
    <x v="301"/>
    <n v="96000030"/>
    <x v="92"/>
    <x v="298"/>
    <x v="5"/>
    <m/>
    <n v="32"/>
    <x v="162"/>
  </r>
  <r>
    <x v="301"/>
    <n v="95001099"/>
    <x v="93"/>
    <x v="298"/>
    <x v="5"/>
    <m/>
    <n v="32"/>
    <x v="162"/>
  </r>
  <r>
    <x v="157"/>
    <n v="96009074"/>
    <x v="79"/>
    <x v="156"/>
    <x v="5"/>
    <m/>
    <n v="52"/>
    <x v="101"/>
  </r>
  <r>
    <x v="302"/>
    <n v="96064296"/>
    <x v="78"/>
    <x v="299"/>
    <x v="5"/>
    <m/>
    <n v="106"/>
    <x v="163"/>
  </r>
  <r>
    <x v="302"/>
    <n v="96064296"/>
    <x v="94"/>
    <x v="299"/>
    <x v="5"/>
    <m/>
    <n v="106"/>
    <x v="163"/>
  </r>
  <r>
    <x v="160"/>
    <n v="96021792"/>
    <x v="79"/>
    <x v="159"/>
    <x v="5"/>
    <m/>
    <n v="44"/>
    <x v="102"/>
  </r>
  <r>
    <x v="303"/>
    <n v="96060863"/>
    <x v="78"/>
    <x v="276"/>
    <x v="5"/>
    <m/>
    <e v="#N/A"/>
    <x v="8"/>
  </r>
  <r>
    <x v="304"/>
    <n v="96002759"/>
    <x v="95"/>
    <x v="300"/>
    <x v="5"/>
    <m/>
    <e v="#N/A"/>
    <x v="164"/>
  </r>
  <r>
    <x v="305"/>
    <n v="96020991"/>
    <x v="96"/>
    <x v="276"/>
    <x v="5"/>
    <m/>
    <e v="#N/A"/>
    <x v="8"/>
  </r>
  <r>
    <x v="306"/>
    <n v="96022711"/>
    <x v="96"/>
    <x v="301"/>
    <x v="5"/>
    <m/>
    <n v="112"/>
    <x v="0"/>
  </r>
  <r>
    <x v="307"/>
    <n v="96000131"/>
    <x v="87"/>
    <x v="276"/>
    <x v="5"/>
    <m/>
    <e v="#N/A"/>
    <x v="8"/>
  </r>
  <r>
    <x v="308"/>
    <n v="96058597"/>
    <x v="78"/>
    <x v="302"/>
    <x v="5"/>
    <m/>
    <n v="118"/>
    <x v="165"/>
  </r>
  <r>
    <x v="179"/>
    <n v="96004358"/>
    <x v="79"/>
    <x v="178"/>
    <x v="5"/>
    <m/>
    <e v="#N/A"/>
    <x v="55"/>
  </r>
  <r>
    <x v="309"/>
    <n v="96022326"/>
    <x v="79"/>
    <x v="303"/>
    <x v="5"/>
    <m/>
    <n v="71"/>
    <x v="166"/>
  </r>
  <r>
    <x v="186"/>
    <n v="96092908"/>
    <x v="78"/>
    <x v="185"/>
    <x v="5"/>
    <m/>
    <n v="64"/>
    <x v="114"/>
  </r>
  <r>
    <x v="310"/>
    <n v="96006417"/>
    <x v="79"/>
    <x v="30"/>
    <x v="5"/>
    <m/>
    <e v="#N/A"/>
    <x v="8"/>
  </r>
  <r>
    <x v="311"/>
    <n v="96021406"/>
    <x v="79"/>
    <x v="304"/>
    <x v="5"/>
    <m/>
    <n v="83"/>
    <x v="68"/>
  </r>
  <r>
    <x v="31"/>
    <n v="96019669"/>
    <x v="79"/>
    <x v="31"/>
    <x v="5"/>
    <m/>
    <e v="#N/A"/>
    <x v="26"/>
  </r>
  <r>
    <x v="312"/>
    <n v="96008023"/>
    <x v="97"/>
    <x v="305"/>
    <x v="5"/>
    <m/>
    <n v="99"/>
    <x v="91"/>
  </r>
  <r>
    <x v="312"/>
    <n v="95001252"/>
    <x v="98"/>
    <x v="305"/>
    <x v="5"/>
    <m/>
    <n v="99"/>
    <x v="91"/>
  </r>
  <r>
    <x v="313"/>
    <n v="96008842"/>
    <x v="79"/>
    <x v="194"/>
    <x v="5"/>
    <m/>
    <e v="#N/A"/>
    <x v="8"/>
  </r>
  <r>
    <x v="314"/>
    <n v="95001080"/>
    <x v="99"/>
    <x v="306"/>
    <x v="5"/>
    <m/>
    <n v="82"/>
    <x v="43"/>
  </r>
  <r>
    <x v="200"/>
    <n v="96000079"/>
    <x v="100"/>
    <x v="199"/>
    <x v="5"/>
    <m/>
    <n v="24"/>
    <x v="118"/>
  </r>
  <r>
    <x v="200"/>
    <n v="95001078"/>
    <x v="98"/>
    <x v="199"/>
    <x v="5"/>
    <m/>
    <n v="24"/>
    <x v="118"/>
  </r>
  <r>
    <x v="201"/>
    <n v="96063316"/>
    <x v="78"/>
    <x v="200"/>
    <x v="5"/>
    <m/>
    <e v="#N/A"/>
    <x v="38"/>
  </r>
  <r>
    <x v="204"/>
    <n v="96014760"/>
    <x v="79"/>
    <x v="203"/>
    <x v="5"/>
    <m/>
    <n v="77"/>
    <x v="120"/>
  </r>
  <r>
    <x v="315"/>
    <n v="96060384"/>
    <x v="78"/>
    <x v="307"/>
    <x v="5"/>
    <m/>
    <n v="113"/>
    <x v="105"/>
  </r>
  <r>
    <x v="316"/>
    <n v="96019069"/>
    <x v="79"/>
    <x v="308"/>
    <x v="5"/>
    <m/>
    <n v="62"/>
    <x v="167"/>
  </r>
  <r>
    <x v="317"/>
    <n v="96008770"/>
    <x v="101"/>
    <x v="309"/>
    <x v="5"/>
    <m/>
    <e v="#N/A"/>
    <x v="8"/>
  </r>
  <r>
    <x v="318"/>
    <n v="96062832"/>
    <x v="78"/>
    <x v="310"/>
    <x v="5"/>
    <m/>
    <n v="59"/>
    <x v="168"/>
  </r>
  <r>
    <x v="319"/>
    <n v="96003694"/>
    <x v="79"/>
    <x v="311"/>
    <x v="5"/>
    <m/>
    <n v="72"/>
    <x v="169"/>
  </r>
  <r>
    <x v="320"/>
    <n v="96004859"/>
    <x v="79"/>
    <x v="312"/>
    <x v="5"/>
    <m/>
    <e v="#N/A"/>
    <x v="0"/>
  </r>
  <r>
    <x v="213"/>
    <n v="96021340"/>
    <x v="79"/>
    <x v="212"/>
    <x v="5"/>
    <m/>
    <n v="49"/>
    <x v="124"/>
  </r>
  <r>
    <x v="216"/>
    <n v="96049254"/>
    <x v="78"/>
    <x v="215"/>
    <x v="5"/>
    <m/>
    <n v="23"/>
    <x v="12"/>
  </r>
  <r>
    <x v="321"/>
    <n v="96026964"/>
    <x v="79"/>
    <x v="313"/>
    <x v="5"/>
    <m/>
    <n v="42"/>
    <x v="170"/>
  </r>
  <r>
    <x v="321"/>
    <n v="95001098"/>
    <x v="95"/>
    <x v="313"/>
    <x v="5"/>
    <m/>
    <n v="42"/>
    <x v="170"/>
  </r>
  <r>
    <x v="322"/>
    <n v="96056927"/>
    <x v="78"/>
    <x v="314"/>
    <x v="5"/>
    <m/>
    <n v="119"/>
    <x v="171"/>
  </r>
  <r>
    <x v="323"/>
    <n v="96051889"/>
    <x v="78"/>
    <x v="315"/>
    <x v="5"/>
    <m/>
    <n v="95"/>
    <x v="74"/>
  </r>
  <r>
    <x v="36"/>
    <n v="96053024"/>
    <x v="78"/>
    <x v="36"/>
    <x v="5"/>
    <m/>
    <n v="4"/>
    <x v="30"/>
  </r>
  <r>
    <x v="217"/>
    <n v="96000717"/>
    <x v="102"/>
    <x v="216"/>
    <x v="5"/>
    <m/>
    <e v="#N/A"/>
    <x v="12"/>
  </r>
  <r>
    <x v="217"/>
    <s v="None"/>
    <x v="103"/>
    <x v="216"/>
    <x v="5"/>
    <m/>
    <e v="#N/A"/>
    <x v="12"/>
  </r>
  <r>
    <x v="324"/>
    <n v="96000132"/>
    <x v="87"/>
    <x v="316"/>
    <x v="5"/>
    <m/>
    <e v="#N/A"/>
    <x v="172"/>
  </r>
  <r>
    <x v="324"/>
    <n v="95001189"/>
    <x v="98"/>
    <x v="316"/>
    <x v="5"/>
    <m/>
    <e v="#N/A"/>
    <x v="172"/>
  </r>
  <r>
    <x v="325"/>
    <n v="95001188"/>
    <x v="91"/>
    <x v="317"/>
    <x v="5"/>
    <m/>
    <n v="84"/>
    <x v="173"/>
  </r>
  <r>
    <x v="326"/>
    <n v="96027281"/>
    <x v="79"/>
    <x v="276"/>
    <x v="5"/>
    <m/>
    <e v="#N/A"/>
    <x v="8"/>
  </r>
  <r>
    <x v="222"/>
    <n v="96062114"/>
    <x v="78"/>
    <x v="221"/>
    <x v="5"/>
    <m/>
    <n v="27"/>
    <x v="31"/>
  </r>
  <r>
    <x v="84"/>
    <n v="96053779"/>
    <x v="78"/>
    <x v="83"/>
    <x v="5"/>
    <m/>
    <n v="22"/>
    <x v="62"/>
  </r>
  <r>
    <x v="327"/>
    <n v="96058566"/>
    <x v="78"/>
    <x v="318"/>
    <x v="5"/>
    <m/>
    <e v="#N/A"/>
    <x v="174"/>
  </r>
  <r>
    <x v="328"/>
    <n v="96000095"/>
    <x v="104"/>
    <x v="319"/>
    <x v="5"/>
    <m/>
    <n v="78"/>
    <x v="14"/>
  </r>
  <r>
    <x v="328"/>
    <n v="96004338"/>
    <x v="105"/>
    <x v="319"/>
    <x v="5"/>
    <m/>
    <n v="78"/>
    <x v="14"/>
  </r>
  <r>
    <x v="329"/>
    <n v="95001180"/>
    <x v="106"/>
    <x v="320"/>
    <x v="5"/>
    <m/>
    <e v="#N/A"/>
    <x v="8"/>
  </r>
  <r>
    <x v="329"/>
    <n v="96003937"/>
    <x v="107"/>
    <x v="320"/>
    <x v="5"/>
    <m/>
    <e v="#N/A"/>
    <x v="8"/>
  </r>
  <r>
    <x v="330"/>
    <n v="95001174"/>
    <x v="108"/>
    <x v="321"/>
    <x v="5"/>
    <m/>
    <e v="#N/A"/>
    <x v="8"/>
  </r>
  <r>
    <x v="330"/>
    <n v="96004460"/>
    <x v="109"/>
    <x v="321"/>
    <x v="5"/>
    <m/>
    <e v="#N/A"/>
    <x v="8"/>
  </r>
  <r>
    <x v="330"/>
    <n v="96004461"/>
    <x v="110"/>
    <x v="321"/>
    <x v="5"/>
    <m/>
    <e v="#N/A"/>
    <x v="8"/>
  </r>
  <r>
    <x v="331"/>
    <n v="96054373"/>
    <x v="78"/>
    <x v="322"/>
    <x v="5"/>
    <m/>
    <e v="#N/A"/>
    <x v="175"/>
  </r>
  <r>
    <x v="332"/>
    <n v="96004771"/>
    <x v="79"/>
    <x v="323"/>
    <x v="5"/>
    <m/>
    <n v="105"/>
    <x v="35"/>
  </r>
  <r>
    <x v="333"/>
    <n v="96057496"/>
    <x v="78"/>
    <x v="324"/>
    <x v="5"/>
    <m/>
    <n v="86"/>
    <x v="176"/>
  </r>
  <r>
    <x v="244"/>
    <n v="96060378"/>
    <x v="78"/>
    <x v="243"/>
    <x v="5"/>
    <m/>
    <n v="43"/>
    <x v="55"/>
  </r>
  <r>
    <x v="249"/>
    <n v="96005582"/>
    <x v="79"/>
    <x v="248"/>
    <x v="5"/>
    <m/>
    <n v="21"/>
    <x v="144"/>
  </r>
  <r>
    <x v="334"/>
    <n v="96050448"/>
    <x v="78"/>
    <x v="325"/>
    <x v="5"/>
    <m/>
    <e v="#N/A"/>
    <x v="8"/>
  </r>
  <r>
    <x v="335"/>
    <n v="96004389"/>
    <x v="111"/>
    <x v="326"/>
    <x v="5"/>
    <m/>
    <n v="116"/>
    <x v="177"/>
  </r>
  <r>
    <x v="336"/>
    <n v="96070400"/>
    <x v="78"/>
    <x v="276"/>
    <x v="5"/>
    <m/>
    <e v="#N/A"/>
    <x v="8"/>
  </r>
  <r>
    <x v="337"/>
    <n v="96015003"/>
    <x v="79"/>
    <x v="276"/>
    <x v="5"/>
    <m/>
    <e v="#N/A"/>
    <x v="8"/>
  </r>
  <r>
    <x v="338"/>
    <n v="96063913"/>
    <x v="78"/>
    <x v="327"/>
    <x v="5"/>
    <m/>
    <n v="20"/>
    <x v="178"/>
  </r>
  <r>
    <x v="338"/>
    <n v="96063913"/>
    <x v="112"/>
    <x v="327"/>
    <x v="5"/>
    <m/>
    <n v="20"/>
    <x v="178"/>
  </r>
  <r>
    <x v="339"/>
    <n v="96056752"/>
    <x v="78"/>
    <x v="328"/>
    <x v="5"/>
    <m/>
    <e v="#N/A"/>
    <x v="8"/>
  </r>
  <r>
    <x v="340"/>
    <n v="96016180"/>
    <x v="79"/>
    <x v="329"/>
    <x v="5"/>
    <m/>
    <e v="#N/A"/>
    <x v="8"/>
  </r>
  <r>
    <x v="341"/>
    <n v="96004396"/>
    <x v="79"/>
    <x v="276"/>
    <x v="5"/>
    <m/>
    <e v="#N/A"/>
    <x v="8"/>
  </r>
  <r>
    <x v="43"/>
    <n v="96004053"/>
    <x v="79"/>
    <x v="43"/>
    <x v="5"/>
    <m/>
    <n v="91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colGrandTotals="0" itemPrintTitles="1" indent="0" compact="0" compactData="0" gridDropZones="1">
  <location ref="B3:J1279" firstHeaderRow="1" firstDataRow="2" firstDataCol="3"/>
  <pivotFields count="8">
    <pivotField axis="axisRow" compact="0" outline="0" subtotalTop="0" showAll="0" includeNewItemsInFilter="1" defaultSubtotal="0">
      <items count="342">
        <item x="92"/>
        <item x="44"/>
        <item x="93"/>
        <item x="94"/>
        <item x="45"/>
        <item x="0"/>
        <item x="278"/>
        <item x="95"/>
        <item x="96"/>
        <item x="97"/>
        <item x="98"/>
        <item x="99"/>
        <item x="46"/>
        <item x="100"/>
        <item x="279"/>
        <item x="280"/>
        <item x="281"/>
        <item x="47"/>
        <item x="101"/>
        <item x="102"/>
        <item x="48"/>
        <item x="282"/>
        <item x="1"/>
        <item x="2"/>
        <item x="103"/>
        <item x="104"/>
        <item x="3"/>
        <item x="105"/>
        <item x="106"/>
        <item x="107"/>
        <item x="49"/>
        <item x="108"/>
        <item x="283"/>
        <item x="4"/>
        <item x="5"/>
        <item x="6"/>
        <item x="7"/>
        <item x="8"/>
        <item x="109"/>
        <item x="110"/>
        <item x="50"/>
        <item x="51"/>
        <item x="111"/>
        <item x="9"/>
        <item x="284"/>
        <item x="52"/>
        <item x="112"/>
        <item x="10"/>
        <item x="113"/>
        <item x="271"/>
        <item x="114"/>
        <item x="272"/>
        <item x="273"/>
        <item x="53"/>
        <item x="115"/>
        <item x="116"/>
        <item x="117"/>
        <item x="54"/>
        <item x="11"/>
        <item x="55"/>
        <item x="12"/>
        <item x="285"/>
        <item x="286"/>
        <item x="118"/>
        <item x="287"/>
        <item x="119"/>
        <item x="56"/>
        <item x="57"/>
        <item x="58"/>
        <item x="120"/>
        <item x="13"/>
        <item x="288"/>
        <item x="14"/>
        <item x="121"/>
        <item x="122"/>
        <item x="123"/>
        <item x="15"/>
        <item x="59"/>
        <item x="124"/>
        <item x="60"/>
        <item x="125"/>
        <item x="126"/>
        <item x="289"/>
        <item x="16"/>
        <item x="127"/>
        <item x="290"/>
        <item x="61"/>
        <item x="291"/>
        <item x="128"/>
        <item x="129"/>
        <item x="130"/>
        <item x="131"/>
        <item x="62"/>
        <item x="132"/>
        <item x="63"/>
        <item x="17"/>
        <item x="64"/>
        <item x="292"/>
        <item x="133"/>
        <item x="134"/>
        <item x="135"/>
        <item x="293"/>
        <item x="136"/>
        <item x="65"/>
        <item x="66"/>
        <item x="67"/>
        <item x="137"/>
        <item x="138"/>
        <item x="139"/>
        <item x="18"/>
        <item x="140"/>
        <item x="141"/>
        <item x="142"/>
        <item x="19"/>
        <item x="20"/>
        <item x="294"/>
        <item x="21"/>
        <item x="143"/>
        <item x="295"/>
        <item x="144"/>
        <item x="296"/>
        <item x="297"/>
        <item x="22"/>
        <item x="145"/>
        <item x="23"/>
        <item x="146"/>
        <item x="274"/>
        <item x="147"/>
        <item x="299"/>
        <item x="24"/>
        <item x="25"/>
        <item x="148"/>
        <item x="26"/>
        <item x="27"/>
        <item x="149"/>
        <item x="150"/>
        <item x="151"/>
        <item x="152"/>
        <item x="300"/>
        <item x="153"/>
        <item x="301"/>
        <item x="275"/>
        <item x="154"/>
        <item x="155"/>
        <item x="156"/>
        <item x="157"/>
        <item x="158"/>
        <item x="159"/>
        <item x="302"/>
        <item x="160"/>
        <item x="303"/>
        <item x="161"/>
        <item x="304"/>
        <item x="305"/>
        <item x="162"/>
        <item x="163"/>
        <item x="164"/>
        <item x="165"/>
        <item x="166"/>
        <item x="167"/>
        <item x="68"/>
        <item x="306"/>
        <item x="28"/>
        <item x="307"/>
        <item x="69"/>
        <item x="308"/>
        <item x="168"/>
        <item x="169"/>
        <item x="29"/>
        <item x="170"/>
        <item x="171"/>
        <item x="172"/>
        <item x="70"/>
        <item x="173"/>
        <item x="276"/>
        <item x="174"/>
        <item x="175"/>
        <item x="176"/>
        <item x="177"/>
        <item x="178"/>
        <item x="179"/>
        <item x="180"/>
        <item x="181"/>
        <item x="182"/>
        <item x="183"/>
        <item x="309"/>
        <item x="184"/>
        <item x="185"/>
        <item x="186"/>
        <item x="187"/>
        <item x="71"/>
        <item x="188"/>
        <item x="30"/>
        <item x="310"/>
        <item x="72"/>
        <item x="189"/>
        <item x="311"/>
        <item x="31"/>
        <item x="73"/>
        <item x="190"/>
        <item x="191"/>
        <item x="192"/>
        <item x="312"/>
        <item x="74"/>
        <item x="193"/>
        <item x="194"/>
        <item x="195"/>
        <item x="313"/>
        <item x="196"/>
        <item x="197"/>
        <item x="198"/>
        <item x="199"/>
        <item x="314"/>
        <item x="200"/>
        <item x="75"/>
        <item x="201"/>
        <item x="202"/>
        <item x="203"/>
        <item x="204"/>
        <item x="315"/>
        <item x="205"/>
        <item x="316"/>
        <item x="317"/>
        <item x="318"/>
        <item x="319"/>
        <item x="206"/>
        <item x="32"/>
        <item x="207"/>
        <item x="76"/>
        <item x="208"/>
        <item x="209"/>
        <item x="210"/>
        <item x="77"/>
        <item x="211"/>
        <item x="320"/>
        <item x="33"/>
        <item x="78"/>
        <item x="34"/>
        <item x="212"/>
        <item x="79"/>
        <item x="213"/>
        <item x="80"/>
        <item x="214"/>
        <item x="81"/>
        <item x="215"/>
        <item x="216"/>
        <item x="321"/>
        <item x="322"/>
        <item x="35"/>
        <item x="323"/>
        <item x="217"/>
        <item x="82"/>
        <item x="36"/>
        <item x="218"/>
        <item x="219"/>
        <item x="220"/>
        <item x="324"/>
        <item x="325"/>
        <item x="326"/>
        <item x="83"/>
        <item x="221"/>
        <item x="222"/>
        <item x="223"/>
        <item x="84"/>
        <item x="37"/>
        <item x="224"/>
        <item x="225"/>
        <item x="226"/>
        <item x="327"/>
        <item x="85"/>
        <item x="227"/>
        <item x="228"/>
        <item x="229"/>
        <item x="328"/>
        <item x="230"/>
        <item x="231"/>
        <item x="232"/>
        <item x="329"/>
        <item x="330"/>
        <item x="331"/>
        <item x="233"/>
        <item x="234"/>
        <item x="235"/>
        <item x="86"/>
        <item x="236"/>
        <item x="87"/>
        <item x="38"/>
        <item x="332"/>
        <item x="88"/>
        <item x="237"/>
        <item x="238"/>
        <item x="239"/>
        <item x="240"/>
        <item x="241"/>
        <item x="242"/>
        <item x="243"/>
        <item x="333"/>
        <item x="298"/>
        <item x="244"/>
        <item x="245"/>
        <item x="246"/>
        <item x="247"/>
        <item x="248"/>
        <item x="249"/>
        <item x="334"/>
        <item x="39"/>
        <item x="40"/>
        <item x="250"/>
        <item x="251"/>
        <item x="89"/>
        <item x="252"/>
        <item x="335"/>
        <item x="336"/>
        <item x="253"/>
        <item x="337"/>
        <item x="254"/>
        <item x="255"/>
        <item x="90"/>
        <item x="256"/>
        <item x="257"/>
        <item x="277"/>
        <item x="258"/>
        <item x="259"/>
        <item x="260"/>
        <item x="338"/>
        <item x="261"/>
        <item x="262"/>
        <item x="263"/>
        <item x="339"/>
        <item x="264"/>
        <item x="41"/>
        <item x="340"/>
        <item x="265"/>
        <item x="91"/>
        <item x="266"/>
        <item x="42"/>
        <item x="341"/>
        <item x="267"/>
        <item x="268"/>
        <item x="43"/>
        <item x="269"/>
        <item x="270"/>
      </items>
    </pivotField>
    <pivotField dataField="1" compact="0" outline="0" subtotalTop="0" showAll="0" includeNewItemsInFilter="1"/>
    <pivotField axis="axisRow" compact="0" outline="0" subtotalTop="0" showAll="0" includeNewItemsInFilter="1">
      <items count="114">
        <item x="1"/>
        <item x="2"/>
        <item x="0"/>
        <item x="38"/>
        <item x="57"/>
        <item x="83"/>
        <item x="90"/>
        <item x="103"/>
        <item x="85"/>
        <item x="99"/>
        <item x="102"/>
        <item x="60"/>
        <item x="12"/>
        <item x="64"/>
        <item x="29"/>
        <item x="104"/>
        <item x="76"/>
        <item x="77"/>
        <item x="31"/>
        <item x="49"/>
        <item x="73"/>
        <item x="30"/>
        <item x="34"/>
        <item x="50"/>
        <item x="39"/>
        <item x="59"/>
        <item x="91"/>
        <item x="111"/>
        <item x="110"/>
        <item x="51"/>
        <item x="72"/>
        <item x="40"/>
        <item x="89"/>
        <item x="71"/>
        <item x="23"/>
        <item x="24"/>
        <item x="33"/>
        <item x="16"/>
        <item x="65"/>
        <item x="6"/>
        <item x="48"/>
        <item x="19"/>
        <item x="20"/>
        <item x="15"/>
        <item x="14"/>
        <item x="108"/>
        <item x="106"/>
        <item x="35"/>
        <item x="95"/>
        <item x="75"/>
        <item x="47"/>
        <item x="96"/>
        <item x="3"/>
        <item x="4"/>
        <item x="79"/>
        <item x="5"/>
        <item x="78"/>
        <item x="58"/>
        <item x="32"/>
        <item x="62"/>
        <item x="18"/>
        <item x="7"/>
        <item x="53"/>
        <item x="41"/>
        <item x="63"/>
        <item x="10"/>
        <item x="52"/>
        <item x="56"/>
        <item x="46"/>
        <item x="70"/>
        <item x="36"/>
        <item x="27"/>
        <item x="54"/>
        <item x="17"/>
        <item x="13"/>
        <item x="26"/>
        <item x="8"/>
        <item x="9"/>
        <item x="22"/>
        <item x="42"/>
        <item x="21"/>
        <item x="25"/>
        <item x="67"/>
        <item x="92"/>
        <item x="55"/>
        <item x="68"/>
        <item x="11"/>
        <item x="88"/>
        <item x="93"/>
        <item x="98"/>
        <item x="82"/>
        <item x="81"/>
        <item x="74"/>
        <item x="66"/>
        <item x="87"/>
        <item x="109"/>
        <item x="84"/>
        <item x="86"/>
        <item x="94"/>
        <item x="97"/>
        <item x="80"/>
        <item x="107"/>
        <item x="105"/>
        <item x="100"/>
        <item x="112"/>
        <item x="43"/>
        <item x="37"/>
        <item x="28"/>
        <item x="69"/>
        <item x="61"/>
        <item x="45"/>
        <item x="101"/>
        <item x="44"/>
        <item t="default"/>
      </items>
    </pivotField>
    <pivotField axis="axisRow" compact="0" outline="0" subtotalTop="0" showAll="0" includeNewItemsInFilter="1" defaultSubtotal="0">
      <items count="330">
        <item x="99"/>
        <item x="112"/>
        <item x="103"/>
        <item x="107"/>
        <item x="8"/>
        <item x="241"/>
        <item x="247"/>
        <item x="168"/>
        <item x="29"/>
        <item x="199"/>
        <item x="198"/>
        <item x="258"/>
        <item x="211"/>
        <item x="313"/>
        <item x="225"/>
        <item x="234"/>
        <item x="38"/>
        <item x="254"/>
        <item x="41"/>
        <item x="267"/>
        <item x="266"/>
        <item x="174"/>
        <item x="101"/>
        <item x="268"/>
        <item x="179"/>
        <item x="96"/>
        <item x="278"/>
        <item x="109"/>
        <item x="281"/>
        <item x="115"/>
        <item x="284"/>
        <item x="118"/>
        <item x="14"/>
        <item x="123"/>
        <item x="124"/>
        <item x="290"/>
        <item x="135"/>
        <item x="142"/>
        <item x="294"/>
        <item x="158"/>
        <item x="299"/>
        <item x="164"/>
        <item x="321"/>
        <item x="169"/>
        <item x="68"/>
        <item x="170"/>
        <item x="329"/>
        <item x="180"/>
        <item x="303"/>
        <item x="183"/>
        <item x="184"/>
        <item x="186"/>
        <item x="190"/>
        <item x="191"/>
        <item x="305"/>
        <item x="306"/>
        <item x="310"/>
        <item x="213"/>
        <item x="316"/>
        <item x="317"/>
        <item x="84"/>
        <item x="231"/>
        <item x="229"/>
        <item x="233"/>
        <item x="238"/>
        <item x="244"/>
        <item x="245"/>
        <item x="327"/>
        <item x="328"/>
        <item x="127"/>
        <item x="237"/>
        <item x="208"/>
        <item x="269"/>
        <item x="82"/>
        <item x="104"/>
        <item x="242"/>
        <item x="177"/>
        <item x="161"/>
        <item x="319"/>
        <item x="232"/>
        <item x="65"/>
        <item x="85"/>
        <item x="31"/>
        <item x="53"/>
        <item x="54"/>
        <item x="61"/>
        <item x="97"/>
        <item x="3"/>
        <item x="32"/>
        <item x="62"/>
        <item x="166"/>
        <item x="251"/>
        <item x="108"/>
        <item x="262"/>
        <item x="6"/>
        <item x="11"/>
        <item x="307"/>
        <item x="228"/>
        <item x="277"/>
        <item x="286"/>
        <item x="160"/>
        <item x="89"/>
        <item x="320"/>
        <item x="60"/>
        <item x="219"/>
        <item x="297"/>
        <item x="283"/>
        <item x="46"/>
        <item x="111"/>
        <item x="285"/>
        <item x="16"/>
        <item x="133"/>
        <item x="151"/>
        <item x="157"/>
        <item x="302"/>
        <item x="204"/>
        <item x="304"/>
        <item x="72"/>
        <item x="87"/>
        <item x="240"/>
        <item x="253"/>
        <item x="47"/>
        <item x="324"/>
        <item x="182"/>
        <item x="80"/>
        <item x="326"/>
        <item x="185"/>
        <item x="64"/>
        <item x="314"/>
        <item x="250"/>
        <item x="43"/>
        <item x="220"/>
        <item x="34"/>
        <item x="51"/>
        <item x="40"/>
        <item x="214"/>
        <item x="259"/>
        <item x="287"/>
        <item x="146"/>
        <item x="187"/>
        <item x="125"/>
        <item x="289"/>
        <item x="17"/>
        <item x="114"/>
        <item x="256"/>
        <item x="1"/>
        <item x="311"/>
        <item x="21"/>
        <item x="315"/>
        <item x="264"/>
        <item x="78"/>
        <item x="201"/>
        <item x="263"/>
        <item x="86"/>
        <item x="138"/>
        <item x="26"/>
        <item x="181"/>
        <item x="230"/>
        <item x="132"/>
        <item x="218"/>
        <item x="76"/>
        <item x="131"/>
        <item x="134"/>
        <item x="15"/>
        <item x="323"/>
        <item x="24"/>
        <item x="22"/>
        <item x="44"/>
        <item x="248"/>
        <item x="171"/>
        <item x="100"/>
        <item x="206"/>
        <item x="189"/>
        <item x="63"/>
        <item x="301"/>
        <item x="35"/>
        <item x="173"/>
        <item x="33"/>
        <item x="88"/>
        <item x="249"/>
        <item x="141"/>
        <item x="18"/>
        <item x="163"/>
        <item x="130"/>
        <item x="4"/>
        <item x="144"/>
        <item x="39"/>
        <item x="143"/>
        <item x="94"/>
        <item x="167"/>
        <item x="295"/>
        <item x="30"/>
        <item x="45"/>
        <item x="49"/>
        <item x="129"/>
        <item x="9"/>
        <item x="119"/>
        <item x="48"/>
        <item x="137"/>
        <item x="73"/>
        <item x="0"/>
        <item x="83"/>
        <item x="12"/>
        <item x="312"/>
        <item x="193"/>
        <item x="255"/>
        <item x="147"/>
        <item x="92"/>
        <item x="188"/>
        <item x="50"/>
        <item x="90"/>
        <item x="178"/>
        <item x="77"/>
        <item x="203"/>
        <item x="175"/>
        <item x="75"/>
        <item x="56"/>
        <item x="282"/>
        <item x="148"/>
        <item x="196"/>
        <item x="120"/>
        <item x="117"/>
        <item x="205"/>
        <item x="20"/>
        <item x="37"/>
        <item x="136"/>
        <item x="325"/>
        <item x="66"/>
        <item x="194"/>
        <item x="74"/>
        <item x="162"/>
        <item x="202"/>
        <item x="79"/>
        <item x="197"/>
        <item x="221"/>
        <item x="42"/>
        <item x="274"/>
        <item x="172"/>
        <item x="308"/>
        <item x="280"/>
        <item x="212"/>
        <item x="28"/>
        <item x="36"/>
        <item x="10"/>
        <item x="19"/>
        <item x="216"/>
        <item x="122"/>
        <item x="59"/>
        <item x="195"/>
        <item x="150"/>
        <item x="293"/>
        <item x="55"/>
        <item x="210"/>
        <item x="106"/>
        <item x="309"/>
        <item x="260"/>
        <item x="165"/>
        <item x="265"/>
        <item x="52"/>
        <item x="159"/>
        <item x="81"/>
        <item x="13"/>
        <item x="252"/>
        <item x="200"/>
        <item x="5"/>
        <item x="239"/>
        <item x="139"/>
        <item x="217"/>
        <item x="291"/>
        <item x="105"/>
        <item x="126"/>
        <item x="91"/>
        <item x="7"/>
        <item x="300"/>
        <item x="98"/>
        <item x="69"/>
        <item x="209"/>
        <item x="93"/>
        <item x="226"/>
        <item x="236"/>
        <item x="128"/>
        <item x="271"/>
        <item x="270"/>
        <item x="272"/>
        <item x="113"/>
        <item x="110"/>
        <item x="57"/>
        <item x="121"/>
        <item x="70"/>
        <item x="273"/>
        <item x="102"/>
        <item x="207"/>
        <item x="153"/>
        <item x="235"/>
        <item x="222"/>
        <item x="227"/>
        <item x="246"/>
        <item x="279"/>
        <item x="116"/>
        <item x="149"/>
        <item x="71"/>
        <item x="152"/>
        <item x="322"/>
        <item x="275"/>
        <item x="243"/>
        <item x="215"/>
        <item x="224"/>
        <item x="154"/>
        <item x="155"/>
        <item x="192"/>
        <item x="67"/>
        <item x="23"/>
        <item x="156"/>
        <item x="27"/>
        <item x="257"/>
        <item x="298"/>
        <item x="95"/>
        <item x="25"/>
        <item x="292"/>
        <item x="296"/>
        <item x="145"/>
        <item x="318"/>
        <item x="261"/>
        <item x="176"/>
        <item x="140"/>
        <item x="2"/>
        <item x="223"/>
        <item x="288"/>
        <item x="58"/>
        <item x="276"/>
      </items>
    </pivotField>
    <pivotField axis="axisCol" compact="0" outline="0" subtotalTop="0" showAll="0" includeNewItemsInFilter="1">
      <items count="7">
        <item x="0"/>
        <item x="1"/>
        <item x="2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3">
    <field x="0"/>
    <field x="3"/>
    <field x="2"/>
  </rowFields>
  <rowItems count="1275">
    <i>
      <x/>
      <x v="271"/>
      <x v="2"/>
    </i>
    <i r="2">
      <x v="37"/>
    </i>
    <i r="2">
      <x v="43"/>
    </i>
    <i r="2">
      <x v="60"/>
    </i>
    <i r="2">
      <x v="73"/>
    </i>
    <i>
      <x v="1"/>
      <x v="167"/>
      <x v="61"/>
    </i>
    <i>
      <x v="2"/>
      <x v="207"/>
      <x v="41"/>
    </i>
    <i r="2">
      <x v="42"/>
    </i>
    <i r="2">
      <x v="60"/>
    </i>
    <i r="2">
      <x v="73"/>
    </i>
    <i r="2">
      <x v="74"/>
    </i>
    <i>
      <x v="3"/>
      <x v="277"/>
      <x v="42"/>
    </i>
    <i r="2">
      <x v="74"/>
    </i>
    <i r="2">
      <x v="80"/>
    </i>
    <i>
      <x v="4"/>
      <x v="192"/>
      <x v="61"/>
    </i>
    <i>
      <x v="5"/>
      <x v="200"/>
      <x v="2"/>
    </i>
    <i r="2">
      <x v="34"/>
    </i>
    <i r="2">
      <x v="35"/>
    </i>
    <i r="2">
      <x v="37"/>
    </i>
    <i r="2">
      <x v="41"/>
    </i>
    <i r="2">
      <x v="42"/>
    </i>
    <i r="2">
      <x v="43"/>
    </i>
    <i r="2">
      <x v="73"/>
    </i>
    <i r="2">
      <x v="76"/>
    </i>
    <i r="2">
      <x v="78"/>
    </i>
    <i>
      <x v="6"/>
      <x v="303"/>
      <x v="56"/>
    </i>
    <i>
      <x v="7"/>
      <x v="188"/>
      <x v="41"/>
    </i>
    <i r="2">
      <x v="42"/>
    </i>
    <i r="2">
      <x v="54"/>
    </i>
    <i r="2">
      <x v="74"/>
    </i>
    <i r="2">
      <x v="81"/>
    </i>
    <i>
      <x v="8"/>
      <x v="316"/>
      <x v="74"/>
    </i>
    <i r="2">
      <x v="75"/>
    </i>
    <i>
      <x v="9"/>
      <x v="25"/>
      <x v="60"/>
    </i>
    <i r="2">
      <x v="71"/>
    </i>
    <i r="2">
      <x v="74"/>
    </i>
    <i r="2">
      <x v="107"/>
    </i>
    <i>
      <x v="10"/>
      <x v="86"/>
      <x v="2"/>
    </i>
    <i r="2">
      <x v="34"/>
    </i>
    <i r="2">
      <x v="41"/>
    </i>
    <i r="2">
      <x v="42"/>
    </i>
    <i>
      <x v="11"/>
      <x v="274"/>
      <x v="2"/>
    </i>
    <i r="2">
      <x v="14"/>
    </i>
    <i r="2">
      <x v="37"/>
    </i>
    <i r="2">
      <x v="54"/>
    </i>
    <i r="2">
      <x v="60"/>
    </i>
    <i>
      <x v="12"/>
      <x v="107"/>
      <x v="61"/>
    </i>
    <i>
      <x v="13"/>
      <x/>
      <x v="2"/>
    </i>
    <i r="2">
      <x v="18"/>
    </i>
    <i r="2">
      <x v="21"/>
    </i>
    <i r="2">
      <x v="35"/>
    </i>
    <i r="2">
      <x v="41"/>
    </i>
    <i r="2">
      <x v="42"/>
    </i>
    <i r="2">
      <x v="43"/>
    </i>
    <i r="2">
      <x v="58"/>
    </i>
    <i r="2">
      <x v="78"/>
    </i>
    <i r="2">
      <x v="80"/>
    </i>
    <i>
      <x v="14"/>
      <x v="329"/>
      <x v="100"/>
    </i>
    <i>
      <x v="15"/>
      <x v="98"/>
      <x v="90"/>
    </i>
    <i r="2">
      <x v="91"/>
    </i>
    <i>
      <x v="16"/>
      <x v="26"/>
      <x v="5"/>
    </i>
    <i>
      <x v="17"/>
      <x v="121"/>
      <x v="76"/>
    </i>
    <i>
      <x v="18"/>
      <x v="170"/>
      <x v="36"/>
    </i>
    <i r="2">
      <x v="42"/>
    </i>
    <i r="2">
      <x v="73"/>
    </i>
    <i r="2">
      <x v="74"/>
    </i>
    <i>
      <x v="19"/>
      <x v="22"/>
      <x v="1"/>
    </i>
    <i r="2">
      <x v="41"/>
    </i>
    <i r="2">
      <x v="42"/>
    </i>
    <i>
      <x v="20"/>
      <x v="197"/>
      <x v="61"/>
    </i>
    <i>
      <x v="21"/>
      <x v="297"/>
      <x v="56"/>
    </i>
    <i>
      <x v="22"/>
      <x v="145"/>
      <x v="2"/>
    </i>
    <i>
      <x v="23"/>
      <x v="325"/>
      <x v="2"/>
    </i>
    <i r="2">
      <x v="34"/>
    </i>
    <i r="2">
      <x v="35"/>
    </i>
    <i r="2">
      <x v="41"/>
    </i>
    <i r="2">
      <x v="42"/>
    </i>
    <i r="2">
      <x v="61"/>
    </i>
    <i r="2">
      <x v="80"/>
    </i>
    <i>
      <x v="24"/>
      <x v="290"/>
      <x v="41"/>
    </i>
    <i r="2">
      <x v="42"/>
    </i>
    <i r="2">
      <x v="74"/>
    </i>
    <i r="2">
      <x v="78"/>
    </i>
    <i r="2">
      <x v="80"/>
    </i>
    <i>
      <x v="25"/>
      <x v="2"/>
      <x v="22"/>
    </i>
    <i r="2">
      <x v="37"/>
    </i>
    <i r="2">
      <x v="39"/>
    </i>
    <i r="2">
      <x v="41"/>
    </i>
    <i r="2">
      <x v="42"/>
    </i>
    <i r="2">
      <x v="43"/>
    </i>
    <i r="2">
      <x v="47"/>
    </i>
    <i r="2">
      <x v="54"/>
    </i>
    <i r="2">
      <x v="60"/>
    </i>
    <i r="2">
      <x v="73"/>
    </i>
    <i>
      <x v="26"/>
      <x v="87"/>
      <x v="2"/>
    </i>
    <i r="2">
      <x v="41"/>
    </i>
    <i r="2">
      <x v="42"/>
    </i>
    <i r="2">
      <x v="81"/>
    </i>
    <i>
      <x v="27"/>
      <x v="74"/>
      <x v="2"/>
    </i>
    <i r="2">
      <x v="37"/>
    </i>
    <i r="2">
      <x v="70"/>
    </i>
    <i r="2">
      <x v="106"/>
    </i>
    <i>
      <x v="28"/>
      <x v="269"/>
      <x v="39"/>
    </i>
    <i r="2">
      <x v="41"/>
    </i>
    <i r="2">
      <x v="42"/>
    </i>
    <i r="2">
      <x v="80"/>
    </i>
    <i>
      <x v="29"/>
      <x v="253"/>
      <x v="2"/>
    </i>
    <i r="2">
      <x v="36"/>
    </i>
    <i>
      <x v="30"/>
      <x v="193"/>
      <x v="77"/>
    </i>
    <i>
      <x v="31"/>
      <x v="3"/>
      <x v="42"/>
    </i>
    <i r="2">
      <x v="74"/>
    </i>
    <i r="2">
      <x v="80"/>
    </i>
    <i>
      <x v="32"/>
      <x v="239"/>
      <x v="96"/>
    </i>
    <i>
      <x v="33"/>
      <x v="184"/>
      <x v="2"/>
    </i>
    <i r="2">
      <x v="34"/>
    </i>
    <i r="2">
      <x v="35"/>
    </i>
    <i r="2">
      <x v="37"/>
    </i>
    <i r="2">
      <x v="43"/>
    </i>
    <i r="2">
      <x v="54"/>
    </i>
    <i r="2">
      <x v="60"/>
    </i>
    <i r="2">
      <x v="61"/>
    </i>
    <i r="2">
      <x v="73"/>
    </i>
    <i>
      <x v="34"/>
      <x v="264"/>
      <x v="2"/>
    </i>
    <i r="2">
      <x v="3"/>
    </i>
    <i>
      <x v="35"/>
      <x v="94"/>
      <x v="2"/>
    </i>
    <i r="2">
      <x v="24"/>
    </i>
    <i>
      <x v="36"/>
      <x v="272"/>
      <x v="2"/>
    </i>
    <i>
      <x v="37"/>
      <x v="4"/>
      <x/>
    </i>
    <i r="2">
      <x v="75"/>
    </i>
    <i>
      <x v="38"/>
      <x v="92"/>
      <x v="2"/>
    </i>
    <i r="2">
      <x v="75"/>
    </i>
    <i>
      <x v="39"/>
      <x v="27"/>
      <x v="73"/>
    </i>
    <i r="2">
      <x v="74"/>
    </i>
    <i>
      <x v="40"/>
      <x v="209"/>
      <x v="61"/>
    </i>
    <i>
      <x v="41"/>
      <x v="133"/>
      <x v="61"/>
    </i>
    <i>
      <x v="42"/>
      <x v="285"/>
      <x v="31"/>
    </i>
    <i r="2">
      <x v="74"/>
    </i>
    <i>
      <x v="43"/>
      <x v="195"/>
      <x v="2"/>
    </i>
    <i r="2">
      <x v="75"/>
    </i>
    <i>
      <x v="44"/>
      <x v="28"/>
      <x v="8"/>
    </i>
    <i>
      <x v="45"/>
      <x v="258"/>
      <x v="61"/>
    </i>
    <i>
      <x v="46"/>
      <x v="108"/>
      <x v="34"/>
    </i>
    <i r="2">
      <x v="35"/>
    </i>
    <i r="2">
      <x v="63"/>
    </i>
    <i r="2">
      <x v="74"/>
    </i>
    <i r="2">
      <x v="79"/>
    </i>
    <i>
      <x v="47"/>
      <x v="243"/>
      <x v="2"/>
    </i>
    <i r="2">
      <x v="34"/>
    </i>
    <i r="2">
      <x v="35"/>
    </i>
    <i r="2">
      <x v="41"/>
    </i>
    <i r="2">
      <x v="42"/>
    </i>
    <i r="2">
      <x v="78"/>
    </i>
    <i>
      <x v="48"/>
      <x v="1"/>
      <x v="22"/>
    </i>
    <i r="2">
      <x v="34"/>
    </i>
    <i r="2">
      <x v="35"/>
    </i>
    <i r="2">
      <x v="37"/>
    </i>
    <i r="2">
      <x v="39"/>
    </i>
    <i r="2">
      <x v="43"/>
    </i>
    <i r="2">
      <x v="47"/>
    </i>
    <i r="2">
      <x v="56"/>
    </i>
    <i r="2">
      <x v="63"/>
    </i>
    <i r="2">
      <x v="78"/>
    </i>
    <i r="2">
      <x v="105"/>
    </i>
    <i>
      <x v="49"/>
      <x v="282"/>
      <x v="112"/>
    </i>
    <i>
      <x v="50"/>
      <x v="284"/>
      <x v="2"/>
    </i>
    <i r="2">
      <x v="36"/>
    </i>
    <i r="2">
      <x v="37"/>
    </i>
    <i r="2">
      <x v="41"/>
    </i>
    <i r="2">
      <x v="42"/>
    </i>
    <i r="2">
      <x v="43"/>
    </i>
    <i r="2">
      <x v="60"/>
    </i>
    <i>
      <x v="51"/>
      <x v="281"/>
      <x v="112"/>
    </i>
    <i>
      <x v="52"/>
      <x v="283"/>
      <x v="110"/>
    </i>
    <i>
      <x v="53"/>
      <x v="83"/>
      <x v="61"/>
    </i>
    <i>
      <x v="54"/>
      <x v="143"/>
      <x v="1"/>
    </i>
    <i r="2">
      <x v="34"/>
    </i>
    <i r="2">
      <x v="36"/>
    </i>
    <i r="2">
      <x v="37"/>
    </i>
    <i>
      <x v="55"/>
      <x v="29"/>
      <x v="37"/>
    </i>
    <i r="2">
      <x v="63"/>
    </i>
    <i r="2">
      <x v="74"/>
    </i>
    <i r="2">
      <x v="80"/>
    </i>
    <i>
      <x v="56"/>
      <x v="298"/>
      <x v="2"/>
    </i>
    <i r="2">
      <x v="41"/>
    </i>
    <i r="2">
      <x v="42"/>
    </i>
    <i r="2">
      <x v="54"/>
    </i>
    <i r="2">
      <x v="60"/>
    </i>
    <i>
      <x v="57"/>
      <x v="84"/>
      <x v="65"/>
    </i>
    <i>
      <x v="58"/>
      <x v="95"/>
      <x v="2"/>
    </i>
    <i r="2">
      <x v="75"/>
    </i>
    <i r="2">
      <x v="76"/>
    </i>
    <i>
      <x v="59"/>
      <x v="251"/>
      <x v="61"/>
    </i>
    <i>
      <x v="60"/>
      <x v="202"/>
      <x v="2"/>
    </i>
    <i r="2">
      <x v="18"/>
    </i>
    <i r="2">
      <x v="36"/>
    </i>
    <i r="2">
      <x v="43"/>
    </i>
    <i r="2">
      <x v="60"/>
    </i>
    <i>
      <x v="61"/>
      <x v="217"/>
      <x v="54"/>
    </i>
    <i>
      <x v="62"/>
      <x v="106"/>
      <x v="56"/>
    </i>
    <i r="2">
      <x v="97"/>
    </i>
    <i>
      <x v="63"/>
      <x v="221"/>
      <x v="41"/>
    </i>
    <i r="2">
      <x v="42"/>
    </i>
    <i r="2">
      <x v="74"/>
    </i>
    <i r="2">
      <x v="80"/>
    </i>
    <i>
      <x v="64"/>
      <x v="30"/>
      <x v="87"/>
    </i>
    <i r="2">
      <x v="94"/>
    </i>
    <i>
      <x v="65"/>
      <x v="31"/>
      <x v="41"/>
    </i>
    <i r="2">
      <x v="56"/>
    </i>
    <i r="2">
      <x v="60"/>
    </i>
    <i r="2">
      <x v="68"/>
    </i>
    <i r="2">
      <x v="71"/>
    </i>
    <i r="2">
      <x v="74"/>
    </i>
    <i>
      <x v="66"/>
      <x v="216"/>
      <x v="61"/>
    </i>
    <i r="2">
      <x v="86"/>
    </i>
    <i>
      <x v="67"/>
      <x v="286"/>
      <x v="61"/>
    </i>
    <i>
      <x v="68"/>
      <x v="328"/>
      <x v="61"/>
    </i>
    <i>
      <x v="69"/>
      <x v="196"/>
      <x v="41"/>
    </i>
    <i r="2">
      <x v="42"/>
    </i>
    <i r="2">
      <x v="73"/>
    </i>
    <i r="2">
      <x v="74"/>
    </i>
    <i>
      <x v="70"/>
      <x v="261"/>
      <x v="2"/>
    </i>
    <i r="2">
      <x v="22"/>
    </i>
    <i r="2">
      <x v="37"/>
    </i>
    <i r="2">
      <x v="41"/>
    </i>
    <i r="2">
      <x v="42"/>
    </i>
    <i r="2">
      <x v="43"/>
    </i>
    <i r="2">
      <x v="60"/>
    </i>
    <i r="2">
      <x v="63"/>
    </i>
    <i r="2">
      <x v="73"/>
    </i>
    <i r="2">
      <x v="76"/>
    </i>
    <i>
      <x v="71"/>
      <x v="109"/>
      <x v="32"/>
    </i>
    <i>
      <x v="72"/>
      <x v="32"/>
      <x v="2"/>
    </i>
    <i r="2">
      <x v="75"/>
    </i>
    <i>
      <x v="73"/>
      <x v="220"/>
      <x v="36"/>
    </i>
    <i r="2">
      <x v="74"/>
    </i>
    <i>
      <x v="74"/>
      <x v="287"/>
      <x v="41"/>
    </i>
    <i r="2">
      <x v="42"/>
    </i>
    <i r="2">
      <x v="74"/>
    </i>
    <i r="2">
      <x v="80"/>
    </i>
    <i>
      <x v="75"/>
      <x v="246"/>
      <x v="35"/>
    </i>
    <i r="2">
      <x v="41"/>
    </i>
    <i r="2">
      <x v="50"/>
    </i>
    <i r="2">
      <x v="71"/>
    </i>
    <i r="2">
      <x v="73"/>
    </i>
    <i r="2">
      <x v="74"/>
    </i>
    <i r="2">
      <x v="80"/>
    </i>
    <i>
      <x v="76"/>
      <x v="163"/>
      <x v="2"/>
    </i>
    <i r="2">
      <x v="35"/>
    </i>
    <i r="2">
      <x v="43"/>
    </i>
    <i r="2">
      <x v="54"/>
    </i>
    <i r="2">
      <x v="63"/>
    </i>
    <i r="2">
      <x v="78"/>
    </i>
    <i>
      <x v="77"/>
      <x v="247"/>
      <x v="41"/>
    </i>
    <i r="2">
      <x v="42"/>
    </i>
    <i r="2">
      <x v="61"/>
    </i>
    <i r="2">
      <x v="74"/>
    </i>
    <i r="2">
      <x v="79"/>
    </i>
    <i r="2">
      <x v="81"/>
    </i>
    <i>
      <x v="78"/>
      <x v="33"/>
      <x v="35"/>
    </i>
    <i r="2">
      <x v="37"/>
    </i>
    <i r="2">
      <x v="43"/>
    </i>
    <i r="2">
      <x v="73"/>
    </i>
    <i r="2">
      <x v="74"/>
    </i>
    <i>
      <x v="79"/>
      <x v="103"/>
      <x v="2"/>
    </i>
    <i r="2">
      <x v="34"/>
    </i>
    <i r="2">
      <x v="35"/>
    </i>
    <i r="2">
      <x v="63"/>
    </i>
    <i r="2">
      <x v="76"/>
    </i>
    <i r="2">
      <x v="78"/>
    </i>
    <i>
      <x v="80"/>
      <x v="34"/>
      <x v="37"/>
    </i>
    <i r="2">
      <x v="42"/>
    </i>
    <i r="2">
      <x v="60"/>
    </i>
    <i r="2">
      <x v="74"/>
    </i>
    <i>
      <x v="81"/>
      <x v="140"/>
      <x v="41"/>
    </i>
    <i r="2">
      <x v="42"/>
    </i>
    <i r="2">
      <x v="43"/>
    </i>
    <i r="2">
      <x v="74"/>
    </i>
    <i r="2">
      <x v="78"/>
    </i>
    <i r="2">
      <x v="80"/>
    </i>
    <i>
      <x v="82"/>
      <x v="99"/>
      <x v="6"/>
    </i>
    <i r="2">
      <x v="54"/>
    </i>
    <i>
      <x v="83"/>
      <x v="110"/>
      <x v="1"/>
    </i>
    <i r="2">
      <x v="21"/>
    </i>
    <i r="2">
      <x v="37"/>
    </i>
    <i r="2">
      <x v="41"/>
    </i>
    <i r="2">
      <x v="42"/>
    </i>
    <i r="2">
      <x v="43"/>
    </i>
    <i r="2">
      <x v="54"/>
    </i>
    <i r="2">
      <x v="60"/>
    </i>
    <i r="2">
      <x v="61"/>
    </i>
    <i r="2">
      <x v="73"/>
    </i>
    <i>
      <x v="84"/>
      <x v="270"/>
      <x v="2"/>
    </i>
    <i r="2">
      <x v="37"/>
    </i>
    <i r="2">
      <x v="43"/>
    </i>
    <i r="2">
      <x v="56"/>
    </i>
    <i r="2">
      <x v="60"/>
    </i>
    <i>
      <x v="85"/>
      <x v="137"/>
      <x v="56"/>
    </i>
    <i>
      <x v="86"/>
      <x v="85"/>
      <x v="61"/>
    </i>
    <i>
      <x v="87"/>
      <x v="327"/>
      <x v="56"/>
    </i>
    <i>
      <x v="88"/>
      <x v="69"/>
      <x v="1"/>
    </i>
    <i r="2">
      <x v="19"/>
    </i>
    <i r="2">
      <x v="22"/>
    </i>
    <i r="2">
      <x v="34"/>
    </i>
    <i r="2">
      <x v="35"/>
    </i>
    <i r="2">
      <x v="36"/>
    </i>
    <i r="2">
      <x v="37"/>
    </i>
    <i r="2">
      <x v="40"/>
    </i>
    <i r="2">
      <x v="43"/>
    </i>
    <i r="2">
      <x v="60"/>
    </i>
    <i>
      <x v="89"/>
      <x v="280"/>
      <x v="56"/>
    </i>
    <i r="2">
      <x v="74"/>
    </i>
    <i r="2">
      <x v="81"/>
    </i>
    <i>
      <x v="90"/>
      <x v="194"/>
      <x v="23"/>
    </i>
    <i r="2">
      <x v="36"/>
    </i>
    <i r="2">
      <x v="60"/>
    </i>
    <i r="2">
      <x v="74"/>
    </i>
    <i>
      <x v="91"/>
      <x v="183"/>
      <x v="2"/>
    </i>
    <i r="2">
      <x v="37"/>
    </i>
    <i r="2">
      <x v="41"/>
    </i>
    <i r="2">
      <x v="42"/>
    </i>
    <i r="2">
      <x v="56"/>
    </i>
    <i r="2">
      <x v="80"/>
    </i>
    <i>
      <x v="92"/>
      <x v="89"/>
      <x v="2"/>
    </i>
    <i r="2">
      <x v="24"/>
    </i>
    <i r="2">
      <x v="36"/>
    </i>
    <i r="2">
      <x v="60"/>
    </i>
    <i r="2">
      <x v="73"/>
    </i>
    <i r="2">
      <x v="77"/>
    </i>
    <i r="2">
      <x v="79"/>
    </i>
    <i>
      <x v="93"/>
      <x v="161"/>
      <x v="42"/>
    </i>
    <i r="2">
      <x v="74"/>
    </i>
    <i r="2">
      <x v="80"/>
    </i>
    <i>
      <x v="94"/>
      <x v="173"/>
      <x v="61"/>
    </i>
    <i>
      <x v="95"/>
      <x v="142"/>
      <x v="2"/>
    </i>
    <i r="2">
      <x v="41"/>
    </i>
    <i r="2">
      <x v="42"/>
    </i>
    <i r="2">
      <x v="78"/>
    </i>
    <i r="2">
      <x v="80"/>
    </i>
    <i>
      <x v="96"/>
      <x v="127"/>
      <x v="35"/>
    </i>
    <i r="2">
      <x v="41"/>
    </i>
    <i r="2">
      <x v="42"/>
    </i>
    <i r="2">
      <x v="43"/>
    </i>
    <i r="2">
      <x v="47"/>
    </i>
    <i r="2">
      <x v="63"/>
    </i>
    <i r="2">
      <x v="74"/>
    </i>
    <i r="2">
      <x v="76"/>
    </i>
    <i r="2">
      <x v="78"/>
    </i>
    <i>
      <x v="97"/>
      <x v="141"/>
      <x v="56"/>
    </i>
    <i>
      <x v="98"/>
      <x v="158"/>
      <x v="2"/>
    </i>
    <i r="2">
      <x v="63"/>
    </i>
    <i r="2">
      <x v="73"/>
    </i>
    <i>
      <x v="99"/>
      <x v="111"/>
      <x v="34"/>
    </i>
    <i r="2">
      <x v="41"/>
    </i>
    <i r="2">
      <x v="42"/>
    </i>
    <i r="2">
      <x v="73"/>
    </i>
    <i r="2">
      <x v="74"/>
    </i>
    <i r="2">
      <x v="80"/>
    </i>
    <i>
      <x v="100"/>
      <x v="162"/>
      <x v="29"/>
    </i>
    <i r="2">
      <x v="34"/>
    </i>
    <i r="2">
      <x v="35"/>
    </i>
    <i r="2">
      <x v="41"/>
    </i>
    <i r="2">
      <x v="42"/>
    </i>
    <i r="2">
      <x v="60"/>
    </i>
    <i r="2">
      <x v="66"/>
    </i>
    <i r="2">
      <x v="73"/>
    </i>
    <i r="2">
      <x v="74"/>
    </i>
    <i>
      <x v="101"/>
      <x v="35"/>
      <x v="56"/>
    </i>
    <i>
      <x v="102"/>
      <x v="36"/>
      <x v="22"/>
    </i>
    <i r="2">
      <x v="37"/>
    </i>
    <i r="2">
      <x v="43"/>
    </i>
    <i r="2">
      <x v="73"/>
    </i>
    <i r="2">
      <x v="74"/>
    </i>
    <i>
      <x v="103"/>
      <x v="80"/>
      <x v="35"/>
    </i>
    <i r="2">
      <x v="61"/>
    </i>
    <i r="2">
      <x v="62"/>
    </i>
    <i r="2">
      <x v="74"/>
    </i>
    <i r="2">
      <x v="80"/>
    </i>
    <i>
      <x v="104"/>
      <x v="227"/>
      <x v="77"/>
    </i>
    <i>
      <x v="105"/>
      <x v="227"/>
      <x v="77"/>
    </i>
    <i>
      <x v="106"/>
      <x v="225"/>
      <x v="37"/>
    </i>
    <i r="2">
      <x v="60"/>
    </i>
    <i r="2">
      <x v="74"/>
    </i>
    <i r="2">
      <x v="112"/>
    </i>
    <i>
      <x v="107"/>
      <x v="198"/>
      <x v="54"/>
    </i>
    <i r="2">
      <x v="60"/>
    </i>
    <i r="2">
      <x v="74"/>
    </i>
    <i>
      <x v="108"/>
      <x v="154"/>
      <x v="41"/>
    </i>
    <i r="2">
      <x v="42"/>
    </i>
    <i r="2">
      <x v="74"/>
    </i>
    <i r="2">
      <x v="80"/>
    </i>
    <i>
      <x v="109"/>
      <x v="181"/>
      <x v="2"/>
    </i>
    <i r="2">
      <x v="24"/>
    </i>
    <i r="2">
      <x v="41"/>
    </i>
    <i r="2">
      <x v="42"/>
    </i>
    <i r="2">
      <x v="60"/>
    </i>
    <i r="2">
      <x v="61"/>
    </i>
    <i r="2">
      <x v="78"/>
    </i>
    <i r="2">
      <x v="80"/>
    </i>
    <i>
      <x v="110"/>
      <x v="266"/>
      <x v="74"/>
    </i>
    <i r="2">
      <x v="75"/>
    </i>
    <i>
      <x v="111"/>
      <x v="324"/>
      <x v="74"/>
    </i>
    <i r="2">
      <x v="75"/>
    </i>
    <i>
      <x v="112"/>
      <x v="180"/>
      <x v="2"/>
    </i>
    <i r="2">
      <x v="22"/>
    </i>
    <i r="2">
      <x v="23"/>
    </i>
    <i r="2">
      <x v="34"/>
    </i>
    <i r="2">
      <x v="35"/>
    </i>
    <i r="2">
      <x v="37"/>
    </i>
    <i r="2">
      <x v="41"/>
    </i>
    <i r="2">
      <x v="42"/>
    </i>
    <i r="2">
      <x v="43"/>
    </i>
    <i r="2">
      <x v="47"/>
    </i>
    <i r="2">
      <x v="54"/>
    </i>
    <i r="2">
      <x v="66"/>
    </i>
    <i r="2">
      <x v="73"/>
    </i>
    <i>
      <x v="113"/>
      <x v="244"/>
      <x v="24"/>
    </i>
    <i r="2">
      <x v="34"/>
    </i>
    <i r="2">
      <x v="35"/>
    </i>
    <i r="2">
      <x v="41"/>
    </i>
    <i r="2">
      <x v="42"/>
    </i>
    <i r="2">
      <x v="52"/>
    </i>
    <i r="2">
      <x v="61"/>
    </i>
    <i r="2">
      <x v="73"/>
    </i>
    <i r="2">
      <x v="78"/>
    </i>
    <i r="2">
      <x v="80"/>
    </i>
    <i>
      <x v="114"/>
      <x v="223"/>
      <x v="22"/>
    </i>
    <i r="2">
      <x v="24"/>
    </i>
    <i r="2">
      <x v="41"/>
    </i>
    <i r="2">
      <x v="42"/>
    </i>
    <i r="2">
      <x v="43"/>
    </i>
    <i r="2">
      <x v="52"/>
    </i>
    <i r="2">
      <x v="60"/>
    </i>
    <i r="2">
      <x v="72"/>
    </i>
    <i r="2">
      <x v="78"/>
    </i>
    <i r="2">
      <x v="84"/>
    </i>
    <i>
      <x v="115"/>
      <x v="268"/>
      <x v="54"/>
    </i>
    <i>
      <x v="116"/>
      <x v="147"/>
      <x v="1"/>
    </i>
    <i r="2">
      <x v="37"/>
    </i>
    <i r="2">
      <x v="60"/>
    </i>
    <i r="2">
      <x v="73"/>
    </i>
    <i>
      <x v="117"/>
      <x v="37"/>
      <x v="1"/>
    </i>
    <i r="2">
      <x v="37"/>
    </i>
    <i r="2">
      <x v="81"/>
    </i>
    <i>
      <x v="118"/>
      <x v="318"/>
      <x v="56"/>
    </i>
    <i>
      <x v="119"/>
      <x v="187"/>
      <x v="42"/>
    </i>
    <i r="2">
      <x v="74"/>
    </i>
    <i r="2">
      <x v="80"/>
    </i>
    <i>
      <x v="120"/>
      <x v="250"/>
      <x v="87"/>
    </i>
    <i>
      <x v="121"/>
      <x v="38"/>
      <x v="56"/>
    </i>
    <i>
      <x v="122"/>
      <x v="166"/>
      <x v="2"/>
    </i>
    <i r="2">
      <x v="3"/>
    </i>
    <i r="2">
      <x v="4"/>
    </i>
    <i r="2">
      <x v="22"/>
    </i>
    <i r="2">
      <x v="35"/>
    </i>
    <i r="2">
      <x v="37"/>
    </i>
    <i r="2">
      <x v="41"/>
    </i>
    <i r="2">
      <x v="42"/>
    </i>
    <i r="2">
      <x v="43"/>
    </i>
    <i r="2">
      <x v="53"/>
    </i>
    <i r="2">
      <x v="56"/>
    </i>
    <i r="2">
      <x v="60"/>
    </i>
    <i r="2">
      <x v="61"/>
    </i>
    <i r="2">
      <x v="63"/>
    </i>
    <i r="2">
      <x v="67"/>
    </i>
    <i>
      <x v="123"/>
      <x v="185"/>
      <x v="2"/>
    </i>
    <i r="2">
      <x v="37"/>
    </i>
    <i>
      <x v="124"/>
      <x v="311"/>
      <x v="2"/>
    </i>
    <i>
      <x v="125"/>
      <x v="320"/>
      <x v="74"/>
    </i>
    <i>
      <x v="126"/>
      <x v="320"/>
      <x v="37"/>
    </i>
    <i>
      <x v="127"/>
      <x v="138"/>
      <x v="22"/>
    </i>
    <i r="2">
      <x v="35"/>
    </i>
    <i r="2">
      <x v="36"/>
    </i>
    <i r="2">
      <x v="43"/>
    </i>
    <i r="2">
      <x v="44"/>
    </i>
    <i r="2">
      <x v="73"/>
    </i>
    <i r="2">
      <x v="78"/>
    </i>
    <i>
      <x v="128"/>
      <x v="319"/>
      <x v="56"/>
    </i>
    <i>
      <x v="129"/>
      <x v="165"/>
      <x v="2"/>
    </i>
    <i r="2">
      <x v="24"/>
    </i>
    <i r="2">
      <x v="34"/>
    </i>
    <i r="2">
      <x v="35"/>
    </i>
    <i r="2">
      <x v="41"/>
    </i>
    <i r="2">
      <x v="42"/>
    </i>
    <i r="2">
      <x v="61"/>
    </i>
    <i r="2">
      <x v="73"/>
    </i>
    <i r="2">
      <x v="80"/>
    </i>
    <i>
      <x v="130"/>
      <x v="317"/>
      <x v="2"/>
    </i>
    <i>
      <x v="131"/>
      <x v="206"/>
      <x v="2"/>
    </i>
    <i r="2">
      <x v="37"/>
    </i>
    <i r="2">
      <x v="41"/>
    </i>
    <i r="2">
      <x v="42"/>
    </i>
    <i r="2">
      <x v="54"/>
    </i>
    <i r="2">
      <x v="57"/>
    </i>
    <i r="2">
      <x v="60"/>
    </i>
    <i r="2">
      <x v="63"/>
    </i>
    <i>
      <x v="132"/>
      <x v="155"/>
      <x v="2"/>
    </i>
    <i r="2">
      <x v="60"/>
    </i>
    <i r="2">
      <x v="63"/>
    </i>
    <i r="2">
      <x v="73"/>
    </i>
    <i r="2">
      <x v="76"/>
    </i>
    <i>
      <x v="133"/>
      <x v="313"/>
      <x v="2"/>
    </i>
    <i r="2">
      <x v="37"/>
    </i>
    <i r="2">
      <x v="43"/>
    </i>
    <i r="2">
      <x v="56"/>
    </i>
    <i r="2">
      <x v="60"/>
    </i>
    <i r="2">
      <x v="61"/>
    </i>
    <i r="2">
      <x v="63"/>
    </i>
    <i r="2">
      <x v="66"/>
    </i>
    <i>
      <x v="134"/>
      <x v="218"/>
      <x v="2"/>
    </i>
    <i r="2">
      <x v="42"/>
    </i>
    <i>
      <x v="135"/>
      <x v="299"/>
      <x v="42"/>
    </i>
    <i r="2">
      <x v="74"/>
    </i>
    <i r="2">
      <x v="80"/>
    </i>
    <i>
      <x v="136"/>
      <x v="249"/>
      <x v="2"/>
    </i>
    <i r="2">
      <x v="37"/>
    </i>
    <i r="2">
      <x v="63"/>
    </i>
    <i r="2">
      <x v="73"/>
    </i>
    <i r="2">
      <x v="79"/>
    </i>
    <i r="2">
      <x v="81"/>
    </i>
    <i>
      <x v="137"/>
      <x v="112"/>
      <x v="36"/>
    </i>
    <i r="2">
      <x v="60"/>
    </i>
    <i r="2">
      <x v="74"/>
    </i>
    <i>
      <x v="138"/>
      <x v="105"/>
      <x v="26"/>
    </i>
    <i>
      <x v="139"/>
      <x v="301"/>
      <x v="41"/>
    </i>
    <i r="2">
      <x v="42"/>
    </i>
    <i r="2">
      <x v="74"/>
    </i>
    <i r="2">
      <x v="80"/>
    </i>
    <i>
      <x v="140"/>
      <x v="315"/>
      <x v="56"/>
    </i>
    <i r="2">
      <x v="83"/>
    </i>
    <i r="2">
      <x v="88"/>
    </i>
    <i>
      <x v="141"/>
      <x v="289"/>
      <x v="25"/>
    </i>
    <i>
      <x v="142"/>
      <x v="292"/>
      <x v="25"/>
    </i>
    <i r="2">
      <x v="74"/>
    </i>
    <i>
      <x v="143"/>
      <x v="307"/>
      <x v="25"/>
    </i>
    <i r="2">
      <x v="74"/>
    </i>
    <i>
      <x v="144"/>
      <x v="308"/>
      <x v="25"/>
    </i>
    <i r="2">
      <x v="74"/>
    </i>
    <i>
      <x v="145"/>
      <x v="312"/>
      <x v="2"/>
    </i>
    <i r="2">
      <x v="37"/>
    </i>
    <i r="2">
      <x v="54"/>
    </i>
    <i>
      <x v="146"/>
      <x v="113"/>
      <x v="11"/>
    </i>
    <i r="2">
      <x v="35"/>
    </i>
    <i r="2">
      <x v="71"/>
    </i>
    <i r="2">
      <x v="74"/>
    </i>
    <i r="2">
      <x v="81"/>
    </i>
    <i>
      <x v="147"/>
      <x v="39"/>
      <x v="2"/>
    </i>
    <i r="2">
      <x v="4"/>
    </i>
    <i r="2">
      <x v="34"/>
    </i>
    <i r="2">
      <x v="36"/>
    </i>
    <i r="2">
      <x v="68"/>
    </i>
    <i r="2">
      <x v="73"/>
    </i>
    <i r="2">
      <x v="109"/>
    </i>
    <i r="2">
      <x v="112"/>
    </i>
    <i>
      <x v="148"/>
      <x v="40"/>
      <x v="56"/>
    </i>
    <i r="2">
      <x v="98"/>
    </i>
    <i>
      <x v="149"/>
      <x v="259"/>
      <x v="37"/>
    </i>
    <i r="2">
      <x v="54"/>
    </i>
    <i r="2">
      <x v="74"/>
    </i>
    <i>
      <x v="150"/>
      <x v="329"/>
      <x v="56"/>
    </i>
    <i>
      <x v="151"/>
      <x v="100"/>
      <x v="2"/>
    </i>
    <i r="2">
      <x v="81"/>
    </i>
    <i>
      <x v="152"/>
      <x v="273"/>
      <x v="48"/>
    </i>
    <i>
      <x v="153"/>
      <x v="329"/>
      <x v="51"/>
    </i>
    <i>
      <x v="154"/>
      <x v="77"/>
      <x v="37"/>
    </i>
    <i r="2">
      <x v="63"/>
    </i>
    <i r="2">
      <x v="73"/>
    </i>
    <i r="2">
      <x v="74"/>
    </i>
    <i>
      <x v="155"/>
      <x v="230"/>
      <x v="41"/>
    </i>
    <i r="2">
      <x v="42"/>
    </i>
    <i r="2">
      <x v="60"/>
    </i>
    <i r="2">
      <x v="74"/>
    </i>
    <i r="2">
      <x v="80"/>
    </i>
    <i>
      <x v="156"/>
      <x v="182"/>
      <x v="2"/>
    </i>
    <i r="2">
      <x v="35"/>
    </i>
    <i r="2">
      <x v="41"/>
    </i>
    <i r="2">
      <x v="42"/>
    </i>
    <i r="2">
      <x v="80"/>
    </i>
    <i>
      <x v="157"/>
      <x v="41"/>
      <x v="35"/>
    </i>
    <i r="2">
      <x v="41"/>
    </i>
    <i r="2">
      <x v="42"/>
    </i>
    <i r="2">
      <x v="73"/>
    </i>
    <i r="2">
      <x v="74"/>
    </i>
    <i r="2">
      <x v="80"/>
    </i>
    <i>
      <x v="158"/>
      <x v="256"/>
      <x v="2"/>
    </i>
    <i r="2">
      <x v="75"/>
    </i>
    <i>
      <x v="159"/>
      <x v="90"/>
      <x v="37"/>
    </i>
    <i r="2">
      <x v="41"/>
    </i>
    <i r="2">
      <x v="59"/>
    </i>
    <i r="2">
      <x v="74"/>
    </i>
    <i>
      <x v="160"/>
      <x v="310"/>
      <x v="61"/>
    </i>
    <i>
      <x v="161"/>
      <x v="174"/>
      <x v="51"/>
    </i>
    <i>
      <x v="162"/>
      <x v="241"/>
      <x v="2"/>
    </i>
    <i r="2">
      <x v="40"/>
    </i>
    <i r="2">
      <x v="43"/>
    </i>
    <i r="2">
      <x v="60"/>
    </i>
    <i r="2">
      <x v="66"/>
    </i>
    <i>
      <x v="163"/>
      <x v="329"/>
      <x v="94"/>
    </i>
    <i>
      <x v="164"/>
      <x v="44"/>
      <x v="41"/>
    </i>
    <i r="2">
      <x v="42"/>
    </i>
    <i r="2">
      <x v="64"/>
    </i>
    <i r="2">
      <x v="74"/>
    </i>
    <i r="2">
      <x v="77"/>
    </i>
    <i r="2">
      <x v="80"/>
    </i>
    <i>
      <x v="165"/>
      <x v="114"/>
      <x v="56"/>
    </i>
    <i>
      <x v="166"/>
      <x v="189"/>
      <x v="11"/>
    </i>
    <i r="2">
      <x v="37"/>
    </i>
    <i r="2">
      <x v="74"/>
    </i>
    <i>
      <x v="167"/>
      <x v="7"/>
      <x v="41"/>
    </i>
    <i r="2">
      <x v="42"/>
    </i>
    <i r="2">
      <x v="60"/>
    </i>
    <i r="2">
      <x v="72"/>
    </i>
    <i r="2">
      <x v="74"/>
    </i>
    <i>
      <x v="168"/>
      <x v="8"/>
      <x v="2"/>
    </i>
    <i r="2">
      <x v="35"/>
    </i>
    <i r="2">
      <x v="41"/>
    </i>
    <i r="2">
      <x v="42"/>
    </i>
    <i r="2">
      <x v="43"/>
    </i>
    <i r="2">
      <x v="66"/>
    </i>
    <i r="2">
      <x v="76"/>
    </i>
    <i r="2">
      <x v="80"/>
    </i>
    <i>
      <x v="169"/>
      <x v="43"/>
      <x v="2"/>
    </i>
    <i r="2">
      <x v="13"/>
    </i>
    <i r="2">
      <x v="41"/>
    </i>
    <i r="2">
      <x v="42"/>
    </i>
    <i r="2">
      <x v="50"/>
    </i>
    <i r="2">
      <x v="59"/>
    </i>
    <i r="2">
      <x v="60"/>
    </i>
    <i r="2">
      <x v="71"/>
    </i>
    <i>
      <x v="170"/>
      <x v="45"/>
      <x v="35"/>
    </i>
    <i r="2">
      <x v="63"/>
    </i>
    <i r="2">
      <x v="73"/>
    </i>
    <i r="2">
      <x v="74"/>
    </i>
    <i r="2">
      <x v="81"/>
    </i>
    <i>
      <x v="171"/>
      <x v="169"/>
      <x v="2"/>
    </i>
    <i r="2">
      <x v="34"/>
    </i>
    <i r="2">
      <x v="37"/>
    </i>
    <i r="2">
      <x v="63"/>
    </i>
    <i>
      <x v="172"/>
      <x v="275"/>
      <x v="12"/>
    </i>
    <i r="2">
      <x v="76"/>
    </i>
    <i>
      <x v="173"/>
      <x v="237"/>
      <x v="74"/>
    </i>
    <i r="2">
      <x v="80"/>
    </i>
    <i>
      <x v="174"/>
      <x v="236"/>
      <x v="41"/>
    </i>
    <i r="2">
      <x v="42"/>
    </i>
    <i r="2">
      <x v="60"/>
    </i>
    <i>
      <x v="175"/>
      <x v="176"/>
      <x v="37"/>
    </i>
    <i r="2">
      <x v="41"/>
    </i>
    <i r="2">
      <x v="42"/>
    </i>
    <i r="2">
      <x v="74"/>
    </i>
    <i r="2">
      <x v="112"/>
    </i>
    <i>
      <x v="176"/>
      <x v="21"/>
      <x v="2"/>
    </i>
    <i r="2">
      <x v="75"/>
    </i>
    <i>
      <x v="177"/>
      <x v="214"/>
      <x v="42"/>
    </i>
    <i r="2">
      <x v="74"/>
    </i>
    <i r="2">
      <x v="80"/>
    </i>
    <i>
      <x v="178"/>
      <x v="323"/>
      <x v="42"/>
    </i>
    <i r="2">
      <x v="74"/>
    </i>
    <i r="2">
      <x v="80"/>
    </i>
    <i r="2">
      <x v="112"/>
    </i>
    <i>
      <x v="179"/>
      <x v="76"/>
      <x v="36"/>
    </i>
    <i r="2">
      <x v="74"/>
    </i>
    <i r="2">
      <x v="80"/>
    </i>
    <i>
      <x v="180"/>
      <x v="211"/>
      <x v="52"/>
    </i>
    <i r="2">
      <x v="54"/>
    </i>
    <i r="2">
      <x v="60"/>
    </i>
    <i r="2">
      <x v="63"/>
    </i>
    <i r="2">
      <x v="73"/>
    </i>
    <i>
      <x v="181"/>
      <x v="24"/>
      <x v="2"/>
    </i>
    <i r="2">
      <x v="75"/>
    </i>
    <i>
      <x v="182"/>
      <x v="47"/>
      <x v="34"/>
    </i>
    <i r="2">
      <x v="37"/>
    </i>
    <i r="2">
      <x v="38"/>
    </i>
    <i r="2">
      <x v="41"/>
    </i>
    <i r="2">
      <x v="42"/>
    </i>
    <i r="2">
      <x v="63"/>
    </i>
    <i r="2">
      <x v="73"/>
    </i>
    <i r="2">
      <x v="74"/>
    </i>
    <i r="2">
      <x v="78"/>
    </i>
    <i>
      <x v="183"/>
      <x v="156"/>
      <x v="2"/>
    </i>
    <i r="2">
      <x v="37"/>
    </i>
    <i r="2">
      <x v="60"/>
    </i>
    <i r="2">
      <x v="93"/>
    </i>
    <i>
      <x v="184"/>
      <x v="123"/>
      <x v="66"/>
    </i>
    <i r="2">
      <x v="74"/>
    </i>
    <i>
      <x v="185"/>
      <x v="48"/>
      <x v="54"/>
    </i>
    <i>
      <x v="186"/>
      <x v="49"/>
      <x v="35"/>
    </i>
    <i r="2">
      <x v="41"/>
    </i>
    <i r="2">
      <x v="42"/>
    </i>
    <i r="2">
      <x v="60"/>
    </i>
    <i r="2">
      <x v="74"/>
    </i>
    <i r="2">
      <x v="80"/>
    </i>
    <i>
      <x v="187"/>
      <x v="50"/>
      <x v="41"/>
    </i>
    <i r="2">
      <x v="42"/>
    </i>
    <i r="2">
      <x v="60"/>
    </i>
    <i r="2">
      <x v="74"/>
    </i>
    <i>
      <x v="188"/>
      <x v="126"/>
      <x v="36"/>
    </i>
    <i r="2">
      <x v="52"/>
    </i>
    <i r="2">
      <x v="56"/>
    </i>
    <i r="2">
      <x v="73"/>
    </i>
    <i r="2">
      <x v="112"/>
    </i>
    <i>
      <x v="189"/>
      <x v="51"/>
      <x v="37"/>
    </i>
    <i r="2">
      <x v="60"/>
    </i>
    <i r="2">
      <x v="74"/>
    </i>
    <i r="2">
      <x v="109"/>
    </i>
    <i>
      <x v="190"/>
      <x v="288"/>
      <x v="76"/>
    </i>
    <i>
      <x v="191"/>
      <x v="139"/>
      <x v="2"/>
    </i>
    <i r="2">
      <x v="37"/>
    </i>
    <i r="2">
      <x v="60"/>
    </i>
    <i>
      <x v="192"/>
      <x v="191"/>
      <x v="1"/>
    </i>
    <i r="2">
      <x v="37"/>
    </i>
    <i r="2">
      <x v="41"/>
    </i>
    <i r="2">
      <x v="42"/>
    </i>
    <i r="2">
      <x v="43"/>
    </i>
    <i r="2">
      <x v="47"/>
    </i>
    <i r="2">
      <x v="60"/>
    </i>
    <i r="2">
      <x v="73"/>
    </i>
    <i r="2">
      <x v="77"/>
    </i>
    <i>
      <x v="193"/>
      <x v="191"/>
      <x v="54"/>
    </i>
    <i>
      <x v="194"/>
      <x v="300"/>
      <x v="76"/>
    </i>
    <i>
      <x v="195"/>
      <x v="208"/>
      <x v="37"/>
    </i>
    <i r="2">
      <x v="74"/>
    </i>
    <i>
      <x v="196"/>
      <x v="116"/>
      <x v="54"/>
    </i>
    <i>
      <x v="197"/>
      <x v="82"/>
      <x v="34"/>
    </i>
    <i r="2">
      <x v="37"/>
    </i>
    <i r="2">
      <x v="43"/>
    </i>
    <i r="2">
      <x v="53"/>
    </i>
    <i r="2">
      <x v="54"/>
    </i>
    <i r="2">
      <x v="61"/>
    </i>
    <i r="2">
      <x v="66"/>
    </i>
    <i r="2">
      <x v="73"/>
    </i>
    <i>
      <x v="198"/>
      <x v="117"/>
      <x v="76"/>
    </i>
    <i>
      <x v="199"/>
      <x v="172"/>
      <x v="41"/>
    </i>
    <i r="2">
      <x v="42"/>
    </i>
    <i r="2">
      <x v="73"/>
    </i>
    <i r="2">
      <x v="74"/>
    </i>
    <i r="2">
      <x v="80"/>
    </i>
    <i>
      <x v="200"/>
      <x v="52"/>
      <x v="37"/>
    </i>
    <i r="2">
      <x v="74"/>
    </i>
    <i r="2">
      <x v="109"/>
    </i>
    <i>
      <x v="201"/>
      <x v="53"/>
      <x v="37"/>
    </i>
    <i r="2">
      <x v="74"/>
    </i>
    <i>
      <x v="202"/>
      <x v="54"/>
      <x v="89"/>
    </i>
    <i r="2">
      <x v="99"/>
    </i>
    <i>
      <x v="203"/>
      <x v="199"/>
      <x v="2"/>
    </i>
    <i r="2">
      <x v="34"/>
    </i>
    <i r="2">
      <x v="35"/>
    </i>
    <i r="2">
      <x v="41"/>
    </i>
    <i r="2">
      <x v="42"/>
    </i>
    <i r="2">
      <x v="61"/>
    </i>
    <i r="2">
      <x v="73"/>
    </i>
    <i r="2">
      <x v="78"/>
    </i>
    <i r="2">
      <x v="80"/>
    </i>
    <i>
      <x v="204"/>
      <x v="309"/>
      <x v="37"/>
    </i>
    <i r="2">
      <x v="41"/>
    </i>
    <i r="2">
      <x v="42"/>
    </i>
    <i r="2">
      <x v="60"/>
    </i>
    <i r="2">
      <x v="74"/>
    </i>
    <i>
      <x v="205"/>
      <x v="204"/>
      <x v="44"/>
    </i>
    <i r="2">
      <x v="63"/>
    </i>
    <i r="2">
      <x v="73"/>
    </i>
    <i r="2">
      <x v="81"/>
    </i>
    <i>
      <x v="206"/>
      <x v="228"/>
      <x v="35"/>
    </i>
    <i r="2">
      <x v="36"/>
    </i>
    <i r="2">
      <x v="74"/>
    </i>
    <i>
      <x v="207"/>
      <x v="228"/>
      <x v="54"/>
    </i>
    <i>
      <x v="208"/>
      <x v="248"/>
      <x v="35"/>
    </i>
    <i r="2">
      <x v="37"/>
    </i>
    <i r="2">
      <x v="39"/>
    </i>
    <i r="2">
      <x v="40"/>
    </i>
    <i r="2">
      <x v="60"/>
    </i>
    <i>
      <x v="209"/>
      <x v="219"/>
      <x v="2"/>
    </i>
    <i r="2">
      <x v="41"/>
    </i>
    <i r="2">
      <x v="42"/>
    </i>
    <i r="2">
      <x v="62"/>
    </i>
    <i r="2">
      <x v="68"/>
    </i>
    <i r="2">
      <x v="71"/>
    </i>
    <i r="2">
      <x v="80"/>
    </i>
    <i r="2">
      <x v="112"/>
    </i>
    <i>
      <x v="210"/>
      <x v="233"/>
      <x v="37"/>
    </i>
    <i r="2">
      <x v="74"/>
    </i>
    <i>
      <x v="211"/>
      <x v="10"/>
      <x v="2"/>
    </i>
    <i r="2">
      <x v="66"/>
    </i>
    <i r="2">
      <x v="79"/>
    </i>
    <i r="2">
      <x v="81"/>
    </i>
    <i>
      <x v="212"/>
      <x v="55"/>
      <x v="9"/>
    </i>
    <i>
      <x v="213"/>
      <x v="9"/>
      <x v="3"/>
    </i>
    <i r="2">
      <x v="40"/>
    </i>
    <i r="2">
      <x v="66"/>
    </i>
    <i r="2">
      <x v="73"/>
    </i>
    <i r="2">
      <x v="74"/>
    </i>
    <i r="2">
      <x v="82"/>
    </i>
    <i r="2">
      <x v="85"/>
    </i>
    <i r="2">
      <x v="89"/>
    </i>
    <i r="2">
      <x v="103"/>
    </i>
    <i r="2">
      <x v="108"/>
    </i>
    <i>
      <x v="214"/>
      <x v="229"/>
      <x v="61"/>
    </i>
    <i>
      <x v="215"/>
      <x v="263"/>
      <x v="36"/>
    </i>
    <i r="2">
      <x v="56"/>
    </i>
    <i r="2">
      <x v="74"/>
    </i>
    <i>
      <x v="216"/>
      <x v="151"/>
      <x v="2"/>
    </i>
    <i r="2">
      <x v="75"/>
    </i>
    <i>
      <x v="217"/>
      <x v="231"/>
      <x v="22"/>
    </i>
    <i r="2">
      <x v="36"/>
    </i>
    <i r="2">
      <x v="52"/>
    </i>
    <i r="2">
      <x v="79"/>
    </i>
    <i>
      <x v="218"/>
      <x v="213"/>
      <x v="2"/>
    </i>
    <i r="2">
      <x v="34"/>
    </i>
    <i r="2">
      <x v="36"/>
    </i>
    <i r="2">
      <x v="37"/>
    </i>
    <i r="2">
      <x v="54"/>
    </i>
    <i r="2">
      <x v="60"/>
    </i>
    <i>
      <x v="219"/>
      <x v="96"/>
      <x v="56"/>
    </i>
    <i>
      <x v="220"/>
      <x v="115"/>
      <x v="2"/>
    </i>
    <i r="2">
      <x v="3"/>
    </i>
    <i r="2">
      <x v="34"/>
    </i>
    <i r="2">
      <x v="37"/>
    </i>
    <i r="2">
      <x v="40"/>
    </i>
    <i r="2">
      <x v="43"/>
    </i>
    <i r="2">
      <x v="47"/>
    </i>
    <i r="2">
      <x v="60"/>
    </i>
    <i r="2">
      <x v="78"/>
    </i>
    <i r="2">
      <x v="105"/>
    </i>
    <i>
      <x v="221"/>
      <x v="238"/>
      <x v="54"/>
    </i>
    <i>
      <x v="222"/>
      <x v="254"/>
      <x v="111"/>
    </i>
    <i>
      <x v="223"/>
      <x v="56"/>
      <x v="56"/>
    </i>
    <i>
      <x v="224"/>
      <x v="146"/>
      <x v="54"/>
    </i>
    <i>
      <x v="225"/>
      <x v="222"/>
      <x v="2"/>
    </i>
    <i r="2">
      <x v="22"/>
    </i>
    <i r="2">
      <x v="37"/>
    </i>
    <i r="2">
      <x v="42"/>
    </i>
    <i r="2">
      <x v="43"/>
    </i>
    <i r="2">
      <x v="60"/>
    </i>
    <i r="2">
      <x v="62"/>
    </i>
    <i r="2">
      <x v="66"/>
    </i>
    <i>
      <x v="226"/>
      <x v="88"/>
      <x v="2"/>
    </i>
    <i r="2">
      <x v="61"/>
    </i>
    <i>
      <x v="227"/>
      <x v="171"/>
      <x v="2"/>
    </i>
    <i r="2">
      <x v="37"/>
    </i>
    <i>
      <x v="228"/>
      <x v="215"/>
      <x v="61"/>
    </i>
    <i>
      <x v="229"/>
      <x v="291"/>
      <x v="41"/>
    </i>
    <i r="2">
      <x v="74"/>
    </i>
    <i r="2">
      <x v="80"/>
    </i>
    <i>
      <x v="230"/>
      <x v="71"/>
      <x v="2"/>
    </i>
    <i r="2">
      <x v="3"/>
    </i>
    <i r="2">
      <x v="81"/>
    </i>
    <i>
      <x v="231"/>
      <x v="276"/>
      <x v="41"/>
    </i>
    <i r="2">
      <x v="42"/>
    </i>
    <i r="2">
      <x v="74"/>
    </i>
    <i r="2">
      <x v="80"/>
    </i>
    <i>
      <x v="232"/>
      <x v="160"/>
      <x v="12"/>
    </i>
    <i r="2">
      <x v="61"/>
    </i>
    <i>
      <x v="233"/>
      <x v="252"/>
      <x v="2"/>
    </i>
    <i r="2">
      <x v="37"/>
    </i>
    <i r="2">
      <x v="43"/>
    </i>
    <i r="2">
      <x v="60"/>
    </i>
    <i>
      <x v="234"/>
      <x v="203"/>
      <x v="54"/>
    </i>
    <i>
      <x v="235"/>
      <x v="177"/>
      <x v="2"/>
    </i>
    <i r="2">
      <x v="60"/>
    </i>
    <i r="2">
      <x v="61"/>
    </i>
    <i r="2">
      <x v="62"/>
    </i>
    <i>
      <x v="236"/>
      <x v="212"/>
      <x v="2"/>
    </i>
    <i r="2">
      <x v="41"/>
    </i>
    <i r="2">
      <x v="42"/>
    </i>
    <i r="2">
      <x v="43"/>
    </i>
    <i r="2">
      <x v="47"/>
    </i>
    <i r="2">
      <x v="60"/>
    </i>
    <i r="2">
      <x v="61"/>
    </i>
    <i r="2">
      <x v="73"/>
    </i>
    <i>
      <x v="237"/>
      <x v="132"/>
      <x v="24"/>
    </i>
    <i r="2">
      <x v="41"/>
    </i>
    <i r="2">
      <x v="42"/>
    </i>
    <i r="2">
      <x v="43"/>
    </i>
    <i r="2">
      <x v="55"/>
    </i>
    <i r="2">
      <x v="60"/>
    </i>
    <i r="2">
      <x v="61"/>
    </i>
    <i r="2">
      <x v="73"/>
    </i>
    <i r="2">
      <x v="84"/>
    </i>
    <i>
      <x v="238"/>
      <x v="12"/>
      <x v="41"/>
    </i>
    <i r="2">
      <x v="42"/>
    </i>
    <i r="2">
      <x v="74"/>
    </i>
    <i r="2">
      <x v="80"/>
    </i>
    <i>
      <x v="239"/>
      <x v="150"/>
      <x v="76"/>
    </i>
    <i>
      <x v="240"/>
      <x v="240"/>
      <x v="2"/>
    </i>
    <i r="2">
      <x v="36"/>
    </i>
    <i r="2">
      <x v="54"/>
    </i>
    <i r="2">
      <x v="69"/>
    </i>
    <i>
      <x v="241"/>
      <x v="232"/>
      <x v="61"/>
    </i>
    <i>
      <x v="242"/>
      <x v="57"/>
      <x v="2"/>
    </i>
    <i r="2">
      <x v="11"/>
    </i>
    <i r="2">
      <x v="24"/>
    </i>
    <i r="2">
      <x v="35"/>
    </i>
    <i r="2">
      <x v="42"/>
    </i>
    <i r="2">
      <x v="63"/>
    </i>
    <i r="2">
      <x v="81"/>
    </i>
    <i>
      <x v="243"/>
      <x v="124"/>
      <x v="61"/>
    </i>
    <i>
      <x v="244"/>
      <x v="135"/>
      <x v="41"/>
    </i>
    <i r="2">
      <x v="42"/>
    </i>
    <i r="2">
      <x v="43"/>
    </i>
    <i r="2">
      <x v="60"/>
    </i>
    <i r="2">
      <x v="73"/>
    </i>
    <i r="2">
      <x v="74"/>
    </i>
    <i>
      <x v="245"/>
      <x v="305"/>
      <x v="2"/>
    </i>
    <i r="2">
      <x v="56"/>
    </i>
    <i r="2">
      <x v="75"/>
    </i>
    <i>
      <x v="246"/>
      <x v="13"/>
      <x v="48"/>
    </i>
    <i r="2">
      <x v="54"/>
    </i>
    <i>
      <x v="247"/>
      <x v="128"/>
      <x v="56"/>
    </i>
    <i>
      <x v="248"/>
      <x v="175"/>
      <x v="39"/>
    </i>
    <i r="2">
      <x v="41"/>
    </i>
    <i r="2">
      <x v="42"/>
    </i>
    <i r="2">
      <x v="60"/>
    </i>
    <i r="2">
      <x v="76"/>
    </i>
    <i>
      <x v="249"/>
      <x v="148"/>
      <x v="56"/>
    </i>
    <i>
      <x v="250"/>
      <x v="245"/>
      <x v="7"/>
    </i>
    <i r="2">
      <x v="10"/>
    </i>
    <i r="2">
      <x v="36"/>
    </i>
    <i r="2">
      <x v="73"/>
    </i>
    <i r="2">
      <x v="74"/>
    </i>
    <i>
      <x v="251"/>
      <x v="260"/>
      <x v="61"/>
    </i>
    <i>
      <x v="252"/>
      <x v="242"/>
      <x v="34"/>
    </i>
    <i r="2">
      <x v="41"/>
    </i>
    <i r="2">
      <x v="42"/>
    </i>
    <i r="2">
      <x v="43"/>
    </i>
    <i r="2">
      <x v="47"/>
    </i>
    <i r="2">
      <x v="52"/>
    </i>
    <i r="2">
      <x v="56"/>
    </i>
    <i r="2">
      <x v="60"/>
    </i>
    <i r="2">
      <x v="63"/>
    </i>
    <i r="2">
      <x v="73"/>
    </i>
    <i r="2">
      <x v="77"/>
    </i>
    <i r="2">
      <x v="84"/>
    </i>
    <i>
      <x v="253"/>
      <x v="267"/>
      <x v="35"/>
    </i>
    <i r="2">
      <x v="37"/>
    </i>
    <i r="2">
      <x v="73"/>
    </i>
    <i r="2">
      <x v="74"/>
    </i>
    <i r="2">
      <x v="79"/>
    </i>
    <i r="2">
      <x v="80"/>
    </i>
    <i>
      <x v="254"/>
      <x v="159"/>
      <x v="2"/>
    </i>
    <i r="2">
      <x v="34"/>
    </i>
    <i r="2">
      <x v="63"/>
    </i>
    <i r="2">
      <x v="73"/>
    </i>
    <i r="2">
      <x v="79"/>
    </i>
    <i>
      <x v="255"/>
      <x v="104"/>
      <x v="4"/>
    </i>
    <i r="2">
      <x v="33"/>
    </i>
    <i r="2">
      <x v="67"/>
    </i>
    <i r="2">
      <x v="74"/>
    </i>
    <i r="2">
      <x v="80"/>
    </i>
    <i>
      <x v="256"/>
      <x v="58"/>
      <x v="89"/>
    </i>
    <i r="2">
      <x v="94"/>
    </i>
    <i>
      <x v="257"/>
      <x v="59"/>
      <x v="26"/>
    </i>
    <i>
      <x v="258"/>
      <x v="329"/>
      <x v="54"/>
    </i>
    <i>
      <x v="259"/>
      <x v="73"/>
      <x v="61"/>
    </i>
    <i>
      <x v="260"/>
      <x v="131"/>
      <x v="30"/>
    </i>
    <i r="2">
      <x v="37"/>
    </i>
    <i r="2">
      <x v="66"/>
    </i>
    <i r="2">
      <x v="73"/>
    </i>
    <i r="2">
      <x v="74"/>
    </i>
    <i r="2">
      <x v="78"/>
    </i>
    <i>
      <x v="261"/>
      <x v="234"/>
      <x v="2"/>
    </i>
    <i r="2">
      <x v="20"/>
    </i>
    <i r="2">
      <x v="35"/>
    </i>
    <i r="2">
      <x v="36"/>
    </i>
    <i r="2">
      <x v="56"/>
    </i>
    <i r="2">
      <x v="78"/>
    </i>
    <i>
      <x v="262"/>
      <x v="294"/>
      <x v="35"/>
    </i>
    <i r="2">
      <x v="41"/>
    </i>
    <i r="2">
      <x v="42"/>
    </i>
    <i r="2">
      <x v="74"/>
    </i>
    <i r="2">
      <x v="80"/>
    </i>
    <i>
      <x v="263"/>
      <x v="201"/>
      <x v="43"/>
    </i>
    <i r="2">
      <x v="56"/>
    </i>
    <i r="2">
      <x v="61"/>
    </i>
    <i r="2">
      <x v="73"/>
    </i>
    <i r="2">
      <x v="74"/>
    </i>
    <i>
      <x v="264"/>
      <x v="224"/>
      <x v="2"/>
    </i>
    <i>
      <x v="265"/>
      <x v="326"/>
      <x v="3"/>
    </i>
    <i r="2">
      <x v="35"/>
    </i>
    <i r="2">
      <x v="37"/>
    </i>
    <i r="2">
      <x v="41"/>
    </i>
    <i r="2">
      <x v="42"/>
    </i>
    <i r="2">
      <x v="68"/>
    </i>
    <i r="2">
      <x v="74"/>
    </i>
    <i>
      <x v="266"/>
      <x v="306"/>
      <x v="49"/>
    </i>
    <i r="2">
      <x v="74"/>
    </i>
    <i r="2">
      <x v="80"/>
    </i>
    <i r="2">
      <x v="92"/>
    </i>
    <i>
      <x v="267"/>
      <x v="14"/>
      <x v="59"/>
    </i>
    <i r="2">
      <x v="60"/>
    </i>
    <i r="2">
      <x v="74"/>
    </i>
    <i>
      <x v="268"/>
      <x v="321"/>
      <x v="56"/>
    </i>
    <i>
      <x v="269"/>
      <x v="60"/>
      <x v="35"/>
    </i>
    <i r="2">
      <x v="41"/>
    </i>
    <i r="2">
      <x v="42"/>
    </i>
    <i r="2">
      <x v="50"/>
    </i>
    <i r="2">
      <x v="60"/>
    </i>
    <i r="2">
      <x v="74"/>
    </i>
    <i r="2">
      <x v="76"/>
    </i>
    <i>
      <x v="270"/>
      <x v="278"/>
      <x v="42"/>
    </i>
    <i r="2">
      <x v="74"/>
    </i>
    <i r="2">
      <x v="81"/>
    </i>
    <i>
      <x v="271"/>
      <x v="295"/>
      <x v="2"/>
    </i>
    <i r="2">
      <x v="75"/>
    </i>
    <i>
      <x v="272"/>
      <x v="97"/>
      <x v="2"/>
    </i>
    <i r="2">
      <x v="75"/>
    </i>
    <i>
      <x v="273"/>
      <x v="78"/>
      <x v="15"/>
    </i>
    <i r="2">
      <x v="102"/>
    </i>
    <i>
      <x v="274"/>
      <x v="62"/>
      <x v="37"/>
    </i>
    <i r="2">
      <x v="64"/>
    </i>
    <i r="2">
      <x v="74"/>
    </i>
    <i>
      <x v="275"/>
      <x v="157"/>
      <x v="2"/>
    </i>
    <i r="2">
      <x v="35"/>
    </i>
    <i r="2">
      <x v="41"/>
    </i>
    <i r="2">
      <x v="42"/>
    </i>
    <i r="2">
      <x v="60"/>
    </i>
    <i r="2">
      <x v="80"/>
    </i>
    <i>
      <x v="276"/>
      <x v="61"/>
      <x v="22"/>
    </i>
    <i r="2">
      <x v="35"/>
    </i>
    <i r="2">
      <x v="36"/>
    </i>
    <i r="2">
      <x v="73"/>
    </i>
    <i r="2">
      <x v="74"/>
    </i>
    <i r="2">
      <x v="82"/>
    </i>
    <i r="2">
      <x v="110"/>
    </i>
    <i r="2">
      <x v="112"/>
    </i>
    <i>
      <x v="277"/>
      <x v="102"/>
      <x v="46"/>
    </i>
    <i r="2">
      <x v="101"/>
    </i>
    <i>
      <x v="278"/>
      <x v="42"/>
      <x v="28"/>
    </i>
    <i r="2">
      <x v="45"/>
    </i>
    <i r="2">
      <x v="95"/>
    </i>
    <i>
      <x v="279"/>
      <x v="302"/>
      <x v="56"/>
    </i>
    <i>
      <x v="280"/>
      <x v="79"/>
      <x v="22"/>
    </i>
    <i r="2">
      <x v="35"/>
    </i>
    <i r="2">
      <x v="37"/>
    </i>
    <i r="2">
      <x v="41"/>
    </i>
    <i r="2">
      <x v="42"/>
    </i>
    <i r="2">
      <x v="43"/>
    </i>
    <i r="2">
      <x v="74"/>
    </i>
    <i r="2">
      <x v="79"/>
    </i>
    <i>
      <x v="281"/>
      <x v="63"/>
      <x v="34"/>
    </i>
    <i r="2">
      <x v="35"/>
    </i>
    <i r="2">
      <x v="37"/>
    </i>
    <i r="2">
      <x v="41"/>
    </i>
    <i r="2">
      <x v="43"/>
    </i>
    <i r="2">
      <x v="64"/>
    </i>
    <i r="2">
      <x v="73"/>
    </i>
    <i r="2">
      <x v="74"/>
    </i>
    <i r="2">
      <x v="80"/>
    </i>
    <i>
      <x v="282"/>
      <x v="15"/>
      <x v="11"/>
    </i>
    <i r="2">
      <x v="29"/>
    </i>
    <i r="2">
      <x v="34"/>
    </i>
    <i r="2">
      <x v="35"/>
    </i>
    <i r="2">
      <x v="41"/>
    </i>
    <i r="2">
      <x v="74"/>
    </i>
    <i r="2">
      <x v="80"/>
    </i>
    <i>
      <x v="283"/>
      <x v="81"/>
      <x v="61"/>
    </i>
    <i>
      <x v="284"/>
      <x v="293"/>
      <x v="41"/>
    </i>
    <i r="2">
      <x v="74"/>
    </i>
    <i r="2">
      <x v="80"/>
    </i>
    <i>
      <x v="285"/>
      <x v="153"/>
      <x v="61"/>
    </i>
    <i>
      <x v="286"/>
      <x v="16"/>
      <x v="1"/>
    </i>
    <i r="2">
      <x v="47"/>
    </i>
    <i r="2">
      <x v="60"/>
    </i>
    <i r="2">
      <x v="63"/>
    </i>
    <i r="2">
      <x v="73"/>
    </i>
    <i r="2">
      <x v="76"/>
    </i>
    <i>
      <x v="287"/>
      <x v="164"/>
      <x v="54"/>
    </i>
    <i>
      <x v="288"/>
      <x v="118"/>
      <x v="76"/>
    </i>
    <i>
      <x v="289"/>
      <x v="279"/>
      <x v="22"/>
    </i>
    <i r="2">
      <x v="37"/>
    </i>
    <i r="2">
      <x v="74"/>
    </i>
    <i>
      <x v="290"/>
      <x v="70"/>
      <x v="2"/>
    </i>
    <i r="2">
      <x v="41"/>
    </i>
    <i r="2">
      <x v="59"/>
    </i>
    <i>
      <x v="291"/>
      <x v="64"/>
      <x v="11"/>
    </i>
    <i r="2">
      <x v="22"/>
    </i>
    <i r="2">
      <x v="23"/>
    </i>
    <i r="2">
      <x v="34"/>
    </i>
    <i r="2">
      <x v="35"/>
    </i>
    <i r="2">
      <x v="36"/>
    </i>
    <i r="2">
      <x v="43"/>
    </i>
    <i r="2">
      <x v="47"/>
    </i>
    <i r="2">
      <x v="73"/>
    </i>
    <i r="2">
      <x v="74"/>
    </i>
    <i r="2">
      <x v="78"/>
    </i>
    <i>
      <x v="292"/>
      <x v="265"/>
      <x v="34"/>
    </i>
    <i r="2">
      <x v="35"/>
    </i>
    <i r="2">
      <x v="37"/>
    </i>
    <i r="2">
      <x v="43"/>
    </i>
    <i r="2">
      <x v="60"/>
    </i>
    <i r="2">
      <x v="73"/>
    </i>
    <i r="2">
      <x v="74"/>
    </i>
    <i>
      <x v="293"/>
      <x v="119"/>
      <x v="2"/>
    </i>
    <i r="2">
      <x v="43"/>
    </i>
    <i r="2">
      <x v="60"/>
    </i>
    <i r="2">
      <x v="66"/>
    </i>
    <i r="2">
      <x v="73"/>
    </i>
    <i>
      <x v="294"/>
      <x v="5"/>
      <x v="3"/>
    </i>
    <i r="2">
      <x v="41"/>
    </i>
    <i r="2">
      <x v="60"/>
    </i>
    <i r="2">
      <x v="71"/>
    </i>
    <i r="2">
      <x v="74"/>
    </i>
    <i r="2">
      <x v="109"/>
    </i>
    <i r="2">
      <x v="110"/>
    </i>
    <i>
      <x v="295"/>
      <x v="75"/>
      <x v="34"/>
    </i>
    <i r="2">
      <x v="37"/>
    </i>
    <i r="2">
      <x v="52"/>
    </i>
    <i r="2">
      <x v="60"/>
    </i>
    <i>
      <x v="296"/>
      <x v="122"/>
      <x v="56"/>
    </i>
    <i>
      <x v="297"/>
      <x v="190"/>
      <x v="54"/>
    </i>
    <i>
      <x v="298"/>
      <x v="304"/>
      <x v="2"/>
    </i>
    <i r="2">
      <x v="3"/>
    </i>
    <i r="2">
      <x v="22"/>
    </i>
    <i r="2">
      <x v="41"/>
    </i>
    <i r="2">
      <x v="42"/>
    </i>
    <i r="2">
      <x v="56"/>
    </i>
    <i r="2">
      <x v="60"/>
    </i>
    <i>
      <x v="299"/>
      <x v="65"/>
      <x v="35"/>
    </i>
    <i r="2">
      <x v="37"/>
    </i>
    <i r="2">
      <x v="42"/>
    </i>
    <i r="2">
      <x v="57"/>
    </i>
    <i r="2">
      <x v="59"/>
    </i>
    <i r="2">
      <x v="74"/>
    </i>
    <i>
      <x v="300"/>
      <x v="66"/>
      <x v="34"/>
    </i>
    <i r="2">
      <x v="42"/>
    </i>
    <i r="2">
      <x v="52"/>
    </i>
    <i r="2">
      <x v="59"/>
    </i>
    <i r="2">
      <x v="73"/>
    </i>
    <i r="2">
      <x v="81"/>
    </i>
    <i>
      <x v="301"/>
      <x v="296"/>
      <x v="34"/>
    </i>
    <i r="2">
      <x v="35"/>
    </i>
    <i r="2">
      <x v="38"/>
    </i>
    <i r="2">
      <x v="41"/>
    </i>
    <i r="2">
      <x v="42"/>
    </i>
    <i r="2">
      <x v="74"/>
    </i>
    <i r="2">
      <x v="81"/>
    </i>
    <i>
      <x v="302"/>
      <x v="6"/>
      <x v="34"/>
    </i>
    <i r="2">
      <x v="37"/>
    </i>
    <i r="2">
      <x v="60"/>
    </i>
    <i r="2">
      <x v="73"/>
    </i>
    <i r="2">
      <x v="74"/>
    </i>
    <i>
      <x v="303"/>
      <x v="168"/>
      <x v="2"/>
    </i>
    <i r="2">
      <x v="34"/>
    </i>
    <i r="2">
      <x v="37"/>
    </i>
    <i r="2">
      <x v="43"/>
    </i>
    <i r="2">
      <x v="54"/>
    </i>
    <i r="2">
      <x v="73"/>
    </i>
    <i>
      <x v="304"/>
      <x v="226"/>
      <x v="56"/>
    </i>
    <i>
      <x v="305"/>
      <x v="186"/>
      <x v="2"/>
    </i>
    <i r="2">
      <x v="41"/>
    </i>
    <i r="2">
      <x v="42"/>
    </i>
    <i r="2">
      <x v="76"/>
    </i>
    <i r="2">
      <x v="80"/>
    </i>
    <i>
      <x v="306"/>
      <x v="134"/>
      <x v="2"/>
    </i>
    <i r="2">
      <x v="75"/>
    </i>
    <i>
      <x v="307"/>
      <x v="179"/>
      <x v="16"/>
    </i>
    <i r="2">
      <x v="17"/>
    </i>
    <i r="2">
      <x v="22"/>
    </i>
    <i r="2">
      <x v="34"/>
    </i>
    <i r="2">
      <x v="36"/>
    </i>
    <i r="2">
      <x v="43"/>
    </i>
    <i r="2">
      <x v="66"/>
    </i>
    <i r="2">
      <x v="74"/>
    </i>
    <i r="2">
      <x v="78"/>
    </i>
    <i>
      <x v="308"/>
      <x v="129"/>
      <x v="34"/>
    </i>
    <i r="2">
      <x v="37"/>
    </i>
    <i r="2">
      <x v="43"/>
    </i>
    <i r="2">
      <x v="74"/>
    </i>
    <i r="2">
      <x v="78"/>
    </i>
    <i>
      <x v="309"/>
      <x v="178"/>
      <x v="61"/>
    </i>
    <i>
      <x v="310"/>
      <x v="91"/>
      <x v="22"/>
    </i>
    <i r="2">
      <x v="37"/>
    </i>
    <i r="2">
      <x v="41"/>
    </i>
    <i r="2">
      <x v="60"/>
    </i>
    <i r="2">
      <x v="63"/>
    </i>
    <i r="2">
      <x v="73"/>
    </i>
    <i r="2">
      <x v="74"/>
    </i>
    <i>
      <x v="311"/>
      <x v="125"/>
      <x v="27"/>
    </i>
    <i>
      <x v="312"/>
      <x v="329"/>
      <x v="56"/>
    </i>
    <i>
      <x v="313"/>
      <x v="262"/>
      <x v="2"/>
    </i>
    <i r="2">
      <x v="22"/>
    </i>
    <i r="2">
      <x v="37"/>
    </i>
    <i r="2">
      <x v="40"/>
    </i>
    <i r="2">
      <x v="43"/>
    </i>
    <i r="2">
      <x v="60"/>
    </i>
    <i r="2">
      <x v="73"/>
    </i>
    <i>
      <x v="314"/>
      <x v="329"/>
      <x v="54"/>
    </i>
    <i>
      <x v="315"/>
      <x v="120"/>
      <x v="35"/>
    </i>
    <i r="2">
      <x v="41"/>
    </i>
    <i r="2">
      <x v="42"/>
    </i>
    <i r="2">
      <x v="74"/>
    </i>
    <i r="2">
      <x v="80"/>
    </i>
    <i>
      <x v="316"/>
      <x v="17"/>
      <x v="2"/>
    </i>
    <i r="2">
      <x v="41"/>
    </i>
    <i r="2">
      <x v="80"/>
    </i>
    <i>
      <x v="317"/>
      <x v="101"/>
      <x v="65"/>
    </i>
    <i r="2">
      <x v="76"/>
    </i>
    <i>
      <x v="318"/>
      <x v="205"/>
      <x v="36"/>
    </i>
    <i r="2">
      <x v="43"/>
    </i>
    <i r="2">
      <x v="57"/>
    </i>
    <i r="2">
      <x v="74"/>
    </i>
    <i r="2">
      <x v="80"/>
    </i>
    <i>
      <x v="319"/>
      <x v="144"/>
      <x v="74"/>
    </i>
    <i>
      <x v="320"/>
      <x v="144"/>
      <x v="75"/>
    </i>
    <i>
      <x v="321"/>
      <x v="314"/>
      <x v="41"/>
    </i>
    <i r="2">
      <x v="42"/>
    </i>
    <i r="2">
      <x v="74"/>
    </i>
    <i r="2">
      <x v="81"/>
    </i>
    <i>
      <x v="322"/>
      <x v="11"/>
      <x v="3"/>
    </i>
    <i r="2">
      <x v="37"/>
    </i>
    <i r="2">
      <x v="60"/>
    </i>
    <i r="2">
      <x v="74"/>
    </i>
    <i>
      <x v="323"/>
      <x v="136"/>
      <x v="41"/>
    </i>
    <i r="2">
      <x v="52"/>
    </i>
    <i>
      <x v="324"/>
      <x v="67"/>
      <x v="56"/>
    </i>
    <i r="2">
      <x v="104"/>
    </i>
    <i>
      <x v="325"/>
      <x v="255"/>
      <x v="2"/>
    </i>
    <i r="2">
      <x v="37"/>
    </i>
    <i r="2">
      <x v="43"/>
    </i>
    <i r="2">
      <x v="73"/>
    </i>
    <i r="2">
      <x v="79"/>
    </i>
    <i>
      <x v="326"/>
      <x v="322"/>
      <x v="74"/>
    </i>
    <i r="2">
      <x v="75"/>
    </i>
    <i>
      <x v="327"/>
      <x v="93"/>
      <x v="52"/>
    </i>
    <i r="2">
      <x v="75"/>
    </i>
    <i>
      <x v="328"/>
      <x v="68"/>
      <x v="56"/>
    </i>
    <i>
      <x v="329"/>
      <x v="152"/>
      <x v="42"/>
    </i>
    <i r="2">
      <x v="74"/>
    </i>
    <i r="2">
      <x v="80"/>
    </i>
    <i>
      <x v="330"/>
      <x v="18"/>
      <x v="22"/>
    </i>
    <i r="2">
      <x v="42"/>
    </i>
    <i r="2">
      <x v="43"/>
    </i>
    <i r="2">
      <x v="47"/>
    </i>
    <i r="2">
      <x v="52"/>
    </i>
    <i r="2">
      <x v="60"/>
    </i>
    <i r="2">
      <x v="63"/>
    </i>
    <i r="2">
      <x v="70"/>
    </i>
    <i r="2">
      <x v="73"/>
    </i>
    <i r="2">
      <x v="84"/>
    </i>
    <i r="2">
      <x v="112"/>
    </i>
    <i>
      <x v="331"/>
      <x v="46"/>
      <x v="54"/>
    </i>
    <i>
      <x v="332"/>
      <x v="149"/>
      <x v="2"/>
    </i>
    <i r="2">
      <x v="41"/>
    </i>
    <i r="2">
      <x v="81"/>
    </i>
    <i>
      <x v="333"/>
      <x v="210"/>
      <x v="61"/>
    </i>
    <i>
      <x v="334"/>
      <x v="257"/>
      <x v="41"/>
    </i>
    <i r="2">
      <x v="42"/>
    </i>
    <i r="2">
      <x v="74"/>
    </i>
    <i r="2">
      <x v="80"/>
    </i>
    <i>
      <x v="335"/>
      <x v="235"/>
      <x v="1"/>
    </i>
    <i r="2">
      <x v="34"/>
    </i>
    <i r="2">
      <x v="35"/>
    </i>
    <i r="2">
      <x v="36"/>
    </i>
    <i r="2">
      <x v="43"/>
    </i>
    <i r="2">
      <x v="47"/>
    </i>
    <i r="2">
      <x v="61"/>
    </i>
    <i>
      <x v="336"/>
      <x v="329"/>
      <x v="54"/>
    </i>
    <i>
      <x v="337"/>
      <x v="20"/>
      <x v="2"/>
    </i>
    <i r="2">
      <x v="37"/>
    </i>
    <i r="2">
      <x v="60"/>
    </i>
    <i>
      <x v="338"/>
      <x v="19"/>
      <x v="35"/>
    </i>
    <i r="2">
      <x v="36"/>
    </i>
    <i r="2">
      <x v="52"/>
    </i>
    <i>
      <x v="339"/>
      <x v="130"/>
      <x v="2"/>
    </i>
    <i r="2">
      <x v="34"/>
    </i>
    <i r="2">
      <x v="35"/>
    </i>
    <i r="2">
      <x v="36"/>
    </i>
    <i r="2">
      <x v="54"/>
    </i>
    <i r="2">
      <x v="63"/>
    </i>
    <i r="2">
      <x v="73"/>
    </i>
    <i r="2">
      <x v="78"/>
    </i>
    <i>
      <x v="340"/>
      <x v="23"/>
      <x v="37"/>
    </i>
    <i r="2">
      <x v="74"/>
    </i>
    <i>
      <x v="341"/>
      <x v="72"/>
      <x v="41"/>
    </i>
    <i r="2">
      <x v="42"/>
    </i>
    <i r="2">
      <x v="52"/>
    </i>
    <i r="2">
      <x v="60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Max of Contract No." fld="1" subtotal="max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79"/>
  <sheetViews>
    <sheetView tabSelected="1" zoomScale="85" workbookViewId="0">
      <pane xSplit="5" ySplit="5" topLeftCell="F6" activePane="bottomRight" state="frozen"/>
      <selection pane="topRight" activeCell="G1" sqref="G1"/>
      <selection pane="bottomLeft" activeCell="A5" sqref="A5"/>
      <selection pane="bottomRight" activeCell="F6" sqref="F6"/>
    </sheetView>
  </sheetViews>
  <sheetFormatPr defaultRowHeight="12.75" x14ac:dyDescent="0.2"/>
  <cols>
    <col min="1" max="1" width="32.7109375" customWidth="1"/>
    <col min="2" max="2" width="12.140625" customWidth="1"/>
    <col min="3" max="3" width="75.7109375" hidden="1" customWidth="1"/>
    <col min="4" max="4" width="7" hidden="1" customWidth="1"/>
    <col min="5" max="6" width="40.7109375" customWidth="1"/>
    <col min="7" max="7" width="25.140625" bestFit="1" customWidth="1"/>
    <col min="8" max="8" width="18.7109375" customWidth="1"/>
    <col min="9" max="9" width="20.5703125" customWidth="1"/>
    <col min="10" max="10" width="26.5703125" bestFit="1" customWidth="1"/>
    <col min="11" max="11" width="17.28515625" bestFit="1" customWidth="1"/>
    <col min="12" max="12" width="20" bestFit="1" customWidth="1"/>
    <col min="13" max="14" width="20" customWidth="1"/>
    <col min="15" max="16" width="20.140625" customWidth="1"/>
    <col min="17" max="17" width="17.28515625" customWidth="1"/>
    <col min="18" max="18" width="17.7109375" customWidth="1"/>
    <col min="19" max="19" width="18.85546875" customWidth="1"/>
    <col min="20" max="20" width="19.140625" customWidth="1"/>
  </cols>
  <sheetData>
    <row r="1" spans="1:20" ht="18" x14ac:dyDescent="0.25">
      <c r="A1" s="120" t="s">
        <v>957</v>
      </c>
    </row>
    <row r="2" spans="1:20" ht="18.75" thickBot="1" x14ac:dyDescent="0.3">
      <c r="A2" s="120" t="s">
        <v>958</v>
      </c>
    </row>
    <row r="3" spans="1:20" x14ac:dyDescent="0.2">
      <c r="C3" s="3"/>
      <c r="D3" s="4"/>
      <c r="E3" s="88"/>
      <c r="F3" s="73"/>
      <c r="G3" s="110" t="s">
        <v>947</v>
      </c>
      <c r="H3" s="111"/>
      <c r="I3" s="111"/>
      <c r="J3" s="112"/>
      <c r="K3" s="111"/>
      <c r="L3" s="111"/>
      <c r="M3" s="124" t="s">
        <v>946</v>
      </c>
      <c r="N3" s="115"/>
      <c r="O3" s="115"/>
      <c r="P3" s="116"/>
      <c r="Q3" s="117" t="s">
        <v>68</v>
      </c>
      <c r="R3" s="118"/>
      <c r="S3" s="118"/>
      <c r="T3" s="119"/>
    </row>
    <row r="4" spans="1:20" ht="13.5" thickBot="1" x14ac:dyDescent="0.25">
      <c r="C4" s="73"/>
      <c r="D4" s="73"/>
      <c r="E4" s="73"/>
      <c r="F4" s="73"/>
      <c r="G4" s="121"/>
      <c r="H4" s="122"/>
      <c r="I4" s="122"/>
      <c r="J4" s="123"/>
      <c r="K4" s="122"/>
      <c r="L4" s="122"/>
      <c r="M4" s="125"/>
      <c r="N4" s="126"/>
      <c r="O4" s="126"/>
      <c r="P4" s="127"/>
      <c r="Q4" s="128"/>
      <c r="R4" s="129"/>
      <c r="S4" s="129"/>
      <c r="T4" s="130"/>
    </row>
    <row r="5" spans="1:20" ht="13.5" thickBot="1" x14ac:dyDescent="0.25">
      <c r="A5" s="105" t="s">
        <v>945</v>
      </c>
      <c r="B5" s="106" t="s">
        <v>78</v>
      </c>
      <c r="C5" s="107" t="s">
        <v>563</v>
      </c>
      <c r="D5" s="108" t="s">
        <v>389</v>
      </c>
      <c r="E5" s="108" t="s">
        <v>948</v>
      </c>
      <c r="F5" s="107" t="s">
        <v>561</v>
      </c>
      <c r="G5" s="105" t="s">
        <v>64</v>
      </c>
      <c r="H5" s="106" t="s">
        <v>65</v>
      </c>
      <c r="I5" s="106" t="s">
        <v>66</v>
      </c>
      <c r="J5" s="106" t="s">
        <v>933</v>
      </c>
      <c r="K5" s="106" t="s">
        <v>938</v>
      </c>
      <c r="L5" s="114" t="s">
        <v>939</v>
      </c>
      <c r="M5" s="105" t="s">
        <v>949</v>
      </c>
      <c r="N5" s="106" t="s">
        <v>950</v>
      </c>
      <c r="O5" s="106" t="s">
        <v>951</v>
      </c>
      <c r="P5" s="114" t="s">
        <v>952</v>
      </c>
      <c r="Q5" s="105" t="s">
        <v>953</v>
      </c>
      <c r="R5" s="106" t="s">
        <v>954</v>
      </c>
      <c r="S5" s="106" t="s">
        <v>955</v>
      </c>
      <c r="T5" s="113" t="s">
        <v>956</v>
      </c>
    </row>
    <row r="6" spans="1:20" x14ac:dyDescent="0.2">
      <c r="A6" s="73" t="s">
        <v>84</v>
      </c>
      <c r="B6" s="73">
        <v>11135</v>
      </c>
      <c r="C6" s="73" t="s">
        <v>84</v>
      </c>
      <c r="D6" s="73">
        <v>11135</v>
      </c>
      <c r="E6" s="73" t="s">
        <v>564</v>
      </c>
      <c r="F6" s="73" t="str">
        <f>VLOOKUP((A6&amp;MAX(G6:L6)),'NA DATA'!$J$4:$K$1809,2,FALSE)</f>
        <v>Enron North America Corp.</v>
      </c>
      <c r="G6" s="104">
        <v>96041878</v>
      </c>
      <c r="H6" s="104"/>
      <c r="I6" s="104"/>
      <c r="J6" s="104">
        <v>96041878</v>
      </c>
      <c r="K6" s="104"/>
      <c r="L6" s="104"/>
      <c r="M6" s="104">
        <f>IF(ISNA(VLOOKUP(B6,'US GAS Rankings'!$B$6:$H$232,7,FALSE))=TRUE,"", (VLOOKUP(B6,'US GAS Rankings'!$B$6:$H$232,7,FALSE)))</f>
        <v>1</v>
      </c>
      <c r="N6" s="104">
        <f>IF(ISNA(VLOOKUP(B6,'US PWR Rankings'!$B$6:$H$126,7,FALSE))=TRUE,"", (VLOOKUP(B6,'US PWR Rankings'!$B$6:$H$126,7,FALSE)))</f>
        <v>28</v>
      </c>
      <c r="O6" s="73">
        <f>IF(ISNA(VLOOKUP(B6,'Can Gas Rankings'!$B$6:$H$95,7,FALSE))=TRUE,"",(VLOOKUP(B6,'Can Gas Rankings'!$B$6:$H$95,7,FALSE)))</f>
        <v>78</v>
      </c>
      <c r="P6" s="73" t="str">
        <f>IF(ISNA(VLOOKUP(B6,'Can Pwr Rankings'!$B$6:$F$21,5,FALSE))=TRUE,"", (VLOOKUP(B6,'Can Pwr Rankings'!$B$6:$F$21,5,FALSE)))</f>
        <v/>
      </c>
      <c r="Q6" s="109">
        <f>IF(ISNA(VLOOKUP($B6,'US GAS Rankings'!$B$6:$H$232,6,FALSE))=TRUE,"", (VLOOKUP($B6,'US GAS Rankings'!$B$6:$H$232,6,FALSE)))</f>
        <v>2929901921</v>
      </c>
      <c r="R6" s="109">
        <f>IF(ISNA(VLOOKUP($B6,'US PWR Rankings'!$B$6:$H$126,6,FALSE))=TRUE,"", (VLOOKUP($B6,'US PWR Rankings'!$B$6:$H$126,6,FALSE)))</f>
        <v>4727347</v>
      </c>
      <c r="S6" s="109">
        <f>IF(ISNA(VLOOKUP($B6,'Can Gas Rankings'!$B$6:$H$95,6,FALSE))=TRUE,"",(VLOOKUP($B6,'Can Gas Rankings'!$B$6:$H$95,6,FALSE)))</f>
        <v>185000</v>
      </c>
      <c r="T6" s="109" t="str">
        <f>IF(ISNA(VLOOKUP($B6,'Can Pwr Rankings'!$B$6:$F$21,4,FALSE))=TRUE,"", (VLOOKUP($B6,'Can Pwr Rankings'!$B$6:$F$21,4,FALSE)))</f>
        <v/>
      </c>
    </row>
    <row r="7" spans="1:20" x14ac:dyDescent="0.2">
      <c r="A7" s="73" t="s">
        <v>84</v>
      </c>
      <c r="B7" s="73">
        <v>11135</v>
      </c>
      <c r="C7" s="73"/>
      <c r="D7" s="73"/>
      <c r="E7" s="73" t="s">
        <v>401</v>
      </c>
      <c r="F7" s="73" t="str">
        <f>VLOOKUP((A7&amp;MAX(G7:L7)),'NA DATA'!$J$4:$K$1809,2,FALSE)</f>
        <v>Enron North America Corp.</v>
      </c>
      <c r="G7" s="104"/>
      <c r="H7" s="104">
        <v>96036589</v>
      </c>
      <c r="I7" s="104"/>
      <c r="J7" s="104"/>
      <c r="K7" s="104"/>
      <c r="L7" s="104"/>
      <c r="M7" s="104">
        <f>IF(ISNA(VLOOKUP(B7,'US GAS Rankings'!$B$6:$H$232,7,FALSE))=TRUE,"", (VLOOKUP(B7,'US GAS Rankings'!$B$6:$H$232,7,FALSE)))</f>
        <v>1</v>
      </c>
      <c r="N7" s="104">
        <f>IF(ISNA(VLOOKUP(B7,'US PWR Rankings'!$B$6:$H$126,7,FALSE))=TRUE,"", (VLOOKUP(B7,'US PWR Rankings'!$B$6:$H$126,7,FALSE)))</f>
        <v>28</v>
      </c>
      <c r="O7" s="73">
        <f>IF(ISNA(VLOOKUP(B7,'Can Gas Rankings'!$B$6:$H$95,7,FALSE))=TRUE,"",(VLOOKUP(B7,'Can Gas Rankings'!$B$6:$H$95,7,FALSE)))</f>
        <v>78</v>
      </c>
      <c r="P7" s="73" t="str">
        <f>IF(ISNA(VLOOKUP(B7,'Can Pwr Rankings'!$B$6:$F$21,5,FALSE))=TRUE,"", (VLOOKUP(B7,'Can Pwr Rankings'!$B$6:$F$21,5,FALSE)))</f>
        <v/>
      </c>
      <c r="Q7" s="109">
        <f>IF(ISNA(VLOOKUP($B7,'US GAS Rankings'!$B$6:$H$232,6,FALSE))=TRUE,"", (VLOOKUP($B7,'US GAS Rankings'!$B$6:$H$232,6,FALSE)))</f>
        <v>2929901921</v>
      </c>
      <c r="R7" s="109">
        <f>IF(ISNA(VLOOKUP($B7,'US PWR Rankings'!$B$6:$H$126,6,FALSE))=TRUE,"", (VLOOKUP($B7,'US PWR Rankings'!$B$6:$H$126,6,FALSE)))</f>
        <v>4727347</v>
      </c>
      <c r="S7" s="109">
        <f>IF(ISNA(VLOOKUP($B7,'Can Gas Rankings'!$B$6:$H$95,6,FALSE))=TRUE,"",(VLOOKUP($B7,'Can Gas Rankings'!$B$6:$H$95,6,FALSE)))</f>
        <v>185000</v>
      </c>
      <c r="T7" s="109" t="str">
        <f>IF(ISNA(VLOOKUP($B7,'Can Pwr Rankings'!$B$6:$F$21,4,FALSE))=TRUE,"", (VLOOKUP($B7,'Can Pwr Rankings'!$B$6:$F$21,4,FALSE)))</f>
        <v/>
      </c>
    </row>
    <row r="8" spans="1:20" x14ac:dyDescent="0.2">
      <c r="A8" s="73" t="s">
        <v>84</v>
      </c>
      <c r="B8" s="73">
        <v>11135</v>
      </c>
      <c r="C8" s="73"/>
      <c r="D8" s="73"/>
      <c r="E8" s="73" t="s">
        <v>399</v>
      </c>
      <c r="F8" s="73" t="str">
        <f>VLOOKUP((A8&amp;MAX(G8:L8)),'NA DATA'!$J$4:$K$1809,2,FALSE)</f>
        <v>Enron North America Corp.</v>
      </c>
      <c r="G8" s="104"/>
      <c r="H8" s="104">
        <v>96059405</v>
      </c>
      <c r="I8" s="104"/>
      <c r="J8" s="104"/>
      <c r="K8" s="104"/>
      <c r="L8" s="104"/>
      <c r="M8" s="104">
        <f>IF(ISNA(VLOOKUP(B8,'US GAS Rankings'!$B$6:$H$232,7,FALSE))=TRUE,"", (VLOOKUP(B8,'US GAS Rankings'!$B$6:$H$232,7,FALSE)))</f>
        <v>1</v>
      </c>
      <c r="N8" s="104">
        <f>IF(ISNA(VLOOKUP(B8,'US PWR Rankings'!$B$6:$H$126,7,FALSE))=TRUE,"", (VLOOKUP(B8,'US PWR Rankings'!$B$6:$H$126,7,FALSE)))</f>
        <v>28</v>
      </c>
      <c r="O8" s="73">
        <f>IF(ISNA(VLOOKUP(B8,'Can Gas Rankings'!$B$6:$H$95,7,FALSE))=TRUE,"",(VLOOKUP(B8,'Can Gas Rankings'!$B$6:$H$95,7,FALSE)))</f>
        <v>78</v>
      </c>
      <c r="P8" s="73" t="str">
        <f>IF(ISNA(VLOOKUP(B8,'Can Pwr Rankings'!$B$6:$F$21,5,FALSE))=TRUE,"", (VLOOKUP(B8,'Can Pwr Rankings'!$B$6:$F$21,5,FALSE)))</f>
        <v/>
      </c>
      <c r="Q8" s="109">
        <f>IF(ISNA(VLOOKUP($B8,'US GAS Rankings'!$B$6:$H$232,6,FALSE))=TRUE,"", (VLOOKUP($B8,'US GAS Rankings'!$B$6:$H$232,6,FALSE)))</f>
        <v>2929901921</v>
      </c>
      <c r="R8" s="109">
        <f>IF(ISNA(VLOOKUP($B8,'US PWR Rankings'!$B$6:$H$126,6,FALSE))=TRUE,"", (VLOOKUP($B8,'US PWR Rankings'!$B$6:$H$126,6,FALSE)))</f>
        <v>4727347</v>
      </c>
      <c r="S8" s="109">
        <f>IF(ISNA(VLOOKUP($B8,'Can Gas Rankings'!$B$6:$H$95,6,FALSE))=TRUE,"",(VLOOKUP($B8,'Can Gas Rankings'!$B$6:$H$95,6,FALSE)))</f>
        <v>185000</v>
      </c>
      <c r="T8" s="109" t="str">
        <f>IF(ISNA(VLOOKUP($B8,'Can Pwr Rankings'!$B$6:$F$21,4,FALSE))=TRUE,"", (VLOOKUP($B8,'Can Pwr Rankings'!$B$6:$F$21,4,FALSE)))</f>
        <v/>
      </c>
    </row>
    <row r="9" spans="1:20" x14ac:dyDescent="0.2">
      <c r="A9" s="73" t="s">
        <v>84</v>
      </c>
      <c r="B9" s="73">
        <v>11135</v>
      </c>
      <c r="C9" s="73"/>
      <c r="D9" s="73"/>
      <c r="E9" s="73" t="s">
        <v>406</v>
      </c>
      <c r="F9" s="73" t="str">
        <f>VLOOKUP((A9&amp;MAX(G9:L9)),'NA DATA'!$J$4:$K$1809,2,FALSE)</f>
        <v>Enron North America Corp.</v>
      </c>
      <c r="G9" s="104"/>
      <c r="H9" s="104">
        <v>96031603</v>
      </c>
      <c r="I9" s="104"/>
      <c r="J9" s="104"/>
      <c r="K9" s="104"/>
      <c r="L9" s="104"/>
      <c r="M9" s="104">
        <f>IF(ISNA(VLOOKUP(B9,'US GAS Rankings'!$B$6:$H$232,7,FALSE))=TRUE,"", (VLOOKUP(B9,'US GAS Rankings'!$B$6:$H$232,7,FALSE)))</f>
        <v>1</v>
      </c>
      <c r="N9" s="104">
        <f>IF(ISNA(VLOOKUP(B9,'US PWR Rankings'!$B$6:$H$126,7,FALSE))=TRUE,"", (VLOOKUP(B9,'US PWR Rankings'!$B$6:$H$126,7,FALSE)))</f>
        <v>28</v>
      </c>
      <c r="O9" s="73">
        <f>IF(ISNA(VLOOKUP(B9,'Can Gas Rankings'!$B$6:$H$95,7,FALSE))=TRUE,"",(VLOOKUP(B9,'Can Gas Rankings'!$B$6:$H$95,7,FALSE)))</f>
        <v>78</v>
      </c>
      <c r="P9" s="73" t="str">
        <f>IF(ISNA(VLOOKUP(B9,'Can Pwr Rankings'!$B$6:$F$21,5,FALSE))=TRUE,"", (VLOOKUP(B9,'Can Pwr Rankings'!$B$6:$F$21,5,FALSE)))</f>
        <v/>
      </c>
      <c r="Q9" s="109">
        <f>IF(ISNA(VLOOKUP($B9,'US GAS Rankings'!$B$6:$H$232,6,FALSE))=TRUE,"", (VLOOKUP($B9,'US GAS Rankings'!$B$6:$H$232,6,FALSE)))</f>
        <v>2929901921</v>
      </c>
      <c r="R9" s="109">
        <f>IF(ISNA(VLOOKUP($B9,'US PWR Rankings'!$B$6:$H$126,6,FALSE))=TRUE,"", (VLOOKUP($B9,'US PWR Rankings'!$B$6:$H$126,6,FALSE)))</f>
        <v>4727347</v>
      </c>
      <c r="S9" s="109">
        <f>IF(ISNA(VLOOKUP($B9,'Can Gas Rankings'!$B$6:$H$95,6,FALSE))=TRUE,"",(VLOOKUP($B9,'Can Gas Rankings'!$B$6:$H$95,6,FALSE)))</f>
        <v>185000</v>
      </c>
      <c r="T9" s="109" t="str">
        <f>IF(ISNA(VLOOKUP($B9,'Can Pwr Rankings'!$B$6:$F$21,4,FALSE))=TRUE,"", (VLOOKUP($B9,'Can Pwr Rankings'!$B$6:$F$21,4,FALSE)))</f>
        <v/>
      </c>
    </row>
    <row r="10" spans="1:20" x14ac:dyDescent="0.2">
      <c r="A10" s="73" t="s">
        <v>85</v>
      </c>
      <c r="B10" s="73">
        <v>57399</v>
      </c>
      <c r="C10" s="73" t="s">
        <v>85</v>
      </c>
      <c r="D10" s="73">
        <v>57399</v>
      </c>
      <c r="E10" s="73" t="s">
        <v>564</v>
      </c>
      <c r="F10" s="73" t="str">
        <f>VLOOKUP((A10&amp;MAX(G10:L10)),'NA DATA'!$J$4:$K$1809,2,FALSE)</f>
        <v>Enron North America Corp.</v>
      </c>
      <c r="G10" s="104">
        <v>96021110</v>
      </c>
      <c r="H10" s="104"/>
      <c r="I10" s="104"/>
      <c r="J10" s="104">
        <v>96021110</v>
      </c>
      <c r="K10" s="104"/>
      <c r="L10" s="104"/>
      <c r="M10" s="104">
        <f>IF(ISNA(VLOOKUP(B10,'US GAS Rankings'!$B$6:$H$232,7,FALSE))=TRUE,"", (VLOOKUP(B10,'US GAS Rankings'!$B$6:$H$232,7,FALSE)))</f>
        <v>2</v>
      </c>
      <c r="N10" s="104" t="str">
        <f>IF(ISNA(VLOOKUP(B10,'US PWR Rankings'!$B$6:$H$126,7,FALSE))=TRUE,"", (VLOOKUP(B10,'US PWR Rankings'!$B$6:$H$126,7,FALSE)))</f>
        <v/>
      </c>
      <c r="O10" s="73">
        <f>IF(ISNA(VLOOKUP(B10,'Can Gas Rankings'!$B$6:$H$95,7,FALSE))=TRUE,"",(VLOOKUP(B10,'Can Gas Rankings'!$B$6:$H$95,7,FALSE)))</f>
        <v>4</v>
      </c>
      <c r="P10" s="73" t="str">
        <f>IF(ISNA(VLOOKUP(B10,'Can Pwr Rankings'!$B$6:$F$21,5,FALSE))=TRUE,"", (VLOOKUP(B10,'Can Pwr Rankings'!$B$6:$F$21,5,FALSE)))</f>
        <v/>
      </c>
      <c r="Q10" s="109">
        <f>IF(ISNA(VLOOKUP($B10,'US GAS Rankings'!$B$6:$H$232,6,FALSE))=TRUE,"", (VLOOKUP($B10,'US GAS Rankings'!$B$6:$H$232,6,FALSE)))</f>
        <v>2828761851</v>
      </c>
      <c r="R10" s="109" t="str">
        <f>IF(ISNA(VLOOKUP($B10,'US PWR Rankings'!$B$6:$H$126,6,FALSE))=TRUE,"", (VLOOKUP($B10,'US PWR Rankings'!$B$6:$H$126,6,FALSE)))</f>
        <v/>
      </c>
      <c r="S10" s="109">
        <f>IF(ISNA(VLOOKUP($B10,'Can Gas Rankings'!$B$6:$H$95,6,FALSE))=TRUE,"",(VLOOKUP($B10,'Can Gas Rankings'!$B$6:$H$95,6,FALSE)))</f>
        <v>110632452</v>
      </c>
      <c r="T10" s="109" t="str">
        <f>IF(ISNA(VLOOKUP($B10,'Can Pwr Rankings'!$B$6:$F$21,4,FALSE))=TRUE,"", (VLOOKUP($B10,'Can Pwr Rankings'!$B$6:$F$21,4,FALSE)))</f>
        <v/>
      </c>
    </row>
    <row r="11" spans="1:20" x14ac:dyDescent="0.2">
      <c r="A11" s="73" t="s">
        <v>85</v>
      </c>
      <c r="B11" s="73">
        <v>57399</v>
      </c>
      <c r="C11" s="73"/>
      <c r="D11" s="73"/>
      <c r="E11" s="73" t="s">
        <v>404</v>
      </c>
      <c r="F11" s="73" t="str">
        <f>VLOOKUP((A11&amp;MAX(G11:L11)),'NA DATA'!$J$4:$K$1809,2,FALSE)</f>
        <v>Enron North America Corp.</v>
      </c>
      <c r="G11" s="104"/>
      <c r="H11" s="104">
        <v>96063585</v>
      </c>
      <c r="I11" s="104"/>
      <c r="J11" s="104"/>
      <c r="K11" s="104"/>
      <c r="L11" s="104"/>
      <c r="M11" s="104">
        <f>IF(ISNA(VLOOKUP(B11,'US GAS Rankings'!$B$6:$H$232,7,FALSE))=TRUE,"", (VLOOKUP(B11,'US GAS Rankings'!$B$6:$H$232,7,FALSE)))</f>
        <v>2</v>
      </c>
      <c r="N11" s="104" t="str">
        <f>IF(ISNA(VLOOKUP(B11,'US PWR Rankings'!$B$6:$H$126,7,FALSE))=TRUE,"", (VLOOKUP(B11,'US PWR Rankings'!$B$6:$H$126,7,FALSE)))</f>
        <v/>
      </c>
      <c r="O11" s="73">
        <f>IF(ISNA(VLOOKUP(B11,'Can Gas Rankings'!$B$6:$H$95,7,FALSE))=TRUE,"",(VLOOKUP(B11,'Can Gas Rankings'!$B$6:$H$95,7,FALSE)))</f>
        <v>4</v>
      </c>
      <c r="P11" s="73" t="str">
        <f>IF(ISNA(VLOOKUP(B11,'Can Pwr Rankings'!$B$6:$F$21,5,FALSE))=TRUE,"", (VLOOKUP(B11,'Can Pwr Rankings'!$B$6:$F$21,5,FALSE)))</f>
        <v/>
      </c>
      <c r="Q11" s="109">
        <f>IF(ISNA(VLOOKUP($B11,'US GAS Rankings'!$B$6:$H$232,6,FALSE))=TRUE,"", (VLOOKUP($B11,'US GAS Rankings'!$B$6:$H$232,6,FALSE)))</f>
        <v>2828761851</v>
      </c>
      <c r="R11" s="109" t="str">
        <f>IF(ISNA(VLOOKUP($B11,'US PWR Rankings'!$B$6:$H$126,6,FALSE))=TRUE,"", (VLOOKUP($B11,'US PWR Rankings'!$B$6:$H$126,6,FALSE)))</f>
        <v/>
      </c>
      <c r="S11" s="109">
        <f>IF(ISNA(VLOOKUP($B11,'Can Gas Rankings'!$B$6:$H$95,6,FALSE))=TRUE,"",(VLOOKUP($B11,'Can Gas Rankings'!$B$6:$H$95,6,FALSE)))</f>
        <v>110632452</v>
      </c>
      <c r="T11" s="109" t="str">
        <f>IF(ISNA(VLOOKUP($B11,'Can Pwr Rankings'!$B$6:$F$21,4,FALSE))=TRUE,"", (VLOOKUP($B11,'Can Pwr Rankings'!$B$6:$F$21,4,FALSE)))</f>
        <v/>
      </c>
    </row>
    <row r="12" spans="1:20" x14ac:dyDescent="0.2">
      <c r="A12" s="73" t="s">
        <v>85</v>
      </c>
      <c r="B12" s="73">
        <v>57399</v>
      </c>
      <c r="C12" s="73"/>
      <c r="D12" s="73"/>
      <c r="E12" s="73" t="s">
        <v>403</v>
      </c>
      <c r="F12" s="73" t="str">
        <f>VLOOKUP((A12&amp;MAX(G12:L12)),'NA DATA'!$J$4:$K$1809,2,FALSE)</f>
        <v>Enron North America Corp.</v>
      </c>
      <c r="G12" s="104"/>
      <c r="H12" s="104">
        <v>96063961</v>
      </c>
      <c r="I12" s="104"/>
      <c r="J12" s="104"/>
      <c r="K12" s="104"/>
      <c r="L12" s="104"/>
      <c r="M12" s="104">
        <f>IF(ISNA(VLOOKUP(B12,'US GAS Rankings'!$B$6:$H$232,7,FALSE))=TRUE,"", (VLOOKUP(B12,'US GAS Rankings'!$B$6:$H$232,7,FALSE)))</f>
        <v>2</v>
      </c>
      <c r="N12" s="104" t="str">
        <f>IF(ISNA(VLOOKUP(B12,'US PWR Rankings'!$B$6:$H$126,7,FALSE))=TRUE,"", (VLOOKUP(B12,'US PWR Rankings'!$B$6:$H$126,7,FALSE)))</f>
        <v/>
      </c>
      <c r="O12" s="73">
        <f>IF(ISNA(VLOOKUP(B12,'Can Gas Rankings'!$B$6:$H$95,7,FALSE))=TRUE,"",(VLOOKUP(B12,'Can Gas Rankings'!$B$6:$H$95,7,FALSE)))</f>
        <v>4</v>
      </c>
      <c r="P12" s="73" t="str">
        <f>IF(ISNA(VLOOKUP(B12,'Can Pwr Rankings'!$B$6:$F$21,5,FALSE))=TRUE,"", (VLOOKUP(B12,'Can Pwr Rankings'!$B$6:$F$21,5,FALSE)))</f>
        <v/>
      </c>
      <c r="Q12" s="109">
        <f>IF(ISNA(VLOOKUP($B12,'US GAS Rankings'!$B$6:$H$232,6,FALSE))=TRUE,"", (VLOOKUP($B12,'US GAS Rankings'!$B$6:$H$232,6,FALSE)))</f>
        <v>2828761851</v>
      </c>
      <c r="R12" s="109" t="str">
        <f>IF(ISNA(VLOOKUP($B12,'US PWR Rankings'!$B$6:$H$126,6,FALSE))=TRUE,"", (VLOOKUP($B12,'US PWR Rankings'!$B$6:$H$126,6,FALSE)))</f>
        <v/>
      </c>
      <c r="S12" s="109">
        <f>IF(ISNA(VLOOKUP($B12,'Can Gas Rankings'!$B$6:$H$95,6,FALSE))=TRUE,"",(VLOOKUP($B12,'Can Gas Rankings'!$B$6:$H$95,6,FALSE)))</f>
        <v>110632452</v>
      </c>
      <c r="T12" s="109" t="str">
        <f>IF(ISNA(VLOOKUP($B12,'Can Pwr Rankings'!$B$6:$F$21,4,FALSE))=TRUE,"", (VLOOKUP($B12,'Can Pwr Rankings'!$B$6:$F$21,4,FALSE)))</f>
        <v/>
      </c>
    </row>
    <row r="13" spans="1:20" x14ac:dyDescent="0.2">
      <c r="A13" s="73" t="s">
        <v>85</v>
      </c>
      <c r="B13" s="73">
        <v>57399</v>
      </c>
      <c r="C13" s="73"/>
      <c r="D13" s="73"/>
      <c r="E13" s="73" t="s">
        <v>396</v>
      </c>
      <c r="F13" s="73" t="str">
        <f>VLOOKUP((A13&amp;MAX(G13:L13)),'NA DATA'!$J$4:$K$1809,2,FALSE)</f>
        <v>Enron North America Corp.</v>
      </c>
      <c r="G13" s="104"/>
      <c r="H13" s="104">
        <v>96028815</v>
      </c>
      <c r="I13" s="104"/>
      <c r="J13" s="104"/>
      <c r="K13" s="104"/>
      <c r="L13" s="104"/>
      <c r="M13" s="104">
        <f>IF(ISNA(VLOOKUP(B13,'US GAS Rankings'!$B$6:$H$232,7,FALSE))=TRUE,"", (VLOOKUP(B13,'US GAS Rankings'!$B$6:$H$232,7,FALSE)))</f>
        <v>2</v>
      </c>
      <c r="N13" s="104" t="str">
        <f>IF(ISNA(VLOOKUP(B13,'US PWR Rankings'!$B$6:$H$126,7,FALSE))=TRUE,"", (VLOOKUP(B13,'US PWR Rankings'!$B$6:$H$126,7,FALSE)))</f>
        <v/>
      </c>
      <c r="O13" s="73">
        <f>IF(ISNA(VLOOKUP(B13,'Can Gas Rankings'!$B$6:$H$95,7,FALSE))=TRUE,"",(VLOOKUP(B13,'Can Gas Rankings'!$B$6:$H$95,7,FALSE)))</f>
        <v>4</v>
      </c>
      <c r="P13" s="73" t="str">
        <f>IF(ISNA(VLOOKUP(B13,'Can Pwr Rankings'!$B$6:$F$21,5,FALSE))=TRUE,"", (VLOOKUP(B13,'Can Pwr Rankings'!$B$6:$F$21,5,FALSE)))</f>
        <v/>
      </c>
      <c r="Q13" s="109">
        <f>IF(ISNA(VLOOKUP($B13,'US GAS Rankings'!$B$6:$H$232,6,FALSE))=TRUE,"", (VLOOKUP($B13,'US GAS Rankings'!$B$6:$H$232,6,FALSE)))</f>
        <v>2828761851</v>
      </c>
      <c r="R13" s="109" t="str">
        <f>IF(ISNA(VLOOKUP($B13,'US PWR Rankings'!$B$6:$H$126,6,FALSE))=TRUE,"", (VLOOKUP($B13,'US PWR Rankings'!$B$6:$H$126,6,FALSE)))</f>
        <v/>
      </c>
      <c r="S13" s="109">
        <f>IF(ISNA(VLOOKUP($B13,'Can Gas Rankings'!$B$6:$H$95,6,FALSE))=TRUE,"",(VLOOKUP($B13,'Can Gas Rankings'!$B$6:$H$95,6,FALSE)))</f>
        <v>110632452</v>
      </c>
      <c r="T13" s="109" t="str">
        <f>IF(ISNA(VLOOKUP($B13,'Can Pwr Rankings'!$B$6:$F$21,4,FALSE))=TRUE,"", (VLOOKUP($B13,'Can Pwr Rankings'!$B$6:$F$21,4,FALSE)))</f>
        <v/>
      </c>
    </row>
    <row r="14" spans="1:20" x14ac:dyDescent="0.2">
      <c r="A14" s="73" t="s">
        <v>85</v>
      </c>
      <c r="B14" s="73">
        <v>57399</v>
      </c>
      <c r="C14" s="73"/>
      <c r="D14" s="73"/>
      <c r="E14" s="73" t="s">
        <v>401</v>
      </c>
      <c r="F14" s="73" t="str">
        <f>VLOOKUP((A14&amp;MAX(G14:L14)),'NA DATA'!$J$4:$K$1809,2,FALSE)</f>
        <v>ENA Upstream Company LLC</v>
      </c>
      <c r="G14" s="104"/>
      <c r="H14" s="104">
        <v>96062807</v>
      </c>
      <c r="I14" s="104"/>
      <c r="J14" s="104"/>
      <c r="K14" s="104"/>
      <c r="L14" s="104"/>
      <c r="M14" s="104">
        <f>IF(ISNA(VLOOKUP(B14,'US GAS Rankings'!$B$6:$H$232,7,FALSE))=TRUE,"", (VLOOKUP(B14,'US GAS Rankings'!$B$6:$H$232,7,FALSE)))</f>
        <v>2</v>
      </c>
      <c r="N14" s="104" t="str">
        <f>IF(ISNA(VLOOKUP(B14,'US PWR Rankings'!$B$6:$H$126,7,FALSE))=TRUE,"", (VLOOKUP(B14,'US PWR Rankings'!$B$6:$H$126,7,FALSE)))</f>
        <v/>
      </c>
      <c r="O14" s="73">
        <f>IF(ISNA(VLOOKUP(B14,'Can Gas Rankings'!$B$6:$H$95,7,FALSE))=TRUE,"",(VLOOKUP(B14,'Can Gas Rankings'!$B$6:$H$95,7,FALSE)))</f>
        <v>4</v>
      </c>
      <c r="P14" s="73" t="str">
        <f>IF(ISNA(VLOOKUP(B14,'Can Pwr Rankings'!$B$6:$F$21,5,FALSE))=TRUE,"", (VLOOKUP(B14,'Can Pwr Rankings'!$B$6:$F$21,5,FALSE)))</f>
        <v/>
      </c>
      <c r="Q14" s="109">
        <f>IF(ISNA(VLOOKUP($B14,'US GAS Rankings'!$B$6:$H$232,6,FALSE))=TRUE,"", (VLOOKUP($B14,'US GAS Rankings'!$B$6:$H$232,6,FALSE)))</f>
        <v>2828761851</v>
      </c>
      <c r="R14" s="109" t="str">
        <f>IF(ISNA(VLOOKUP($B14,'US PWR Rankings'!$B$6:$H$126,6,FALSE))=TRUE,"", (VLOOKUP($B14,'US PWR Rankings'!$B$6:$H$126,6,FALSE)))</f>
        <v/>
      </c>
      <c r="S14" s="109">
        <f>IF(ISNA(VLOOKUP($B14,'Can Gas Rankings'!$B$6:$H$95,6,FALSE))=TRUE,"",(VLOOKUP($B14,'Can Gas Rankings'!$B$6:$H$95,6,FALSE)))</f>
        <v>110632452</v>
      </c>
      <c r="T14" s="109" t="str">
        <f>IF(ISNA(VLOOKUP($B14,'Can Pwr Rankings'!$B$6:$F$21,4,FALSE))=TRUE,"", (VLOOKUP($B14,'Can Pwr Rankings'!$B$6:$F$21,4,FALSE)))</f>
        <v/>
      </c>
    </row>
    <row r="15" spans="1:20" x14ac:dyDescent="0.2">
      <c r="A15" s="73" t="s">
        <v>85</v>
      </c>
      <c r="B15" s="73">
        <v>57399</v>
      </c>
      <c r="C15" s="73"/>
      <c r="D15" s="73"/>
      <c r="E15" s="73" t="s">
        <v>399</v>
      </c>
      <c r="F15" s="73" t="str">
        <f>VLOOKUP((A15&amp;MAX(G15:L15)),'NA DATA'!$J$4:$K$1809,2,FALSE)</f>
        <v>ENA Upstream Company LLC</v>
      </c>
      <c r="G15" s="104"/>
      <c r="H15" s="104">
        <v>96063301</v>
      </c>
      <c r="I15" s="104"/>
      <c r="J15" s="104"/>
      <c r="K15" s="104"/>
      <c r="L15" s="104"/>
      <c r="M15" s="104">
        <f>IF(ISNA(VLOOKUP(B15,'US GAS Rankings'!$B$6:$H$232,7,FALSE))=TRUE,"", (VLOOKUP(B15,'US GAS Rankings'!$B$6:$H$232,7,FALSE)))</f>
        <v>2</v>
      </c>
      <c r="N15" s="104" t="str">
        <f>IF(ISNA(VLOOKUP(B15,'US PWR Rankings'!$B$6:$H$126,7,FALSE))=TRUE,"", (VLOOKUP(B15,'US PWR Rankings'!$B$6:$H$126,7,FALSE)))</f>
        <v/>
      </c>
      <c r="O15" s="73">
        <f>IF(ISNA(VLOOKUP(B15,'Can Gas Rankings'!$B$6:$H$95,7,FALSE))=TRUE,"",(VLOOKUP(B15,'Can Gas Rankings'!$B$6:$H$95,7,FALSE)))</f>
        <v>4</v>
      </c>
      <c r="P15" s="73" t="str">
        <f>IF(ISNA(VLOOKUP(B15,'Can Pwr Rankings'!$B$6:$F$21,5,FALSE))=TRUE,"", (VLOOKUP(B15,'Can Pwr Rankings'!$B$6:$F$21,5,FALSE)))</f>
        <v/>
      </c>
      <c r="Q15" s="109">
        <f>IF(ISNA(VLOOKUP($B15,'US GAS Rankings'!$B$6:$H$232,6,FALSE))=TRUE,"", (VLOOKUP($B15,'US GAS Rankings'!$B$6:$H$232,6,FALSE)))</f>
        <v>2828761851</v>
      </c>
      <c r="R15" s="109" t="str">
        <f>IF(ISNA(VLOOKUP($B15,'US PWR Rankings'!$B$6:$H$126,6,FALSE))=TRUE,"", (VLOOKUP($B15,'US PWR Rankings'!$B$6:$H$126,6,FALSE)))</f>
        <v/>
      </c>
      <c r="S15" s="109">
        <f>IF(ISNA(VLOOKUP($B15,'Can Gas Rankings'!$B$6:$H$95,6,FALSE))=TRUE,"",(VLOOKUP($B15,'Can Gas Rankings'!$B$6:$H$95,6,FALSE)))</f>
        <v>110632452</v>
      </c>
      <c r="T15" s="109" t="str">
        <f>IF(ISNA(VLOOKUP($B15,'Can Pwr Rankings'!$B$6:$F$21,4,FALSE))=TRUE,"", (VLOOKUP($B15,'Can Pwr Rankings'!$B$6:$F$21,4,FALSE)))</f>
        <v/>
      </c>
    </row>
    <row r="16" spans="1:20" x14ac:dyDescent="0.2">
      <c r="A16" s="73" t="s">
        <v>85</v>
      </c>
      <c r="B16" s="73">
        <v>57399</v>
      </c>
      <c r="C16" s="73"/>
      <c r="D16" s="73"/>
      <c r="E16" s="73" t="s">
        <v>397</v>
      </c>
      <c r="F16" s="73" t="str">
        <f>VLOOKUP((A16&amp;MAX(G16:L16)),'NA DATA'!$J$4:$K$1809,2,FALSE)</f>
        <v>Enron North America Corp.</v>
      </c>
      <c r="G16" s="104"/>
      <c r="H16" s="104">
        <v>96005429</v>
      </c>
      <c r="I16" s="104"/>
      <c r="J16" s="104"/>
      <c r="K16" s="104"/>
      <c r="L16" s="104"/>
      <c r="M16" s="104">
        <f>IF(ISNA(VLOOKUP(B16,'US GAS Rankings'!$B$6:$H$232,7,FALSE))=TRUE,"", (VLOOKUP(B16,'US GAS Rankings'!$B$6:$H$232,7,FALSE)))</f>
        <v>2</v>
      </c>
      <c r="N16" s="104" t="str">
        <f>IF(ISNA(VLOOKUP(B16,'US PWR Rankings'!$B$6:$H$126,7,FALSE))=TRUE,"", (VLOOKUP(B16,'US PWR Rankings'!$B$6:$H$126,7,FALSE)))</f>
        <v/>
      </c>
      <c r="O16" s="73">
        <f>IF(ISNA(VLOOKUP(B16,'Can Gas Rankings'!$B$6:$H$95,7,FALSE))=TRUE,"",(VLOOKUP(B16,'Can Gas Rankings'!$B$6:$H$95,7,FALSE)))</f>
        <v>4</v>
      </c>
      <c r="P16" s="73" t="str">
        <f>IF(ISNA(VLOOKUP(B16,'Can Pwr Rankings'!$B$6:$F$21,5,FALSE))=TRUE,"", (VLOOKUP(B16,'Can Pwr Rankings'!$B$6:$F$21,5,FALSE)))</f>
        <v/>
      </c>
      <c r="Q16" s="109">
        <f>IF(ISNA(VLOOKUP($B16,'US GAS Rankings'!$B$6:$H$232,6,FALSE))=TRUE,"", (VLOOKUP($B16,'US GAS Rankings'!$B$6:$H$232,6,FALSE)))</f>
        <v>2828761851</v>
      </c>
      <c r="R16" s="109" t="str">
        <f>IF(ISNA(VLOOKUP($B16,'US PWR Rankings'!$B$6:$H$126,6,FALSE))=TRUE,"", (VLOOKUP($B16,'US PWR Rankings'!$B$6:$H$126,6,FALSE)))</f>
        <v/>
      </c>
      <c r="S16" s="109">
        <f>IF(ISNA(VLOOKUP($B16,'Can Gas Rankings'!$B$6:$H$95,6,FALSE))=TRUE,"",(VLOOKUP($B16,'Can Gas Rankings'!$B$6:$H$95,6,FALSE)))</f>
        <v>110632452</v>
      </c>
      <c r="T16" s="109" t="str">
        <f>IF(ISNA(VLOOKUP($B16,'Can Pwr Rankings'!$B$6:$F$21,4,FALSE))=TRUE,"", (VLOOKUP($B16,'Can Pwr Rankings'!$B$6:$F$21,4,FALSE)))</f>
        <v/>
      </c>
    </row>
    <row r="17" spans="1:20" x14ac:dyDescent="0.2">
      <c r="A17" s="73" t="s">
        <v>85</v>
      </c>
      <c r="B17" s="73">
        <v>57399</v>
      </c>
      <c r="C17" s="73"/>
      <c r="D17" s="73"/>
      <c r="E17" s="73" t="s">
        <v>394</v>
      </c>
      <c r="F17" s="73" t="str">
        <f>VLOOKUP((A17&amp;MAX(G17:L17)),'NA DATA'!$J$4:$K$1809,2,FALSE)</f>
        <v>Enron North America Corp.</v>
      </c>
      <c r="G17" s="104"/>
      <c r="H17" s="104">
        <v>96018717</v>
      </c>
      <c r="I17" s="104"/>
      <c r="J17" s="104"/>
      <c r="K17" s="104"/>
      <c r="L17" s="104"/>
      <c r="M17" s="104">
        <f>IF(ISNA(VLOOKUP(B17,'US GAS Rankings'!$B$6:$H$232,7,FALSE))=TRUE,"", (VLOOKUP(B17,'US GAS Rankings'!$B$6:$H$232,7,FALSE)))</f>
        <v>2</v>
      </c>
      <c r="N17" s="104" t="str">
        <f>IF(ISNA(VLOOKUP(B17,'US PWR Rankings'!$B$6:$H$126,7,FALSE))=TRUE,"", (VLOOKUP(B17,'US PWR Rankings'!$B$6:$H$126,7,FALSE)))</f>
        <v/>
      </c>
      <c r="O17" s="73">
        <f>IF(ISNA(VLOOKUP(B17,'Can Gas Rankings'!$B$6:$H$95,7,FALSE))=TRUE,"",(VLOOKUP(B17,'Can Gas Rankings'!$B$6:$H$95,7,FALSE)))</f>
        <v>4</v>
      </c>
      <c r="P17" s="73" t="str">
        <f>IF(ISNA(VLOOKUP(B17,'Can Pwr Rankings'!$B$6:$F$21,5,FALSE))=TRUE,"", (VLOOKUP(B17,'Can Pwr Rankings'!$B$6:$F$21,5,FALSE)))</f>
        <v/>
      </c>
      <c r="Q17" s="109">
        <f>IF(ISNA(VLOOKUP($B17,'US GAS Rankings'!$B$6:$H$232,6,FALSE))=TRUE,"", (VLOOKUP($B17,'US GAS Rankings'!$B$6:$H$232,6,FALSE)))</f>
        <v>2828761851</v>
      </c>
      <c r="R17" s="109" t="str">
        <f>IF(ISNA(VLOOKUP($B17,'US PWR Rankings'!$B$6:$H$126,6,FALSE))=TRUE,"", (VLOOKUP($B17,'US PWR Rankings'!$B$6:$H$126,6,FALSE)))</f>
        <v/>
      </c>
      <c r="S17" s="109">
        <f>IF(ISNA(VLOOKUP($B17,'Can Gas Rankings'!$B$6:$H$95,6,FALSE))=TRUE,"",(VLOOKUP($B17,'Can Gas Rankings'!$B$6:$H$95,6,FALSE)))</f>
        <v>110632452</v>
      </c>
      <c r="T17" s="109" t="str">
        <f>IF(ISNA(VLOOKUP($B17,'Can Pwr Rankings'!$B$6:$F$21,4,FALSE))=TRUE,"", (VLOOKUP($B17,'Can Pwr Rankings'!$B$6:$F$21,4,FALSE)))</f>
        <v/>
      </c>
    </row>
    <row r="18" spans="1:20" x14ac:dyDescent="0.2">
      <c r="A18" s="73" t="s">
        <v>85</v>
      </c>
      <c r="B18" s="73">
        <v>57399</v>
      </c>
      <c r="C18" s="73"/>
      <c r="D18" s="73"/>
      <c r="E18" s="73" t="s">
        <v>759</v>
      </c>
      <c r="F18" s="73" t="str">
        <f>VLOOKUP((A18&amp;MAX(G18:L18)),'NA DATA'!$J$4:$K$1809,2,FALSE)</f>
        <v>Enron Canada Corp.</v>
      </c>
      <c r="G18" s="104"/>
      <c r="H18" s="104"/>
      <c r="I18" s="104"/>
      <c r="J18" s="104"/>
      <c r="K18" s="104">
        <v>96046411</v>
      </c>
      <c r="L18" s="104"/>
      <c r="M18" s="104">
        <f>IF(ISNA(VLOOKUP(B18,'US GAS Rankings'!$B$6:$H$232,7,FALSE))=TRUE,"", (VLOOKUP(B18,'US GAS Rankings'!$B$6:$H$232,7,FALSE)))</f>
        <v>2</v>
      </c>
      <c r="N18" s="104" t="str">
        <f>IF(ISNA(VLOOKUP(B18,'US PWR Rankings'!$B$6:$H$126,7,FALSE))=TRUE,"", (VLOOKUP(B18,'US PWR Rankings'!$B$6:$H$126,7,FALSE)))</f>
        <v/>
      </c>
      <c r="O18" s="73">
        <f>IF(ISNA(VLOOKUP(B18,'Can Gas Rankings'!$B$6:$H$95,7,FALSE))=TRUE,"",(VLOOKUP(B18,'Can Gas Rankings'!$B$6:$H$95,7,FALSE)))</f>
        <v>4</v>
      </c>
      <c r="P18" s="73" t="str">
        <f>IF(ISNA(VLOOKUP(B18,'Can Pwr Rankings'!$B$6:$F$21,5,FALSE))=TRUE,"", (VLOOKUP(B18,'Can Pwr Rankings'!$B$6:$F$21,5,FALSE)))</f>
        <v/>
      </c>
      <c r="Q18" s="109">
        <f>IF(ISNA(VLOOKUP($B18,'US GAS Rankings'!$B$6:$H$232,6,FALSE))=TRUE,"", (VLOOKUP($B18,'US GAS Rankings'!$B$6:$H$232,6,FALSE)))</f>
        <v>2828761851</v>
      </c>
      <c r="R18" s="109" t="str">
        <f>IF(ISNA(VLOOKUP($B18,'US PWR Rankings'!$B$6:$H$126,6,FALSE))=TRUE,"", (VLOOKUP($B18,'US PWR Rankings'!$B$6:$H$126,6,FALSE)))</f>
        <v/>
      </c>
      <c r="S18" s="109">
        <f>IF(ISNA(VLOOKUP($B18,'Can Gas Rankings'!$B$6:$H$95,6,FALSE))=TRUE,"",(VLOOKUP($B18,'Can Gas Rankings'!$B$6:$H$95,6,FALSE)))</f>
        <v>110632452</v>
      </c>
      <c r="T18" s="109" t="str">
        <f>IF(ISNA(VLOOKUP($B18,'Can Pwr Rankings'!$B$6:$F$21,4,FALSE))=TRUE,"", (VLOOKUP($B18,'Can Pwr Rankings'!$B$6:$F$21,4,FALSE)))</f>
        <v/>
      </c>
    </row>
    <row r="19" spans="1:20" x14ac:dyDescent="0.2">
      <c r="A19" s="73" t="s">
        <v>85</v>
      </c>
      <c r="B19" s="73">
        <v>57399</v>
      </c>
      <c r="C19" s="73"/>
      <c r="D19" s="73"/>
      <c r="E19" s="73" t="s">
        <v>405</v>
      </c>
      <c r="F19" s="73" t="str">
        <f>VLOOKUP((A19&amp;MAX(G19:L19)),'NA DATA'!$J$4:$K$1809,2,FALSE)</f>
        <v>Enron North America Corp.</v>
      </c>
      <c r="G19" s="104"/>
      <c r="H19" s="104">
        <v>96042598</v>
      </c>
      <c r="I19" s="104"/>
      <c r="J19" s="104"/>
      <c r="K19" s="104"/>
      <c r="L19" s="104"/>
      <c r="M19" s="104">
        <f>IF(ISNA(VLOOKUP(B19,'US GAS Rankings'!$B$6:$H$232,7,FALSE))=TRUE,"", (VLOOKUP(B19,'US GAS Rankings'!$B$6:$H$232,7,FALSE)))</f>
        <v>2</v>
      </c>
      <c r="N19" s="104" t="str">
        <f>IF(ISNA(VLOOKUP(B19,'US PWR Rankings'!$B$6:$H$126,7,FALSE))=TRUE,"", (VLOOKUP(B19,'US PWR Rankings'!$B$6:$H$126,7,FALSE)))</f>
        <v/>
      </c>
      <c r="O19" s="73">
        <f>IF(ISNA(VLOOKUP(B19,'Can Gas Rankings'!$B$6:$H$95,7,FALSE))=TRUE,"",(VLOOKUP(B19,'Can Gas Rankings'!$B$6:$H$95,7,FALSE)))</f>
        <v>4</v>
      </c>
      <c r="P19" s="73" t="str">
        <f>IF(ISNA(VLOOKUP(B19,'Can Pwr Rankings'!$B$6:$F$21,5,FALSE))=TRUE,"", (VLOOKUP(B19,'Can Pwr Rankings'!$B$6:$F$21,5,FALSE)))</f>
        <v/>
      </c>
      <c r="Q19" s="109">
        <f>IF(ISNA(VLOOKUP($B19,'US GAS Rankings'!$B$6:$H$232,6,FALSE))=TRUE,"", (VLOOKUP($B19,'US GAS Rankings'!$B$6:$H$232,6,FALSE)))</f>
        <v>2828761851</v>
      </c>
      <c r="R19" s="109" t="str">
        <f>IF(ISNA(VLOOKUP($B19,'US PWR Rankings'!$B$6:$H$126,6,FALSE))=TRUE,"", (VLOOKUP($B19,'US PWR Rankings'!$B$6:$H$126,6,FALSE)))</f>
        <v/>
      </c>
      <c r="S19" s="109">
        <f>IF(ISNA(VLOOKUP($B19,'Can Gas Rankings'!$B$6:$H$95,6,FALSE))=TRUE,"",(VLOOKUP($B19,'Can Gas Rankings'!$B$6:$H$95,6,FALSE)))</f>
        <v>110632452</v>
      </c>
      <c r="T19" s="109" t="str">
        <f>IF(ISNA(VLOOKUP($B19,'Can Pwr Rankings'!$B$6:$F$21,4,FALSE))=TRUE,"", (VLOOKUP($B19,'Can Pwr Rankings'!$B$6:$F$21,4,FALSE)))</f>
        <v/>
      </c>
    </row>
    <row r="20" spans="1:20" x14ac:dyDescent="0.2">
      <c r="A20" s="73" t="s">
        <v>86</v>
      </c>
      <c r="B20" s="73">
        <v>57508</v>
      </c>
      <c r="C20" s="73" t="s">
        <v>86</v>
      </c>
      <c r="D20" s="73">
        <v>57508</v>
      </c>
      <c r="E20" s="73" t="s">
        <v>397</v>
      </c>
      <c r="F20" s="73" t="str">
        <f>VLOOKUP((A20&amp;MAX(G20:L20)),'NA DATA'!$J$4:$K$1809,2,FALSE)</f>
        <v>Enron North America Corp.</v>
      </c>
      <c r="G20" s="104"/>
      <c r="H20" s="104">
        <v>96005429</v>
      </c>
      <c r="I20" s="104"/>
      <c r="J20" s="104"/>
      <c r="K20" s="104"/>
      <c r="L20" s="104"/>
      <c r="M20" s="104">
        <f>IF(ISNA(VLOOKUP(B20,'US GAS Rankings'!$B$6:$H$232,7,FALSE))=TRUE,"", (VLOOKUP(B20,'US GAS Rankings'!$B$6:$H$232,7,FALSE)))</f>
        <v>3</v>
      </c>
      <c r="N20" s="104">
        <f>IF(ISNA(VLOOKUP(B20,'US PWR Rankings'!$B$6:$H$126,7,FALSE))=TRUE,"", (VLOOKUP(B20,'US PWR Rankings'!$B$6:$H$126,7,FALSE)))</f>
        <v>22</v>
      </c>
      <c r="O20" s="73">
        <f>IF(ISNA(VLOOKUP(B20,'Can Gas Rankings'!$B$6:$H$95,7,FALSE))=TRUE,"",(VLOOKUP(B20,'Can Gas Rankings'!$B$6:$H$95,7,FALSE)))</f>
        <v>3</v>
      </c>
      <c r="P20" s="73" t="str">
        <f>IF(ISNA(VLOOKUP(B20,'Can Pwr Rankings'!$B$6:$F$21,5,FALSE))=TRUE,"", (VLOOKUP(B20,'Can Pwr Rankings'!$B$6:$F$21,5,FALSE)))</f>
        <v/>
      </c>
      <c r="Q20" s="109">
        <f>IF(ISNA(VLOOKUP($B20,'US GAS Rankings'!$B$6:$H$232,6,FALSE))=TRUE,"", (VLOOKUP($B20,'US GAS Rankings'!$B$6:$H$232,6,FALSE)))</f>
        <v>2163582331</v>
      </c>
      <c r="R20" s="109">
        <f>IF(ISNA(VLOOKUP($B20,'US PWR Rankings'!$B$6:$H$126,6,FALSE))=TRUE,"", (VLOOKUP($B20,'US PWR Rankings'!$B$6:$H$126,6,FALSE)))</f>
        <v>6096120</v>
      </c>
      <c r="S20" s="109">
        <f>IF(ISNA(VLOOKUP($B20,'Can Gas Rankings'!$B$6:$H$95,6,FALSE))=TRUE,"",(VLOOKUP($B20,'Can Gas Rankings'!$B$6:$H$95,6,FALSE)))</f>
        <v>142703392</v>
      </c>
      <c r="T20" s="109" t="str">
        <f>IF(ISNA(VLOOKUP($B20,'Can Pwr Rankings'!$B$6:$F$21,4,FALSE))=TRUE,"", (VLOOKUP($B20,'Can Pwr Rankings'!$B$6:$F$21,4,FALSE)))</f>
        <v/>
      </c>
    </row>
    <row r="21" spans="1:20" x14ac:dyDescent="0.2">
      <c r="A21" s="73" t="s">
        <v>86</v>
      </c>
      <c r="B21" s="73">
        <v>57508</v>
      </c>
      <c r="C21" s="73"/>
      <c r="D21" s="73"/>
      <c r="E21" s="73" t="s">
        <v>463</v>
      </c>
      <c r="F21" s="73" t="e">
        <f>VLOOKUP((A21&amp;MAX(G21:L21)),'NA DATA'!$J$4:$K$1809,2,FALSE)</f>
        <v>#N/A</v>
      </c>
      <c r="G21" s="104"/>
      <c r="H21" s="104"/>
      <c r="I21" s="104">
        <v>96053779</v>
      </c>
      <c r="J21" s="104"/>
      <c r="K21" s="104"/>
      <c r="L21" s="104"/>
      <c r="M21" s="104">
        <f>IF(ISNA(VLOOKUP(B21,'US GAS Rankings'!$B$6:$H$232,7,FALSE))=TRUE,"", (VLOOKUP(B21,'US GAS Rankings'!$B$6:$H$232,7,FALSE)))</f>
        <v>3</v>
      </c>
      <c r="N21" s="104">
        <f>IF(ISNA(VLOOKUP(B21,'US PWR Rankings'!$B$6:$H$126,7,FALSE))=TRUE,"", (VLOOKUP(B21,'US PWR Rankings'!$B$6:$H$126,7,FALSE)))</f>
        <v>22</v>
      </c>
      <c r="O21" s="73">
        <f>IF(ISNA(VLOOKUP(B21,'Can Gas Rankings'!$B$6:$H$95,7,FALSE))=TRUE,"",(VLOOKUP(B21,'Can Gas Rankings'!$B$6:$H$95,7,FALSE)))</f>
        <v>3</v>
      </c>
      <c r="P21" s="73" t="str">
        <f>IF(ISNA(VLOOKUP(B21,'Can Pwr Rankings'!$B$6:$F$21,5,FALSE))=TRUE,"", (VLOOKUP(B21,'Can Pwr Rankings'!$B$6:$F$21,5,FALSE)))</f>
        <v/>
      </c>
      <c r="Q21" s="109">
        <f>IF(ISNA(VLOOKUP($B21,'US GAS Rankings'!$B$6:$H$232,6,FALSE))=TRUE,"", (VLOOKUP($B21,'US GAS Rankings'!$B$6:$H$232,6,FALSE)))</f>
        <v>2163582331</v>
      </c>
      <c r="R21" s="109">
        <f>IF(ISNA(VLOOKUP($B21,'US PWR Rankings'!$B$6:$H$126,6,FALSE))=TRUE,"", (VLOOKUP($B21,'US PWR Rankings'!$B$6:$H$126,6,FALSE)))</f>
        <v>6096120</v>
      </c>
      <c r="S21" s="109">
        <f>IF(ISNA(VLOOKUP($B21,'Can Gas Rankings'!$B$6:$H$95,6,FALSE))=TRUE,"",(VLOOKUP($B21,'Can Gas Rankings'!$B$6:$H$95,6,FALSE)))</f>
        <v>142703392</v>
      </c>
      <c r="T21" s="109" t="str">
        <f>IF(ISNA(VLOOKUP($B21,'Can Pwr Rankings'!$B$6:$F$21,4,FALSE))=TRUE,"", (VLOOKUP($B21,'Can Pwr Rankings'!$B$6:$F$21,4,FALSE)))</f>
        <v/>
      </c>
    </row>
    <row r="22" spans="1:20" x14ac:dyDescent="0.2">
      <c r="A22" s="73" t="s">
        <v>86</v>
      </c>
      <c r="B22" s="73">
        <v>57508</v>
      </c>
      <c r="C22" s="73"/>
      <c r="D22" s="73"/>
      <c r="E22" s="73" t="s">
        <v>745</v>
      </c>
      <c r="F22" s="73" t="str">
        <f>VLOOKUP((A22&amp;MAX(G22:L22)),'NA DATA'!$J$4:$K$1809,2,FALSE)</f>
        <v>Enron Canada Corp.</v>
      </c>
      <c r="G22" s="104"/>
      <c r="H22" s="104"/>
      <c r="I22" s="104"/>
      <c r="J22" s="104"/>
      <c r="K22" s="104">
        <v>96017471</v>
      </c>
      <c r="L22" s="104"/>
      <c r="M22" s="104">
        <f>IF(ISNA(VLOOKUP(B22,'US GAS Rankings'!$B$6:$H$232,7,FALSE))=TRUE,"", (VLOOKUP(B22,'US GAS Rankings'!$B$6:$H$232,7,FALSE)))</f>
        <v>3</v>
      </c>
      <c r="N22" s="104">
        <f>IF(ISNA(VLOOKUP(B22,'US PWR Rankings'!$B$6:$H$126,7,FALSE))=TRUE,"", (VLOOKUP(B22,'US PWR Rankings'!$B$6:$H$126,7,FALSE)))</f>
        <v>22</v>
      </c>
      <c r="O22" s="73">
        <f>IF(ISNA(VLOOKUP(B22,'Can Gas Rankings'!$B$6:$H$95,7,FALSE))=TRUE,"",(VLOOKUP(B22,'Can Gas Rankings'!$B$6:$H$95,7,FALSE)))</f>
        <v>3</v>
      </c>
      <c r="P22" s="73" t="str">
        <f>IF(ISNA(VLOOKUP(B22,'Can Pwr Rankings'!$B$6:$F$21,5,FALSE))=TRUE,"", (VLOOKUP(B22,'Can Pwr Rankings'!$B$6:$F$21,5,FALSE)))</f>
        <v/>
      </c>
      <c r="Q22" s="109">
        <f>IF(ISNA(VLOOKUP($B22,'US GAS Rankings'!$B$6:$H$232,6,FALSE))=TRUE,"", (VLOOKUP($B22,'US GAS Rankings'!$B$6:$H$232,6,FALSE)))</f>
        <v>2163582331</v>
      </c>
      <c r="R22" s="109">
        <f>IF(ISNA(VLOOKUP($B22,'US PWR Rankings'!$B$6:$H$126,6,FALSE))=TRUE,"", (VLOOKUP($B22,'US PWR Rankings'!$B$6:$H$126,6,FALSE)))</f>
        <v>6096120</v>
      </c>
      <c r="S22" s="109">
        <f>IF(ISNA(VLOOKUP($B22,'Can Gas Rankings'!$B$6:$H$95,6,FALSE))=TRUE,"",(VLOOKUP($B22,'Can Gas Rankings'!$B$6:$H$95,6,FALSE)))</f>
        <v>142703392</v>
      </c>
      <c r="T22" s="109" t="str">
        <f>IF(ISNA(VLOOKUP($B22,'Can Pwr Rankings'!$B$6:$F$21,4,FALSE))=TRUE,"", (VLOOKUP($B22,'Can Pwr Rankings'!$B$6:$F$21,4,FALSE)))</f>
        <v/>
      </c>
    </row>
    <row r="23" spans="1:20" x14ac:dyDescent="0.2">
      <c r="A23" s="73" t="s">
        <v>86</v>
      </c>
      <c r="B23" s="73">
        <v>57508</v>
      </c>
      <c r="C23" s="73"/>
      <c r="D23" s="73"/>
      <c r="E23" s="73" t="s">
        <v>394</v>
      </c>
      <c r="F23" s="73" t="str">
        <f>VLOOKUP((A23&amp;MAX(G23:L23)),'NA DATA'!$J$4:$K$1809,2,FALSE)</f>
        <v>Enron North America Corp.</v>
      </c>
      <c r="G23" s="104"/>
      <c r="H23" s="104">
        <v>96007388</v>
      </c>
      <c r="I23" s="104"/>
      <c r="J23" s="104"/>
      <c r="K23" s="104"/>
      <c r="L23" s="104"/>
      <c r="M23" s="104">
        <f>IF(ISNA(VLOOKUP(B23,'US GAS Rankings'!$B$6:$H$232,7,FALSE))=TRUE,"", (VLOOKUP(B23,'US GAS Rankings'!$B$6:$H$232,7,FALSE)))</f>
        <v>3</v>
      </c>
      <c r="N23" s="104">
        <f>IF(ISNA(VLOOKUP(B23,'US PWR Rankings'!$B$6:$H$126,7,FALSE))=TRUE,"", (VLOOKUP(B23,'US PWR Rankings'!$B$6:$H$126,7,FALSE)))</f>
        <v>22</v>
      </c>
      <c r="O23" s="73">
        <f>IF(ISNA(VLOOKUP(B23,'Can Gas Rankings'!$B$6:$H$95,7,FALSE))=TRUE,"",(VLOOKUP(B23,'Can Gas Rankings'!$B$6:$H$95,7,FALSE)))</f>
        <v>3</v>
      </c>
      <c r="P23" s="73" t="str">
        <f>IF(ISNA(VLOOKUP(B23,'Can Pwr Rankings'!$B$6:$F$21,5,FALSE))=TRUE,"", (VLOOKUP(B23,'Can Pwr Rankings'!$B$6:$F$21,5,FALSE)))</f>
        <v/>
      </c>
      <c r="Q23" s="109">
        <f>IF(ISNA(VLOOKUP($B23,'US GAS Rankings'!$B$6:$H$232,6,FALSE))=TRUE,"", (VLOOKUP($B23,'US GAS Rankings'!$B$6:$H$232,6,FALSE)))</f>
        <v>2163582331</v>
      </c>
      <c r="R23" s="109">
        <f>IF(ISNA(VLOOKUP($B23,'US PWR Rankings'!$B$6:$H$126,6,FALSE))=TRUE,"", (VLOOKUP($B23,'US PWR Rankings'!$B$6:$H$126,6,FALSE)))</f>
        <v>6096120</v>
      </c>
      <c r="S23" s="109">
        <f>IF(ISNA(VLOOKUP($B23,'Can Gas Rankings'!$B$6:$H$95,6,FALSE))=TRUE,"",(VLOOKUP($B23,'Can Gas Rankings'!$B$6:$H$95,6,FALSE)))</f>
        <v>142703392</v>
      </c>
      <c r="T23" s="109" t="str">
        <f>IF(ISNA(VLOOKUP($B23,'Can Pwr Rankings'!$B$6:$F$21,4,FALSE))=TRUE,"", (VLOOKUP($B23,'Can Pwr Rankings'!$B$6:$F$21,4,FALSE)))</f>
        <v/>
      </c>
    </row>
    <row r="24" spans="1:20" x14ac:dyDescent="0.2">
      <c r="A24" s="73" t="s">
        <v>86</v>
      </c>
      <c r="B24" s="73">
        <v>57508</v>
      </c>
      <c r="C24" s="73"/>
      <c r="D24" s="73"/>
      <c r="E24" s="73" t="s">
        <v>566</v>
      </c>
      <c r="F24" s="73" t="e">
        <f>VLOOKUP((A24&amp;MAX(G24:L24)),'NA DATA'!$J$4:$K$1809,2,FALSE)</f>
        <v>#N/A</v>
      </c>
      <c r="G24" s="104"/>
      <c r="H24" s="104"/>
      <c r="I24" s="104"/>
      <c r="J24" s="104"/>
      <c r="K24" s="104"/>
      <c r="L24" s="104"/>
      <c r="M24" s="104">
        <f>IF(ISNA(VLOOKUP(B24,'US GAS Rankings'!$B$6:$H$232,7,FALSE))=TRUE,"", (VLOOKUP(B24,'US GAS Rankings'!$B$6:$H$232,7,FALSE)))</f>
        <v>3</v>
      </c>
      <c r="N24" s="104">
        <f>IF(ISNA(VLOOKUP(B24,'US PWR Rankings'!$B$6:$H$126,7,FALSE))=TRUE,"", (VLOOKUP(B24,'US PWR Rankings'!$B$6:$H$126,7,FALSE)))</f>
        <v>22</v>
      </c>
      <c r="O24" s="73">
        <f>IF(ISNA(VLOOKUP(B24,'Can Gas Rankings'!$B$6:$H$95,7,FALSE))=TRUE,"",(VLOOKUP(B24,'Can Gas Rankings'!$B$6:$H$95,7,FALSE)))</f>
        <v>3</v>
      </c>
      <c r="P24" s="73" t="str">
        <f>IF(ISNA(VLOOKUP(B24,'Can Pwr Rankings'!$B$6:$F$21,5,FALSE))=TRUE,"", (VLOOKUP(B24,'Can Pwr Rankings'!$B$6:$F$21,5,FALSE)))</f>
        <v/>
      </c>
      <c r="Q24" s="109">
        <f>IF(ISNA(VLOOKUP($B24,'US GAS Rankings'!$B$6:$H$232,6,FALSE))=TRUE,"", (VLOOKUP($B24,'US GAS Rankings'!$B$6:$H$232,6,FALSE)))</f>
        <v>2163582331</v>
      </c>
      <c r="R24" s="109">
        <f>IF(ISNA(VLOOKUP($B24,'US PWR Rankings'!$B$6:$H$126,6,FALSE))=TRUE,"", (VLOOKUP($B24,'US PWR Rankings'!$B$6:$H$126,6,FALSE)))</f>
        <v>6096120</v>
      </c>
      <c r="S24" s="109">
        <f>IF(ISNA(VLOOKUP($B24,'Can Gas Rankings'!$B$6:$H$95,6,FALSE))=TRUE,"",(VLOOKUP($B24,'Can Gas Rankings'!$B$6:$H$95,6,FALSE)))</f>
        <v>142703392</v>
      </c>
      <c r="T24" s="109" t="str">
        <f>IF(ISNA(VLOOKUP($B24,'Can Pwr Rankings'!$B$6:$F$21,4,FALSE))=TRUE,"", (VLOOKUP($B24,'Can Pwr Rankings'!$B$6:$F$21,4,FALSE)))</f>
        <v/>
      </c>
    </row>
    <row r="25" spans="1:20" x14ac:dyDescent="0.2">
      <c r="A25" s="73" t="s">
        <v>87</v>
      </c>
      <c r="B25" s="73">
        <v>61981</v>
      </c>
      <c r="C25" s="73" t="s">
        <v>87</v>
      </c>
      <c r="D25" s="73">
        <v>61981</v>
      </c>
      <c r="E25" s="73" t="s">
        <v>583</v>
      </c>
      <c r="F25" s="73" t="str">
        <f>VLOOKUP((A25&amp;MAX(G25:L25)),'NA DATA'!$J$4:$K$1809,2,FALSE)</f>
        <v>Enron Energy Services, Inc.</v>
      </c>
      <c r="G25" s="104"/>
      <c r="H25" s="104">
        <v>96083599</v>
      </c>
      <c r="I25" s="104"/>
      <c r="J25" s="104"/>
      <c r="K25" s="104"/>
      <c r="L25" s="104"/>
      <c r="M25" s="104">
        <f>IF(ISNA(VLOOKUP(B25,'US GAS Rankings'!$B$6:$H$232,7,FALSE))=TRUE,"", (VLOOKUP(B25,'US GAS Rankings'!$B$6:$H$232,7,FALSE)))</f>
        <v>4</v>
      </c>
      <c r="N25" s="104">
        <f>IF(ISNA(VLOOKUP(B25,'US PWR Rankings'!$B$6:$H$126,7,FALSE))=TRUE,"", (VLOOKUP(B25,'US PWR Rankings'!$B$6:$H$126,7,FALSE)))</f>
        <v>39</v>
      </c>
      <c r="O25" s="73">
        <f>IF(ISNA(VLOOKUP(B25,'Can Gas Rankings'!$B$6:$H$95,7,FALSE))=TRUE,"",(VLOOKUP(B25,'Can Gas Rankings'!$B$6:$H$95,7,FALSE)))</f>
        <v>81</v>
      </c>
      <c r="P25" s="73" t="str">
        <f>IF(ISNA(VLOOKUP(B25,'Can Pwr Rankings'!$B$6:$F$21,5,FALSE))=TRUE,"", (VLOOKUP(B25,'Can Pwr Rankings'!$B$6:$F$21,5,FALSE)))</f>
        <v/>
      </c>
      <c r="Q25" s="109">
        <f>IF(ISNA(VLOOKUP($B25,'US GAS Rankings'!$B$6:$H$232,6,FALSE))=TRUE,"", (VLOOKUP($B25,'US GAS Rankings'!$B$6:$H$232,6,FALSE)))</f>
        <v>1952539567</v>
      </c>
      <c r="R25" s="109">
        <f>IF(ISNA(VLOOKUP($B25,'US PWR Rankings'!$B$6:$H$126,6,FALSE))=TRUE,"", (VLOOKUP($B25,'US PWR Rankings'!$B$6:$H$126,6,FALSE)))</f>
        <v>2013057</v>
      </c>
      <c r="S25" s="109">
        <f>IF(ISNA(VLOOKUP($B25,'Can Gas Rankings'!$B$6:$H$95,6,FALSE))=TRUE,"",(VLOOKUP($B25,'Can Gas Rankings'!$B$6:$H$95,6,FALSE)))</f>
        <v>155000</v>
      </c>
      <c r="T25" s="109" t="str">
        <f>IF(ISNA(VLOOKUP($B25,'Can Pwr Rankings'!$B$6:$F$21,4,FALSE))=TRUE,"", (VLOOKUP($B25,'Can Pwr Rankings'!$B$6:$F$21,4,FALSE)))</f>
        <v/>
      </c>
    </row>
    <row r="26" spans="1:20" x14ac:dyDescent="0.2">
      <c r="A26" s="73" t="s">
        <v>87</v>
      </c>
      <c r="B26" s="73">
        <v>61981</v>
      </c>
      <c r="C26" s="73"/>
      <c r="D26" s="73"/>
      <c r="E26" s="73" t="s">
        <v>415</v>
      </c>
      <c r="F26" s="73" t="str">
        <f>VLOOKUP((A26&amp;MAX(G26:L26)),'NA DATA'!$J$4:$K$1809,2,FALSE)</f>
        <v>Enron North America Corp.</v>
      </c>
      <c r="G26" s="104"/>
      <c r="H26" s="104">
        <v>96028143</v>
      </c>
      <c r="I26" s="104"/>
      <c r="J26" s="104"/>
      <c r="K26" s="104"/>
      <c r="L26" s="104"/>
      <c r="M26" s="104">
        <f>IF(ISNA(VLOOKUP(B26,'US GAS Rankings'!$B$6:$H$232,7,FALSE))=TRUE,"", (VLOOKUP(B26,'US GAS Rankings'!$B$6:$H$232,7,FALSE)))</f>
        <v>4</v>
      </c>
      <c r="N26" s="104">
        <f>IF(ISNA(VLOOKUP(B26,'US PWR Rankings'!$B$6:$H$126,7,FALSE))=TRUE,"", (VLOOKUP(B26,'US PWR Rankings'!$B$6:$H$126,7,FALSE)))</f>
        <v>39</v>
      </c>
      <c r="O26" s="73">
        <f>IF(ISNA(VLOOKUP(B26,'Can Gas Rankings'!$B$6:$H$95,7,FALSE))=TRUE,"",(VLOOKUP(B26,'Can Gas Rankings'!$B$6:$H$95,7,FALSE)))</f>
        <v>81</v>
      </c>
      <c r="P26" s="73" t="str">
        <f>IF(ISNA(VLOOKUP(B26,'Can Pwr Rankings'!$B$6:$F$21,5,FALSE))=TRUE,"", (VLOOKUP(B26,'Can Pwr Rankings'!$B$6:$F$21,5,FALSE)))</f>
        <v/>
      </c>
      <c r="Q26" s="109">
        <f>IF(ISNA(VLOOKUP($B26,'US GAS Rankings'!$B$6:$H$232,6,FALSE))=TRUE,"", (VLOOKUP($B26,'US GAS Rankings'!$B$6:$H$232,6,FALSE)))</f>
        <v>1952539567</v>
      </c>
      <c r="R26" s="109">
        <f>IF(ISNA(VLOOKUP($B26,'US PWR Rankings'!$B$6:$H$126,6,FALSE))=TRUE,"", (VLOOKUP($B26,'US PWR Rankings'!$B$6:$H$126,6,FALSE)))</f>
        <v>2013057</v>
      </c>
      <c r="S26" s="109">
        <f>IF(ISNA(VLOOKUP($B26,'Can Gas Rankings'!$B$6:$H$95,6,FALSE))=TRUE,"",(VLOOKUP($B26,'Can Gas Rankings'!$B$6:$H$95,6,FALSE)))</f>
        <v>155000</v>
      </c>
      <c r="T26" s="109" t="str">
        <f>IF(ISNA(VLOOKUP($B26,'Can Pwr Rankings'!$B$6:$F$21,4,FALSE))=TRUE,"", (VLOOKUP($B26,'Can Pwr Rankings'!$B$6:$F$21,4,FALSE)))</f>
        <v/>
      </c>
    </row>
    <row r="27" spans="1:20" x14ac:dyDescent="0.2">
      <c r="A27" s="73" t="s">
        <v>87</v>
      </c>
      <c r="B27" s="73">
        <v>61981</v>
      </c>
      <c r="C27" s="73"/>
      <c r="D27" s="73"/>
      <c r="E27" s="73" t="s">
        <v>401</v>
      </c>
      <c r="F27" s="73" t="str">
        <f>VLOOKUP((A27&amp;MAX(G27:L27)),'NA DATA'!$J$4:$K$1809,2,FALSE)</f>
        <v>ENA Upstream Company LLC</v>
      </c>
      <c r="G27" s="104"/>
      <c r="H27" s="104">
        <v>96060765</v>
      </c>
      <c r="I27" s="104"/>
      <c r="J27" s="104"/>
      <c r="K27" s="104"/>
      <c r="L27" s="104"/>
      <c r="M27" s="104">
        <f>IF(ISNA(VLOOKUP(B27,'US GAS Rankings'!$B$6:$H$232,7,FALSE))=TRUE,"", (VLOOKUP(B27,'US GAS Rankings'!$B$6:$H$232,7,FALSE)))</f>
        <v>4</v>
      </c>
      <c r="N27" s="104">
        <f>IF(ISNA(VLOOKUP(B27,'US PWR Rankings'!$B$6:$H$126,7,FALSE))=TRUE,"", (VLOOKUP(B27,'US PWR Rankings'!$B$6:$H$126,7,FALSE)))</f>
        <v>39</v>
      </c>
      <c r="O27" s="73">
        <f>IF(ISNA(VLOOKUP(B27,'Can Gas Rankings'!$B$6:$H$95,7,FALSE))=TRUE,"",(VLOOKUP(B27,'Can Gas Rankings'!$B$6:$H$95,7,FALSE)))</f>
        <v>81</v>
      </c>
      <c r="P27" s="73" t="str">
        <f>IF(ISNA(VLOOKUP(B27,'Can Pwr Rankings'!$B$6:$F$21,5,FALSE))=TRUE,"", (VLOOKUP(B27,'Can Pwr Rankings'!$B$6:$F$21,5,FALSE)))</f>
        <v/>
      </c>
      <c r="Q27" s="109">
        <f>IF(ISNA(VLOOKUP($B27,'US GAS Rankings'!$B$6:$H$232,6,FALSE))=TRUE,"", (VLOOKUP($B27,'US GAS Rankings'!$B$6:$H$232,6,FALSE)))</f>
        <v>1952539567</v>
      </c>
      <c r="R27" s="109">
        <f>IF(ISNA(VLOOKUP($B27,'US PWR Rankings'!$B$6:$H$126,6,FALSE))=TRUE,"", (VLOOKUP($B27,'US PWR Rankings'!$B$6:$H$126,6,FALSE)))</f>
        <v>2013057</v>
      </c>
      <c r="S27" s="109">
        <f>IF(ISNA(VLOOKUP($B27,'Can Gas Rankings'!$B$6:$H$95,6,FALSE))=TRUE,"",(VLOOKUP($B27,'Can Gas Rankings'!$B$6:$H$95,6,FALSE)))</f>
        <v>155000</v>
      </c>
      <c r="T27" s="109" t="str">
        <f>IF(ISNA(VLOOKUP($B27,'Can Pwr Rankings'!$B$6:$F$21,4,FALSE))=TRUE,"", (VLOOKUP($B27,'Can Pwr Rankings'!$B$6:$F$21,4,FALSE)))</f>
        <v/>
      </c>
    </row>
    <row r="28" spans="1:20" x14ac:dyDescent="0.2">
      <c r="A28" s="73" t="s">
        <v>87</v>
      </c>
      <c r="B28" s="73">
        <v>61981</v>
      </c>
      <c r="C28" s="73"/>
      <c r="D28" s="73"/>
      <c r="E28" s="73" t="s">
        <v>399</v>
      </c>
      <c r="F28" s="73" t="str">
        <f>VLOOKUP((A28&amp;MAX(G28:L28)),'NA DATA'!$J$4:$K$1809,2,FALSE)</f>
        <v>enovate, L.L.C.</v>
      </c>
      <c r="G28" s="104"/>
      <c r="H28" s="104">
        <v>96094614</v>
      </c>
      <c r="I28" s="104"/>
      <c r="J28" s="104"/>
      <c r="K28" s="104"/>
      <c r="L28" s="104"/>
      <c r="M28" s="104">
        <f>IF(ISNA(VLOOKUP(B28,'US GAS Rankings'!$B$6:$H$232,7,FALSE))=TRUE,"", (VLOOKUP(B28,'US GAS Rankings'!$B$6:$H$232,7,FALSE)))</f>
        <v>4</v>
      </c>
      <c r="N28" s="104">
        <f>IF(ISNA(VLOOKUP(B28,'US PWR Rankings'!$B$6:$H$126,7,FALSE))=TRUE,"", (VLOOKUP(B28,'US PWR Rankings'!$B$6:$H$126,7,FALSE)))</f>
        <v>39</v>
      </c>
      <c r="O28" s="73">
        <f>IF(ISNA(VLOOKUP(B28,'Can Gas Rankings'!$B$6:$H$95,7,FALSE))=TRUE,"",(VLOOKUP(B28,'Can Gas Rankings'!$B$6:$H$95,7,FALSE)))</f>
        <v>81</v>
      </c>
      <c r="P28" s="73" t="str">
        <f>IF(ISNA(VLOOKUP(B28,'Can Pwr Rankings'!$B$6:$F$21,5,FALSE))=TRUE,"", (VLOOKUP(B28,'Can Pwr Rankings'!$B$6:$F$21,5,FALSE)))</f>
        <v/>
      </c>
      <c r="Q28" s="109">
        <f>IF(ISNA(VLOOKUP($B28,'US GAS Rankings'!$B$6:$H$232,6,FALSE))=TRUE,"", (VLOOKUP($B28,'US GAS Rankings'!$B$6:$H$232,6,FALSE)))</f>
        <v>1952539567</v>
      </c>
      <c r="R28" s="109">
        <f>IF(ISNA(VLOOKUP($B28,'US PWR Rankings'!$B$6:$H$126,6,FALSE))=TRUE,"", (VLOOKUP($B28,'US PWR Rankings'!$B$6:$H$126,6,FALSE)))</f>
        <v>2013057</v>
      </c>
      <c r="S28" s="109">
        <f>IF(ISNA(VLOOKUP($B28,'Can Gas Rankings'!$B$6:$H$95,6,FALSE))=TRUE,"",(VLOOKUP($B28,'Can Gas Rankings'!$B$6:$H$95,6,FALSE)))</f>
        <v>155000</v>
      </c>
      <c r="T28" s="109" t="str">
        <f>IF(ISNA(VLOOKUP($B28,'Can Pwr Rankings'!$B$6:$F$21,4,FALSE))=TRUE,"", (VLOOKUP($B28,'Can Pwr Rankings'!$B$6:$F$21,4,FALSE)))</f>
        <v/>
      </c>
    </row>
    <row r="29" spans="1:20" x14ac:dyDescent="0.2">
      <c r="A29" s="73" t="s">
        <v>87</v>
      </c>
      <c r="B29" s="73">
        <v>61981</v>
      </c>
      <c r="C29" s="73"/>
      <c r="D29" s="73"/>
      <c r="E29" s="73" t="s">
        <v>397</v>
      </c>
      <c r="F29" s="73" t="str">
        <f>VLOOKUP((A29&amp;MAX(G29:L29)),'NA DATA'!$J$4:$K$1809,2,FALSE)</f>
        <v>Enron North America Corp.</v>
      </c>
      <c r="G29" s="104"/>
      <c r="H29" s="104">
        <v>96005429</v>
      </c>
      <c r="I29" s="104"/>
      <c r="J29" s="104"/>
      <c r="K29" s="104"/>
      <c r="L29" s="104"/>
      <c r="M29" s="104">
        <f>IF(ISNA(VLOOKUP(B29,'US GAS Rankings'!$B$6:$H$232,7,FALSE))=TRUE,"", (VLOOKUP(B29,'US GAS Rankings'!$B$6:$H$232,7,FALSE)))</f>
        <v>4</v>
      </c>
      <c r="N29" s="104">
        <f>IF(ISNA(VLOOKUP(B29,'US PWR Rankings'!$B$6:$H$126,7,FALSE))=TRUE,"", (VLOOKUP(B29,'US PWR Rankings'!$B$6:$H$126,7,FALSE)))</f>
        <v>39</v>
      </c>
      <c r="O29" s="73">
        <f>IF(ISNA(VLOOKUP(B29,'Can Gas Rankings'!$B$6:$H$95,7,FALSE))=TRUE,"",(VLOOKUP(B29,'Can Gas Rankings'!$B$6:$H$95,7,FALSE)))</f>
        <v>81</v>
      </c>
      <c r="P29" s="73" t="str">
        <f>IF(ISNA(VLOOKUP(B29,'Can Pwr Rankings'!$B$6:$F$21,5,FALSE))=TRUE,"", (VLOOKUP(B29,'Can Pwr Rankings'!$B$6:$F$21,5,FALSE)))</f>
        <v/>
      </c>
      <c r="Q29" s="109">
        <f>IF(ISNA(VLOOKUP($B29,'US GAS Rankings'!$B$6:$H$232,6,FALSE))=TRUE,"", (VLOOKUP($B29,'US GAS Rankings'!$B$6:$H$232,6,FALSE)))</f>
        <v>1952539567</v>
      </c>
      <c r="R29" s="109">
        <f>IF(ISNA(VLOOKUP($B29,'US PWR Rankings'!$B$6:$H$126,6,FALSE))=TRUE,"", (VLOOKUP($B29,'US PWR Rankings'!$B$6:$H$126,6,FALSE)))</f>
        <v>2013057</v>
      </c>
      <c r="S29" s="109">
        <f>IF(ISNA(VLOOKUP($B29,'Can Gas Rankings'!$B$6:$H$95,6,FALSE))=TRUE,"",(VLOOKUP($B29,'Can Gas Rankings'!$B$6:$H$95,6,FALSE)))</f>
        <v>155000</v>
      </c>
      <c r="T29" s="109" t="str">
        <f>IF(ISNA(VLOOKUP($B29,'Can Pwr Rankings'!$B$6:$F$21,4,FALSE))=TRUE,"", (VLOOKUP($B29,'Can Pwr Rankings'!$B$6:$F$21,4,FALSE)))</f>
        <v/>
      </c>
    </row>
    <row r="30" spans="1:20" x14ac:dyDescent="0.2">
      <c r="A30" s="73" t="s">
        <v>87</v>
      </c>
      <c r="B30" s="73">
        <v>61981</v>
      </c>
      <c r="C30" s="73"/>
      <c r="D30" s="73"/>
      <c r="E30" s="73" t="s">
        <v>573</v>
      </c>
      <c r="F30" s="73" t="str">
        <f>VLOOKUP((A30&amp;MAX(G30:L30)),'NA DATA'!$J$4:$K$1809,2,FALSE)</f>
        <v>Enron North America Corp.</v>
      </c>
      <c r="G30" s="104">
        <v>95000199</v>
      </c>
      <c r="H30" s="104"/>
      <c r="I30" s="104"/>
      <c r="J30" s="104">
        <v>95000199</v>
      </c>
      <c r="K30" s="104"/>
      <c r="L30" s="104"/>
      <c r="M30" s="104">
        <f>IF(ISNA(VLOOKUP(B30,'US GAS Rankings'!$B$6:$H$232,7,FALSE))=TRUE,"", (VLOOKUP(B30,'US GAS Rankings'!$B$6:$H$232,7,FALSE)))</f>
        <v>4</v>
      </c>
      <c r="N30" s="104">
        <f>IF(ISNA(VLOOKUP(B30,'US PWR Rankings'!$B$6:$H$126,7,FALSE))=TRUE,"", (VLOOKUP(B30,'US PWR Rankings'!$B$6:$H$126,7,FALSE)))</f>
        <v>39</v>
      </c>
      <c r="O30" s="73">
        <f>IF(ISNA(VLOOKUP(B30,'Can Gas Rankings'!$B$6:$H$95,7,FALSE))=TRUE,"",(VLOOKUP(B30,'Can Gas Rankings'!$B$6:$H$95,7,FALSE)))</f>
        <v>81</v>
      </c>
      <c r="P30" s="73" t="str">
        <f>IF(ISNA(VLOOKUP(B30,'Can Pwr Rankings'!$B$6:$F$21,5,FALSE))=TRUE,"", (VLOOKUP(B30,'Can Pwr Rankings'!$B$6:$F$21,5,FALSE)))</f>
        <v/>
      </c>
      <c r="Q30" s="109">
        <f>IF(ISNA(VLOOKUP($B30,'US GAS Rankings'!$B$6:$H$232,6,FALSE))=TRUE,"", (VLOOKUP($B30,'US GAS Rankings'!$B$6:$H$232,6,FALSE)))</f>
        <v>1952539567</v>
      </c>
      <c r="R30" s="109">
        <f>IF(ISNA(VLOOKUP($B30,'US PWR Rankings'!$B$6:$H$126,6,FALSE))=TRUE,"", (VLOOKUP($B30,'US PWR Rankings'!$B$6:$H$126,6,FALSE)))</f>
        <v>2013057</v>
      </c>
      <c r="S30" s="109">
        <f>IF(ISNA(VLOOKUP($B30,'Can Gas Rankings'!$B$6:$H$95,6,FALSE))=TRUE,"",(VLOOKUP($B30,'Can Gas Rankings'!$B$6:$H$95,6,FALSE)))</f>
        <v>155000</v>
      </c>
      <c r="T30" s="109" t="str">
        <f>IF(ISNA(VLOOKUP($B30,'Can Pwr Rankings'!$B$6:$F$21,4,FALSE))=TRUE,"", (VLOOKUP($B30,'Can Pwr Rankings'!$B$6:$F$21,4,FALSE)))</f>
        <v/>
      </c>
    </row>
    <row r="31" spans="1:20" x14ac:dyDescent="0.2">
      <c r="A31" s="73" t="s">
        <v>87</v>
      </c>
      <c r="B31" s="73">
        <v>61981</v>
      </c>
      <c r="C31" s="73"/>
      <c r="D31" s="73"/>
      <c r="E31" s="73" t="s">
        <v>392</v>
      </c>
      <c r="F31" s="73" t="str">
        <f>VLOOKUP((A31&amp;MAX(G31:L31)),'NA DATA'!$J$4:$K$1809,2,FALSE)</f>
        <v>Enron North America Corp.</v>
      </c>
      <c r="G31" s="104"/>
      <c r="H31" s="104">
        <v>96001003</v>
      </c>
      <c r="I31" s="104"/>
      <c r="J31" s="104"/>
      <c r="K31" s="104"/>
      <c r="L31" s="104"/>
      <c r="M31" s="104">
        <f>IF(ISNA(VLOOKUP(B31,'US GAS Rankings'!$B$6:$H$232,7,FALSE))=TRUE,"", (VLOOKUP(B31,'US GAS Rankings'!$B$6:$H$232,7,FALSE)))</f>
        <v>4</v>
      </c>
      <c r="N31" s="104">
        <f>IF(ISNA(VLOOKUP(B31,'US PWR Rankings'!$B$6:$H$126,7,FALSE))=TRUE,"", (VLOOKUP(B31,'US PWR Rankings'!$B$6:$H$126,7,FALSE)))</f>
        <v>39</v>
      </c>
      <c r="O31" s="73">
        <f>IF(ISNA(VLOOKUP(B31,'Can Gas Rankings'!$B$6:$H$95,7,FALSE))=TRUE,"",(VLOOKUP(B31,'Can Gas Rankings'!$B$6:$H$95,7,FALSE)))</f>
        <v>81</v>
      </c>
      <c r="P31" s="73" t="str">
        <f>IF(ISNA(VLOOKUP(B31,'Can Pwr Rankings'!$B$6:$F$21,5,FALSE))=TRUE,"", (VLOOKUP(B31,'Can Pwr Rankings'!$B$6:$F$21,5,FALSE)))</f>
        <v/>
      </c>
      <c r="Q31" s="109">
        <f>IF(ISNA(VLOOKUP($B31,'US GAS Rankings'!$B$6:$H$232,6,FALSE))=TRUE,"", (VLOOKUP($B31,'US GAS Rankings'!$B$6:$H$232,6,FALSE)))</f>
        <v>1952539567</v>
      </c>
      <c r="R31" s="109">
        <f>IF(ISNA(VLOOKUP($B31,'US PWR Rankings'!$B$6:$H$126,6,FALSE))=TRUE,"", (VLOOKUP($B31,'US PWR Rankings'!$B$6:$H$126,6,FALSE)))</f>
        <v>2013057</v>
      </c>
      <c r="S31" s="109">
        <f>IF(ISNA(VLOOKUP($B31,'Can Gas Rankings'!$B$6:$H$95,6,FALSE))=TRUE,"",(VLOOKUP($B31,'Can Gas Rankings'!$B$6:$H$95,6,FALSE)))</f>
        <v>155000</v>
      </c>
      <c r="T31" s="109" t="str">
        <f>IF(ISNA(VLOOKUP($B31,'Can Pwr Rankings'!$B$6:$F$21,4,FALSE))=TRUE,"", (VLOOKUP($B31,'Can Pwr Rankings'!$B$6:$F$21,4,FALSE)))</f>
        <v/>
      </c>
    </row>
    <row r="32" spans="1:20" x14ac:dyDescent="0.2">
      <c r="A32" s="73" t="s">
        <v>87</v>
      </c>
      <c r="B32" s="73">
        <v>61981</v>
      </c>
      <c r="C32" s="73"/>
      <c r="D32" s="73"/>
      <c r="E32" s="73" t="s">
        <v>428</v>
      </c>
      <c r="F32" s="73" t="str">
        <f>VLOOKUP((A32&amp;MAX(G32:L32)),'NA DATA'!$J$4:$K$1809,2,FALSE)</f>
        <v>Enron North America Corp.</v>
      </c>
      <c r="G32" s="104"/>
      <c r="H32" s="104">
        <v>96003404</v>
      </c>
      <c r="I32" s="104"/>
      <c r="J32" s="104"/>
      <c r="K32" s="104"/>
      <c r="L32" s="104"/>
      <c r="M32" s="104">
        <f>IF(ISNA(VLOOKUP(B32,'US GAS Rankings'!$B$6:$H$232,7,FALSE))=TRUE,"", (VLOOKUP(B32,'US GAS Rankings'!$B$6:$H$232,7,FALSE)))</f>
        <v>4</v>
      </c>
      <c r="N32" s="104">
        <f>IF(ISNA(VLOOKUP(B32,'US PWR Rankings'!$B$6:$H$126,7,FALSE))=TRUE,"", (VLOOKUP(B32,'US PWR Rankings'!$B$6:$H$126,7,FALSE)))</f>
        <v>39</v>
      </c>
      <c r="O32" s="73">
        <f>IF(ISNA(VLOOKUP(B32,'Can Gas Rankings'!$B$6:$H$95,7,FALSE))=TRUE,"",(VLOOKUP(B32,'Can Gas Rankings'!$B$6:$H$95,7,FALSE)))</f>
        <v>81</v>
      </c>
      <c r="P32" s="73" t="str">
        <f>IF(ISNA(VLOOKUP(B32,'Can Pwr Rankings'!$B$6:$F$21,5,FALSE))=TRUE,"", (VLOOKUP(B32,'Can Pwr Rankings'!$B$6:$F$21,5,FALSE)))</f>
        <v/>
      </c>
      <c r="Q32" s="109">
        <f>IF(ISNA(VLOOKUP($B32,'US GAS Rankings'!$B$6:$H$232,6,FALSE))=TRUE,"", (VLOOKUP($B32,'US GAS Rankings'!$B$6:$H$232,6,FALSE)))</f>
        <v>1952539567</v>
      </c>
      <c r="R32" s="109">
        <f>IF(ISNA(VLOOKUP($B32,'US PWR Rankings'!$B$6:$H$126,6,FALSE))=TRUE,"", (VLOOKUP($B32,'US PWR Rankings'!$B$6:$H$126,6,FALSE)))</f>
        <v>2013057</v>
      </c>
      <c r="S32" s="109">
        <f>IF(ISNA(VLOOKUP($B32,'Can Gas Rankings'!$B$6:$H$95,6,FALSE))=TRUE,"",(VLOOKUP($B32,'Can Gas Rankings'!$B$6:$H$95,6,FALSE)))</f>
        <v>155000</v>
      </c>
      <c r="T32" s="109" t="str">
        <f>IF(ISNA(VLOOKUP($B32,'Can Pwr Rankings'!$B$6:$F$21,4,FALSE))=TRUE,"", (VLOOKUP($B32,'Can Pwr Rankings'!$B$6:$F$21,4,FALSE)))</f>
        <v/>
      </c>
    </row>
    <row r="33" spans="1:20" x14ac:dyDescent="0.2">
      <c r="A33" s="73" t="s">
        <v>87</v>
      </c>
      <c r="B33" s="73">
        <v>61981</v>
      </c>
      <c r="C33" s="73"/>
      <c r="D33" s="73"/>
      <c r="E33" s="73" t="s">
        <v>405</v>
      </c>
      <c r="F33" s="73" t="str">
        <f>VLOOKUP((A33&amp;MAX(G33:L33)),'NA DATA'!$J$4:$K$1809,2,FALSE)</f>
        <v>Enron North America Corp.</v>
      </c>
      <c r="G33" s="104"/>
      <c r="H33" s="104">
        <v>96046252</v>
      </c>
      <c r="I33" s="104"/>
      <c r="J33" s="104"/>
      <c r="K33" s="104"/>
      <c r="L33" s="104"/>
      <c r="M33" s="104">
        <f>IF(ISNA(VLOOKUP(B33,'US GAS Rankings'!$B$6:$H$232,7,FALSE))=TRUE,"", (VLOOKUP(B33,'US GAS Rankings'!$B$6:$H$232,7,FALSE)))</f>
        <v>4</v>
      </c>
      <c r="N33" s="104">
        <f>IF(ISNA(VLOOKUP(B33,'US PWR Rankings'!$B$6:$H$126,7,FALSE))=TRUE,"", (VLOOKUP(B33,'US PWR Rankings'!$B$6:$H$126,7,FALSE)))</f>
        <v>39</v>
      </c>
      <c r="O33" s="73">
        <f>IF(ISNA(VLOOKUP(B33,'Can Gas Rankings'!$B$6:$H$95,7,FALSE))=TRUE,"",(VLOOKUP(B33,'Can Gas Rankings'!$B$6:$H$95,7,FALSE)))</f>
        <v>81</v>
      </c>
      <c r="P33" s="73" t="str">
        <f>IF(ISNA(VLOOKUP(B33,'Can Pwr Rankings'!$B$6:$F$21,5,FALSE))=TRUE,"", (VLOOKUP(B33,'Can Pwr Rankings'!$B$6:$F$21,5,FALSE)))</f>
        <v/>
      </c>
      <c r="Q33" s="109">
        <f>IF(ISNA(VLOOKUP($B33,'US GAS Rankings'!$B$6:$H$232,6,FALSE))=TRUE,"", (VLOOKUP($B33,'US GAS Rankings'!$B$6:$H$232,6,FALSE)))</f>
        <v>1952539567</v>
      </c>
      <c r="R33" s="109">
        <f>IF(ISNA(VLOOKUP($B33,'US PWR Rankings'!$B$6:$H$126,6,FALSE))=TRUE,"", (VLOOKUP($B33,'US PWR Rankings'!$B$6:$H$126,6,FALSE)))</f>
        <v>2013057</v>
      </c>
      <c r="S33" s="109">
        <f>IF(ISNA(VLOOKUP($B33,'Can Gas Rankings'!$B$6:$H$95,6,FALSE))=TRUE,"",(VLOOKUP($B33,'Can Gas Rankings'!$B$6:$H$95,6,FALSE)))</f>
        <v>155000</v>
      </c>
      <c r="T33" s="109" t="str">
        <f>IF(ISNA(VLOOKUP($B33,'Can Pwr Rankings'!$B$6:$F$21,4,FALSE))=TRUE,"", (VLOOKUP($B33,'Can Pwr Rankings'!$B$6:$F$21,4,FALSE)))</f>
        <v/>
      </c>
    </row>
    <row r="34" spans="1:20" x14ac:dyDescent="0.2">
      <c r="A34" s="73" t="s">
        <v>87</v>
      </c>
      <c r="B34" s="73">
        <v>61981</v>
      </c>
      <c r="C34" s="73"/>
      <c r="D34" s="73"/>
      <c r="E34" s="73" t="s">
        <v>427</v>
      </c>
      <c r="F34" s="73" t="str">
        <f>VLOOKUP((A34&amp;MAX(G34:L34)),'NA DATA'!$J$4:$K$1809,2,FALSE)</f>
        <v>Enron North America Corp.</v>
      </c>
      <c r="G34" s="104"/>
      <c r="H34" s="104">
        <v>96007585</v>
      </c>
      <c r="I34" s="104"/>
      <c r="J34" s="104"/>
      <c r="K34" s="104"/>
      <c r="L34" s="104"/>
      <c r="M34" s="104">
        <f>IF(ISNA(VLOOKUP(B34,'US GAS Rankings'!$B$6:$H$232,7,FALSE))=TRUE,"", (VLOOKUP(B34,'US GAS Rankings'!$B$6:$H$232,7,FALSE)))</f>
        <v>4</v>
      </c>
      <c r="N34" s="104">
        <f>IF(ISNA(VLOOKUP(B34,'US PWR Rankings'!$B$6:$H$126,7,FALSE))=TRUE,"", (VLOOKUP(B34,'US PWR Rankings'!$B$6:$H$126,7,FALSE)))</f>
        <v>39</v>
      </c>
      <c r="O34" s="73">
        <f>IF(ISNA(VLOOKUP(B34,'Can Gas Rankings'!$B$6:$H$95,7,FALSE))=TRUE,"",(VLOOKUP(B34,'Can Gas Rankings'!$B$6:$H$95,7,FALSE)))</f>
        <v>81</v>
      </c>
      <c r="P34" s="73" t="str">
        <f>IF(ISNA(VLOOKUP(B34,'Can Pwr Rankings'!$B$6:$F$21,5,FALSE))=TRUE,"", (VLOOKUP(B34,'Can Pwr Rankings'!$B$6:$F$21,5,FALSE)))</f>
        <v/>
      </c>
      <c r="Q34" s="109">
        <f>IF(ISNA(VLOOKUP($B34,'US GAS Rankings'!$B$6:$H$232,6,FALSE))=TRUE,"", (VLOOKUP($B34,'US GAS Rankings'!$B$6:$H$232,6,FALSE)))</f>
        <v>1952539567</v>
      </c>
      <c r="R34" s="109">
        <f>IF(ISNA(VLOOKUP($B34,'US PWR Rankings'!$B$6:$H$126,6,FALSE))=TRUE,"", (VLOOKUP($B34,'US PWR Rankings'!$B$6:$H$126,6,FALSE)))</f>
        <v>2013057</v>
      </c>
      <c r="S34" s="109">
        <f>IF(ISNA(VLOOKUP($B34,'Can Gas Rankings'!$B$6:$H$95,6,FALSE))=TRUE,"",(VLOOKUP($B34,'Can Gas Rankings'!$B$6:$H$95,6,FALSE)))</f>
        <v>155000</v>
      </c>
      <c r="T34" s="109" t="str">
        <f>IF(ISNA(VLOOKUP($B34,'Can Pwr Rankings'!$B$6:$F$21,4,FALSE))=TRUE,"", (VLOOKUP($B34,'Can Pwr Rankings'!$B$6:$F$21,4,FALSE)))</f>
        <v/>
      </c>
    </row>
    <row r="35" spans="1:20" x14ac:dyDescent="0.2">
      <c r="A35" s="73" t="s">
        <v>88</v>
      </c>
      <c r="B35" s="73">
        <v>54979</v>
      </c>
      <c r="C35" s="73" t="s">
        <v>88</v>
      </c>
      <c r="D35" s="73">
        <v>54979</v>
      </c>
      <c r="E35" s="73" t="s">
        <v>564</v>
      </c>
      <c r="F35" s="73" t="str">
        <f>VLOOKUP((A35&amp;MAX(G35:L35)),'NA DATA'!$J$4:$K$1809,2,FALSE)</f>
        <v>Enron North America Corp.</v>
      </c>
      <c r="G35" s="104">
        <v>96013559</v>
      </c>
      <c r="H35" s="104"/>
      <c r="I35" s="104"/>
      <c r="J35" s="104"/>
      <c r="K35" s="104"/>
      <c r="L35" s="104"/>
      <c r="M35" s="104">
        <f>IF(ISNA(VLOOKUP(B35,'US GAS Rankings'!$B$6:$H$232,7,FALSE))=TRUE,"", (VLOOKUP(B35,'US GAS Rankings'!$B$6:$H$232,7,FALSE)))</f>
        <v>5</v>
      </c>
      <c r="N35" s="104">
        <f>IF(ISNA(VLOOKUP(B35,'US PWR Rankings'!$B$6:$H$126,7,FALSE))=TRUE,"", (VLOOKUP(B35,'US PWR Rankings'!$B$6:$H$126,7,FALSE)))</f>
        <v>6</v>
      </c>
      <c r="O35" s="73" t="str">
        <f>IF(ISNA(VLOOKUP(B35,'Can Gas Rankings'!$B$6:$H$95,7,FALSE))=TRUE,"",(VLOOKUP(B35,'Can Gas Rankings'!$B$6:$H$95,7,FALSE)))</f>
        <v/>
      </c>
      <c r="P35" s="73" t="str">
        <f>IF(ISNA(VLOOKUP(B35,'Can Pwr Rankings'!$B$6:$F$21,5,FALSE))=TRUE,"", (VLOOKUP(B35,'Can Pwr Rankings'!$B$6:$F$21,5,FALSE)))</f>
        <v/>
      </c>
      <c r="Q35" s="109">
        <f>IF(ISNA(VLOOKUP($B35,'US GAS Rankings'!$B$6:$H$232,6,FALSE))=TRUE,"", (VLOOKUP($B35,'US GAS Rankings'!$B$6:$H$232,6,FALSE)))</f>
        <v>1430316209</v>
      </c>
      <c r="R35" s="109">
        <f>IF(ISNA(VLOOKUP($B35,'US PWR Rankings'!$B$6:$H$126,6,FALSE))=TRUE,"", (VLOOKUP($B35,'US PWR Rankings'!$B$6:$H$126,6,FALSE)))</f>
        <v>35017132</v>
      </c>
      <c r="S35" s="109" t="str">
        <f>IF(ISNA(VLOOKUP($B35,'Can Gas Rankings'!$B$6:$H$95,6,FALSE))=TRUE,"",(VLOOKUP($B35,'Can Gas Rankings'!$B$6:$H$95,6,FALSE)))</f>
        <v/>
      </c>
      <c r="T35" s="109" t="str">
        <f>IF(ISNA(VLOOKUP($B35,'Can Pwr Rankings'!$B$6:$F$21,4,FALSE))=TRUE,"", (VLOOKUP($B35,'Can Pwr Rankings'!$B$6:$F$21,4,FALSE)))</f>
        <v/>
      </c>
    </row>
    <row r="36" spans="1:20" x14ac:dyDescent="0.2">
      <c r="A36" s="73" t="s">
        <v>88</v>
      </c>
      <c r="B36" s="73">
        <v>54979</v>
      </c>
      <c r="C36" s="73"/>
      <c r="D36" s="73"/>
      <c r="E36" s="73" t="s">
        <v>583</v>
      </c>
      <c r="F36" s="73" t="str">
        <f>VLOOKUP((A36&amp;MAX(G36:L36)),'NA DATA'!$J$4:$K$1809,2,FALSE)</f>
        <v>Enron Energy Services, Inc.</v>
      </c>
      <c r="G36" s="104"/>
      <c r="H36" s="104">
        <v>96092033</v>
      </c>
      <c r="I36" s="104"/>
      <c r="J36" s="104"/>
      <c r="K36" s="104"/>
      <c r="L36" s="104"/>
      <c r="M36" s="104">
        <f>IF(ISNA(VLOOKUP(B36,'US GAS Rankings'!$B$6:$H$232,7,FALSE))=TRUE,"", (VLOOKUP(B36,'US GAS Rankings'!$B$6:$H$232,7,FALSE)))</f>
        <v>5</v>
      </c>
      <c r="N36" s="104">
        <f>IF(ISNA(VLOOKUP(B36,'US PWR Rankings'!$B$6:$H$126,7,FALSE))=TRUE,"", (VLOOKUP(B36,'US PWR Rankings'!$B$6:$H$126,7,FALSE)))</f>
        <v>6</v>
      </c>
      <c r="O36" s="73" t="str">
        <f>IF(ISNA(VLOOKUP(B36,'Can Gas Rankings'!$B$6:$H$95,7,FALSE))=TRUE,"",(VLOOKUP(B36,'Can Gas Rankings'!$B$6:$H$95,7,FALSE)))</f>
        <v/>
      </c>
      <c r="P36" s="73" t="str">
        <f>IF(ISNA(VLOOKUP(B36,'Can Pwr Rankings'!$B$6:$F$21,5,FALSE))=TRUE,"", (VLOOKUP(B36,'Can Pwr Rankings'!$B$6:$F$21,5,FALSE)))</f>
        <v/>
      </c>
      <c r="Q36" s="109">
        <f>IF(ISNA(VLOOKUP($B36,'US GAS Rankings'!$B$6:$H$232,6,FALSE))=TRUE,"", (VLOOKUP($B36,'US GAS Rankings'!$B$6:$H$232,6,FALSE)))</f>
        <v>1430316209</v>
      </c>
      <c r="R36" s="109">
        <f>IF(ISNA(VLOOKUP($B36,'US PWR Rankings'!$B$6:$H$126,6,FALSE))=TRUE,"", (VLOOKUP($B36,'US PWR Rankings'!$B$6:$H$126,6,FALSE)))</f>
        <v>35017132</v>
      </c>
      <c r="S36" s="109" t="str">
        <f>IF(ISNA(VLOOKUP($B36,'Can Gas Rankings'!$B$6:$H$95,6,FALSE))=TRUE,"",(VLOOKUP($B36,'Can Gas Rankings'!$B$6:$H$95,6,FALSE)))</f>
        <v/>
      </c>
      <c r="T36" s="109" t="str">
        <f>IF(ISNA(VLOOKUP($B36,'Can Pwr Rankings'!$B$6:$F$21,4,FALSE))=TRUE,"", (VLOOKUP($B36,'Can Pwr Rankings'!$B$6:$F$21,4,FALSE)))</f>
        <v/>
      </c>
    </row>
    <row r="37" spans="1:20" x14ac:dyDescent="0.2">
      <c r="A37" s="73" t="s">
        <v>88</v>
      </c>
      <c r="B37" s="73">
        <v>54979</v>
      </c>
      <c r="C37" s="73"/>
      <c r="D37" s="73"/>
      <c r="E37" s="73" t="s">
        <v>422</v>
      </c>
      <c r="F37" s="73" t="str">
        <f>VLOOKUP((A37&amp;MAX(G37:L37)),'NA DATA'!$J$4:$K$1809,2,FALSE)</f>
        <v>Enron North America Corp.</v>
      </c>
      <c r="G37" s="104"/>
      <c r="H37" s="104">
        <v>96033648</v>
      </c>
      <c r="I37" s="104"/>
      <c r="J37" s="104"/>
      <c r="K37" s="104"/>
      <c r="L37" s="104"/>
      <c r="M37" s="104">
        <f>IF(ISNA(VLOOKUP(B37,'US GAS Rankings'!$B$6:$H$232,7,FALSE))=TRUE,"", (VLOOKUP(B37,'US GAS Rankings'!$B$6:$H$232,7,FALSE)))</f>
        <v>5</v>
      </c>
      <c r="N37" s="104">
        <f>IF(ISNA(VLOOKUP(B37,'US PWR Rankings'!$B$6:$H$126,7,FALSE))=TRUE,"", (VLOOKUP(B37,'US PWR Rankings'!$B$6:$H$126,7,FALSE)))</f>
        <v>6</v>
      </c>
      <c r="O37" s="73" t="str">
        <f>IF(ISNA(VLOOKUP(B37,'Can Gas Rankings'!$B$6:$H$95,7,FALSE))=TRUE,"",(VLOOKUP(B37,'Can Gas Rankings'!$B$6:$H$95,7,FALSE)))</f>
        <v/>
      </c>
      <c r="P37" s="73" t="str">
        <f>IF(ISNA(VLOOKUP(B37,'Can Pwr Rankings'!$B$6:$F$21,5,FALSE))=TRUE,"", (VLOOKUP(B37,'Can Pwr Rankings'!$B$6:$F$21,5,FALSE)))</f>
        <v/>
      </c>
      <c r="Q37" s="109">
        <f>IF(ISNA(VLOOKUP($B37,'US GAS Rankings'!$B$6:$H$232,6,FALSE))=TRUE,"", (VLOOKUP($B37,'US GAS Rankings'!$B$6:$H$232,6,FALSE)))</f>
        <v>1430316209</v>
      </c>
      <c r="R37" s="109">
        <f>IF(ISNA(VLOOKUP($B37,'US PWR Rankings'!$B$6:$H$126,6,FALSE))=TRUE,"", (VLOOKUP($B37,'US PWR Rankings'!$B$6:$H$126,6,FALSE)))</f>
        <v>35017132</v>
      </c>
      <c r="S37" s="109" t="str">
        <f>IF(ISNA(VLOOKUP($B37,'Can Gas Rankings'!$B$6:$H$95,6,FALSE))=TRUE,"",(VLOOKUP($B37,'Can Gas Rankings'!$B$6:$H$95,6,FALSE)))</f>
        <v/>
      </c>
      <c r="T37" s="109" t="str">
        <f>IF(ISNA(VLOOKUP($B37,'Can Pwr Rankings'!$B$6:$F$21,4,FALSE))=TRUE,"", (VLOOKUP($B37,'Can Pwr Rankings'!$B$6:$F$21,4,FALSE)))</f>
        <v/>
      </c>
    </row>
    <row r="38" spans="1:20" x14ac:dyDescent="0.2">
      <c r="A38" s="73" t="s">
        <v>88</v>
      </c>
      <c r="B38" s="73">
        <v>54979</v>
      </c>
      <c r="C38" s="73"/>
      <c r="D38" s="73"/>
      <c r="E38" s="73" t="s">
        <v>404</v>
      </c>
      <c r="F38" s="73" t="str">
        <f>VLOOKUP((A38&amp;MAX(G38:L38)),'NA DATA'!$J$4:$K$1809,2,FALSE)</f>
        <v>enovate, L.L.C.</v>
      </c>
      <c r="G38" s="104"/>
      <c r="H38" s="104">
        <v>96082451</v>
      </c>
      <c r="I38" s="104"/>
      <c r="J38" s="104"/>
      <c r="K38" s="104"/>
      <c r="L38" s="104"/>
      <c r="M38" s="104">
        <f>IF(ISNA(VLOOKUP(B38,'US GAS Rankings'!$B$6:$H$232,7,FALSE))=TRUE,"", (VLOOKUP(B38,'US GAS Rankings'!$B$6:$H$232,7,FALSE)))</f>
        <v>5</v>
      </c>
      <c r="N38" s="104">
        <f>IF(ISNA(VLOOKUP(B38,'US PWR Rankings'!$B$6:$H$126,7,FALSE))=TRUE,"", (VLOOKUP(B38,'US PWR Rankings'!$B$6:$H$126,7,FALSE)))</f>
        <v>6</v>
      </c>
      <c r="O38" s="73" t="str">
        <f>IF(ISNA(VLOOKUP(B38,'Can Gas Rankings'!$B$6:$H$95,7,FALSE))=TRUE,"",(VLOOKUP(B38,'Can Gas Rankings'!$B$6:$H$95,7,FALSE)))</f>
        <v/>
      </c>
      <c r="P38" s="73" t="str">
        <f>IF(ISNA(VLOOKUP(B38,'Can Pwr Rankings'!$B$6:$F$21,5,FALSE))=TRUE,"", (VLOOKUP(B38,'Can Pwr Rankings'!$B$6:$F$21,5,FALSE)))</f>
        <v/>
      </c>
      <c r="Q38" s="109">
        <f>IF(ISNA(VLOOKUP($B38,'US GAS Rankings'!$B$6:$H$232,6,FALSE))=TRUE,"", (VLOOKUP($B38,'US GAS Rankings'!$B$6:$H$232,6,FALSE)))</f>
        <v>1430316209</v>
      </c>
      <c r="R38" s="109">
        <f>IF(ISNA(VLOOKUP($B38,'US PWR Rankings'!$B$6:$H$126,6,FALSE))=TRUE,"", (VLOOKUP($B38,'US PWR Rankings'!$B$6:$H$126,6,FALSE)))</f>
        <v>35017132</v>
      </c>
      <c r="S38" s="109" t="str">
        <f>IF(ISNA(VLOOKUP($B38,'Can Gas Rankings'!$B$6:$H$95,6,FALSE))=TRUE,"",(VLOOKUP($B38,'Can Gas Rankings'!$B$6:$H$95,6,FALSE)))</f>
        <v/>
      </c>
      <c r="T38" s="109" t="str">
        <f>IF(ISNA(VLOOKUP($B38,'Can Pwr Rankings'!$B$6:$F$21,4,FALSE))=TRUE,"", (VLOOKUP($B38,'Can Pwr Rankings'!$B$6:$F$21,4,FALSE)))</f>
        <v/>
      </c>
    </row>
    <row r="39" spans="1:20" x14ac:dyDescent="0.2">
      <c r="A39" s="73" t="s">
        <v>88</v>
      </c>
      <c r="B39" s="73">
        <v>54979</v>
      </c>
      <c r="C39" s="73"/>
      <c r="D39" s="73"/>
      <c r="E39" s="73" t="s">
        <v>403</v>
      </c>
      <c r="F39" s="73" t="str">
        <f>VLOOKUP((A39&amp;MAX(G39:L39)),'NA DATA'!$J$4:$K$1809,2,FALSE)</f>
        <v>ENA Upstream Company LLC</v>
      </c>
      <c r="G39" s="104"/>
      <c r="H39" s="104">
        <v>96060763</v>
      </c>
      <c r="I39" s="104"/>
      <c r="J39" s="104"/>
      <c r="K39" s="104"/>
      <c r="L39" s="104"/>
      <c r="M39" s="104">
        <f>IF(ISNA(VLOOKUP(B39,'US GAS Rankings'!$B$6:$H$232,7,FALSE))=TRUE,"", (VLOOKUP(B39,'US GAS Rankings'!$B$6:$H$232,7,FALSE)))</f>
        <v>5</v>
      </c>
      <c r="N39" s="104">
        <f>IF(ISNA(VLOOKUP(B39,'US PWR Rankings'!$B$6:$H$126,7,FALSE))=TRUE,"", (VLOOKUP(B39,'US PWR Rankings'!$B$6:$H$126,7,FALSE)))</f>
        <v>6</v>
      </c>
      <c r="O39" s="73" t="str">
        <f>IF(ISNA(VLOOKUP(B39,'Can Gas Rankings'!$B$6:$H$95,7,FALSE))=TRUE,"",(VLOOKUP(B39,'Can Gas Rankings'!$B$6:$H$95,7,FALSE)))</f>
        <v/>
      </c>
      <c r="P39" s="73" t="str">
        <f>IF(ISNA(VLOOKUP(B39,'Can Pwr Rankings'!$B$6:$F$21,5,FALSE))=TRUE,"", (VLOOKUP(B39,'Can Pwr Rankings'!$B$6:$F$21,5,FALSE)))</f>
        <v/>
      </c>
      <c r="Q39" s="109">
        <f>IF(ISNA(VLOOKUP($B39,'US GAS Rankings'!$B$6:$H$232,6,FALSE))=TRUE,"", (VLOOKUP($B39,'US GAS Rankings'!$B$6:$H$232,6,FALSE)))</f>
        <v>1430316209</v>
      </c>
      <c r="R39" s="109">
        <f>IF(ISNA(VLOOKUP($B39,'US PWR Rankings'!$B$6:$H$126,6,FALSE))=TRUE,"", (VLOOKUP($B39,'US PWR Rankings'!$B$6:$H$126,6,FALSE)))</f>
        <v>35017132</v>
      </c>
      <c r="S39" s="109" t="str">
        <f>IF(ISNA(VLOOKUP($B39,'Can Gas Rankings'!$B$6:$H$95,6,FALSE))=TRUE,"",(VLOOKUP($B39,'Can Gas Rankings'!$B$6:$H$95,6,FALSE)))</f>
        <v/>
      </c>
      <c r="T39" s="109" t="str">
        <f>IF(ISNA(VLOOKUP($B39,'Can Pwr Rankings'!$B$6:$F$21,4,FALSE))=TRUE,"", (VLOOKUP($B39,'Can Pwr Rankings'!$B$6:$F$21,4,FALSE)))</f>
        <v/>
      </c>
    </row>
    <row r="40" spans="1:20" x14ac:dyDescent="0.2">
      <c r="A40" s="73" t="s">
        <v>88</v>
      </c>
      <c r="B40" s="73">
        <v>54979</v>
      </c>
      <c r="C40" s="73"/>
      <c r="D40" s="73"/>
      <c r="E40" s="73" t="s">
        <v>396</v>
      </c>
      <c r="F40" s="73" t="str">
        <f>VLOOKUP((A40&amp;MAX(G40:L40)),'NA DATA'!$J$4:$K$1809,2,FALSE)</f>
        <v>ENA Upstream Company LLC</v>
      </c>
      <c r="G40" s="104"/>
      <c r="H40" s="104">
        <v>96092554</v>
      </c>
      <c r="I40" s="104"/>
      <c r="J40" s="104"/>
      <c r="K40" s="104"/>
      <c r="L40" s="104"/>
      <c r="M40" s="104">
        <f>IF(ISNA(VLOOKUP(B40,'US GAS Rankings'!$B$6:$H$232,7,FALSE))=TRUE,"", (VLOOKUP(B40,'US GAS Rankings'!$B$6:$H$232,7,FALSE)))</f>
        <v>5</v>
      </c>
      <c r="N40" s="104">
        <f>IF(ISNA(VLOOKUP(B40,'US PWR Rankings'!$B$6:$H$126,7,FALSE))=TRUE,"", (VLOOKUP(B40,'US PWR Rankings'!$B$6:$H$126,7,FALSE)))</f>
        <v>6</v>
      </c>
      <c r="O40" s="73" t="str">
        <f>IF(ISNA(VLOOKUP(B40,'Can Gas Rankings'!$B$6:$H$95,7,FALSE))=TRUE,"",(VLOOKUP(B40,'Can Gas Rankings'!$B$6:$H$95,7,FALSE)))</f>
        <v/>
      </c>
      <c r="P40" s="73" t="str">
        <f>IF(ISNA(VLOOKUP(B40,'Can Pwr Rankings'!$B$6:$F$21,5,FALSE))=TRUE,"", (VLOOKUP(B40,'Can Pwr Rankings'!$B$6:$F$21,5,FALSE)))</f>
        <v/>
      </c>
      <c r="Q40" s="109">
        <f>IF(ISNA(VLOOKUP($B40,'US GAS Rankings'!$B$6:$H$232,6,FALSE))=TRUE,"", (VLOOKUP($B40,'US GAS Rankings'!$B$6:$H$232,6,FALSE)))</f>
        <v>1430316209</v>
      </c>
      <c r="R40" s="109">
        <f>IF(ISNA(VLOOKUP($B40,'US PWR Rankings'!$B$6:$H$126,6,FALSE))=TRUE,"", (VLOOKUP($B40,'US PWR Rankings'!$B$6:$H$126,6,FALSE)))</f>
        <v>35017132</v>
      </c>
      <c r="S40" s="109" t="str">
        <f>IF(ISNA(VLOOKUP($B40,'Can Gas Rankings'!$B$6:$H$95,6,FALSE))=TRUE,"",(VLOOKUP($B40,'Can Gas Rankings'!$B$6:$H$95,6,FALSE)))</f>
        <v/>
      </c>
      <c r="T40" s="109" t="str">
        <f>IF(ISNA(VLOOKUP($B40,'Can Pwr Rankings'!$B$6:$F$21,4,FALSE))=TRUE,"", (VLOOKUP($B40,'Can Pwr Rankings'!$B$6:$F$21,4,FALSE)))</f>
        <v/>
      </c>
    </row>
    <row r="41" spans="1:20" x14ac:dyDescent="0.2">
      <c r="A41" s="73" t="s">
        <v>88</v>
      </c>
      <c r="B41" s="73">
        <v>54979</v>
      </c>
      <c r="C41" s="73"/>
      <c r="D41" s="73"/>
      <c r="E41" s="73" t="s">
        <v>401</v>
      </c>
      <c r="F41" s="73" t="str">
        <f>VLOOKUP((A41&amp;MAX(G41:L41)),'NA DATA'!$J$4:$K$1809,2,FALSE)</f>
        <v>ENA Upstream Company LLC</v>
      </c>
      <c r="G41" s="104"/>
      <c r="H41" s="104">
        <v>96060824</v>
      </c>
      <c r="I41" s="104"/>
      <c r="J41" s="104"/>
      <c r="K41" s="104"/>
      <c r="L41" s="104"/>
      <c r="M41" s="104">
        <f>IF(ISNA(VLOOKUP(B41,'US GAS Rankings'!$B$6:$H$232,7,FALSE))=TRUE,"", (VLOOKUP(B41,'US GAS Rankings'!$B$6:$H$232,7,FALSE)))</f>
        <v>5</v>
      </c>
      <c r="N41" s="104">
        <f>IF(ISNA(VLOOKUP(B41,'US PWR Rankings'!$B$6:$H$126,7,FALSE))=TRUE,"", (VLOOKUP(B41,'US PWR Rankings'!$B$6:$H$126,7,FALSE)))</f>
        <v>6</v>
      </c>
      <c r="O41" s="73" t="str">
        <f>IF(ISNA(VLOOKUP(B41,'Can Gas Rankings'!$B$6:$H$95,7,FALSE))=TRUE,"",(VLOOKUP(B41,'Can Gas Rankings'!$B$6:$H$95,7,FALSE)))</f>
        <v/>
      </c>
      <c r="P41" s="73" t="str">
        <f>IF(ISNA(VLOOKUP(B41,'Can Pwr Rankings'!$B$6:$F$21,5,FALSE))=TRUE,"", (VLOOKUP(B41,'Can Pwr Rankings'!$B$6:$F$21,5,FALSE)))</f>
        <v/>
      </c>
      <c r="Q41" s="109">
        <f>IF(ISNA(VLOOKUP($B41,'US GAS Rankings'!$B$6:$H$232,6,FALSE))=TRUE,"", (VLOOKUP($B41,'US GAS Rankings'!$B$6:$H$232,6,FALSE)))</f>
        <v>1430316209</v>
      </c>
      <c r="R41" s="109">
        <f>IF(ISNA(VLOOKUP($B41,'US PWR Rankings'!$B$6:$H$126,6,FALSE))=TRUE,"", (VLOOKUP($B41,'US PWR Rankings'!$B$6:$H$126,6,FALSE)))</f>
        <v>35017132</v>
      </c>
      <c r="S41" s="109" t="str">
        <f>IF(ISNA(VLOOKUP($B41,'Can Gas Rankings'!$B$6:$H$95,6,FALSE))=TRUE,"",(VLOOKUP($B41,'Can Gas Rankings'!$B$6:$H$95,6,FALSE)))</f>
        <v/>
      </c>
      <c r="T41" s="109" t="str">
        <f>IF(ISNA(VLOOKUP($B41,'Can Pwr Rankings'!$B$6:$F$21,4,FALSE))=TRUE,"", (VLOOKUP($B41,'Can Pwr Rankings'!$B$6:$F$21,4,FALSE)))</f>
        <v/>
      </c>
    </row>
    <row r="42" spans="1:20" x14ac:dyDescent="0.2">
      <c r="A42" s="73" t="s">
        <v>88</v>
      </c>
      <c r="B42" s="73">
        <v>54979</v>
      </c>
      <c r="C42" s="73"/>
      <c r="D42" s="73"/>
      <c r="E42" s="73" t="s">
        <v>399</v>
      </c>
      <c r="F42" s="73" t="str">
        <f>VLOOKUP((A42&amp;MAX(G42:L42)),'NA DATA'!$J$4:$K$1809,2,FALSE)</f>
        <v>ENA Upstream Company LLC</v>
      </c>
      <c r="G42" s="104"/>
      <c r="H42" s="104">
        <v>96060727</v>
      </c>
      <c r="I42" s="104"/>
      <c r="J42" s="104"/>
      <c r="K42" s="104"/>
      <c r="L42" s="104"/>
      <c r="M42" s="104">
        <f>IF(ISNA(VLOOKUP(B42,'US GAS Rankings'!$B$6:$H$232,7,FALSE))=TRUE,"", (VLOOKUP(B42,'US GAS Rankings'!$B$6:$H$232,7,FALSE)))</f>
        <v>5</v>
      </c>
      <c r="N42" s="104">
        <f>IF(ISNA(VLOOKUP(B42,'US PWR Rankings'!$B$6:$H$126,7,FALSE))=TRUE,"", (VLOOKUP(B42,'US PWR Rankings'!$B$6:$H$126,7,FALSE)))</f>
        <v>6</v>
      </c>
      <c r="O42" s="73" t="str">
        <f>IF(ISNA(VLOOKUP(B42,'Can Gas Rankings'!$B$6:$H$95,7,FALSE))=TRUE,"",(VLOOKUP(B42,'Can Gas Rankings'!$B$6:$H$95,7,FALSE)))</f>
        <v/>
      </c>
      <c r="P42" s="73" t="str">
        <f>IF(ISNA(VLOOKUP(B42,'Can Pwr Rankings'!$B$6:$F$21,5,FALSE))=TRUE,"", (VLOOKUP(B42,'Can Pwr Rankings'!$B$6:$F$21,5,FALSE)))</f>
        <v/>
      </c>
      <c r="Q42" s="109">
        <f>IF(ISNA(VLOOKUP($B42,'US GAS Rankings'!$B$6:$H$232,6,FALSE))=TRUE,"", (VLOOKUP($B42,'US GAS Rankings'!$B$6:$H$232,6,FALSE)))</f>
        <v>1430316209</v>
      </c>
      <c r="R42" s="109">
        <f>IF(ISNA(VLOOKUP($B42,'US PWR Rankings'!$B$6:$H$126,6,FALSE))=TRUE,"", (VLOOKUP($B42,'US PWR Rankings'!$B$6:$H$126,6,FALSE)))</f>
        <v>35017132</v>
      </c>
      <c r="S42" s="109" t="str">
        <f>IF(ISNA(VLOOKUP($B42,'Can Gas Rankings'!$B$6:$H$95,6,FALSE))=TRUE,"",(VLOOKUP($B42,'Can Gas Rankings'!$B$6:$H$95,6,FALSE)))</f>
        <v/>
      </c>
      <c r="T42" s="109" t="str">
        <f>IF(ISNA(VLOOKUP($B42,'Can Pwr Rankings'!$B$6:$F$21,4,FALSE))=TRUE,"", (VLOOKUP($B42,'Can Pwr Rankings'!$B$6:$F$21,4,FALSE)))</f>
        <v/>
      </c>
    </row>
    <row r="43" spans="1:20" x14ac:dyDescent="0.2">
      <c r="A43" s="73" t="s">
        <v>88</v>
      </c>
      <c r="B43" s="73">
        <v>54979</v>
      </c>
      <c r="C43" s="73"/>
      <c r="D43" s="73"/>
      <c r="E43" s="73" t="s">
        <v>397</v>
      </c>
      <c r="F43" s="73" t="str">
        <f>VLOOKUP((A43&amp;MAX(G43:L43)),'NA DATA'!$J$4:$K$1809,2,FALSE)</f>
        <v>Enron North America Corp.</v>
      </c>
      <c r="G43" s="104"/>
      <c r="H43" s="104">
        <v>96005429</v>
      </c>
      <c r="I43" s="104"/>
      <c r="J43" s="104"/>
      <c r="K43" s="104"/>
      <c r="L43" s="104"/>
      <c r="M43" s="104">
        <f>IF(ISNA(VLOOKUP(B43,'US GAS Rankings'!$B$6:$H$232,7,FALSE))=TRUE,"", (VLOOKUP(B43,'US GAS Rankings'!$B$6:$H$232,7,FALSE)))</f>
        <v>5</v>
      </c>
      <c r="N43" s="104">
        <f>IF(ISNA(VLOOKUP(B43,'US PWR Rankings'!$B$6:$H$126,7,FALSE))=TRUE,"", (VLOOKUP(B43,'US PWR Rankings'!$B$6:$H$126,7,FALSE)))</f>
        <v>6</v>
      </c>
      <c r="O43" s="73" t="str">
        <f>IF(ISNA(VLOOKUP(B43,'Can Gas Rankings'!$B$6:$H$95,7,FALSE))=TRUE,"",(VLOOKUP(B43,'Can Gas Rankings'!$B$6:$H$95,7,FALSE)))</f>
        <v/>
      </c>
      <c r="P43" s="73" t="str">
        <f>IF(ISNA(VLOOKUP(B43,'Can Pwr Rankings'!$B$6:$F$21,5,FALSE))=TRUE,"", (VLOOKUP(B43,'Can Pwr Rankings'!$B$6:$F$21,5,FALSE)))</f>
        <v/>
      </c>
      <c r="Q43" s="109">
        <f>IF(ISNA(VLOOKUP($B43,'US GAS Rankings'!$B$6:$H$232,6,FALSE))=TRUE,"", (VLOOKUP($B43,'US GAS Rankings'!$B$6:$H$232,6,FALSE)))</f>
        <v>1430316209</v>
      </c>
      <c r="R43" s="109">
        <f>IF(ISNA(VLOOKUP($B43,'US PWR Rankings'!$B$6:$H$126,6,FALSE))=TRUE,"", (VLOOKUP($B43,'US PWR Rankings'!$B$6:$H$126,6,FALSE)))</f>
        <v>35017132</v>
      </c>
      <c r="S43" s="109" t="str">
        <f>IF(ISNA(VLOOKUP($B43,'Can Gas Rankings'!$B$6:$H$95,6,FALSE))=TRUE,"",(VLOOKUP($B43,'Can Gas Rankings'!$B$6:$H$95,6,FALSE)))</f>
        <v/>
      </c>
      <c r="T43" s="109" t="str">
        <f>IF(ISNA(VLOOKUP($B43,'Can Pwr Rankings'!$B$6:$F$21,4,FALSE))=TRUE,"", (VLOOKUP($B43,'Can Pwr Rankings'!$B$6:$F$21,4,FALSE)))</f>
        <v/>
      </c>
    </row>
    <row r="44" spans="1:20" x14ac:dyDescent="0.2">
      <c r="A44" s="73" t="s">
        <v>88</v>
      </c>
      <c r="B44" s="73">
        <v>54979</v>
      </c>
      <c r="C44" s="73"/>
      <c r="D44" s="73"/>
      <c r="E44" s="73" t="s">
        <v>411</v>
      </c>
      <c r="F44" s="73" t="str">
        <f>VLOOKUP((A44&amp;MAX(G44:L44)),'NA DATA'!$J$4:$K$1809,2,FALSE)</f>
        <v>Enron North America Corp.</v>
      </c>
      <c r="G44" s="104"/>
      <c r="H44" s="104">
        <v>96007593</v>
      </c>
      <c r="I44" s="104"/>
      <c r="J44" s="104"/>
      <c r="K44" s="104"/>
      <c r="L44" s="104"/>
      <c r="M44" s="104">
        <f>IF(ISNA(VLOOKUP(B44,'US GAS Rankings'!$B$6:$H$232,7,FALSE))=TRUE,"", (VLOOKUP(B44,'US GAS Rankings'!$B$6:$H$232,7,FALSE)))</f>
        <v>5</v>
      </c>
      <c r="N44" s="104">
        <f>IF(ISNA(VLOOKUP(B44,'US PWR Rankings'!$B$6:$H$126,7,FALSE))=TRUE,"", (VLOOKUP(B44,'US PWR Rankings'!$B$6:$H$126,7,FALSE)))</f>
        <v>6</v>
      </c>
      <c r="O44" s="73" t="str">
        <f>IF(ISNA(VLOOKUP(B44,'Can Gas Rankings'!$B$6:$H$95,7,FALSE))=TRUE,"",(VLOOKUP(B44,'Can Gas Rankings'!$B$6:$H$95,7,FALSE)))</f>
        <v/>
      </c>
      <c r="P44" s="73" t="str">
        <f>IF(ISNA(VLOOKUP(B44,'Can Pwr Rankings'!$B$6:$F$21,5,FALSE))=TRUE,"", (VLOOKUP(B44,'Can Pwr Rankings'!$B$6:$F$21,5,FALSE)))</f>
        <v/>
      </c>
      <c r="Q44" s="109">
        <f>IF(ISNA(VLOOKUP($B44,'US GAS Rankings'!$B$6:$H$232,6,FALSE))=TRUE,"", (VLOOKUP($B44,'US GAS Rankings'!$B$6:$H$232,6,FALSE)))</f>
        <v>1430316209</v>
      </c>
      <c r="R44" s="109">
        <f>IF(ISNA(VLOOKUP($B44,'US PWR Rankings'!$B$6:$H$126,6,FALSE))=TRUE,"", (VLOOKUP($B44,'US PWR Rankings'!$B$6:$H$126,6,FALSE)))</f>
        <v>35017132</v>
      </c>
      <c r="S44" s="109" t="str">
        <f>IF(ISNA(VLOOKUP($B44,'Can Gas Rankings'!$B$6:$H$95,6,FALSE))=TRUE,"",(VLOOKUP($B44,'Can Gas Rankings'!$B$6:$H$95,6,FALSE)))</f>
        <v/>
      </c>
      <c r="T44" s="109" t="str">
        <f>IF(ISNA(VLOOKUP($B44,'Can Pwr Rankings'!$B$6:$F$21,4,FALSE))=TRUE,"", (VLOOKUP($B44,'Can Pwr Rankings'!$B$6:$F$21,4,FALSE)))</f>
        <v/>
      </c>
    </row>
    <row r="45" spans="1:20" x14ac:dyDescent="0.2">
      <c r="A45" s="73" t="s">
        <v>88</v>
      </c>
      <c r="B45" s="73">
        <v>54979</v>
      </c>
      <c r="C45" s="73"/>
      <c r="D45" s="73"/>
      <c r="E45" s="73" t="s">
        <v>465</v>
      </c>
      <c r="F45" s="73" t="e">
        <f>VLOOKUP((A45&amp;MAX(G45:L45)),'NA DATA'!$J$4:$K$1809,2,FALSE)</f>
        <v>#N/A</v>
      </c>
      <c r="G45" s="104"/>
      <c r="H45" s="104"/>
      <c r="I45" s="104">
        <v>96028954</v>
      </c>
      <c r="J45" s="104"/>
      <c r="K45" s="104"/>
      <c r="L45" s="104"/>
      <c r="M45" s="104">
        <f>IF(ISNA(VLOOKUP(B45,'US GAS Rankings'!$B$6:$H$232,7,FALSE))=TRUE,"", (VLOOKUP(B45,'US GAS Rankings'!$B$6:$H$232,7,FALSE)))</f>
        <v>5</v>
      </c>
      <c r="N45" s="104">
        <f>IF(ISNA(VLOOKUP(B45,'US PWR Rankings'!$B$6:$H$126,7,FALSE))=TRUE,"", (VLOOKUP(B45,'US PWR Rankings'!$B$6:$H$126,7,FALSE)))</f>
        <v>6</v>
      </c>
      <c r="O45" s="73" t="str">
        <f>IF(ISNA(VLOOKUP(B45,'Can Gas Rankings'!$B$6:$H$95,7,FALSE))=TRUE,"",(VLOOKUP(B45,'Can Gas Rankings'!$B$6:$H$95,7,FALSE)))</f>
        <v/>
      </c>
      <c r="P45" s="73" t="str">
        <f>IF(ISNA(VLOOKUP(B45,'Can Pwr Rankings'!$B$6:$F$21,5,FALSE))=TRUE,"", (VLOOKUP(B45,'Can Pwr Rankings'!$B$6:$F$21,5,FALSE)))</f>
        <v/>
      </c>
      <c r="Q45" s="109">
        <f>IF(ISNA(VLOOKUP($B45,'US GAS Rankings'!$B$6:$H$232,6,FALSE))=TRUE,"", (VLOOKUP($B45,'US GAS Rankings'!$B$6:$H$232,6,FALSE)))</f>
        <v>1430316209</v>
      </c>
      <c r="R45" s="109">
        <f>IF(ISNA(VLOOKUP($B45,'US PWR Rankings'!$B$6:$H$126,6,FALSE))=TRUE,"", (VLOOKUP($B45,'US PWR Rankings'!$B$6:$H$126,6,FALSE)))</f>
        <v>35017132</v>
      </c>
      <c r="S45" s="109" t="str">
        <f>IF(ISNA(VLOOKUP($B45,'Can Gas Rankings'!$B$6:$H$95,6,FALSE))=TRUE,"",(VLOOKUP($B45,'Can Gas Rankings'!$B$6:$H$95,6,FALSE)))</f>
        <v/>
      </c>
      <c r="T45" s="109" t="str">
        <f>IF(ISNA(VLOOKUP($B45,'Can Pwr Rankings'!$B$6:$F$21,4,FALSE))=TRUE,"", (VLOOKUP($B45,'Can Pwr Rankings'!$B$6:$F$21,4,FALSE)))</f>
        <v/>
      </c>
    </row>
    <row r="46" spans="1:20" x14ac:dyDescent="0.2">
      <c r="A46" s="73" t="s">
        <v>88</v>
      </c>
      <c r="B46" s="73">
        <v>54979</v>
      </c>
      <c r="C46" s="73"/>
      <c r="D46" s="73"/>
      <c r="E46" s="73" t="s">
        <v>424</v>
      </c>
      <c r="F46" s="73" t="str">
        <f>VLOOKUP((A46&amp;MAX(G46:L46)),'NA DATA'!$J$4:$K$1809,2,FALSE)</f>
        <v>Enron North America Corp.</v>
      </c>
      <c r="G46" s="104"/>
      <c r="H46" s="104">
        <v>96093559</v>
      </c>
      <c r="I46" s="104"/>
      <c r="J46" s="104"/>
      <c r="K46" s="104"/>
      <c r="L46" s="104"/>
      <c r="M46" s="104">
        <f>IF(ISNA(VLOOKUP(B46,'US GAS Rankings'!$B$6:$H$232,7,FALSE))=TRUE,"", (VLOOKUP(B46,'US GAS Rankings'!$B$6:$H$232,7,FALSE)))</f>
        <v>5</v>
      </c>
      <c r="N46" s="104">
        <f>IF(ISNA(VLOOKUP(B46,'US PWR Rankings'!$B$6:$H$126,7,FALSE))=TRUE,"", (VLOOKUP(B46,'US PWR Rankings'!$B$6:$H$126,7,FALSE)))</f>
        <v>6</v>
      </c>
      <c r="O46" s="73" t="str">
        <f>IF(ISNA(VLOOKUP(B46,'Can Gas Rankings'!$B$6:$H$95,7,FALSE))=TRUE,"",(VLOOKUP(B46,'Can Gas Rankings'!$B$6:$H$95,7,FALSE)))</f>
        <v/>
      </c>
      <c r="P46" s="73" t="str">
        <f>IF(ISNA(VLOOKUP(B46,'Can Pwr Rankings'!$B$6:$F$21,5,FALSE))=TRUE,"", (VLOOKUP(B46,'Can Pwr Rankings'!$B$6:$F$21,5,FALSE)))</f>
        <v/>
      </c>
      <c r="Q46" s="109">
        <f>IF(ISNA(VLOOKUP($B46,'US GAS Rankings'!$B$6:$H$232,6,FALSE))=TRUE,"", (VLOOKUP($B46,'US GAS Rankings'!$B$6:$H$232,6,FALSE)))</f>
        <v>1430316209</v>
      </c>
      <c r="R46" s="109">
        <f>IF(ISNA(VLOOKUP($B46,'US PWR Rankings'!$B$6:$H$126,6,FALSE))=TRUE,"", (VLOOKUP($B46,'US PWR Rankings'!$B$6:$H$126,6,FALSE)))</f>
        <v>35017132</v>
      </c>
      <c r="S46" s="109" t="str">
        <f>IF(ISNA(VLOOKUP($B46,'Can Gas Rankings'!$B$6:$H$95,6,FALSE))=TRUE,"",(VLOOKUP($B46,'Can Gas Rankings'!$B$6:$H$95,6,FALSE)))</f>
        <v/>
      </c>
      <c r="T46" s="109" t="str">
        <f>IF(ISNA(VLOOKUP($B46,'Can Pwr Rankings'!$B$6:$F$21,4,FALSE))=TRUE,"", (VLOOKUP($B46,'Can Pwr Rankings'!$B$6:$F$21,4,FALSE)))</f>
        <v/>
      </c>
    </row>
    <row r="47" spans="1:20" x14ac:dyDescent="0.2">
      <c r="A47" s="73" t="s">
        <v>88</v>
      </c>
      <c r="B47" s="73">
        <v>54979</v>
      </c>
      <c r="C47" s="73"/>
      <c r="D47" s="73"/>
      <c r="E47" s="73" t="s">
        <v>394</v>
      </c>
      <c r="F47" s="73" t="str">
        <f>VLOOKUP((A47&amp;MAX(G47:L47)),'NA DATA'!$J$4:$K$1809,2,FALSE)</f>
        <v>Enron North America Corp.</v>
      </c>
      <c r="G47" s="104"/>
      <c r="H47" s="104">
        <v>96018740</v>
      </c>
      <c r="I47" s="104"/>
      <c r="J47" s="104"/>
      <c r="K47" s="104"/>
      <c r="L47" s="104"/>
      <c r="M47" s="104">
        <f>IF(ISNA(VLOOKUP(B47,'US GAS Rankings'!$B$6:$H$232,7,FALSE))=TRUE,"", (VLOOKUP(B47,'US GAS Rankings'!$B$6:$H$232,7,FALSE)))</f>
        <v>5</v>
      </c>
      <c r="N47" s="104">
        <f>IF(ISNA(VLOOKUP(B47,'US PWR Rankings'!$B$6:$H$126,7,FALSE))=TRUE,"", (VLOOKUP(B47,'US PWR Rankings'!$B$6:$H$126,7,FALSE)))</f>
        <v>6</v>
      </c>
      <c r="O47" s="73" t="str">
        <f>IF(ISNA(VLOOKUP(B47,'Can Gas Rankings'!$B$6:$H$95,7,FALSE))=TRUE,"",(VLOOKUP(B47,'Can Gas Rankings'!$B$6:$H$95,7,FALSE)))</f>
        <v/>
      </c>
      <c r="P47" s="73" t="str">
        <f>IF(ISNA(VLOOKUP(B47,'Can Pwr Rankings'!$B$6:$F$21,5,FALSE))=TRUE,"", (VLOOKUP(B47,'Can Pwr Rankings'!$B$6:$F$21,5,FALSE)))</f>
        <v/>
      </c>
      <c r="Q47" s="109">
        <f>IF(ISNA(VLOOKUP($B47,'US GAS Rankings'!$B$6:$H$232,6,FALSE))=TRUE,"", (VLOOKUP($B47,'US GAS Rankings'!$B$6:$H$232,6,FALSE)))</f>
        <v>1430316209</v>
      </c>
      <c r="R47" s="109">
        <f>IF(ISNA(VLOOKUP($B47,'US PWR Rankings'!$B$6:$H$126,6,FALSE))=TRUE,"", (VLOOKUP($B47,'US PWR Rankings'!$B$6:$H$126,6,FALSE)))</f>
        <v>35017132</v>
      </c>
      <c r="S47" s="109" t="str">
        <f>IF(ISNA(VLOOKUP($B47,'Can Gas Rankings'!$B$6:$H$95,6,FALSE))=TRUE,"",(VLOOKUP($B47,'Can Gas Rankings'!$B$6:$H$95,6,FALSE)))</f>
        <v/>
      </c>
      <c r="T47" s="109" t="str">
        <f>IF(ISNA(VLOOKUP($B47,'Can Pwr Rankings'!$B$6:$F$21,4,FALSE))=TRUE,"", (VLOOKUP($B47,'Can Pwr Rankings'!$B$6:$F$21,4,FALSE)))</f>
        <v/>
      </c>
    </row>
    <row r="48" spans="1:20" x14ac:dyDescent="0.2">
      <c r="A48" s="73" t="s">
        <v>89</v>
      </c>
      <c r="B48" s="73">
        <v>91219</v>
      </c>
      <c r="C48" s="73" t="s">
        <v>89</v>
      </c>
      <c r="D48" s="73">
        <v>91219</v>
      </c>
      <c r="E48" s="73" t="s">
        <v>564</v>
      </c>
      <c r="F48" s="73" t="str">
        <f>VLOOKUP((A48&amp;MAX(G48:L48)),'NA DATA'!$J$4:$K$1809,2,FALSE)</f>
        <v>Enron North America Corp.</v>
      </c>
      <c r="G48" s="104">
        <v>96057022</v>
      </c>
      <c r="H48" s="104"/>
      <c r="I48" s="104"/>
      <c r="J48" s="104">
        <v>96057022</v>
      </c>
      <c r="K48" s="104"/>
      <c r="L48" s="104"/>
      <c r="M48" s="104">
        <f>IF(ISNA(VLOOKUP(B48,'US GAS Rankings'!$B$6:$H$232,7,FALSE))=TRUE,"", (VLOOKUP(B48,'US GAS Rankings'!$B$6:$H$232,7,FALSE)))</f>
        <v>6</v>
      </c>
      <c r="N48" s="104">
        <f>IF(ISNA(VLOOKUP(B48,'US PWR Rankings'!$B$6:$H$126,7,FALSE))=TRUE,"", (VLOOKUP(B48,'US PWR Rankings'!$B$6:$H$126,7,FALSE)))</f>
        <v>16</v>
      </c>
      <c r="O48" s="73">
        <f>IF(ISNA(VLOOKUP(B48,'Can Gas Rankings'!$B$6:$H$95,7,FALSE))=TRUE,"",(VLOOKUP(B48,'Can Gas Rankings'!$B$6:$H$95,7,FALSE)))</f>
        <v>26</v>
      </c>
      <c r="P48" s="73" t="str">
        <f>IF(ISNA(VLOOKUP(B48,'Can Pwr Rankings'!$B$6:$F$21,5,FALSE))=TRUE,"", (VLOOKUP(B48,'Can Pwr Rankings'!$B$6:$F$21,5,FALSE)))</f>
        <v/>
      </c>
      <c r="Q48" s="109">
        <f>IF(ISNA(VLOOKUP($B48,'US GAS Rankings'!$B$6:$H$232,6,FALSE))=TRUE,"", (VLOOKUP($B48,'US GAS Rankings'!$B$6:$H$232,6,FALSE)))</f>
        <v>1293796569</v>
      </c>
      <c r="R48" s="109">
        <f>IF(ISNA(VLOOKUP($B48,'US PWR Rankings'!$B$6:$H$126,6,FALSE))=TRUE,"", (VLOOKUP($B48,'US PWR Rankings'!$B$6:$H$126,6,FALSE)))</f>
        <v>9859061</v>
      </c>
      <c r="S48" s="109">
        <f>IF(ISNA(VLOOKUP($B48,'Can Gas Rankings'!$B$6:$H$95,6,FALSE))=TRUE,"",(VLOOKUP($B48,'Can Gas Rankings'!$B$6:$H$95,6,FALSE)))</f>
        <v>10765000</v>
      </c>
      <c r="T48" s="109" t="str">
        <f>IF(ISNA(VLOOKUP($B48,'Can Pwr Rankings'!$B$6:$F$21,4,FALSE))=TRUE,"", (VLOOKUP($B48,'Can Pwr Rankings'!$B$6:$F$21,4,FALSE)))</f>
        <v/>
      </c>
    </row>
    <row r="49" spans="1:20" x14ac:dyDescent="0.2">
      <c r="A49" s="73" t="s">
        <v>89</v>
      </c>
      <c r="B49" s="73">
        <v>91219</v>
      </c>
      <c r="C49" s="73"/>
      <c r="D49" s="73"/>
      <c r="E49" s="73" t="s">
        <v>396</v>
      </c>
      <c r="F49" s="73" t="str">
        <f>VLOOKUP((A49&amp;MAX(G49:L49)),'NA DATA'!$J$4:$K$1809,2,FALSE)</f>
        <v>Enron North America Corp.</v>
      </c>
      <c r="G49" s="104"/>
      <c r="H49" s="104">
        <v>96042325</v>
      </c>
      <c r="I49" s="104"/>
      <c r="J49" s="104"/>
      <c r="K49" s="104"/>
      <c r="L49" s="104"/>
      <c r="M49" s="104">
        <f>IF(ISNA(VLOOKUP(B49,'US GAS Rankings'!$B$6:$H$232,7,FALSE))=TRUE,"", (VLOOKUP(B49,'US GAS Rankings'!$B$6:$H$232,7,FALSE)))</f>
        <v>6</v>
      </c>
      <c r="N49" s="104">
        <f>IF(ISNA(VLOOKUP(B49,'US PWR Rankings'!$B$6:$H$126,7,FALSE))=TRUE,"", (VLOOKUP(B49,'US PWR Rankings'!$B$6:$H$126,7,FALSE)))</f>
        <v>16</v>
      </c>
      <c r="O49" s="73">
        <f>IF(ISNA(VLOOKUP(B49,'Can Gas Rankings'!$B$6:$H$95,7,FALSE))=TRUE,"",(VLOOKUP(B49,'Can Gas Rankings'!$B$6:$H$95,7,FALSE)))</f>
        <v>26</v>
      </c>
      <c r="P49" s="73" t="str">
        <f>IF(ISNA(VLOOKUP(B49,'Can Pwr Rankings'!$B$6:$F$21,5,FALSE))=TRUE,"", (VLOOKUP(B49,'Can Pwr Rankings'!$B$6:$F$21,5,FALSE)))</f>
        <v/>
      </c>
      <c r="Q49" s="109">
        <f>IF(ISNA(VLOOKUP($B49,'US GAS Rankings'!$B$6:$H$232,6,FALSE))=TRUE,"", (VLOOKUP($B49,'US GAS Rankings'!$B$6:$H$232,6,FALSE)))</f>
        <v>1293796569</v>
      </c>
      <c r="R49" s="109">
        <f>IF(ISNA(VLOOKUP($B49,'US PWR Rankings'!$B$6:$H$126,6,FALSE))=TRUE,"", (VLOOKUP($B49,'US PWR Rankings'!$B$6:$H$126,6,FALSE)))</f>
        <v>9859061</v>
      </c>
      <c r="S49" s="109">
        <f>IF(ISNA(VLOOKUP($B49,'Can Gas Rankings'!$B$6:$H$95,6,FALSE))=TRUE,"",(VLOOKUP($B49,'Can Gas Rankings'!$B$6:$H$95,6,FALSE)))</f>
        <v>10765000</v>
      </c>
      <c r="T49" s="109" t="str">
        <f>IF(ISNA(VLOOKUP($B49,'Can Pwr Rankings'!$B$6:$F$21,4,FALSE))=TRUE,"", (VLOOKUP($B49,'Can Pwr Rankings'!$B$6:$F$21,4,FALSE)))</f>
        <v/>
      </c>
    </row>
    <row r="50" spans="1:20" x14ac:dyDescent="0.2">
      <c r="A50" s="73" t="s">
        <v>89</v>
      </c>
      <c r="B50" s="73">
        <v>91219</v>
      </c>
      <c r="C50" s="73"/>
      <c r="D50" s="73"/>
      <c r="E50" s="73" t="s">
        <v>397</v>
      </c>
      <c r="F50" s="73" t="str">
        <f>VLOOKUP((A50&amp;MAX(G50:L50)),'NA DATA'!$J$4:$K$1809,2,FALSE)</f>
        <v>Enron North America Corp.</v>
      </c>
      <c r="G50" s="104"/>
      <c r="H50" s="104">
        <v>96005429</v>
      </c>
      <c r="I50" s="104"/>
      <c r="J50" s="104"/>
      <c r="K50" s="104"/>
      <c r="L50" s="104"/>
      <c r="M50" s="104">
        <f>IF(ISNA(VLOOKUP(B50,'US GAS Rankings'!$B$6:$H$232,7,FALSE))=TRUE,"", (VLOOKUP(B50,'US GAS Rankings'!$B$6:$H$232,7,FALSE)))</f>
        <v>6</v>
      </c>
      <c r="N50" s="104">
        <f>IF(ISNA(VLOOKUP(B50,'US PWR Rankings'!$B$6:$H$126,7,FALSE))=TRUE,"", (VLOOKUP(B50,'US PWR Rankings'!$B$6:$H$126,7,FALSE)))</f>
        <v>16</v>
      </c>
      <c r="O50" s="73">
        <f>IF(ISNA(VLOOKUP(B50,'Can Gas Rankings'!$B$6:$H$95,7,FALSE))=TRUE,"",(VLOOKUP(B50,'Can Gas Rankings'!$B$6:$H$95,7,FALSE)))</f>
        <v>26</v>
      </c>
      <c r="P50" s="73" t="str">
        <f>IF(ISNA(VLOOKUP(B50,'Can Pwr Rankings'!$B$6:$F$21,5,FALSE))=TRUE,"", (VLOOKUP(B50,'Can Pwr Rankings'!$B$6:$F$21,5,FALSE)))</f>
        <v/>
      </c>
      <c r="Q50" s="109">
        <f>IF(ISNA(VLOOKUP($B50,'US GAS Rankings'!$B$6:$H$232,6,FALSE))=TRUE,"", (VLOOKUP($B50,'US GAS Rankings'!$B$6:$H$232,6,FALSE)))</f>
        <v>1293796569</v>
      </c>
      <c r="R50" s="109">
        <f>IF(ISNA(VLOOKUP($B50,'US PWR Rankings'!$B$6:$H$126,6,FALSE))=TRUE,"", (VLOOKUP($B50,'US PWR Rankings'!$B$6:$H$126,6,FALSE)))</f>
        <v>9859061</v>
      </c>
      <c r="S50" s="109">
        <f>IF(ISNA(VLOOKUP($B50,'Can Gas Rankings'!$B$6:$H$95,6,FALSE))=TRUE,"",(VLOOKUP($B50,'Can Gas Rankings'!$B$6:$H$95,6,FALSE)))</f>
        <v>10765000</v>
      </c>
      <c r="T50" s="109" t="str">
        <f>IF(ISNA(VLOOKUP($B50,'Can Pwr Rankings'!$B$6:$F$21,4,FALSE))=TRUE,"", (VLOOKUP($B50,'Can Pwr Rankings'!$B$6:$F$21,4,FALSE)))</f>
        <v/>
      </c>
    </row>
    <row r="51" spans="1:20" x14ac:dyDescent="0.2">
      <c r="A51" s="73" t="s">
        <v>89</v>
      </c>
      <c r="B51" s="73">
        <v>91219</v>
      </c>
      <c r="C51" s="73"/>
      <c r="D51" s="73"/>
      <c r="E51" s="73" t="s">
        <v>463</v>
      </c>
      <c r="F51" s="73" t="e">
        <f>VLOOKUP((A51&amp;MAX(G51:L51)),'NA DATA'!$J$4:$K$1809,2,FALSE)</f>
        <v>#N/A</v>
      </c>
      <c r="G51" s="104"/>
      <c r="H51" s="104"/>
      <c r="I51" s="104">
        <v>96050496</v>
      </c>
      <c r="J51" s="104"/>
      <c r="K51" s="104"/>
      <c r="L51" s="104"/>
      <c r="M51" s="104">
        <f>IF(ISNA(VLOOKUP(B51,'US GAS Rankings'!$B$6:$H$232,7,FALSE))=TRUE,"", (VLOOKUP(B51,'US GAS Rankings'!$B$6:$H$232,7,FALSE)))</f>
        <v>6</v>
      </c>
      <c r="N51" s="104">
        <f>IF(ISNA(VLOOKUP(B51,'US PWR Rankings'!$B$6:$H$126,7,FALSE))=TRUE,"", (VLOOKUP(B51,'US PWR Rankings'!$B$6:$H$126,7,FALSE)))</f>
        <v>16</v>
      </c>
      <c r="O51" s="73">
        <f>IF(ISNA(VLOOKUP(B51,'Can Gas Rankings'!$B$6:$H$95,7,FALSE))=TRUE,"",(VLOOKUP(B51,'Can Gas Rankings'!$B$6:$H$95,7,FALSE)))</f>
        <v>26</v>
      </c>
      <c r="P51" s="73" t="str">
        <f>IF(ISNA(VLOOKUP(B51,'Can Pwr Rankings'!$B$6:$F$21,5,FALSE))=TRUE,"", (VLOOKUP(B51,'Can Pwr Rankings'!$B$6:$F$21,5,FALSE)))</f>
        <v/>
      </c>
      <c r="Q51" s="109">
        <f>IF(ISNA(VLOOKUP($B51,'US GAS Rankings'!$B$6:$H$232,6,FALSE))=TRUE,"", (VLOOKUP($B51,'US GAS Rankings'!$B$6:$H$232,6,FALSE)))</f>
        <v>1293796569</v>
      </c>
      <c r="R51" s="109">
        <f>IF(ISNA(VLOOKUP($B51,'US PWR Rankings'!$B$6:$H$126,6,FALSE))=TRUE,"", (VLOOKUP($B51,'US PWR Rankings'!$B$6:$H$126,6,FALSE)))</f>
        <v>9859061</v>
      </c>
      <c r="S51" s="109">
        <f>IF(ISNA(VLOOKUP($B51,'Can Gas Rankings'!$B$6:$H$95,6,FALSE))=TRUE,"",(VLOOKUP($B51,'Can Gas Rankings'!$B$6:$H$95,6,FALSE)))</f>
        <v>10765000</v>
      </c>
      <c r="T51" s="109" t="str">
        <f>IF(ISNA(VLOOKUP($B51,'Can Pwr Rankings'!$B$6:$F$21,4,FALSE))=TRUE,"", (VLOOKUP($B51,'Can Pwr Rankings'!$B$6:$F$21,4,FALSE)))</f>
        <v/>
      </c>
    </row>
    <row r="52" spans="1:20" x14ac:dyDescent="0.2">
      <c r="A52" s="73" t="s">
        <v>89</v>
      </c>
      <c r="B52" s="73">
        <v>91219</v>
      </c>
      <c r="C52" s="73"/>
      <c r="D52" s="73"/>
      <c r="E52" s="73" t="s">
        <v>392</v>
      </c>
      <c r="F52" s="73" t="str">
        <f>VLOOKUP((A52&amp;MAX(G52:L52)),'NA DATA'!$J$4:$K$1809,2,FALSE)</f>
        <v>Enron North America Corp.</v>
      </c>
      <c r="G52" s="104"/>
      <c r="H52" s="104">
        <v>96038539</v>
      </c>
      <c r="I52" s="104"/>
      <c r="J52" s="104"/>
      <c r="K52" s="104"/>
      <c r="L52" s="104"/>
      <c r="M52" s="104">
        <f>IF(ISNA(VLOOKUP(B52,'US GAS Rankings'!$B$6:$H$232,7,FALSE))=TRUE,"", (VLOOKUP(B52,'US GAS Rankings'!$B$6:$H$232,7,FALSE)))</f>
        <v>6</v>
      </c>
      <c r="N52" s="104">
        <f>IF(ISNA(VLOOKUP(B52,'US PWR Rankings'!$B$6:$H$126,7,FALSE))=TRUE,"", (VLOOKUP(B52,'US PWR Rankings'!$B$6:$H$126,7,FALSE)))</f>
        <v>16</v>
      </c>
      <c r="O52" s="73">
        <f>IF(ISNA(VLOOKUP(B52,'Can Gas Rankings'!$B$6:$H$95,7,FALSE))=TRUE,"",(VLOOKUP(B52,'Can Gas Rankings'!$B$6:$H$95,7,FALSE)))</f>
        <v>26</v>
      </c>
      <c r="P52" s="73" t="str">
        <f>IF(ISNA(VLOOKUP(B52,'Can Pwr Rankings'!$B$6:$F$21,5,FALSE))=TRUE,"", (VLOOKUP(B52,'Can Pwr Rankings'!$B$6:$F$21,5,FALSE)))</f>
        <v/>
      </c>
      <c r="Q52" s="109">
        <f>IF(ISNA(VLOOKUP($B52,'US GAS Rankings'!$B$6:$H$232,6,FALSE))=TRUE,"", (VLOOKUP($B52,'US GAS Rankings'!$B$6:$H$232,6,FALSE)))</f>
        <v>1293796569</v>
      </c>
      <c r="R52" s="109">
        <f>IF(ISNA(VLOOKUP($B52,'US PWR Rankings'!$B$6:$H$126,6,FALSE))=TRUE,"", (VLOOKUP($B52,'US PWR Rankings'!$B$6:$H$126,6,FALSE)))</f>
        <v>9859061</v>
      </c>
      <c r="S52" s="109">
        <f>IF(ISNA(VLOOKUP($B52,'Can Gas Rankings'!$B$6:$H$95,6,FALSE))=TRUE,"",(VLOOKUP($B52,'Can Gas Rankings'!$B$6:$H$95,6,FALSE)))</f>
        <v>10765000</v>
      </c>
      <c r="T52" s="109" t="str">
        <f>IF(ISNA(VLOOKUP($B52,'Can Pwr Rankings'!$B$6:$F$21,4,FALSE))=TRUE,"", (VLOOKUP($B52,'Can Pwr Rankings'!$B$6:$F$21,4,FALSE)))</f>
        <v/>
      </c>
    </row>
    <row r="53" spans="1:20" x14ac:dyDescent="0.2">
      <c r="A53" s="73" t="s">
        <v>89</v>
      </c>
      <c r="B53" s="73">
        <v>91219</v>
      </c>
      <c r="C53" s="73"/>
      <c r="D53" s="73"/>
      <c r="E53" s="73" t="s">
        <v>745</v>
      </c>
      <c r="F53" s="73" t="str">
        <f>VLOOKUP((A53&amp;MAX(G53:L53)),'NA DATA'!$J$4:$K$1809,2,FALSE)</f>
        <v>Enron Canada Corp.</v>
      </c>
      <c r="G53" s="104"/>
      <c r="H53" s="104"/>
      <c r="I53" s="104"/>
      <c r="J53" s="104"/>
      <c r="K53" s="104">
        <v>96013899</v>
      </c>
      <c r="L53" s="104"/>
      <c r="M53" s="104">
        <f>IF(ISNA(VLOOKUP(B53,'US GAS Rankings'!$B$6:$H$232,7,FALSE))=TRUE,"", (VLOOKUP(B53,'US GAS Rankings'!$B$6:$H$232,7,FALSE)))</f>
        <v>6</v>
      </c>
      <c r="N53" s="104">
        <f>IF(ISNA(VLOOKUP(B53,'US PWR Rankings'!$B$6:$H$126,7,FALSE))=TRUE,"", (VLOOKUP(B53,'US PWR Rankings'!$B$6:$H$126,7,FALSE)))</f>
        <v>16</v>
      </c>
      <c r="O53" s="73">
        <f>IF(ISNA(VLOOKUP(B53,'Can Gas Rankings'!$B$6:$H$95,7,FALSE))=TRUE,"",(VLOOKUP(B53,'Can Gas Rankings'!$B$6:$H$95,7,FALSE)))</f>
        <v>26</v>
      </c>
      <c r="P53" s="73" t="str">
        <f>IF(ISNA(VLOOKUP(B53,'Can Pwr Rankings'!$B$6:$F$21,5,FALSE))=TRUE,"", (VLOOKUP(B53,'Can Pwr Rankings'!$B$6:$F$21,5,FALSE)))</f>
        <v/>
      </c>
      <c r="Q53" s="109">
        <f>IF(ISNA(VLOOKUP($B53,'US GAS Rankings'!$B$6:$H$232,6,FALSE))=TRUE,"", (VLOOKUP($B53,'US GAS Rankings'!$B$6:$H$232,6,FALSE)))</f>
        <v>1293796569</v>
      </c>
      <c r="R53" s="109">
        <f>IF(ISNA(VLOOKUP($B53,'US PWR Rankings'!$B$6:$H$126,6,FALSE))=TRUE,"", (VLOOKUP($B53,'US PWR Rankings'!$B$6:$H$126,6,FALSE)))</f>
        <v>9859061</v>
      </c>
      <c r="S53" s="109">
        <f>IF(ISNA(VLOOKUP($B53,'Can Gas Rankings'!$B$6:$H$95,6,FALSE))=TRUE,"",(VLOOKUP($B53,'Can Gas Rankings'!$B$6:$H$95,6,FALSE)))</f>
        <v>10765000</v>
      </c>
      <c r="T53" s="109" t="str">
        <f>IF(ISNA(VLOOKUP($B53,'Can Pwr Rankings'!$B$6:$F$21,4,FALSE))=TRUE,"", (VLOOKUP($B53,'Can Pwr Rankings'!$B$6:$F$21,4,FALSE)))</f>
        <v/>
      </c>
    </row>
    <row r="54" spans="1:20" x14ac:dyDescent="0.2">
      <c r="A54" s="73" t="s">
        <v>89</v>
      </c>
      <c r="B54" s="73">
        <v>91219</v>
      </c>
      <c r="C54" s="73"/>
      <c r="D54" s="73"/>
      <c r="E54" s="73" t="s">
        <v>417</v>
      </c>
      <c r="F54" s="73" t="str">
        <f>VLOOKUP((A54&amp;MAX(G54:L54)),'NA DATA'!$J$4:$K$1809,2,FALSE)</f>
        <v>Enron North America Corp.</v>
      </c>
      <c r="G54" s="104"/>
      <c r="H54" s="104">
        <v>96041476</v>
      </c>
      <c r="I54" s="104"/>
      <c r="J54" s="104"/>
      <c r="K54" s="104"/>
      <c r="L54" s="104"/>
      <c r="M54" s="104">
        <f>IF(ISNA(VLOOKUP(B54,'US GAS Rankings'!$B$6:$H$232,7,FALSE))=TRUE,"", (VLOOKUP(B54,'US GAS Rankings'!$B$6:$H$232,7,FALSE)))</f>
        <v>6</v>
      </c>
      <c r="N54" s="104">
        <f>IF(ISNA(VLOOKUP(B54,'US PWR Rankings'!$B$6:$H$126,7,FALSE))=TRUE,"", (VLOOKUP(B54,'US PWR Rankings'!$B$6:$H$126,7,FALSE)))</f>
        <v>16</v>
      </c>
      <c r="O54" s="73">
        <f>IF(ISNA(VLOOKUP(B54,'Can Gas Rankings'!$B$6:$H$95,7,FALSE))=TRUE,"",(VLOOKUP(B54,'Can Gas Rankings'!$B$6:$H$95,7,FALSE)))</f>
        <v>26</v>
      </c>
      <c r="P54" s="73" t="str">
        <f>IF(ISNA(VLOOKUP(B54,'Can Pwr Rankings'!$B$6:$F$21,5,FALSE))=TRUE,"", (VLOOKUP(B54,'Can Pwr Rankings'!$B$6:$F$21,5,FALSE)))</f>
        <v/>
      </c>
      <c r="Q54" s="109">
        <f>IF(ISNA(VLOOKUP($B54,'US GAS Rankings'!$B$6:$H$232,6,FALSE))=TRUE,"", (VLOOKUP($B54,'US GAS Rankings'!$B$6:$H$232,6,FALSE)))</f>
        <v>1293796569</v>
      </c>
      <c r="R54" s="109">
        <f>IF(ISNA(VLOOKUP($B54,'US PWR Rankings'!$B$6:$H$126,6,FALSE))=TRUE,"", (VLOOKUP($B54,'US PWR Rankings'!$B$6:$H$126,6,FALSE)))</f>
        <v>9859061</v>
      </c>
      <c r="S54" s="109">
        <f>IF(ISNA(VLOOKUP($B54,'Can Gas Rankings'!$B$6:$H$95,6,FALSE))=TRUE,"",(VLOOKUP($B54,'Can Gas Rankings'!$B$6:$H$95,6,FALSE)))</f>
        <v>10765000</v>
      </c>
      <c r="T54" s="109" t="str">
        <f>IF(ISNA(VLOOKUP($B54,'Can Pwr Rankings'!$B$6:$F$21,4,FALSE))=TRUE,"", (VLOOKUP($B54,'Can Pwr Rankings'!$B$6:$F$21,4,FALSE)))</f>
        <v/>
      </c>
    </row>
    <row r="55" spans="1:20" x14ac:dyDescent="0.2">
      <c r="A55" s="73" t="s">
        <v>89</v>
      </c>
      <c r="B55" s="73">
        <v>91219</v>
      </c>
      <c r="C55" s="73"/>
      <c r="D55" s="73"/>
      <c r="E55" s="73" t="s">
        <v>424</v>
      </c>
      <c r="F55" s="73" t="str">
        <f>VLOOKUP((A55&amp;MAX(G55:L55)),'NA DATA'!$J$4:$K$1809,2,FALSE)</f>
        <v>Enron North America Corp.</v>
      </c>
      <c r="G55" s="104"/>
      <c r="H55" s="104">
        <v>96029278</v>
      </c>
      <c r="I55" s="104"/>
      <c r="J55" s="104"/>
      <c r="K55" s="104"/>
      <c r="L55" s="104"/>
      <c r="M55" s="104">
        <f>IF(ISNA(VLOOKUP(B55,'US GAS Rankings'!$B$6:$H$232,7,FALSE))=TRUE,"", (VLOOKUP(B55,'US GAS Rankings'!$B$6:$H$232,7,FALSE)))</f>
        <v>6</v>
      </c>
      <c r="N55" s="104">
        <f>IF(ISNA(VLOOKUP(B55,'US PWR Rankings'!$B$6:$H$126,7,FALSE))=TRUE,"", (VLOOKUP(B55,'US PWR Rankings'!$B$6:$H$126,7,FALSE)))</f>
        <v>16</v>
      </c>
      <c r="O55" s="73">
        <f>IF(ISNA(VLOOKUP(B55,'Can Gas Rankings'!$B$6:$H$95,7,FALSE))=TRUE,"",(VLOOKUP(B55,'Can Gas Rankings'!$B$6:$H$95,7,FALSE)))</f>
        <v>26</v>
      </c>
      <c r="P55" s="73" t="str">
        <f>IF(ISNA(VLOOKUP(B55,'Can Pwr Rankings'!$B$6:$F$21,5,FALSE))=TRUE,"", (VLOOKUP(B55,'Can Pwr Rankings'!$B$6:$F$21,5,FALSE)))</f>
        <v/>
      </c>
      <c r="Q55" s="109">
        <f>IF(ISNA(VLOOKUP($B55,'US GAS Rankings'!$B$6:$H$232,6,FALSE))=TRUE,"", (VLOOKUP($B55,'US GAS Rankings'!$B$6:$H$232,6,FALSE)))</f>
        <v>1293796569</v>
      </c>
      <c r="R55" s="109">
        <f>IF(ISNA(VLOOKUP($B55,'US PWR Rankings'!$B$6:$H$126,6,FALSE))=TRUE,"", (VLOOKUP($B55,'US PWR Rankings'!$B$6:$H$126,6,FALSE)))</f>
        <v>9859061</v>
      </c>
      <c r="S55" s="109">
        <f>IF(ISNA(VLOOKUP($B55,'Can Gas Rankings'!$B$6:$H$95,6,FALSE))=TRUE,"",(VLOOKUP($B55,'Can Gas Rankings'!$B$6:$H$95,6,FALSE)))</f>
        <v>10765000</v>
      </c>
      <c r="T55" s="109" t="str">
        <f>IF(ISNA(VLOOKUP($B55,'Can Pwr Rankings'!$B$6:$F$21,4,FALSE))=TRUE,"", (VLOOKUP($B55,'Can Pwr Rankings'!$B$6:$F$21,4,FALSE)))</f>
        <v/>
      </c>
    </row>
    <row r="56" spans="1:20" x14ac:dyDescent="0.2">
      <c r="A56" s="73" t="s">
        <v>90</v>
      </c>
      <c r="B56" s="73">
        <v>79689</v>
      </c>
      <c r="C56" s="73" t="s">
        <v>90</v>
      </c>
      <c r="D56" s="73">
        <v>79689</v>
      </c>
      <c r="E56" s="73" t="s">
        <v>564</v>
      </c>
      <c r="F56" s="73" t="str">
        <f>VLOOKUP((A56&amp;MAX(G56:L56)),'NA DATA'!$J$4:$K$1809,2,FALSE)</f>
        <v>Enron North America Corp.</v>
      </c>
      <c r="G56" s="104">
        <v>96038365</v>
      </c>
      <c r="H56" s="104"/>
      <c r="I56" s="104"/>
      <c r="J56" s="104"/>
      <c r="K56" s="104"/>
      <c r="L56" s="104"/>
      <c r="M56" s="104">
        <f>IF(ISNA(VLOOKUP(B56,'US GAS Rankings'!$B$6:$H$232,7,FALSE))=TRUE,"", (VLOOKUP(B56,'US GAS Rankings'!$B$6:$H$232,7,FALSE)))</f>
        <v>7</v>
      </c>
      <c r="N56" s="104">
        <f>IF(ISNA(VLOOKUP(B56,'US PWR Rankings'!$B$6:$H$126,7,FALSE))=TRUE,"", (VLOOKUP(B56,'US PWR Rankings'!$B$6:$H$126,7,FALSE)))</f>
        <v>13</v>
      </c>
      <c r="O56" s="73" t="str">
        <f>IF(ISNA(VLOOKUP(B56,'Can Gas Rankings'!$B$6:$H$95,7,FALSE))=TRUE,"",(VLOOKUP(B56,'Can Gas Rankings'!$B$6:$H$95,7,FALSE)))</f>
        <v/>
      </c>
      <c r="P56" s="73" t="str">
        <f>IF(ISNA(VLOOKUP(B56,'Can Pwr Rankings'!$B$6:$F$21,5,FALSE))=TRUE,"", (VLOOKUP(B56,'Can Pwr Rankings'!$B$6:$F$21,5,FALSE)))</f>
        <v/>
      </c>
      <c r="Q56" s="109">
        <f>IF(ISNA(VLOOKUP($B56,'US GAS Rankings'!$B$6:$H$232,6,FALSE))=TRUE,"", (VLOOKUP($B56,'US GAS Rankings'!$B$6:$H$232,6,FALSE)))</f>
        <v>1254793427</v>
      </c>
      <c r="R56" s="109">
        <f>IF(ISNA(VLOOKUP($B56,'US PWR Rankings'!$B$6:$H$126,6,FALSE))=TRUE,"", (VLOOKUP($B56,'US PWR Rankings'!$B$6:$H$126,6,FALSE)))</f>
        <v>13980702</v>
      </c>
      <c r="S56" s="109" t="str">
        <f>IF(ISNA(VLOOKUP($B56,'Can Gas Rankings'!$B$6:$H$95,6,FALSE))=TRUE,"",(VLOOKUP($B56,'Can Gas Rankings'!$B$6:$H$95,6,FALSE)))</f>
        <v/>
      </c>
      <c r="T56" s="109" t="str">
        <f>IF(ISNA(VLOOKUP($B56,'Can Pwr Rankings'!$B$6:$F$21,4,FALSE))=TRUE,"", (VLOOKUP($B56,'Can Pwr Rankings'!$B$6:$F$21,4,FALSE)))</f>
        <v/>
      </c>
    </row>
    <row r="57" spans="1:20" x14ac:dyDescent="0.2">
      <c r="A57" s="73" t="s">
        <v>90</v>
      </c>
      <c r="B57" s="73">
        <v>79689</v>
      </c>
      <c r="C57" s="73"/>
      <c r="D57" s="73"/>
      <c r="E57" s="73" t="s">
        <v>401</v>
      </c>
      <c r="F57" s="73" t="str">
        <f>VLOOKUP((A57&amp;MAX(G57:L57)),'NA DATA'!$J$4:$K$1809,2,FALSE)</f>
        <v>Enron North America Corp.</v>
      </c>
      <c r="G57" s="104"/>
      <c r="H57" s="104">
        <v>96050695</v>
      </c>
      <c r="I57" s="104"/>
      <c r="J57" s="104"/>
      <c r="K57" s="104"/>
      <c r="L57" s="104"/>
      <c r="M57" s="104">
        <f>IF(ISNA(VLOOKUP(B57,'US GAS Rankings'!$B$6:$H$232,7,FALSE))=TRUE,"", (VLOOKUP(B57,'US GAS Rankings'!$B$6:$H$232,7,FALSE)))</f>
        <v>7</v>
      </c>
      <c r="N57" s="104">
        <f>IF(ISNA(VLOOKUP(B57,'US PWR Rankings'!$B$6:$H$126,7,FALSE))=TRUE,"", (VLOOKUP(B57,'US PWR Rankings'!$B$6:$H$126,7,FALSE)))</f>
        <v>13</v>
      </c>
      <c r="O57" s="73" t="str">
        <f>IF(ISNA(VLOOKUP(B57,'Can Gas Rankings'!$B$6:$H$95,7,FALSE))=TRUE,"",(VLOOKUP(B57,'Can Gas Rankings'!$B$6:$H$95,7,FALSE)))</f>
        <v/>
      </c>
      <c r="P57" s="73" t="str">
        <f>IF(ISNA(VLOOKUP(B57,'Can Pwr Rankings'!$B$6:$F$21,5,FALSE))=TRUE,"", (VLOOKUP(B57,'Can Pwr Rankings'!$B$6:$F$21,5,FALSE)))</f>
        <v/>
      </c>
      <c r="Q57" s="109">
        <f>IF(ISNA(VLOOKUP($B57,'US GAS Rankings'!$B$6:$H$232,6,FALSE))=TRUE,"", (VLOOKUP($B57,'US GAS Rankings'!$B$6:$H$232,6,FALSE)))</f>
        <v>1254793427</v>
      </c>
      <c r="R57" s="109">
        <f>IF(ISNA(VLOOKUP($B57,'US PWR Rankings'!$B$6:$H$126,6,FALSE))=TRUE,"", (VLOOKUP($B57,'US PWR Rankings'!$B$6:$H$126,6,FALSE)))</f>
        <v>13980702</v>
      </c>
      <c r="S57" s="109" t="str">
        <f>IF(ISNA(VLOOKUP($B57,'Can Gas Rankings'!$B$6:$H$95,6,FALSE))=TRUE,"",(VLOOKUP($B57,'Can Gas Rankings'!$B$6:$H$95,6,FALSE)))</f>
        <v/>
      </c>
      <c r="T57" s="109" t="str">
        <f>IF(ISNA(VLOOKUP($B57,'Can Pwr Rankings'!$B$6:$F$21,4,FALSE))=TRUE,"", (VLOOKUP($B57,'Can Pwr Rankings'!$B$6:$F$21,4,FALSE)))</f>
        <v/>
      </c>
    </row>
    <row r="58" spans="1:20" x14ac:dyDescent="0.2">
      <c r="A58" s="73" t="s">
        <v>90</v>
      </c>
      <c r="B58" s="73">
        <v>79689</v>
      </c>
      <c r="C58" s="73"/>
      <c r="D58" s="73"/>
      <c r="E58" s="73" t="s">
        <v>399</v>
      </c>
      <c r="F58" s="73" t="str">
        <f>VLOOKUP((A58&amp;MAX(G58:L58)),'NA DATA'!$J$4:$K$1809,2,FALSE)</f>
        <v>Enron North America Corp.</v>
      </c>
      <c r="G58" s="104"/>
      <c r="H58" s="104">
        <v>96051463</v>
      </c>
      <c r="I58" s="104"/>
      <c r="J58" s="104"/>
      <c r="K58" s="104"/>
      <c r="L58" s="104"/>
      <c r="M58" s="104">
        <f>IF(ISNA(VLOOKUP(B58,'US GAS Rankings'!$B$6:$H$232,7,FALSE))=TRUE,"", (VLOOKUP(B58,'US GAS Rankings'!$B$6:$H$232,7,FALSE)))</f>
        <v>7</v>
      </c>
      <c r="N58" s="104">
        <f>IF(ISNA(VLOOKUP(B58,'US PWR Rankings'!$B$6:$H$126,7,FALSE))=TRUE,"", (VLOOKUP(B58,'US PWR Rankings'!$B$6:$H$126,7,FALSE)))</f>
        <v>13</v>
      </c>
      <c r="O58" s="73" t="str">
        <f>IF(ISNA(VLOOKUP(B58,'Can Gas Rankings'!$B$6:$H$95,7,FALSE))=TRUE,"",(VLOOKUP(B58,'Can Gas Rankings'!$B$6:$H$95,7,FALSE)))</f>
        <v/>
      </c>
      <c r="P58" s="73" t="str">
        <f>IF(ISNA(VLOOKUP(B58,'Can Pwr Rankings'!$B$6:$F$21,5,FALSE))=TRUE,"", (VLOOKUP(B58,'Can Pwr Rankings'!$B$6:$F$21,5,FALSE)))</f>
        <v/>
      </c>
      <c r="Q58" s="109">
        <f>IF(ISNA(VLOOKUP($B58,'US GAS Rankings'!$B$6:$H$232,6,FALSE))=TRUE,"", (VLOOKUP($B58,'US GAS Rankings'!$B$6:$H$232,6,FALSE)))</f>
        <v>1254793427</v>
      </c>
      <c r="R58" s="109">
        <f>IF(ISNA(VLOOKUP($B58,'US PWR Rankings'!$B$6:$H$126,6,FALSE))=TRUE,"", (VLOOKUP($B58,'US PWR Rankings'!$B$6:$H$126,6,FALSE)))</f>
        <v>13980702</v>
      </c>
      <c r="S58" s="109" t="str">
        <f>IF(ISNA(VLOOKUP($B58,'Can Gas Rankings'!$B$6:$H$95,6,FALSE))=TRUE,"",(VLOOKUP($B58,'Can Gas Rankings'!$B$6:$H$95,6,FALSE)))</f>
        <v/>
      </c>
      <c r="T58" s="109" t="str">
        <f>IF(ISNA(VLOOKUP($B58,'Can Pwr Rankings'!$B$6:$F$21,4,FALSE))=TRUE,"", (VLOOKUP($B58,'Can Pwr Rankings'!$B$6:$F$21,4,FALSE)))</f>
        <v/>
      </c>
    </row>
    <row r="59" spans="1:20" x14ac:dyDescent="0.2">
      <c r="A59" s="73" t="s">
        <v>90</v>
      </c>
      <c r="B59" s="73">
        <v>79689</v>
      </c>
      <c r="C59" s="73"/>
      <c r="D59" s="73"/>
      <c r="E59" s="73" t="s">
        <v>465</v>
      </c>
      <c r="F59" s="73" t="e">
        <f>VLOOKUP((A59&amp;MAX(G59:L59)),'NA DATA'!$J$4:$K$1809,2,FALSE)</f>
        <v>#N/A</v>
      </c>
      <c r="G59" s="104"/>
      <c r="H59" s="104"/>
      <c r="I59" s="104">
        <v>96035737</v>
      </c>
      <c r="J59" s="104"/>
      <c r="K59" s="104"/>
      <c r="L59" s="104"/>
      <c r="M59" s="104">
        <f>IF(ISNA(VLOOKUP(B59,'US GAS Rankings'!$B$6:$H$232,7,FALSE))=TRUE,"", (VLOOKUP(B59,'US GAS Rankings'!$B$6:$H$232,7,FALSE)))</f>
        <v>7</v>
      </c>
      <c r="N59" s="104">
        <f>IF(ISNA(VLOOKUP(B59,'US PWR Rankings'!$B$6:$H$126,7,FALSE))=TRUE,"", (VLOOKUP(B59,'US PWR Rankings'!$B$6:$H$126,7,FALSE)))</f>
        <v>13</v>
      </c>
      <c r="O59" s="73" t="str">
        <f>IF(ISNA(VLOOKUP(B59,'Can Gas Rankings'!$B$6:$H$95,7,FALSE))=TRUE,"",(VLOOKUP(B59,'Can Gas Rankings'!$B$6:$H$95,7,FALSE)))</f>
        <v/>
      </c>
      <c r="P59" s="73" t="str">
        <f>IF(ISNA(VLOOKUP(B59,'Can Pwr Rankings'!$B$6:$F$21,5,FALSE))=TRUE,"", (VLOOKUP(B59,'Can Pwr Rankings'!$B$6:$F$21,5,FALSE)))</f>
        <v/>
      </c>
      <c r="Q59" s="109">
        <f>IF(ISNA(VLOOKUP($B59,'US GAS Rankings'!$B$6:$H$232,6,FALSE))=TRUE,"", (VLOOKUP($B59,'US GAS Rankings'!$B$6:$H$232,6,FALSE)))</f>
        <v>1254793427</v>
      </c>
      <c r="R59" s="109">
        <f>IF(ISNA(VLOOKUP($B59,'US PWR Rankings'!$B$6:$H$126,6,FALSE))=TRUE,"", (VLOOKUP($B59,'US PWR Rankings'!$B$6:$H$126,6,FALSE)))</f>
        <v>13980702</v>
      </c>
      <c r="S59" s="109" t="str">
        <f>IF(ISNA(VLOOKUP($B59,'Can Gas Rankings'!$B$6:$H$95,6,FALSE))=TRUE,"",(VLOOKUP($B59,'Can Gas Rankings'!$B$6:$H$95,6,FALSE)))</f>
        <v/>
      </c>
      <c r="T59" s="109" t="str">
        <f>IF(ISNA(VLOOKUP($B59,'Can Pwr Rankings'!$B$6:$F$21,4,FALSE))=TRUE,"", (VLOOKUP($B59,'Can Pwr Rankings'!$B$6:$F$21,4,FALSE)))</f>
        <v/>
      </c>
    </row>
    <row r="60" spans="1:20" x14ac:dyDescent="0.2">
      <c r="A60" s="73" t="s">
        <v>90</v>
      </c>
      <c r="B60" s="73">
        <v>79689</v>
      </c>
      <c r="C60" s="73"/>
      <c r="D60" s="73"/>
      <c r="E60" s="73" t="s">
        <v>392</v>
      </c>
      <c r="F60" s="73" t="str">
        <f>VLOOKUP((A60&amp;MAX(G60:L60)),'NA DATA'!$J$4:$K$1809,2,FALSE)</f>
        <v>Enron North America Corp.</v>
      </c>
      <c r="G60" s="104"/>
      <c r="H60" s="104">
        <v>96056886</v>
      </c>
      <c r="I60" s="104"/>
      <c r="J60" s="104"/>
      <c r="K60" s="104"/>
      <c r="L60" s="104"/>
      <c r="M60" s="104">
        <f>IF(ISNA(VLOOKUP(B60,'US GAS Rankings'!$B$6:$H$232,7,FALSE))=TRUE,"", (VLOOKUP(B60,'US GAS Rankings'!$B$6:$H$232,7,FALSE)))</f>
        <v>7</v>
      </c>
      <c r="N60" s="104">
        <f>IF(ISNA(VLOOKUP(B60,'US PWR Rankings'!$B$6:$H$126,7,FALSE))=TRUE,"", (VLOOKUP(B60,'US PWR Rankings'!$B$6:$H$126,7,FALSE)))</f>
        <v>13</v>
      </c>
      <c r="O60" s="73" t="str">
        <f>IF(ISNA(VLOOKUP(B60,'Can Gas Rankings'!$B$6:$H$95,7,FALSE))=TRUE,"",(VLOOKUP(B60,'Can Gas Rankings'!$B$6:$H$95,7,FALSE)))</f>
        <v/>
      </c>
      <c r="P60" s="73" t="str">
        <f>IF(ISNA(VLOOKUP(B60,'Can Pwr Rankings'!$B$6:$F$21,5,FALSE))=TRUE,"", (VLOOKUP(B60,'Can Pwr Rankings'!$B$6:$F$21,5,FALSE)))</f>
        <v/>
      </c>
      <c r="Q60" s="109">
        <f>IF(ISNA(VLOOKUP($B60,'US GAS Rankings'!$B$6:$H$232,6,FALSE))=TRUE,"", (VLOOKUP($B60,'US GAS Rankings'!$B$6:$H$232,6,FALSE)))</f>
        <v>1254793427</v>
      </c>
      <c r="R60" s="109">
        <f>IF(ISNA(VLOOKUP($B60,'US PWR Rankings'!$B$6:$H$126,6,FALSE))=TRUE,"", (VLOOKUP($B60,'US PWR Rankings'!$B$6:$H$126,6,FALSE)))</f>
        <v>13980702</v>
      </c>
      <c r="S60" s="109" t="str">
        <f>IF(ISNA(VLOOKUP($B60,'Can Gas Rankings'!$B$6:$H$95,6,FALSE))=TRUE,"",(VLOOKUP($B60,'Can Gas Rankings'!$B$6:$H$95,6,FALSE)))</f>
        <v/>
      </c>
      <c r="T60" s="109" t="str">
        <f>IF(ISNA(VLOOKUP($B60,'Can Pwr Rankings'!$B$6:$F$21,4,FALSE))=TRUE,"", (VLOOKUP($B60,'Can Pwr Rankings'!$B$6:$F$21,4,FALSE)))</f>
        <v/>
      </c>
    </row>
    <row r="61" spans="1:20" x14ac:dyDescent="0.2">
      <c r="A61" s="73" t="s">
        <v>91</v>
      </c>
      <c r="B61" s="73">
        <v>53350</v>
      </c>
      <c r="C61" s="73" t="s">
        <v>91</v>
      </c>
      <c r="D61" s="73">
        <v>53350</v>
      </c>
      <c r="E61" s="73" t="s">
        <v>564</v>
      </c>
      <c r="F61" s="73" t="str">
        <f>VLOOKUP((A61&amp;MAX(G61:L61)),'NA DATA'!$J$4:$K$1809,2,FALSE)</f>
        <v>Enron North America Corp.</v>
      </c>
      <c r="G61" s="104">
        <v>96045266</v>
      </c>
      <c r="H61" s="104"/>
      <c r="I61" s="104"/>
      <c r="J61" s="104">
        <v>96045266</v>
      </c>
      <c r="K61" s="104"/>
      <c r="L61" s="104"/>
      <c r="M61" s="104">
        <f>IF(ISNA(VLOOKUP(B61,'US GAS Rankings'!$B$6:$H$232,7,FALSE))=TRUE,"", (VLOOKUP(B61,'US GAS Rankings'!$B$6:$H$232,7,FALSE)))</f>
        <v>8</v>
      </c>
      <c r="N61" s="104">
        <f>IF(ISNA(VLOOKUP(B61,'US PWR Rankings'!$B$6:$H$126,7,FALSE))=TRUE,"", (VLOOKUP(B61,'US PWR Rankings'!$B$6:$H$126,7,FALSE)))</f>
        <v>3</v>
      </c>
      <c r="O61" s="73">
        <f>IF(ISNA(VLOOKUP(B61,'Can Gas Rankings'!$B$6:$H$95,7,FALSE))=TRUE,"",(VLOOKUP(B61,'Can Gas Rankings'!$B$6:$H$95,7,FALSE)))</f>
        <v>1</v>
      </c>
      <c r="P61" s="73">
        <f>IF(ISNA(VLOOKUP(B61,'Can Pwr Rankings'!$B$6:$F$21,5,FALSE))=TRUE,"", (VLOOKUP(B61,'Can Pwr Rankings'!$B$6:$F$21,5,FALSE)))</f>
        <v>8</v>
      </c>
      <c r="Q61" s="109">
        <f>IF(ISNA(VLOOKUP($B61,'US GAS Rankings'!$B$6:$H$232,6,FALSE))=TRUE,"", (VLOOKUP($B61,'US GAS Rankings'!$B$6:$H$232,6,FALSE)))</f>
        <v>1217985118</v>
      </c>
      <c r="R61" s="109">
        <f>IF(ISNA(VLOOKUP($B61,'US PWR Rankings'!$B$6:$H$126,6,FALSE))=TRUE,"", (VLOOKUP($B61,'US PWR Rankings'!$B$6:$H$126,6,FALSE)))</f>
        <v>52280930</v>
      </c>
      <c r="S61" s="109">
        <f>IF(ISNA(VLOOKUP($B61,'Can Gas Rankings'!$B$6:$H$95,6,FALSE))=TRUE,"",(VLOOKUP($B61,'Can Gas Rankings'!$B$6:$H$95,6,FALSE)))</f>
        <v>202533283</v>
      </c>
      <c r="T61" s="109">
        <f>IF(ISNA(VLOOKUP($B61,'Can Pwr Rankings'!$B$6:$F$21,4,FALSE))=TRUE,"", (VLOOKUP($B61,'Can Pwr Rankings'!$B$6:$F$21,4,FALSE)))</f>
        <v>21900</v>
      </c>
    </row>
    <row r="62" spans="1:20" x14ac:dyDescent="0.2">
      <c r="A62" s="73" t="s">
        <v>91</v>
      </c>
      <c r="B62" s="73">
        <v>53350</v>
      </c>
      <c r="C62" s="73"/>
      <c r="D62" s="73"/>
      <c r="E62" s="73" t="s">
        <v>414</v>
      </c>
      <c r="F62" s="73" t="str">
        <f>VLOOKUP((A62&amp;MAX(G62:L62)),'NA DATA'!$J$4:$K$1809,2,FALSE)</f>
        <v>Enron North America Corp.</v>
      </c>
      <c r="G62" s="104"/>
      <c r="H62" s="104">
        <v>96016487</v>
      </c>
      <c r="I62" s="104"/>
      <c r="J62" s="104"/>
      <c r="K62" s="104"/>
      <c r="L62" s="104"/>
      <c r="M62" s="104">
        <f>IF(ISNA(VLOOKUP(B62,'US GAS Rankings'!$B$6:$H$232,7,FALSE))=TRUE,"", (VLOOKUP(B62,'US GAS Rankings'!$B$6:$H$232,7,FALSE)))</f>
        <v>8</v>
      </c>
      <c r="N62" s="104">
        <f>IF(ISNA(VLOOKUP(B62,'US PWR Rankings'!$B$6:$H$126,7,FALSE))=TRUE,"", (VLOOKUP(B62,'US PWR Rankings'!$B$6:$H$126,7,FALSE)))</f>
        <v>3</v>
      </c>
      <c r="O62" s="73">
        <f>IF(ISNA(VLOOKUP(B62,'Can Gas Rankings'!$B$6:$H$95,7,FALSE))=TRUE,"",(VLOOKUP(B62,'Can Gas Rankings'!$B$6:$H$95,7,FALSE)))</f>
        <v>1</v>
      </c>
      <c r="P62" s="73">
        <f>IF(ISNA(VLOOKUP(B62,'Can Pwr Rankings'!$B$6:$F$21,5,FALSE))=TRUE,"", (VLOOKUP(B62,'Can Pwr Rankings'!$B$6:$F$21,5,FALSE)))</f>
        <v>8</v>
      </c>
      <c r="Q62" s="109">
        <f>IF(ISNA(VLOOKUP($B62,'US GAS Rankings'!$B$6:$H$232,6,FALSE))=TRUE,"", (VLOOKUP($B62,'US GAS Rankings'!$B$6:$H$232,6,FALSE)))</f>
        <v>1217985118</v>
      </c>
      <c r="R62" s="109">
        <f>IF(ISNA(VLOOKUP($B62,'US PWR Rankings'!$B$6:$H$126,6,FALSE))=TRUE,"", (VLOOKUP($B62,'US PWR Rankings'!$B$6:$H$126,6,FALSE)))</f>
        <v>52280930</v>
      </c>
      <c r="S62" s="109">
        <f>IF(ISNA(VLOOKUP($B62,'Can Gas Rankings'!$B$6:$H$95,6,FALSE))=TRUE,"",(VLOOKUP($B62,'Can Gas Rankings'!$B$6:$H$95,6,FALSE)))</f>
        <v>202533283</v>
      </c>
      <c r="T62" s="109">
        <f>IF(ISNA(VLOOKUP($B62,'Can Pwr Rankings'!$B$6:$F$21,4,FALSE))=TRUE,"", (VLOOKUP($B62,'Can Pwr Rankings'!$B$6:$F$21,4,FALSE)))</f>
        <v>21900</v>
      </c>
    </row>
    <row r="63" spans="1:20" x14ac:dyDescent="0.2">
      <c r="A63" s="73" t="s">
        <v>91</v>
      </c>
      <c r="B63" s="73">
        <v>53350</v>
      </c>
      <c r="C63" s="73"/>
      <c r="D63" s="73"/>
      <c r="E63" s="73" t="s">
        <v>429</v>
      </c>
      <c r="F63" s="73" t="str">
        <f>VLOOKUP((A63&amp;MAX(G63:L63)),'NA DATA'!$J$4:$K$1809,2,FALSE)</f>
        <v>Enron North America Corp.</v>
      </c>
      <c r="G63" s="104"/>
      <c r="H63" s="104">
        <v>96015178</v>
      </c>
      <c r="I63" s="104"/>
      <c r="J63" s="104"/>
      <c r="K63" s="104"/>
      <c r="L63" s="104"/>
      <c r="M63" s="104">
        <f>IF(ISNA(VLOOKUP(B63,'US GAS Rankings'!$B$6:$H$232,7,FALSE))=TRUE,"", (VLOOKUP(B63,'US GAS Rankings'!$B$6:$H$232,7,FALSE)))</f>
        <v>8</v>
      </c>
      <c r="N63" s="104">
        <f>IF(ISNA(VLOOKUP(B63,'US PWR Rankings'!$B$6:$H$126,7,FALSE))=TRUE,"", (VLOOKUP(B63,'US PWR Rankings'!$B$6:$H$126,7,FALSE)))</f>
        <v>3</v>
      </c>
      <c r="O63" s="73">
        <f>IF(ISNA(VLOOKUP(B63,'Can Gas Rankings'!$B$6:$H$95,7,FALSE))=TRUE,"",(VLOOKUP(B63,'Can Gas Rankings'!$B$6:$H$95,7,FALSE)))</f>
        <v>1</v>
      </c>
      <c r="P63" s="73">
        <f>IF(ISNA(VLOOKUP(B63,'Can Pwr Rankings'!$B$6:$F$21,5,FALSE))=TRUE,"", (VLOOKUP(B63,'Can Pwr Rankings'!$B$6:$F$21,5,FALSE)))</f>
        <v>8</v>
      </c>
      <c r="Q63" s="109">
        <f>IF(ISNA(VLOOKUP($B63,'US GAS Rankings'!$B$6:$H$232,6,FALSE))=TRUE,"", (VLOOKUP($B63,'US GAS Rankings'!$B$6:$H$232,6,FALSE)))</f>
        <v>1217985118</v>
      </c>
      <c r="R63" s="109">
        <f>IF(ISNA(VLOOKUP($B63,'US PWR Rankings'!$B$6:$H$126,6,FALSE))=TRUE,"", (VLOOKUP($B63,'US PWR Rankings'!$B$6:$H$126,6,FALSE)))</f>
        <v>52280930</v>
      </c>
      <c r="S63" s="109">
        <f>IF(ISNA(VLOOKUP($B63,'Can Gas Rankings'!$B$6:$H$95,6,FALSE))=TRUE,"",(VLOOKUP($B63,'Can Gas Rankings'!$B$6:$H$95,6,FALSE)))</f>
        <v>202533283</v>
      </c>
      <c r="T63" s="109">
        <f>IF(ISNA(VLOOKUP($B63,'Can Pwr Rankings'!$B$6:$F$21,4,FALSE))=TRUE,"", (VLOOKUP($B63,'Can Pwr Rankings'!$B$6:$F$21,4,FALSE)))</f>
        <v>21900</v>
      </c>
    </row>
    <row r="64" spans="1:20" x14ac:dyDescent="0.2">
      <c r="A64" s="73" t="s">
        <v>91</v>
      </c>
      <c r="B64" s="73">
        <v>53350</v>
      </c>
      <c r="C64" s="73"/>
      <c r="D64" s="73"/>
      <c r="E64" s="73" t="s">
        <v>583</v>
      </c>
      <c r="F64" s="73" t="str">
        <f>VLOOKUP((A64&amp;MAX(G64:L64)),'NA DATA'!$J$4:$K$1809,2,FALSE)</f>
        <v>Enron Energy Services, Inc.</v>
      </c>
      <c r="G64" s="104"/>
      <c r="H64" s="104">
        <v>96085385</v>
      </c>
      <c r="I64" s="104"/>
      <c r="J64" s="104"/>
      <c r="K64" s="104"/>
      <c r="L64" s="104"/>
      <c r="M64" s="104">
        <f>IF(ISNA(VLOOKUP(B64,'US GAS Rankings'!$B$6:$H$232,7,FALSE))=TRUE,"", (VLOOKUP(B64,'US GAS Rankings'!$B$6:$H$232,7,FALSE)))</f>
        <v>8</v>
      </c>
      <c r="N64" s="104">
        <f>IF(ISNA(VLOOKUP(B64,'US PWR Rankings'!$B$6:$H$126,7,FALSE))=TRUE,"", (VLOOKUP(B64,'US PWR Rankings'!$B$6:$H$126,7,FALSE)))</f>
        <v>3</v>
      </c>
      <c r="O64" s="73">
        <f>IF(ISNA(VLOOKUP(B64,'Can Gas Rankings'!$B$6:$H$95,7,FALSE))=TRUE,"",(VLOOKUP(B64,'Can Gas Rankings'!$B$6:$H$95,7,FALSE)))</f>
        <v>1</v>
      </c>
      <c r="P64" s="73">
        <f>IF(ISNA(VLOOKUP(B64,'Can Pwr Rankings'!$B$6:$F$21,5,FALSE))=TRUE,"", (VLOOKUP(B64,'Can Pwr Rankings'!$B$6:$F$21,5,FALSE)))</f>
        <v>8</v>
      </c>
      <c r="Q64" s="109">
        <f>IF(ISNA(VLOOKUP($B64,'US GAS Rankings'!$B$6:$H$232,6,FALSE))=TRUE,"", (VLOOKUP($B64,'US GAS Rankings'!$B$6:$H$232,6,FALSE)))</f>
        <v>1217985118</v>
      </c>
      <c r="R64" s="109">
        <f>IF(ISNA(VLOOKUP($B64,'US PWR Rankings'!$B$6:$H$126,6,FALSE))=TRUE,"", (VLOOKUP($B64,'US PWR Rankings'!$B$6:$H$126,6,FALSE)))</f>
        <v>52280930</v>
      </c>
      <c r="S64" s="109">
        <f>IF(ISNA(VLOOKUP($B64,'Can Gas Rankings'!$B$6:$H$95,6,FALSE))=TRUE,"",(VLOOKUP($B64,'Can Gas Rankings'!$B$6:$H$95,6,FALSE)))</f>
        <v>202533283</v>
      </c>
      <c r="T64" s="109">
        <f>IF(ISNA(VLOOKUP($B64,'Can Pwr Rankings'!$B$6:$F$21,4,FALSE))=TRUE,"", (VLOOKUP($B64,'Can Pwr Rankings'!$B$6:$F$21,4,FALSE)))</f>
        <v>21900</v>
      </c>
    </row>
    <row r="65" spans="1:20" x14ac:dyDescent="0.2">
      <c r="A65" s="73" t="s">
        <v>91</v>
      </c>
      <c r="B65" s="73">
        <v>53350</v>
      </c>
      <c r="C65" s="73"/>
      <c r="D65" s="73"/>
      <c r="E65" s="73" t="s">
        <v>403</v>
      </c>
      <c r="F65" s="73" t="str">
        <f>VLOOKUP((A65&amp;MAX(G65:L65)),'NA DATA'!$J$4:$K$1809,2,FALSE)</f>
        <v>Citrus Trading Corp.</v>
      </c>
      <c r="G65" s="104"/>
      <c r="H65" s="104">
        <v>96096122</v>
      </c>
      <c r="I65" s="104"/>
      <c r="J65" s="104"/>
      <c r="K65" s="104"/>
      <c r="L65" s="104"/>
      <c r="M65" s="104">
        <f>IF(ISNA(VLOOKUP(B65,'US GAS Rankings'!$B$6:$H$232,7,FALSE))=TRUE,"", (VLOOKUP(B65,'US GAS Rankings'!$B$6:$H$232,7,FALSE)))</f>
        <v>8</v>
      </c>
      <c r="N65" s="104">
        <f>IF(ISNA(VLOOKUP(B65,'US PWR Rankings'!$B$6:$H$126,7,FALSE))=TRUE,"", (VLOOKUP(B65,'US PWR Rankings'!$B$6:$H$126,7,FALSE)))</f>
        <v>3</v>
      </c>
      <c r="O65" s="73">
        <f>IF(ISNA(VLOOKUP(B65,'Can Gas Rankings'!$B$6:$H$95,7,FALSE))=TRUE,"",(VLOOKUP(B65,'Can Gas Rankings'!$B$6:$H$95,7,FALSE)))</f>
        <v>1</v>
      </c>
      <c r="P65" s="73">
        <f>IF(ISNA(VLOOKUP(B65,'Can Pwr Rankings'!$B$6:$F$21,5,FALSE))=TRUE,"", (VLOOKUP(B65,'Can Pwr Rankings'!$B$6:$F$21,5,FALSE)))</f>
        <v>8</v>
      </c>
      <c r="Q65" s="109">
        <f>IF(ISNA(VLOOKUP($B65,'US GAS Rankings'!$B$6:$H$232,6,FALSE))=TRUE,"", (VLOOKUP($B65,'US GAS Rankings'!$B$6:$H$232,6,FALSE)))</f>
        <v>1217985118</v>
      </c>
      <c r="R65" s="109">
        <f>IF(ISNA(VLOOKUP($B65,'US PWR Rankings'!$B$6:$H$126,6,FALSE))=TRUE,"", (VLOOKUP($B65,'US PWR Rankings'!$B$6:$H$126,6,FALSE)))</f>
        <v>52280930</v>
      </c>
      <c r="S65" s="109">
        <f>IF(ISNA(VLOOKUP($B65,'Can Gas Rankings'!$B$6:$H$95,6,FALSE))=TRUE,"",(VLOOKUP($B65,'Can Gas Rankings'!$B$6:$H$95,6,FALSE)))</f>
        <v>202533283</v>
      </c>
      <c r="T65" s="109">
        <f>IF(ISNA(VLOOKUP($B65,'Can Pwr Rankings'!$B$6:$F$21,4,FALSE))=TRUE,"", (VLOOKUP($B65,'Can Pwr Rankings'!$B$6:$F$21,4,FALSE)))</f>
        <v>21900</v>
      </c>
    </row>
    <row r="66" spans="1:20" x14ac:dyDescent="0.2">
      <c r="A66" s="73" t="s">
        <v>91</v>
      </c>
      <c r="B66" s="73">
        <v>53350</v>
      </c>
      <c r="C66" s="73"/>
      <c r="D66" s="73"/>
      <c r="E66" s="73" t="s">
        <v>396</v>
      </c>
      <c r="F66" s="73" t="str">
        <f>VLOOKUP((A66&amp;MAX(G66:L66)),'NA DATA'!$J$4:$K$1809,2,FALSE)</f>
        <v>Enron North America Corp.</v>
      </c>
      <c r="G66" s="104"/>
      <c r="H66" s="104">
        <v>96028887</v>
      </c>
      <c r="I66" s="104"/>
      <c r="J66" s="104"/>
      <c r="K66" s="104"/>
      <c r="L66" s="104"/>
      <c r="M66" s="104">
        <f>IF(ISNA(VLOOKUP(B66,'US GAS Rankings'!$B$6:$H$232,7,FALSE))=TRUE,"", (VLOOKUP(B66,'US GAS Rankings'!$B$6:$H$232,7,FALSE)))</f>
        <v>8</v>
      </c>
      <c r="N66" s="104">
        <f>IF(ISNA(VLOOKUP(B66,'US PWR Rankings'!$B$6:$H$126,7,FALSE))=TRUE,"", (VLOOKUP(B66,'US PWR Rankings'!$B$6:$H$126,7,FALSE)))</f>
        <v>3</v>
      </c>
      <c r="O66" s="73">
        <f>IF(ISNA(VLOOKUP(B66,'Can Gas Rankings'!$B$6:$H$95,7,FALSE))=TRUE,"",(VLOOKUP(B66,'Can Gas Rankings'!$B$6:$H$95,7,FALSE)))</f>
        <v>1</v>
      </c>
      <c r="P66" s="73">
        <f>IF(ISNA(VLOOKUP(B66,'Can Pwr Rankings'!$B$6:$F$21,5,FALSE))=TRUE,"", (VLOOKUP(B66,'Can Pwr Rankings'!$B$6:$F$21,5,FALSE)))</f>
        <v>8</v>
      </c>
      <c r="Q66" s="109">
        <f>IF(ISNA(VLOOKUP($B66,'US GAS Rankings'!$B$6:$H$232,6,FALSE))=TRUE,"", (VLOOKUP($B66,'US GAS Rankings'!$B$6:$H$232,6,FALSE)))</f>
        <v>1217985118</v>
      </c>
      <c r="R66" s="109">
        <f>IF(ISNA(VLOOKUP($B66,'US PWR Rankings'!$B$6:$H$126,6,FALSE))=TRUE,"", (VLOOKUP($B66,'US PWR Rankings'!$B$6:$H$126,6,FALSE)))</f>
        <v>52280930</v>
      </c>
      <c r="S66" s="109">
        <f>IF(ISNA(VLOOKUP($B66,'Can Gas Rankings'!$B$6:$H$95,6,FALSE))=TRUE,"",(VLOOKUP($B66,'Can Gas Rankings'!$B$6:$H$95,6,FALSE)))</f>
        <v>202533283</v>
      </c>
      <c r="T66" s="109">
        <f>IF(ISNA(VLOOKUP($B66,'Can Pwr Rankings'!$B$6:$F$21,4,FALSE))=TRUE,"", (VLOOKUP($B66,'Can Pwr Rankings'!$B$6:$F$21,4,FALSE)))</f>
        <v>21900</v>
      </c>
    </row>
    <row r="67" spans="1:20" x14ac:dyDescent="0.2">
      <c r="A67" s="73" t="s">
        <v>91</v>
      </c>
      <c r="B67" s="73">
        <v>53350</v>
      </c>
      <c r="C67" s="73"/>
      <c r="D67" s="73"/>
      <c r="E67" s="73" t="s">
        <v>401</v>
      </c>
      <c r="F67" s="73" t="str">
        <f>VLOOKUP((A67&amp;MAX(G67:L67)),'NA DATA'!$J$4:$K$1809,2,FALSE)</f>
        <v>ENA Upstream Company LLC</v>
      </c>
      <c r="G67" s="104"/>
      <c r="H67" s="104">
        <v>96062282</v>
      </c>
      <c r="I67" s="104"/>
      <c r="J67" s="104"/>
      <c r="K67" s="104"/>
      <c r="L67" s="104"/>
      <c r="M67" s="104">
        <f>IF(ISNA(VLOOKUP(B67,'US GAS Rankings'!$B$6:$H$232,7,FALSE))=TRUE,"", (VLOOKUP(B67,'US GAS Rankings'!$B$6:$H$232,7,FALSE)))</f>
        <v>8</v>
      </c>
      <c r="N67" s="104">
        <f>IF(ISNA(VLOOKUP(B67,'US PWR Rankings'!$B$6:$H$126,7,FALSE))=TRUE,"", (VLOOKUP(B67,'US PWR Rankings'!$B$6:$H$126,7,FALSE)))</f>
        <v>3</v>
      </c>
      <c r="O67" s="73">
        <f>IF(ISNA(VLOOKUP(B67,'Can Gas Rankings'!$B$6:$H$95,7,FALSE))=TRUE,"",(VLOOKUP(B67,'Can Gas Rankings'!$B$6:$H$95,7,FALSE)))</f>
        <v>1</v>
      </c>
      <c r="P67" s="73">
        <f>IF(ISNA(VLOOKUP(B67,'Can Pwr Rankings'!$B$6:$F$21,5,FALSE))=TRUE,"", (VLOOKUP(B67,'Can Pwr Rankings'!$B$6:$F$21,5,FALSE)))</f>
        <v>8</v>
      </c>
      <c r="Q67" s="109">
        <f>IF(ISNA(VLOOKUP($B67,'US GAS Rankings'!$B$6:$H$232,6,FALSE))=TRUE,"", (VLOOKUP($B67,'US GAS Rankings'!$B$6:$H$232,6,FALSE)))</f>
        <v>1217985118</v>
      </c>
      <c r="R67" s="109">
        <f>IF(ISNA(VLOOKUP($B67,'US PWR Rankings'!$B$6:$H$126,6,FALSE))=TRUE,"", (VLOOKUP($B67,'US PWR Rankings'!$B$6:$H$126,6,FALSE)))</f>
        <v>52280930</v>
      </c>
      <c r="S67" s="109">
        <f>IF(ISNA(VLOOKUP($B67,'Can Gas Rankings'!$B$6:$H$95,6,FALSE))=TRUE,"",(VLOOKUP($B67,'Can Gas Rankings'!$B$6:$H$95,6,FALSE)))</f>
        <v>202533283</v>
      </c>
      <c r="T67" s="109">
        <f>IF(ISNA(VLOOKUP($B67,'Can Pwr Rankings'!$B$6:$F$21,4,FALSE))=TRUE,"", (VLOOKUP($B67,'Can Pwr Rankings'!$B$6:$F$21,4,FALSE)))</f>
        <v>21900</v>
      </c>
    </row>
    <row r="68" spans="1:20" x14ac:dyDescent="0.2">
      <c r="A68" s="73" t="s">
        <v>91</v>
      </c>
      <c r="B68" s="73">
        <v>53350</v>
      </c>
      <c r="C68" s="73"/>
      <c r="D68" s="73"/>
      <c r="E68" s="73" t="s">
        <v>399</v>
      </c>
      <c r="F68" s="73" t="str">
        <f>VLOOKUP((A68&amp;MAX(G68:L68)),'NA DATA'!$J$4:$K$1809,2,FALSE)</f>
        <v>ENA Upstream Company LLC</v>
      </c>
      <c r="G68" s="104"/>
      <c r="H68" s="104">
        <v>96061613</v>
      </c>
      <c r="I68" s="104"/>
      <c r="J68" s="104"/>
      <c r="K68" s="104"/>
      <c r="L68" s="104"/>
      <c r="M68" s="104">
        <f>IF(ISNA(VLOOKUP(B68,'US GAS Rankings'!$B$6:$H$232,7,FALSE))=TRUE,"", (VLOOKUP(B68,'US GAS Rankings'!$B$6:$H$232,7,FALSE)))</f>
        <v>8</v>
      </c>
      <c r="N68" s="104">
        <f>IF(ISNA(VLOOKUP(B68,'US PWR Rankings'!$B$6:$H$126,7,FALSE))=TRUE,"", (VLOOKUP(B68,'US PWR Rankings'!$B$6:$H$126,7,FALSE)))</f>
        <v>3</v>
      </c>
      <c r="O68" s="73">
        <f>IF(ISNA(VLOOKUP(B68,'Can Gas Rankings'!$B$6:$H$95,7,FALSE))=TRUE,"",(VLOOKUP(B68,'Can Gas Rankings'!$B$6:$H$95,7,FALSE)))</f>
        <v>1</v>
      </c>
      <c r="P68" s="73">
        <f>IF(ISNA(VLOOKUP(B68,'Can Pwr Rankings'!$B$6:$F$21,5,FALSE))=TRUE,"", (VLOOKUP(B68,'Can Pwr Rankings'!$B$6:$F$21,5,FALSE)))</f>
        <v>8</v>
      </c>
      <c r="Q68" s="109">
        <f>IF(ISNA(VLOOKUP($B68,'US GAS Rankings'!$B$6:$H$232,6,FALSE))=TRUE,"", (VLOOKUP($B68,'US GAS Rankings'!$B$6:$H$232,6,FALSE)))</f>
        <v>1217985118</v>
      </c>
      <c r="R68" s="109">
        <f>IF(ISNA(VLOOKUP($B68,'US PWR Rankings'!$B$6:$H$126,6,FALSE))=TRUE,"", (VLOOKUP($B68,'US PWR Rankings'!$B$6:$H$126,6,FALSE)))</f>
        <v>52280930</v>
      </c>
      <c r="S68" s="109">
        <f>IF(ISNA(VLOOKUP($B68,'Can Gas Rankings'!$B$6:$H$95,6,FALSE))=TRUE,"",(VLOOKUP($B68,'Can Gas Rankings'!$B$6:$H$95,6,FALSE)))</f>
        <v>202533283</v>
      </c>
      <c r="T68" s="109">
        <f>IF(ISNA(VLOOKUP($B68,'Can Pwr Rankings'!$B$6:$F$21,4,FALSE))=TRUE,"", (VLOOKUP($B68,'Can Pwr Rankings'!$B$6:$F$21,4,FALSE)))</f>
        <v>21900</v>
      </c>
    </row>
    <row r="69" spans="1:20" x14ac:dyDescent="0.2">
      <c r="A69" s="73" t="s">
        <v>91</v>
      </c>
      <c r="B69" s="73">
        <v>53350</v>
      </c>
      <c r="C69" s="73"/>
      <c r="D69" s="73"/>
      <c r="E69" s="73" t="s">
        <v>397</v>
      </c>
      <c r="F69" s="73" t="str">
        <f>VLOOKUP((A69&amp;MAX(G69:L69)),'NA DATA'!$J$4:$K$1809,2,FALSE)</f>
        <v>Enron North America Corp.</v>
      </c>
      <c r="G69" s="104"/>
      <c r="H69" s="104">
        <v>96005429</v>
      </c>
      <c r="I69" s="104"/>
      <c r="J69" s="104"/>
      <c r="K69" s="104"/>
      <c r="L69" s="104"/>
      <c r="M69" s="104">
        <f>IF(ISNA(VLOOKUP(B69,'US GAS Rankings'!$B$6:$H$232,7,FALSE))=TRUE,"", (VLOOKUP(B69,'US GAS Rankings'!$B$6:$H$232,7,FALSE)))</f>
        <v>8</v>
      </c>
      <c r="N69" s="104">
        <f>IF(ISNA(VLOOKUP(B69,'US PWR Rankings'!$B$6:$H$126,7,FALSE))=TRUE,"", (VLOOKUP(B69,'US PWR Rankings'!$B$6:$H$126,7,FALSE)))</f>
        <v>3</v>
      </c>
      <c r="O69" s="73">
        <f>IF(ISNA(VLOOKUP(B69,'Can Gas Rankings'!$B$6:$H$95,7,FALSE))=TRUE,"",(VLOOKUP(B69,'Can Gas Rankings'!$B$6:$H$95,7,FALSE)))</f>
        <v>1</v>
      </c>
      <c r="P69" s="73">
        <f>IF(ISNA(VLOOKUP(B69,'Can Pwr Rankings'!$B$6:$F$21,5,FALSE))=TRUE,"", (VLOOKUP(B69,'Can Pwr Rankings'!$B$6:$F$21,5,FALSE)))</f>
        <v>8</v>
      </c>
      <c r="Q69" s="109">
        <f>IF(ISNA(VLOOKUP($B69,'US GAS Rankings'!$B$6:$H$232,6,FALSE))=TRUE,"", (VLOOKUP($B69,'US GAS Rankings'!$B$6:$H$232,6,FALSE)))</f>
        <v>1217985118</v>
      </c>
      <c r="R69" s="109">
        <f>IF(ISNA(VLOOKUP($B69,'US PWR Rankings'!$B$6:$H$126,6,FALSE))=TRUE,"", (VLOOKUP($B69,'US PWR Rankings'!$B$6:$H$126,6,FALSE)))</f>
        <v>52280930</v>
      </c>
      <c r="S69" s="109">
        <f>IF(ISNA(VLOOKUP($B69,'Can Gas Rankings'!$B$6:$H$95,6,FALSE))=TRUE,"",(VLOOKUP($B69,'Can Gas Rankings'!$B$6:$H$95,6,FALSE)))</f>
        <v>202533283</v>
      </c>
      <c r="T69" s="109">
        <f>IF(ISNA(VLOOKUP($B69,'Can Pwr Rankings'!$B$6:$F$21,4,FALSE))=TRUE,"", (VLOOKUP($B69,'Can Pwr Rankings'!$B$6:$F$21,4,FALSE)))</f>
        <v>21900</v>
      </c>
    </row>
    <row r="70" spans="1:20" x14ac:dyDescent="0.2">
      <c r="A70" s="73" t="s">
        <v>91</v>
      </c>
      <c r="B70" s="73">
        <v>53350</v>
      </c>
      <c r="C70" s="73"/>
      <c r="D70" s="73"/>
      <c r="E70" s="73" t="s">
        <v>574</v>
      </c>
      <c r="F70" s="73" t="str">
        <f>VLOOKUP((A70&amp;MAX(G70:L70)),'NA DATA'!$J$4:$K$1809,2,FALSE)</f>
        <v>Enron North America Corp.</v>
      </c>
      <c r="G70" s="104">
        <v>96066310</v>
      </c>
      <c r="H70" s="104"/>
      <c r="I70" s="104"/>
      <c r="J70" s="104"/>
      <c r="K70" s="104"/>
      <c r="L70" s="104"/>
      <c r="M70" s="104">
        <f>IF(ISNA(VLOOKUP(B70,'US GAS Rankings'!$B$6:$H$232,7,FALSE))=TRUE,"", (VLOOKUP(B70,'US GAS Rankings'!$B$6:$H$232,7,FALSE)))</f>
        <v>8</v>
      </c>
      <c r="N70" s="104">
        <f>IF(ISNA(VLOOKUP(B70,'US PWR Rankings'!$B$6:$H$126,7,FALSE))=TRUE,"", (VLOOKUP(B70,'US PWR Rankings'!$B$6:$H$126,7,FALSE)))</f>
        <v>3</v>
      </c>
      <c r="O70" s="73">
        <f>IF(ISNA(VLOOKUP(B70,'Can Gas Rankings'!$B$6:$H$95,7,FALSE))=TRUE,"",(VLOOKUP(B70,'Can Gas Rankings'!$B$6:$H$95,7,FALSE)))</f>
        <v>1</v>
      </c>
      <c r="P70" s="73">
        <f>IF(ISNA(VLOOKUP(B70,'Can Pwr Rankings'!$B$6:$F$21,5,FALSE))=TRUE,"", (VLOOKUP(B70,'Can Pwr Rankings'!$B$6:$F$21,5,FALSE)))</f>
        <v>8</v>
      </c>
      <c r="Q70" s="109">
        <f>IF(ISNA(VLOOKUP($B70,'US GAS Rankings'!$B$6:$H$232,6,FALSE))=TRUE,"", (VLOOKUP($B70,'US GAS Rankings'!$B$6:$H$232,6,FALSE)))</f>
        <v>1217985118</v>
      </c>
      <c r="R70" s="109">
        <f>IF(ISNA(VLOOKUP($B70,'US PWR Rankings'!$B$6:$H$126,6,FALSE))=TRUE,"", (VLOOKUP($B70,'US PWR Rankings'!$B$6:$H$126,6,FALSE)))</f>
        <v>52280930</v>
      </c>
      <c r="S70" s="109">
        <f>IF(ISNA(VLOOKUP($B70,'Can Gas Rankings'!$B$6:$H$95,6,FALSE))=TRUE,"",(VLOOKUP($B70,'Can Gas Rankings'!$B$6:$H$95,6,FALSE)))</f>
        <v>202533283</v>
      </c>
      <c r="T70" s="109">
        <f>IF(ISNA(VLOOKUP($B70,'Can Pwr Rankings'!$B$6:$F$21,4,FALSE))=TRUE,"", (VLOOKUP($B70,'Can Pwr Rankings'!$B$6:$F$21,4,FALSE)))</f>
        <v>21900</v>
      </c>
    </row>
    <row r="71" spans="1:20" x14ac:dyDescent="0.2">
      <c r="A71" s="73" t="s">
        <v>91</v>
      </c>
      <c r="B71" s="73">
        <v>53350</v>
      </c>
      <c r="C71" s="73"/>
      <c r="D71" s="73"/>
      <c r="E71" s="73" t="s">
        <v>463</v>
      </c>
      <c r="F71" s="73" t="e">
        <f>VLOOKUP((A71&amp;MAX(G71:L71)),'NA DATA'!$J$4:$K$1809,2,FALSE)</f>
        <v>#N/A</v>
      </c>
      <c r="G71" s="104"/>
      <c r="H71" s="104"/>
      <c r="I71" s="104">
        <v>96057469</v>
      </c>
      <c r="J71" s="104"/>
      <c r="K71" s="104"/>
      <c r="L71" s="104"/>
      <c r="M71" s="104">
        <f>IF(ISNA(VLOOKUP(B71,'US GAS Rankings'!$B$6:$H$232,7,FALSE))=TRUE,"", (VLOOKUP(B71,'US GAS Rankings'!$B$6:$H$232,7,FALSE)))</f>
        <v>8</v>
      </c>
      <c r="N71" s="104">
        <f>IF(ISNA(VLOOKUP(B71,'US PWR Rankings'!$B$6:$H$126,7,FALSE))=TRUE,"", (VLOOKUP(B71,'US PWR Rankings'!$B$6:$H$126,7,FALSE)))</f>
        <v>3</v>
      </c>
      <c r="O71" s="73">
        <f>IF(ISNA(VLOOKUP(B71,'Can Gas Rankings'!$B$6:$H$95,7,FALSE))=TRUE,"",(VLOOKUP(B71,'Can Gas Rankings'!$B$6:$H$95,7,FALSE)))</f>
        <v>1</v>
      </c>
      <c r="P71" s="73">
        <f>IF(ISNA(VLOOKUP(B71,'Can Pwr Rankings'!$B$6:$F$21,5,FALSE))=TRUE,"", (VLOOKUP(B71,'Can Pwr Rankings'!$B$6:$F$21,5,FALSE)))</f>
        <v>8</v>
      </c>
      <c r="Q71" s="109">
        <f>IF(ISNA(VLOOKUP($B71,'US GAS Rankings'!$B$6:$H$232,6,FALSE))=TRUE,"", (VLOOKUP($B71,'US GAS Rankings'!$B$6:$H$232,6,FALSE)))</f>
        <v>1217985118</v>
      </c>
      <c r="R71" s="109">
        <f>IF(ISNA(VLOOKUP($B71,'US PWR Rankings'!$B$6:$H$126,6,FALSE))=TRUE,"", (VLOOKUP($B71,'US PWR Rankings'!$B$6:$H$126,6,FALSE)))</f>
        <v>52280930</v>
      </c>
      <c r="S71" s="109">
        <f>IF(ISNA(VLOOKUP($B71,'Can Gas Rankings'!$B$6:$H$95,6,FALSE))=TRUE,"",(VLOOKUP($B71,'Can Gas Rankings'!$B$6:$H$95,6,FALSE)))</f>
        <v>202533283</v>
      </c>
      <c r="T71" s="109">
        <f>IF(ISNA(VLOOKUP($B71,'Can Pwr Rankings'!$B$6:$F$21,4,FALSE))=TRUE,"", (VLOOKUP($B71,'Can Pwr Rankings'!$B$6:$F$21,4,FALSE)))</f>
        <v>21900</v>
      </c>
    </row>
    <row r="72" spans="1:20" x14ac:dyDescent="0.2">
      <c r="A72" s="73" t="s">
        <v>91</v>
      </c>
      <c r="B72" s="73">
        <v>53350</v>
      </c>
      <c r="C72" s="73"/>
      <c r="D72" s="73"/>
      <c r="E72" s="73" t="s">
        <v>392</v>
      </c>
      <c r="F72" s="73" t="str">
        <f>VLOOKUP((A72&amp;MAX(G72:L72)),'NA DATA'!$J$4:$K$1809,2,FALSE)</f>
        <v>Enron North America Corp.</v>
      </c>
      <c r="G72" s="104"/>
      <c r="H72" s="104">
        <v>96054452</v>
      </c>
      <c r="I72" s="104"/>
      <c r="J72" s="104"/>
      <c r="K72" s="104"/>
      <c r="L72" s="104"/>
      <c r="M72" s="104">
        <f>IF(ISNA(VLOOKUP(B72,'US GAS Rankings'!$B$6:$H$232,7,FALSE))=TRUE,"", (VLOOKUP(B72,'US GAS Rankings'!$B$6:$H$232,7,FALSE)))</f>
        <v>8</v>
      </c>
      <c r="N72" s="104">
        <f>IF(ISNA(VLOOKUP(B72,'US PWR Rankings'!$B$6:$H$126,7,FALSE))=TRUE,"", (VLOOKUP(B72,'US PWR Rankings'!$B$6:$H$126,7,FALSE)))</f>
        <v>3</v>
      </c>
      <c r="O72" s="73">
        <f>IF(ISNA(VLOOKUP(B72,'Can Gas Rankings'!$B$6:$H$95,7,FALSE))=TRUE,"",(VLOOKUP(B72,'Can Gas Rankings'!$B$6:$H$95,7,FALSE)))</f>
        <v>1</v>
      </c>
      <c r="P72" s="73">
        <f>IF(ISNA(VLOOKUP(B72,'Can Pwr Rankings'!$B$6:$F$21,5,FALSE))=TRUE,"", (VLOOKUP(B72,'Can Pwr Rankings'!$B$6:$F$21,5,FALSE)))</f>
        <v>8</v>
      </c>
      <c r="Q72" s="109">
        <f>IF(ISNA(VLOOKUP($B72,'US GAS Rankings'!$B$6:$H$232,6,FALSE))=TRUE,"", (VLOOKUP($B72,'US GAS Rankings'!$B$6:$H$232,6,FALSE)))</f>
        <v>1217985118</v>
      </c>
      <c r="R72" s="109">
        <f>IF(ISNA(VLOOKUP($B72,'US PWR Rankings'!$B$6:$H$126,6,FALSE))=TRUE,"", (VLOOKUP($B72,'US PWR Rankings'!$B$6:$H$126,6,FALSE)))</f>
        <v>52280930</v>
      </c>
      <c r="S72" s="109">
        <f>IF(ISNA(VLOOKUP($B72,'Can Gas Rankings'!$B$6:$H$95,6,FALSE))=TRUE,"",(VLOOKUP($B72,'Can Gas Rankings'!$B$6:$H$95,6,FALSE)))</f>
        <v>202533283</v>
      </c>
      <c r="T72" s="109">
        <f>IF(ISNA(VLOOKUP($B72,'Can Pwr Rankings'!$B$6:$F$21,4,FALSE))=TRUE,"", (VLOOKUP($B72,'Can Pwr Rankings'!$B$6:$F$21,4,FALSE)))</f>
        <v>21900</v>
      </c>
    </row>
    <row r="73" spans="1:20" x14ac:dyDescent="0.2">
      <c r="A73" s="73" t="s">
        <v>91</v>
      </c>
      <c r="B73" s="73">
        <v>53350</v>
      </c>
      <c r="C73" s="73"/>
      <c r="D73" s="73"/>
      <c r="E73" s="73" t="s">
        <v>745</v>
      </c>
      <c r="F73" s="73" t="str">
        <f>VLOOKUP((A73&amp;MAX(G73:L73)),'NA DATA'!$J$4:$K$1809,2,FALSE)</f>
        <v>Enron Canada Corp.</v>
      </c>
      <c r="G73" s="104"/>
      <c r="H73" s="104"/>
      <c r="I73" s="104"/>
      <c r="J73" s="104"/>
      <c r="K73" s="104">
        <v>96013817</v>
      </c>
      <c r="L73" s="104"/>
      <c r="M73" s="104">
        <f>IF(ISNA(VLOOKUP(B73,'US GAS Rankings'!$B$6:$H$232,7,FALSE))=TRUE,"", (VLOOKUP(B73,'US GAS Rankings'!$B$6:$H$232,7,FALSE)))</f>
        <v>8</v>
      </c>
      <c r="N73" s="104">
        <f>IF(ISNA(VLOOKUP(B73,'US PWR Rankings'!$B$6:$H$126,7,FALSE))=TRUE,"", (VLOOKUP(B73,'US PWR Rankings'!$B$6:$H$126,7,FALSE)))</f>
        <v>3</v>
      </c>
      <c r="O73" s="73">
        <f>IF(ISNA(VLOOKUP(B73,'Can Gas Rankings'!$B$6:$H$95,7,FALSE))=TRUE,"",(VLOOKUP(B73,'Can Gas Rankings'!$B$6:$H$95,7,FALSE)))</f>
        <v>1</v>
      </c>
      <c r="P73" s="73">
        <f>IF(ISNA(VLOOKUP(B73,'Can Pwr Rankings'!$B$6:$F$21,5,FALSE))=TRUE,"", (VLOOKUP(B73,'Can Pwr Rankings'!$B$6:$F$21,5,FALSE)))</f>
        <v>8</v>
      </c>
      <c r="Q73" s="109">
        <f>IF(ISNA(VLOOKUP($B73,'US GAS Rankings'!$B$6:$H$232,6,FALSE))=TRUE,"", (VLOOKUP($B73,'US GAS Rankings'!$B$6:$H$232,6,FALSE)))</f>
        <v>1217985118</v>
      </c>
      <c r="R73" s="109">
        <f>IF(ISNA(VLOOKUP($B73,'US PWR Rankings'!$B$6:$H$126,6,FALSE))=TRUE,"", (VLOOKUP($B73,'US PWR Rankings'!$B$6:$H$126,6,FALSE)))</f>
        <v>52280930</v>
      </c>
      <c r="S73" s="109">
        <f>IF(ISNA(VLOOKUP($B73,'Can Gas Rankings'!$B$6:$H$95,6,FALSE))=TRUE,"",(VLOOKUP($B73,'Can Gas Rankings'!$B$6:$H$95,6,FALSE)))</f>
        <v>202533283</v>
      </c>
      <c r="T73" s="109">
        <f>IF(ISNA(VLOOKUP($B73,'Can Pwr Rankings'!$B$6:$F$21,4,FALSE))=TRUE,"", (VLOOKUP($B73,'Can Pwr Rankings'!$B$6:$F$21,4,FALSE)))</f>
        <v>21900</v>
      </c>
    </row>
    <row r="74" spans="1:20" x14ac:dyDescent="0.2">
      <c r="A74" s="73" t="s">
        <v>91</v>
      </c>
      <c r="B74" s="73">
        <v>53350</v>
      </c>
      <c r="C74" s="73"/>
      <c r="D74" s="73"/>
      <c r="E74" s="73" t="s">
        <v>417</v>
      </c>
      <c r="F74" s="73" t="str">
        <f>VLOOKUP((A74&amp;MAX(G74:L74)),'NA DATA'!$J$4:$K$1809,2,FALSE)</f>
        <v>Enron North America Corp.</v>
      </c>
      <c r="G74" s="104"/>
      <c r="H74" s="104">
        <v>96003186</v>
      </c>
      <c r="I74" s="104"/>
      <c r="J74" s="104"/>
      <c r="K74" s="104"/>
      <c r="L74" s="104"/>
      <c r="M74" s="104">
        <f>IF(ISNA(VLOOKUP(B74,'US GAS Rankings'!$B$6:$H$232,7,FALSE))=TRUE,"", (VLOOKUP(B74,'US GAS Rankings'!$B$6:$H$232,7,FALSE)))</f>
        <v>8</v>
      </c>
      <c r="N74" s="104">
        <f>IF(ISNA(VLOOKUP(B74,'US PWR Rankings'!$B$6:$H$126,7,FALSE))=TRUE,"", (VLOOKUP(B74,'US PWR Rankings'!$B$6:$H$126,7,FALSE)))</f>
        <v>3</v>
      </c>
      <c r="O74" s="73">
        <f>IF(ISNA(VLOOKUP(B74,'Can Gas Rankings'!$B$6:$H$95,7,FALSE))=TRUE,"",(VLOOKUP(B74,'Can Gas Rankings'!$B$6:$H$95,7,FALSE)))</f>
        <v>1</v>
      </c>
      <c r="P74" s="73">
        <f>IF(ISNA(VLOOKUP(B74,'Can Pwr Rankings'!$B$6:$F$21,5,FALSE))=TRUE,"", (VLOOKUP(B74,'Can Pwr Rankings'!$B$6:$F$21,5,FALSE)))</f>
        <v>8</v>
      </c>
      <c r="Q74" s="109">
        <f>IF(ISNA(VLOOKUP($B74,'US GAS Rankings'!$B$6:$H$232,6,FALSE))=TRUE,"", (VLOOKUP($B74,'US GAS Rankings'!$B$6:$H$232,6,FALSE)))</f>
        <v>1217985118</v>
      </c>
      <c r="R74" s="109">
        <f>IF(ISNA(VLOOKUP($B74,'US PWR Rankings'!$B$6:$H$126,6,FALSE))=TRUE,"", (VLOOKUP($B74,'US PWR Rankings'!$B$6:$H$126,6,FALSE)))</f>
        <v>52280930</v>
      </c>
      <c r="S74" s="109">
        <f>IF(ISNA(VLOOKUP($B74,'Can Gas Rankings'!$B$6:$H$95,6,FALSE))=TRUE,"",(VLOOKUP($B74,'Can Gas Rankings'!$B$6:$H$95,6,FALSE)))</f>
        <v>202533283</v>
      </c>
      <c r="T74" s="109">
        <f>IF(ISNA(VLOOKUP($B74,'Can Pwr Rankings'!$B$6:$F$21,4,FALSE))=TRUE,"", (VLOOKUP($B74,'Can Pwr Rankings'!$B$6:$F$21,4,FALSE)))</f>
        <v>21900</v>
      </c>
    </row>
    <row r="75" spans="1:20" x14ac:dyDescent="0.2">
      <c r="A75" s="73" t="s">
        <v>91</v>
      </c>
      <c r="B75" s="73">
        <v>53350</v>
      </c>
      <c r="C75" s="73"/>
      <c r="D75" s="73"/>
      <c r="E75" s="73" t="s">
        <v>443</v>
      </c>
      <c r="F75" s="73" t="str">
        <f>VLOOKUP((A75&amp;MAX(G75:L75)),'NA DATA'!$J$4:$K$1809,2,FALSE)</f>
        <v>Citrus Trading Corp.</v>
      </c>
      <c r="G75" s="104"/>
      <c r="H75" s="104">
        <v>96004711</v>
      </c>
      <c r="I75" s="104"/>
      <c r="J75" s="104"/>
      <c r="K75" s="104"/>
      <c r="L75" s="104"/>
      <c r="M75" s="104">
        <f>IF(ISNA(VLOOKUP(B75,'US GAS Rankings'!$B$6:$H$232,7,FALSE))=TRUE,"", (VLOOKUP(B75,'US GAS Rankings'!$B$6:$H$232,7,FALSE)))</f>
        <v>8</v>
      </c>
      <c r="N75" s="104">
        <f>IF(ISNA(VLOOKUP(B75,'US PWR Rankings'!$B$6:$H$126,7,FALSE))=TRUE,"", (VLOOKUP(B75,'US PWR Rankings'!$B$6:$H$126,7,FALSE)))</f>
        <v>3</v>
      </c>
      <c r="O75" s="73">
        <f>IF(ISNA(VLOOKUP(B75,'Can Gas Rankings'!$B$6:$H$95,7,FALSE))=TRUE,"",(VLOOKUP(B75,'Can Gas Rankings'!$B$6:$H$95,7,FALSE)))</f>
        <v>1</v>
      </c>
      <c r="P75" s="73">
        <f>IF(ISNA(VLOOKUP(B75,'Can Pwr Rankings'!$B$6:$F$21,5,FALSE))=TRUE,"", (VLOOKUP(B75,'Can Pwr Rankings'!$B$6:$F$21,5,FALSE)))</f>
        <v>8</v>
      </c>
      <c r="Q75" s="109">
        <f>IF(ISNA(VLOOKUP($B75,'US GAS Rankings'!$B$6:$H$232,6,FALSE))=TRUE,"", (VLOOKUP($B75,'US GAS Rankings'!$B$6:$H$232,6,FALSE)))</f>
        <v>1217985118</v>
      </c>
      <c r="R75" s="109">
        <f>IF(ISNA(VLOOKUP($B75,'US PWR Rankings'!$B$6:$H$126,6,FALSE))=TRUE,"", (VLOOKUP($B75,'US PWR Rankings'!$B$6:$H$126,6,FALSE)))</f>
        <v>52280930</v>
      </c>
      <c r="S75" s="109">
        <f>IF(ISNA(VLOOKUP($B75,'Can Gas Rankings'!$B$6:$H$95,6,FALSE))=TRUE,"",(VLOOKUP($B75,'Can Gas Rankings'!$B$6:$H$95,6,FALSE)))</f>
        <v>202533283</v>
      </c>
      <c r="T75" s="109">
        <f>IF(ISNA(VLOOKUP($B75,'Can Pwr Rankings'!$B$6:$F$21,4,FALSE))=TRUE,"", (VLOOKUP($B75,'Can Pwr Rankings'!$B$6:$F$21,4,FALSE)))</f>
        <v>21900</v>
      </c>
    </row>
    <row r="76" spans="1:20" x14ac:dyDescent="0.2">
      <c r="A76" s="73" t="s">
        <v>92</v>
      </c>
      <c r="B76" s="73">
        <v>56264</v>
      </c>
      <c r="C76" s="73" t="s">
        <v>92</v>
      </c>
      <c r="D76" s="73">
        <v>56264</v>
      </c>
      <c r="E76" s="73" t="s">
        <v>568</v>
      </c>
      <c r="F76" s="73" t="str">
        <f>VLOOKUP((A76&amp;MAX(G76:L76)),'NA DATA'!$J$4:$K$1809,2,FALSE)</f>
        <v>Enron North America Corp.</v>
      </c>
      <c r="G76" s="104">
        <v>95000281</v>
      </c>
      <c r="H76" s="104"/>
      <c r="I76" s="104"/>
      <c r="J76" s="104">
        <v>95000281</v>
      </c>
      <c r="K76" s="104"/>
      <c r="L76" s="104"/>
      <c r="M76" s="104">
        <f>IF(ISNA(VLOOKUP(B76,'US GAS Rankings'!$B$6:$H$232,7,FALSE))=TRUE,"", (VLOOKUP(B76,'US GAS Rankings'!$B$6:$H$232,7,FALSE)))</f>
        <v>9</v>
      </c>
      <c r="N76" s="104">
        <f>IF(ISNA(VLOOKUP(B76,'US PWR Rankings'!$B$6:$H$126,7,FALSE))=TRUE,"", (VLOOKUP(B76,'US PWR Rankings'!$B$6:$H$126,7,FALSE)))</f>
        <v>7</v>
      </c>
      <c r="O76" s="73">
        <f>IF(ISNA(VLOOKUP(B76,'Can Gas Rankings'!$B$6:$H$95,7,FALSE))=TRUE,"",(VLOOKUP(B76,'Can Gas Rankings'!$B$6:$H$95,7,FALSE)))</f>
        <v>21</v>
      </c>
      <c r="P76" s="73">
        <f>IF(ISNA(VLOOKUP(B76,'Can Pwr Rankings'!$B$6:$F$21,5,FALSE))=TRUE,"", (VLOOKUP(B76,'Can Pwr Rankings'!$B$6:$F$21,5,FALSE)))</f>
        <v>1</v>
      </c>
      <c r="Q76" s="109">
        <f>IF(ISNA(VLOOKUP($B76,'US GAS Rankings'!$B$6:$H$232,6,FALSE))=TRUE,"", (VLOOKUP($B76,'US GAS Rankings'!$B$6:$H$232,6,FALSE)))</f>
        <v>1087821802</v>
      </c>
      <c r="R76" s="109">
        <f>IF(ISNA(VLOOKUP($B76,'US PWR Rankings'!$B$6:$H$126,6,FALSE))=TRUE,"", (VLOOKUP($B76,'US PWR Rankings'!$B$6:$H$126,6,FALSE)))</f>
        <v>32623289</v>
      </c>
      <c r="S76" s="109">
        <f>IF(ISNA(VLOOKUP($B76,'Can Gas Rankings'!$B$6:$H$95,6,FALSE))=TRUE,"",(VLOOKUP($B76,'Can Gas Rankings'!$B$6:$H$95,6,FALSE)))</f>
        <v>17248071</v>
      </c>
      <c r="T76" s="109">
        <f>IF(ISNA(VLOOKUP($B76,'Can Pwr Rankings'!$B$6:$F$21,4,FALSE))=TRUE,"", (VLOOKUP($B76,'Can Pwr Rankings'!$B$6:$F$21,4,FALSE)))</f>
        <v>253236</v>
      </c>
    </row>
    <row r="77" spans="1:20" x14ac:dyDescent="0.2">
      <c r="A77" s="73" t="s">
        <v>92</v>
      </c>
      <c r="B77" s="73">
        <v>56264</v>
      </c>
      <c r="C77" s="73"/>
      <c r="D77" s="73"/>
      <c r="E77" s="73" t="s">
        <v>396</v>
      </c>
      <c r="F77" s="73" t="str">
        <f>VLOOKUP((A77&amp;MAX(G77:L77)),'NA DATA'!$J$4:$K$1809,2,FALSE)</f>
        <v>Enron North America Corp.</v>
      </c>
      <c r="G77" s="104"/>
      <c r="H77" s="104">
        <v>96029028</v>
      </c>
      <c r="I77" s="104"/>
      <c r="J77" s="104"/>
      <c r="K77" s="104"/>
      <c r="L77" s="104"/>
      <c r="M77" s="104">
        <f>IF(ISNA(VLOOKUP(B77,'US GAS Rankings'!$B$6:$H$232,7,FALSE))=TRUE,"", (VLOOKUP(B77,'US GAS Rankings'!$B$6:$H$232,7,FALSE)))</f>
        <v>9</v>
      </c>
      <c r="N77" s="104">
        <f>IF(ISNA(VLOOKUP(B77,'US PWR Rankings'!$B$6:$H$126,7,FALSE))=TRUE,"", (VLOOKUP(B77,'US PWR Rankings'!$B$6:$H$126,7,FALSE)))</f>
        <v>7</v>
      </c>
      <c r="O77" s="73">
        <f>IF(ISNA(VLOOKUP(B77,'Can Gas Rankings'!$B$6:$H$95,7,FALSE))=TRUE,"",(VLOOKUP(B77,'Can Gas Rankings'!$B$6:$H$95,7,FALSE)))</f>
        <v>21</v>
      </c>
      <c r="P77" s="73">
        <f>IF(ISNA(VLOOKUP(B77,'Can Pwr Rankings'!$B$6:$F$21,5,FALSE))=TRUE,"", (VLOOKUP(B77,'Can Pwr Rankings'!$B$6:$F$21,5,FALSE)))</f>
        <v>1</v>
      </c>
      <c r="Q77" s="109">
        <f>IF(ISNA(VLOOKUP($B77,'US GAS Rankings'!$B$6:$H$232,6,FALSE))=TRUE,"", (VLOOKUP($B77,'US GAS Rankings'!$B$6:$H$232,6,FALSE)))</f>
        <v>1087821802</v>
      </c>
      <c r="R77" s="109">
        <f>IF(ISNA(VLOOKUP($B77,'US PWR Rankings'!$B$6:$H$126,6,FALSE))=TRUE,"", (VLOOKUP($B77,'US PWR Rankings'!$B$6:$H$126,6,FALSE)))</f>
        <v>32623289</v>
      </c>
      <c r="S77" s="109">
        <f>IF(ISNA(VLOOKUP($B77,'Can Gas Rankings'!$B$6:$H$95,6,FALSE))=TRUE,"",(VLOOKUP($B77,'Can Gas Rankings'!$B$6:$H$95,6,FALSE)))</f>
        <v>17248071</v>
      </c>
      <c r="T77" s="109">
        <f>IF(ISNA(VLOOKUP($B77,'Can Pwr Rankings'!$B$6:$F$21,4,FALSE))=TRUE,"", (VLOOKUP($B77,'Can Pwr Rankings'!$B$6:$F$21,4,FALSE)))</f>
        <v>253236</v>
      </c>
    </row>
    <row r="78" spans="1:20" x14ac:dyDescent="0.2">
      <c r="A78" s="73" t="s">
        <v>92</v>
      </c>
      <c r="B78" s="73">
        <v>56264</v>
      </c>
      <c r="C78" s="73"/>
      <c r="D78" s="73"/>
      <c r="E78" s="73" t="s">
        <v>401</v>
      </c>
      <c r="F78" s="73" t="str">
        <f>VLOOKUP((A78&amp;MAX(G78:L78)),'NA DATA'!$J$4:$K$1809,2,FALSE)</f>
        <v>ENA Upstream Company LLC</v>
      </c>
      <c r="G78" s="104"/>
      <c r="H78" s="104">
        <v>96062765</v>
      </c>
      <c r="I78" s="104"/>
      <c r="J78" s="104"/>
      <c r="K78" s="104"/>
      <c r="L78" s="104"/>
      <c r="M78" s="104">
        <f>IF(ISNA(VLOOKUP(B78,'US GAS Rankings'!$B$6:$H$232,7,FALSE))=TRUE,"", (VLOOKUP(B78,'US GAS Rankings'!$B$6:$H$232,7,FALSE)))</f>
        <v>9</v>
      </c>
      <c r="N78" s="104">
        <f>IF(ISNA(VLOOKUP(B78,'US PWR Rankings'!$B$6:$H$126,7,FALSE))=TRUE,"", (VLOOKUP(B78,'US PWR Rankings'!$B$6:$H$126,7,FALSE)))</f>
        <v>7</v>
      </c>
      <c r="O78" s="73">
        <f>IF(ISNA(VLOOKUP(B78,'Can Gas Rankings'!$B$6:$H$95,7,FALSE))=TRUE,"",(VLOOKUP(B78,'Can Gas Rankings'!$B$6:$H$95,7,FALSE)))</f>
        <v>21</v>
      </c>
      <c r="P78" s="73">
        <f>IF(ISNA(VLOOKUP(B78,'Can Pwr Rankings'!$B$6:$F$21,5,FALSE))=TRUE,"", (VLOOKUP(B78,'Can Pwr Rankings'!$B$6:$F$21,5,FALSE)))</f>
        <v>1</v>
      </c>
      <c r="Q78" s="109">
        <f>IF(ISNA(VLOOKUP($B78,'US GAS Rankings'!$B$6:$H$232,6,FALSE))=TRUE,"", (VLOOKUP($B78,'US GAS Rankings'!$B$6:$H$232,6,FALSE)))</f>
        <v>1087821802</v>
      </c>
      <c r="R78" s="109">
        <f>IF(ISNA(VLOOKUP($B78,'US PWR Rankings'!$B$6:$H$126,6,FALSE))=TRUE,"", (VLOOKUP($B78,'US PWR Rankings'!$B$6:$H$126,6,FALSE)))</f>
        <v>32623289</v>
      </c>
      <c r="S78" s="109">
        <f>IF(ISNA(VLOOKUP($B78,'Can Gas Rankings'!$B$6:$H$95,6,FALSE))=TRUE,"",(VLOOKUP($B78,'Can Gas Rankings'!$B$6:$H$95,6,FALSE)))</f>
        <v>17248071</v>
      </c>
      <c r="T78" s="109">
        <f>IF(ISNA(VLOOKUP($B78,'Can Pwr Rankings'!$B$6:$F$21,4,FALSE))=TRUE,"", (VLOOKUP($B78,'Can Pwr Rankings'!$B$6:$F$21,4,FALSE)))</f>
        <v>253236</v>
      </c>
    </row>
    <row r="79" spans="1:20" x14ac:dyDescent="0.2">
      <c r="A79" s="73" t="s">
        <v>92</v>
      </c>
      <c r="B79" s="73">
        <v>56264</v>
      </c>
      <c r="C79" s="73"/>
      <c r="D79" s="73"/>
      <c r="E79" s="73" t="s">
        <v>399</v>
      </c>
      <c r="F79" s="73" t="str">
        <f>VLOOKUP((A79&amp;MAX(G79:L79)),'NA DATA'!$J$4:$K$1809,2,FALSE)</f>
        <v>ENA Upstream Company LLC</v>
      </c>
      <c r="G79" s="104"/>
      <c r="H79" s="104">
        <v>96062703</v>
      </c>
      <c r="I79" s="104"/>
      <c r="J79" s="104"/>
      <c r="K79" s="104"/>
      <c r="L79" s="104"/>
      <c r="M79" s="104">
        <f>IF(ISNA(VLOOKUP(B79,'US GAS Rankings'!$B$6:$H$232,7,FALSE))=TRUE,"", (VLOOKUP(B79,'US GAS Rankings'!$B$6:$H$232,7,FALSE)))</f>
        <v>9</v>
      </c>
      <c r="N79" s="104">
        <f>IF(ISNA(VLOOKUP(B79,'US PWR Rankings'!$B$6:$H$126,7,FALSE))=TRUE,"", (VLOOKUP(B79,'US PWR Rankings'!$B$6:$H$126,7,FALSE)))</f>
        <v>7</v>
      </c>
      <c r="O79" s="73">
        <f>IF(ISNA(VLOOKUP(B79,'Can Gas Rankings'!$B$6:$H$95,7,FALSE))=TRUE,"",(VLOOKUP(B79,'Can Gas Rankings'!$B$6:$H$95,7,FALSE)))</f>
        <v>21</v>
      </c>
      <c r="P79" s="73">
        <f>IF(ISNA(VLOOKUP(B79,'Can Pwr Rankings'!$B$6:$F$21,5,FALSE))=TRUE,"", (VLOOKUP(B79,'Can Pwr Rankings'!$B$6:$F$21,5,FALSE)))</f>
        <v>1</v>
      </c>
      <c r="Q79" s="109">
        <f>IF(ISNA(VLOOKUP($B79,'US GAS Rankings'!$B$6:$H$232,6,FALSE))=TRUE,"", (VLOOKUP($B79,'US GAS Rankings'!$B$6:$H$232,6,FALSE)))</f>
        <v>1087821802</v>
      </c>
      <c r="R79" s="109">
        <f>IF(ISNA(VLOOKUP($B79,'US PWR Rankings'!$B$6:$H$126,6,FALSE))=TRUE,"", (VLOOKUP($B79,'US PWR Rankings'!$B$6:$H$126,6,FALSE)))</f>
        <v>32623289</v>
      </c>
      <c r="S79" s="109">
        <f>IF(ISNA(VLOOKUP($B79,'Can Gas Rankings'!$B$6:$H$95,6,FALSE))=TRUE,"",(VLOOKUP($B79,'Can Gas Rankings'!$B$6:$H$95,6,FALSE)))</f>
        <v>17248071</v>
      </c>
      <c r="T79" s="109">
        <f>IF(ISNA(VLOOKUP($B79,'Can Pwr Rankings'!$B$6:$F$21,4,FALSE))=TRUE,"", (VLOOKUP($B79,'Can Pwr Rankings'!$B$6:$F$21,4,FALSE)))</f>
        <v>253236</v>
      </c>
    </row>
    <row r="80" spans="1:20" x14ac:dyDescent="0.2">
      <c r="A80" s="73" t="s">
        <v>92</v>
      </c>
      <c r="B80" s="73">
        <v>56264</v>
      </c>
      <c r="C80" s="73"/>
      <c r="D80" s="73"/>
      <c r="E80" s="73" t="s">
        <v>397</v>
      </c>
      <c r="F80" s="73" t="str">
        <f>VLOOKUP((A80&amp;MAX(G80:L80)),'NA DATA'!$J$4:$K$1809,2,FALSE)</f>
        <v>Enron North America Corp.</v>
      </c>
      <c r="G80" s="104"/>
      <c r="H80" s="104">
        <v>96005429</v>
      </c>
      <c r="I80" s="104"/>
      <c r="J80" s="104"/>
      <c r="K80" s="104"/>
      <c r="L80" s="104"/>
      <c r="M80" s="104">
        <f>IF(ISNA(VLOOKUP(B80,'US GAS Rankings'!$B$6:$H$232,7,FALSE))=TRUE,"", (VLOOKUP(B80,'US GAS Rankings'!$B$6:$H$232,7,FALSE)))</f>
        <v>9</v>
      </c>
      <c r="N80" s="104">
        <f>IF(ISNA(VLOOKUP(B80,'US PWR Rankings'!$B$6:$H$126,7,FALSE))=TRUE,"", (VLOOKUP(B80,'US PWR Rankings'!$B$6:$H$126,7,FALSE)))</f>
        <v>7</v>
      </c>
      <c r="O80" s="73">
        <f>IF(ISNA(VLOOKUP(B80,'Can Gas Rankings'!$B$6:$H$95,7,FALSE))=TRUE,"",(VLOOKUP(B80,'Can Gas Rankings'!$B$6:$H$95,7,FALSE)))</f>
        <v>21</v>
      </c>
      <c r="P80" s="73">
        <f>IF(ISNA(VLOOKUP(B80,'Can Pwr Rankings'!$B$6:$F$21,5,FALSE))=TRUE,"", (VLOOKUP(B80,'Can Pwr Rankings'!$B$6:$F$21,5,FALSE)))</f>
        <v>1</v>
      </c>
      <c r="Q80" s="109">
        <f>IF(ISNA(VLOOKUP($B80,'US GAS Rankings'!$B$6:$H$232,6,FALSE))=TRUE,"", (VLOOKUP($B80,'US GAS Rankings'!$B$6:$H$232,6,FALSE)))</f>
        <v>1087821802</v>
      </c>
      <c r="R80" s="109">
        <f>IF(ISNA(VLOOKUP($B80,'US PWR Rankings'!$B$6:$H$126,6,FALSE))=TRUE,"", (VLOOKUP($B80,'US PWR Rankings'!$B$6:$H$126,6,FALSE)))</f>
        <v>32623289</v>
      </c>
      <c r="S80" s="109">
        <f>IF(ISNA(VLOOKUP($B80,'Can Gas Rankings'!$B$6:$H$95,6,FALSE))=TRUE,"",(VLOOKUP($B80,'Can Gas Rankings'!$B$6:$H$95,6,FALSE)))</f>
        <v>17248071</v>
      </c>
      <c r="T80" s="109">
        <f>IF(ISNA(VLOOKUP($B80,'Can Pwr Rankings'!$B$6:$F$21,4,FALSE))=TRUE,"", (VLOOKUP($B80,'Can Pwr Rankings'!$B$6:$F$21,4,FALSE)))</f>
        <v>253236</v>
      </c>
    </row>
    <row r="81" spans="1:20" x14ac:dyDescent="0.2">
      <c r="A81" s="73" t="s">
        <v>92</v>
      </c>
      <c r="B81" s="73">
        <v>56264</v>
      </c>
      <c r="C81" s="73"/>
      <c r="D81" s="73"/>
      <c r="E81" s="73" t="s">
        <v>411</v>
      </c>
      <c r="F81" s="73" t="str">
        <f>VLOOKUP((A81&amp;MAX(G81:L81)),'NA DATA'!$J$4:$K$1809,2,FALSE)</f>
        <v>Enron North America Corp.</v>
      </c>
      <c r="G81" s="104"/>
      <c r="H81" s="104">
        <v>96007593</v>
      </c>
      <c r="I81" s="104"/>
      <c r="J81" s="104"/>
      <c r="K81" s="104"/>
      <c r="L81" s="104"/>
      <c r="M81" s="104">
        <f>IF(ISNA(VLOOKUP(B81,'US GAS Rankings'!$B$6:$H$232,7,FALSE))=TRUE,"", (VLOOKUP(B81,'US GAS Rankings'!$B$6:$H$232,7,FALSE)))</f>
        <v>9</v>
      </c>
      <c r="N81" s="104">
        <f>IF(ISNA(VLOOKUP(B81,'US PWR Rankings'!$B$6:$H$126,7,FALSE))=TRUE,"", (VLOOKUP(B81,'US PWR Rankings'!$B$6:$H$126,7,FALSE)))</f>
        <v>7</v>
      </c>
      <c r="O81" s="73">
        <f>IF(ISNA(VLOOKUP(B81,'Can Gas Rankings'!$B$6:$H$95,7,FALSE))=TRUE,"",(VLOOKUP(B81,'Can Gas Rankings'!$B$6:$H$95,7,FALSE)))</f>
        <v>21</v>
      </c>
      <c r="P81" s="73">
        <f>IF(ISNA(VLOOKUP(B81,'Can Pwr Rankings'!$B$6:$F$21,5,FALSE))=TRUE,"", (VLOOKUP(B81,'Can Pwr Rankings'!$B$6:$F$21,5,FALSE)))</f>
        <v>1</v>
      </c>
      <c r="Q81" s="109">
        <f>IF(ISNA(VLOOKUP($B81,'US GAS Rankings'!$B$6:$H$232,6,FALSE))=TRUE,"", (VLOOKUP($B81,'US GAS Rankings'!$B$6:$H$232,6,FALSE)))</f>
        <v>1087821802</v>
      </c>
      <c r="R81" s="109">
        <f>IF(ISNA(VLOOKUP($B81,'US PWR Rankings'!$B$6:$H$126,6,FALSE))=TRUE,"", (VLOOKUP($B81,'US PWR Rankings'!$B$6:$H$126,6,FALSE)))</f>
        <v>32623289</v>
      </c>
      <c r="S81" s="109">
        <f>IF(ISNA(VLOOKUP($B81,'Can Gas Rankings'!$B$6:$H$95,6,FALSE))=TRUE,"",(VLOOKUP($B81,'Can Gas Rankings'!$B$6:$H$95,6,FALSE)))</f>
        <v>17248071</v>
      </c>
      <c r="T81" s="109">
        <f>IF(ISNA(VLOOKUP($B81,'Can Pwr Rankings'!$B$6:$F$21,4,FALSE))=TRUE,"", (VLOOKUP($B81,'Can Pwr Rankings'!$B$6:$F$21,4,FALSE)))</f>
        <v>253236</v>
      </c>
    </row>
    <row r="82" spans="1:20" x14ac:dyDescent="0.2">
      <c r="A82" s="73" t="s">
        <v>92</v>
      </c>
      <c r="B82" s="73">
        <v>56264</v>
      </c>
      <c r="C82" s="73"/>
      <c r="D82" s="73"/>
      <c r="E82" s="73" t="s">
        <v>392</v>
      </c>
      <c r="F82" s="73" t="str">
        <f>VLOOKUP((A82&amp;MAX(G82:L82)),'NA DATA'!$J$4:$K$1809,2,FALSE)</f>
        <v>Enron North America Corp.</v>
      </c>
      <c r="G82" s="104"/>
      <c r="H82" s="104">
        <v>96001565</v>
      </c>
      <c r="I82" s="104"/>
      <c r="J82" s="104"/>
      <c r="K82" s="104"/>
      <c r="L82" s="104"/>
      <c r="M82" s="104">
        <f>IF(ISNA(VLOOKUP(B82,'US GAS Rankings'!$B$6:$H$232,7,FALSE))=TRUE,"", (VLOOKUP(B82,'US GAS Rankings'!$B$6:$H$232,7,FALSE)))</f>
        <v>9</v>
      </c>
      <c r="N82" s="104">
        <f>IF(ISNA(VLOOKUP(B82,'US PWR Rankings'!$B$6:$H$126,7,FALSE))=TRUE,"", (VLOOKUP(B82,'US PWR Rankings'!$B$6:$H$126,7,FALSE)))</f>
        <v>7</v>
      </c>
      <c r="O82" s="73">
        <f>IF(ISNA(VLOOKUP(B82,'Can Gas Rankings'!$B$6:$H$95,7,FALSE))=TRUE,"",(VLOOKUP(B82,'Can Gas Rankings'!$B$6:$H$95,7,FALSE)))</f>
        <v>21</v>
      </c>
      <c r="P82" s="73">
        <f>IF(ISNA(VLOOKUP(B82,'Can Pwr Rankings'!$B$6:$F$21,5,FALSE))=TRUE,"", (VLOOKUP(B82,'Can Pwr Rankings'!$B$6:$F$21,5,FALSE)))</f>
        <v>1</v>
      </c>
      <c r="Q82" s="109">
        <f>IF(ISNA(VLOOKUP($B82,'US GAS Rankings'!$B$6:$H$232,6,FALSE))=TRUE,"", (VLOOKUP($B82,'US GAS Rankings'!$B$6:$H$232,6,FALSE)))</f>
        <v>1087821802</v>
      </c>
      <c r="R82" s="109">
        <f>IF(ISNA(VLOOKUP($B82,'US PWR Rankings'!$B$6:$H$126,6,FALSE))=TRUE,"", (VLOOKUP($B82,'US PWR Rankings'!$B$6:$H$126,6,FALSE)))</f>
        <v>32623289</v>
      </c>
      <c r="S82" s="109">
        <f>IF(ISNA(VLOOKUP($B82,'Can Gas Rankings'!$B$6:$H$95,6,FALSE))=TRUE,"",(VLOOKUP($B82,'Can Gas Rankings'!$B$6:$H$95,6,FALSE)))</f>
        <v>17248071</v>
      </c>
      <c r="T82" s="109">
        <f>IF(ISNA(VLOOKUP($B82,'Can Pwr Rankings'!$B$6:$F$21,4,FALSE))=TRUE,"", (VLOOKUP($B82,'Can Pwr Rankings'!$B$6:$F$21,4,FALSE)))</f>
        <v>253236</v>
      </c>
    </row>
    <row r="83" spans="1:20" x14ac:dyDescent="0.2">
      <c r="A83" s="73" t="s">
        <v>92</v>
      </c>
      <c r="B83" s="73">
        <v>56264</v>
      </c>
      <c r="C83" s="73"/>
      <c r="D83" s="73"/>
      <c r="E83" s="73" t="s">
        <v>394</v>
      </c>
      <c r="F83" s="73" t="str">
        <f>VLOOKUP((A83&amp;MAX(G83:L83)),'NA DATA'!$J$4:$K$1809,2,FALSE)</f>
        <v>Enron North America Corp.</v>
      </c>
      <c r="G83" s="104"/>
      <c r="H83" s="104">
        <v>96018770</v>
      </c>
      <c r="I83" s="104"/>
      <c r="J83" s="104"/>
      <c r="K83" s="104"/>
      <c r="L83" s="104"/>
      <c r="M83" s="104">
        <f>IF(ISNA(VLOOKUP(B83,'US GAS Rankings'!$B$6:$H$232,7,FALSE))=TRUE,"", (VLOOKUP(B83,'US GAS Rankings'!$B$6:$H$232,7,FALSE)))</f>
        <v>9</v>
      </c>
      <c r="N83" s="104">
        <f>IF(ISNA(VLOOKUP(B83,'US PWR Rankings'!$B$6:$H$126,7,FALSE))=TRUE,"", (VLOOKUP(B83,'US PWR Rankings'!$B$6:$H$126,7,FALSE)))</f>
        <v>7</v>
      </c>
      <c r="O83" s="73">
        <f>IF(ISNA(VLOOKUP(B83,'Can Gas Rankings'!$B$6:$H$95,7,FALSE))=TRUE,"",(VLOOKUP(B83,'Can Gas Rankings'!$B$6:$H$95,7,FALSE)))</f>
        <v>21</v>
      </c>
      <c r="P83" s="73">
        <f>IF(ISNA(VLOOKUP(B83,'Can Pwr Rankings'!$B$6:$F$21,5,FALSE))=TRUE,"", (VLOOKUP(B83,'Can Pwr Rankings'!$B$6:$F$21,5,FALSE)))</f>
        <v>1</v>
      </c>
      <c r="Q83" s="109">
        <f>IF(ISNA(VLOOKUP($B83,'US GAS Rankings'!$B$6:$H$232,6,FALSE))=TRUE,"", (VLOOKUP($B83,'US GAS Rankings'!$B$6:$H$232,6,FALSE)))</f>
        <v>1087821802</v>
      </c>
      <c r="R83" s="109">
        <f>IF(ISNA(VLOOKUP($B83,'US PWR Rankings'!$B$6:$H$126,6,FALSE))=TRUE,"", (VLOOKUP($B83,'US PWR Rankings'!$B$6:$H$126,6,FALSE)))</f>
        <v>32623289</v>
      </c>
      <c r="S83" s="109">
        <f>IF(ISNA(VLOOKUP($B83,'Can Gas Rankings'!$B$6:$H$95,6,FALSE))=TRUE,"",(VLOOKUP($B83,'Can Gas Rankings'!$B$6:$H$95,6,FALSE)))</f>
        <v>17248071</v>
      </c>
      <c r="T83" s="109">
        <f>IF(ISNA(VLOOKUP($B83,'Can Pwr Rankings'!$B$6:$F$21,4,FALSE))=TRUE,"", (VLOOKUP($B83,'Can Pwr Rankings'!$B$6:$F$21,4,FALSE)))</f>
        <v>253236</v>
      </c>
    </row>
    <row r="84" spans="1:20" x14ac:dyDescent="0.2">
      <c r="A84" s="73" t="s">
        <v>92</v>
      </c>
      <c r="B84" s="73">
        <v>56264</v>
      </c>
      <c r="C84" s="73"/>
      <c r="D84" s="73"/>
      <c r="E84" s="73" t="s">
        <v>776</v>
      </c>
      <c r="F84" s="73" t="str">
        <f>VLOOKUP((A84&amp;MAX(G84:L84)),'NA DATA'!$J$4:$K$1809,2,FALSE)</f>
        <v>Enron Canada Corp.</v>
      </c>
      <c r="G84" s="104"/>
      <c r="H84" s="104"/>
      <c r="I84" s="104"/>
      <c r="J84" s="104"/>
      <c r="K84" s="104">
        <v>96033539</v>
      </c>
      <c r="L84" s="104"/>
      <c r="M84" s="104">
        <f>IF(ISNA(VLOOKUP(B84,'US GAS Rankings'!$B$6:$H$232,7,FALSE))=TRUE,"", (VLOOKUP(B84,'US GAS Rankings'!$B$6:$H$232,7,FALSE)))</f>
        <v>9</v>
      </c>
      <c r="N84" s="104">
        <f>IF(ISNA(VLOOKUP(B84,'US PWR Rankings'!$B$6:$H$126,7,FALSE))=TRUE,"", (VLOOKUP(B84,'US PWR Rankings'!$B$6:$H$126,7,FALSE)))</f>
        <v>7</v>
      </c>
      <c r="O84" s="73">
        <f>IF(ISNA(VLOOKUP(B84,'Can Gas Rankings'!$B$6:$H$95,7,FALSE))=TRUE,"",(VLOOKUP(B84,'Can Gas Rankings'!$B$6:$H$95,7,FALSE)))</f>
        <v>21</v>
      </c>
      <c r="P84" s="73">
        <f>IF(ISNA(VLOOKUP(B84,'Can Pwr Rankings'!$B$6:$F$21,5,FALSE))=TRUE,"", (VLOOKUP(B84,'Can Pwr Rankings'!$B$6:$F$21,5,FALSE)))</f>
        <v>1</v>
      </c>
      <c r="Q84" s="109">
        <f>IF(ISNA(VLOOKUP($B84,'US GAS Rankings'!$B$6:$H$232,6,FALSE))=TRUE,"", (VLOOKUP($B84,'US GAS Rankings'!$B$6:$H$232,6,FALSE)))</f>
        <v>1087821802</v>
      </c>
      <c r="R84" s="109">
        <f>IF(ISNA(VLOOKUP($B84,'US PWR Rankings'!$B$6:$H$126,6,FALSE))=TRUE,"", (VLOOKUP($B84,'US PWR Rankings'!$B$6:$H$126,6,FALSE)))</f>
        <v>32623289</v>
      </c>
      <c r="S84" s="109">
        <f>IF(ISNA(VLOOKUP($B84,'Can Gas Rankings'!$B$6:$H$95,6,FALSE))=TRUE,"",(VLOOKUP($B84,'Can Gas Rankings'!$B$6:$H$95,6,FALSE)))</f>
        <v>17248071</v>
      </c>
      <c r="T84" s="109">
        <f>IF(ISNA(VLOOKUP($B84,'Can Pwr Rankings'!$B$6:$F$21,4,FALSE))=TRUE,"", (VLOOKUP($B84,'Can Pwr Rankings'!$B$6:$F$21,4,FALSE)))</f>
        <v>253236</v>
      </c>
    </row>
    <row r="85" spans="1:20" x14ac:dyDescent="0.2">
      <c r="A85" s="73" t="s">
        <v>514</v>
      </c>
      <c r="B85" s="73">
        <v>56264</v>
      </c>
      <c r="C85" s="73" t="s">
        <v>514</v>
      </c>
      <c r="D85" s="73">
        <v>56264</v>
      </c>
      <c r="E85" s="73" t="s">
        <v>465</v>
      </c>
      <c r="F85" s="73" t="e">
        <f>VLOOKUP((A85&amp;MAX(G85:L85)),'NA DATA'!$J$4:$K$1809,2,FALSE)</f>
        <v>#N/A</v>
      </c>
      <c r="G85" s="104"/>
      <c r="H85" s="104"/>
      <c r="I85" s="104">
        <v>96006417</v>
      </c>
      <c r="J85" s="104"/>
      <c r="K85" s="104"/>
      <c r="L85" s="104"/>
      <c r="M85" s="104">
        <f>IF(ISNA(VLOOKUP(B85,'US GAS Rankings'!$B$6:$H$232,7,FALSE))=TRUE,"", (VLOOKUP(B85,'US GAS Rankings'!$B$6:$H$232,7,FALSE)))</f>
        <v>9</v>
      </c>
      <c r="N85" s="104">
        <f>IF(ISNA(VLOOKUP(B85,'US PWR Rankings'!$B$6:$H$126,7,FALSE))=TRUE,"", (VLOOKUP(B85,'US PWR Rankings'!$B$6:$H$126,7,FALSE)))</f>
        <v>7</v>
      </c>
      <c r="O85" s="73">
        <f>IF(ISNA(VLOOKUP(B85,'Can Gas Rankings'!$B$6:$H$95,7,FALSE))=TRUE,"",(VLOOKUP(B85,'Can Gas Rankings'!$B$6:$H$95,7,FALSE)))</f>
        <v>21</v>
      </c>
      <c r="P85" s="73">
        <f>IF(ISNA(VLOOKUP(B85,'Can Pwr Rankings'!$B$6:$F$21,5,FALSE))=TRUE,"", (VLOOKUP(B85,'Can Pwr Rankings'!$B$6:$F$21,5,FALSE)))</f>
        <v>1</v>
      </c>
      <c r="Q85" s="109">
        <f>IF(ISNA(VLOOKUP($B85,'US GAS Rankings'!$B$6:$H$232,6,FALSE))=TRUE,"", (VLOOKUP($B85,'US GAS Rankings'!$B$6:$H$232,6,FALSE)))</f>
        <v>1087821802</v>
      </c>
      <c r="R85" s="109">
        <f>IF(ISNA(VLOOKUP($B85,'US PWR Rankings'!$B$6:$H$126,6,FALSE))=TRUE,"", (VLOOKUP($B85,'US PWR Rankings'!$B$6:$H$126,6,FALSE)))</f>
        <v>32623289</v>
      </c>
      <c r="S85" s="109">
        <f>IF(ISNA(VLOOKUP($B85,'Can Gas Rankings'!$B$6:$H$95,6,FALSE))=TRUE,"",(VLOOKUP($B85,'Can Gas Rankings'!$B$6:$H$95,6,FALSE)))</f>
        <v>17248071</v>
      </c>
      <c r="T85" s="109">
        <f>IF(ISNA(VLOOKUP($B85,'Can Pwr Rankings'!$B$6:$F$21,4,FALSE))=TRUE,"", (VLOOKUP($B85,'Can Pwr Rankings'!$B$6:$F$21,4,FALSE)))</f>
        <v>253236</v>
      </c>
    </row>
    <row r="86" spans="1:20" x14ac:dyDescent="0.2">
      <c r="A86" s="73" t="s">
        <v>93</v>
      </c>
      <c r="B86" s="73">
        <v>65268</v>
      </c>
      <c r="C86" s="73" t="s">
        <v>93</v>
      </c>
      <c r="D86" s="73">
        <v>65268</v>
      </c>
      <c r="E86" s="73" t="s">
        <v>404</v>
      </c>
      <c r="F86" s="73" t="str">
        <f>VLOOKUP((A86&amp;MAX(G86:L86)),'NA DATA'!$J$4:$K$1809,2,FALSE)</f>
        <v>enovate, L.L.C.</v>
      </c>
      <c r="G86" s="104"/>
      <c r="H86" s="104">
        <v>96052632</v>
      </c>
      <c r="I86" s="104"/>
      <c r="J86" s="104"/>
      <c r="K86" s="104"/>
      <c r="L86" s="104"/>
      <c r="M86" s="104">
        <f>IF(ISNA(VLOOKUP(B86,'US GAS Rankings'!$B$6:$H$232,7,FALSE))=TRUE,"", (VLOOKUP(B86,'US GAS Rankings'!$B$6:$H$232,7,FALSE)))</f>
        <v>10</v>
      </c>
      <c r="N86" s="104">
        <f>IF(ISNA(VLOOKUP(B86,'US PWR Rankings'!$B$6:$H$126,7,FALSE))=TRUE,"", (VLOOKUP(B86,'US PWR Rankings'!$B$6:$H$126,7,FALSE)))</f>
        <v>4</v>
      </c>
      <c r="O86" s="73">
        <f>IF(ISNA(VLOOKUP(B86,'Can Gas Rankings'!$B$6:$H$95,7,FALSE))=TRUE,"",(VLOOKUP(B86,'Can Gas Rankings'!$B$6:$H$95,7,FALSE)))</f>
        <v>22</v>
      </c>
      <c r="P86" s="73" t="str">
        <f>IF(ISNA(VLOOKUP(B86,'Can Pwr Rankings'!$B$6:$F$21,5,FALSE))=TRUE,"", (VLOOKUP(B86,'Can Pwr Rankings'!$B$6:$F$21,5,FALSE)))</f>
        <v/>
      </c>
      <c r="Q86" s="109">
        <f>IF(ISNA(VLOOKUP($B86,'US GAS Rankings'!$B$6:$H$232,6,FALSE))=TRUE,"", (VLOOKUP($B86,'US GAS Rankings'!$B$6:$H$232,6,FALSE)))</f>
        <v>952771037</v>
      </c>
      <c r="R86" s="109">
        <f>IF(ISNA(VLOOKUP($B86,'US PWR Rankings'!$B$6:$H$126,6,FALSE))=TRUE,"", (VLOOKUP($B86,'US PWR Rankings'!$B$6:$H$126,6,FALSE)))</f>
        <v>47710029</v>
      </c>
      <c r="S86" s="109">
        <f>IF(ISNA(VLOOKUP($B86,'Can Gas Rankings'!$B$6:$H$95,6,FALSE))=TRUE,"",(VLOOKUP($B86,'Can Gas Rankings'!$B$6:$H$95,6,FALSE)))</f>
        <v>16937727</v>
      </c>
      <c r="T86" s="109" t="str">
        <f>IF(ISNA(VLOOKUP($B86,'Can Pwr Rankings'!$B$6:$F$21,4,FALSE))=TRUE,"", (VLOOKUP($B86,'Can Pwr Rankings'!$B$6:$F$21,4,FALSE)))</f>
        <v/>
      </c>
    </row>
    <row r="87" spans="1:20" x14ac:dyDescent="0.2">
      <c r="A87" s="73" t="s">
        <v>93</v>
      </c>
      <c r="B87" s="73">
        <v>65268</v>
      </c>
      <c r="C87" s="73"/>
      <c r="D87" s="73"/>
      <c r="E87" s="73" t="s">
        <v>401</v>
      </c>
      <c r="F87" s="73" t="str">
        <f>VLOOKUP((A87&amp;MAX(G87:L87)),'NA DATA'!$J$4:$K$1809,2,FALSE)</f>
        <v>enovate, L.L.C.</v>
      </c>
      <c r="G87" s="104"/>
      <c r="H87" s="104">
        <v>96090193</v>
      </c>
      <c r="I87" s="104"/>
      <c r="J87" s="104"/>
      <c r="K87" s="104"/>
      <c r="L87" s="104"/>
      <c r="M87" s="104">
        <f>IF(ISNA(VLOOKUP(B87,'US GAS Rankings'!$B$6:$H$232,7,FALSE))=TRUE,"", (VLOOKUP(B87,'US GAS Rankings'!$B$6:$H$232,7,FALSE)))</f>
        <v>10</v>
      </c>
      <c r="N87" s="104">
        <f>IF(ISNA(VLOOKUP(B87,'US PWR Rankings'!$B$6:$H$126,7,FALSE))=TRUE,"", (VLOOKUP(B87,'US PWR Rankings'!$B$6:$H$126,7,FALSE)))</f>
        <v>4</v>
      </c>
      <c r="O87" s="73">
        <f>IF(ISNA(VLOOKUP(B87,'Can Gas Rankings'!$B$6:$H$95,7,FALSE))=TRUE,"",(VLOOKUP(B87,'Can Gas Rankings'!$B$6:$H$95,7,FALSE)))</f>
        <v>22</v>
      </c>
      <c r="P87" s="73" t="str">
        <f>IF(ISNA(VLOOKUP(B87,'Can Pwr Rankings'!$B$6:$F$21,5,FALSE))=TRUE,"", (VLOOKUP(B87,'Can Pwr Rankings'!$B$6:$F$21,5,FALSE)))</f>
        <v/>
      </c>
      <c r="Q87" s="109">
        <f>IF(ISNA(VLOOKUP($B87,'US GAS Rankings'!$B$6:$H$232,6,FALSE))=TRUE,"", (VLOOKUP($B87,'US GAS Rankings'!$B$6:$H$232,6,FALSE)))</f>
        <v>952771037</v>
      </c>
      <c r="R87" s="109">
        <f>IF(ISNA(VLOOKUP($B87,'US PWR Rankings'!$B$6:$H$126,6,FALSE))=TRUE,"", (VLOOKUP($B87,'US PWR Rankings'!$B$6:$H$126,6,FALSE)))</f>
        <v>47710029</v>
      </c>
      <c r="S87" s="109">
        <f>IF(ISNA(VLOOKUP($B87,'Can Gas Rankings'!$B$6:$H$95,6,FALSE))=TRUE,"",(VLOOKUP($B87,'Can Gas Rankings'!$B$6:$H$95,6,FALSE)))</f>
        <v>16937727</v>
      </c>
      <c r="T87" s="109" t="str">
        <f>IF(ISNA(VLOOKUP($B87,'Can Pwr Rankings'!$B$6:$F$21,4,FALSE))=TRUE,"", (VLOOKUP($B87,'Can Pwr Rankings'!$B$6:$F$21,4,FALSE)))</f>
        <v/>
      </c>
    </row>
    <row r="88" spans="1:20" x14ac:dyDescent="0.2">
      <c r="A88" s="73" t="s">
        <v>93</v>
      </c>
      <c r="B88" s="73">
        <v>65268</v>
      </c>
      <c r="C88" s="73"/>
      <c r="D88" s="73"/>
      <c r="E88" s="73" t="s">
        <v>399</v>
      </c>
      <c r="F88" s="73" t="str">
        <f>VLOOKUP((A88&amp;MAX(G88:L88)),'NA DATA'!$J$4:$K$1809,2,FALSE)</f>
        <v>ENA Upstream Company LLC</v>
      </c>
      <c r="G88" s="104"/>
      <c r="H88" s="104">
        <v>96061619</v>
      </c>
      <c r="I88" s="104"/>
      <c r="J88" s="104"/>
      <c r="K88" s="104"/>
      <c r="L88" s="104"/>
      <c r="M88" s="104">
        <f>IF(ISNA(VLOOKUP(B88,'US GAS Rankings'!$B$6:$H$232,7,FALSE))=TRUE,"", (VLOOKUP(B88,'US GAS Rankings'!$B$6:$H$232,7,FALSE)))</f>
        <v>10</v>
      </c>
      <c r="N88" s="104">
        <f>IF(ISNA(VLOOKUP(B88,'US PWR Rankings'!$B$6:$H$126,7,FALSE))=TRUE,"", (VLOOKUP(B88,'US PWR Rankings'!$B$6:$H$126,7,FALSE)))</f>
        <v>4</v>
      </c>
      <c r="O88" s="73">
        <f>IF(ISNA(VLOOKUP(B88,'Can Gas Rankings'!$B$6:$H$95,7,FALSE))=TRUE,"",(VLOOKUP(B88,'Can Gas Rankings'!$B$6:$H$95,7,FALSE)))</f>
        <v>22</v>
      </c>
      <c r="P88" s="73" t="str">
        <f>IF(ISNA(VLOOKUP(B88,'Can Pwr Rankings'!$B$6:$F$21,5,FALSE))=TRUE,"", (VLOOKUP(B88,'Can Pwr Rankings'!$B$6:$F$21,5,FALSE)))</f>
        <v/>
      </c>
      <c r="Q88" s="109">
        <f>IF(ISNA(VLOOKUP($B88,'US GAS Rankings'!$B$6:$H$232,6,FALSE))=TRUE,"", (VLOOKUP($B88,'US GAS Rankings'!$B$6:$H$232,6,FALSE)))</f>
        <v>952771037</v>
      </c>
      <c r="R88" s="109">
        <f>IF(ISNA(VLOOKUP($B88,'US PWR Rankings'!$B$6:$H$126,6,FALSE))=TRUE,"", (VLOOKUP($B88,'US PWR Rankings'!$B$6:$H$126,6,FALSE)))</f>
        <v>47710029</v>
      </c>
      <c r="S88" s="109">
        <f>IF(ISNA(VLOOKUP($B88,'Can Gas Rankings'!$B$6:$H$95,6,FALSE))=TRUE,"",(VLOOKUP($B88,'Can Gas Rankings'!$B$6:$H$95,6,FALSE)))</f>
        <v>16937727</v>
      </c>
      <c r="T88" s="109" t="str">
        <f>IF(ISNA(VLOOKUP($B88,'Can Pwr Rankings'!$B$6:$F$21,4,FALSE))=TRUE,"", (VLOOKUP($B88,'Can Pwr Rankings'!$B$6:$F$21,4,FALSE)))</f>
        <v/>
      </c>
    </row>
    <row r="89" spans="1:20" x14ac:dyDescent="0.2">
      <c r="A89" s="73" t="s">
        <v>93</v>
      </c>
      <c r="B89" s="73">
        <v>65268</v>
      </c>
      <c r="C89" s="73"/>
      <c r="D89" s="73"/>
      <c r="E89" s="73" t="s">
        <v>397</v>
      </c>
      <c r="F89" s="73" t="str">
        <f>VLOOKUP((A89&amp;MAX(G89:L89)),'NA DATA'!$J$4:$K$1809,2,FALSE)</f>
        <v>Enron North America Corp.</v>
      </c>
      <c r="G89" s="104"/>
      <c r="H89" s="104">
        <v>96005429</v>
      </c>
      <c r="I89" s="104"/>
      <c r="J89" s="104"/>
      <c r="K89" s="104"/>
      <c r="L89" s="104"/>
      <c r="M89" s="104">
        <f>IF(ISNA(VLOOKUP(B89,'US GAS Rankings'!$B$6:$H$232,7,FALSE))=TRUE,"", (VLOOKUP(B89,'US GAS Rankings'!$B$6:$H$232,7,FALSE)))</f>
        <v>10</v>
      </c>
      <c r="N89" s="104">
        <f>IF(ISNA(VLOOKUP(B89,'US PWR Rankings'!$B$6:$H$126,7,FALSE))=TRUE,"", (VLOOKUP(B89,'US PWR Rankings'!$B$6:$H$126,7,FALSE)))</f>
        <v>4</v>
      </c>
      <c r="O89" s="73">
        <f>IF(ISNA(VLOOKUP(B89,'Can Gas Rankings'!$B$6:$H$95,7,FALSE))=TRUE,"",(VLOOKUP(B89,'Can Gas Rankings'!$B$6:$H$95,7,FALSE)))</f>
        <v>22</v>
      </c>
      <c r="P89" s="73" t="str">
        <f>IF(ISNA(VLOOKUP(B89,'Can Pwr Rankings'!$B$6:$F$21,5,FALSE))=TRUE,"", (VLOOKUP(B89,'Can Pwr Rankings'!$B$6:$F$21,5,FALSE)))</f>
        <v/>
      </c>
      <c r="Q89" s="109">
        <f>IF(ISNA(VLOOKUP($B89,'US GAS Rankings'!$B$6:$H$232,6,FALSE))=TRUE,"", (VLOOKUP($B89,'US GAS Rankings'!$B$6:$H$232,6,FALSE)))</f>
        <v>952771037</v>
      </c>
      <c r="R89" s="109">
        <f>IF(ISNA(VLOOKUP($B89,'US PWR Rankings'!$B$6:$H$126,6,FALSE))=TRUE,"", (VLOOKUP($B89,'US PWR Rankings'!$B$6:$H$126,6,FALSE)))</f>
        <v>47710029</v>
      </c>
      <c r="S89" s="109">
        <f>IF(ISNA(VLOOKUP($B89,'Can Gas Rankings'!$B$6:$H$95,6,FALSE))=TRUE,"",(VLOOKUP($B89,'Can Gas Rankings'!$B$6:$H$95,6,FALSE)))</f>
        <v>16937727</v>
      </c>
      <c r="T89" s="109" t="str">
        <f>IF(ISNA(VLOOKUP($B89,'Can Pwr Rankings'!$B$6:$F$21,4,FALSE))=TRUE,"", (VLOOKUP($B89,'Can Pwr Rankings'!$B$6:$F$21,4,FALSE)))</f>
        <v/>
      </c>
    </row>
    <row r="90" spans="1:20" x14ac:dyDescent="0.2">
      <c r="A90" s="73" t="s">
        <v>93</v>
      </c>
      <c r="B90" s="73">
        <v>65268</v>
      </c>
      <c r="C90" s="73"/>
      <c r="D90" s="73"/>
      <c r="E90" s="73" t="s">
        <v>411</v>
      </c>
      <c r="F90" s="73" t="str">
        <f>VLOOKUP((A90&amp;MAX(G90:L90)),'NA DATA'!$J$4:$K$1809,2,FALSE)</f>
        <v>Enron North America Corp.</v>
      </c>
      <c r="G90" s="104"/>
      <c r="H90" s="104">
        <v>96007593</v>
      </c>
      <c r="I90" s="104"/>
      <c r="J90" s="104"/>
      <c r="K90" s="104"/>
      <c r="L90" s="104"/>
      <c r="M90" s="104">
        <f>IF(ISNA(VLOOKUP(B90,'US GAS Rankings'!$B$6:$H$232,7,FALSE))=TRUE,"", (VLOOKUP(B90,'US GAS Rankings'!$B$6:$H$232,7,FALSE)))</f>
        <v>10</v>
      </c>
      <c r="N90" s="104">
        <f>IF(ISNA(VLOOKUP(B90,'US PWR Rankings'!$B$6:$H$126,7,FALSE))=TRUE,"", (VLOOKUP(B90,'US PWR Rankings'!$B$6:$H$126,7,FALSE)))</f>
        <v>4</v>
      </c>
      <c r="O90" s="73">
        <f>IF(ISNA(VLOOKUP(B90,'Can Gas Rankings'!$B$6:$H$95,7,FALSE))=TRUE,"",(VLOOKUP(B90,'Can Gas Rankings'!$B$6:$H$95,7,FALSE)))</f>
        <v>22</v>
      </c>
      <c r="P90" s="73" t="str">
        <f>IF(ISNA(VLOOKUP(B90,'Can Pwr Rankings'!$B$6:$F$21,5,FALSE))=TRUE,"", (VLOOKUP(B90,'Can Pwr Rankings'!$B$6:$F$21,5,FALSE)))</f>
        <v/>
      </c>
      <c r="Q90" s="109">
        <f>IF(ISNA(VLOOKUP($B90,'US GAS Rankings'!$B$6:$H$232,6,FALSE))=TRUE,"", (VLOOKUP($B90,'US GAS Rankings'!$B$6:$H$232,6,FALSE)))</f>
        <v>952771037</v>
      </c>
      <c r="R90" s="109">
        <f>IF(ISNA(VLOOKUP($B90,'US PWR Rankings'!$B$6:$H$126,6,FALSE))=TRUE,"", (VLOOKUP($B90,'US PWR Rankings'!$B$6:$H$126,6,FALSE)))</f>
        <v>47710029</v>
      </c>
      <c r="S90" s="109">
        <f>IF(ISNA(VLOOKUP($B90,'Can Gas Rankings'!$B$6:$H$95,6,FALSE))=TRUE,"",(VLOOKUP($B90,'Can Gas Rankings'!$B$6:$H$95,6,FALSE)))</f>
        <v>16937727</v>
      </c>
      <c r="T90" s="109" t="str">
        <f>IF(ISNA(VLOOKUP($B90,'Can Pwr Rankings'!$B$6:$F$21,4,FALSE))=TRUE,"", (VLOOKUP($B90,'Can Pwr Rankings'!$B$6:$F$21,4,FALSE)))</f>
        <v/>
      </c>
    </row>
    <row r="91" spans="1:20" x14ac:dyDescent="0.2">
      <c r="A91" s="73" t="s">
        <v>93</v>
      </c>
      <c r="B91" s="73">
        <v>65268</v>
      </c>
      <c r="C91" s="73"/>
      <c r="D91" s="73"/>
      <c r="E91" s="73" t="s">
        <v>573</v>
      </c>
      <c r="F91" s="73" t="str">
        <f>VLOOKUP((A91&amp;MAX(G91:L91)),'NA DATA'!$J$4:$K$1809,2,FALSE)</f>
        <v>Enron North America Corp.</v>
      </c>
      <c r="G91" s="104">
        <v>96000103</v>
      </c>
      <c r="H91" s="104"/>
      <c r="I91" s="104"/>
      <c r="J91" s="104">
        <v>96000103</v>
      </c>
      <c r="K91" s="104"/>
      <c r="L91" s="104"/>
      <c r="M91" s="104">
        <f>IF(ISNA(VLOOKUP(B91,'US GAS Rankings'!$B$6:$H$232,7,FALSE))=TRUE,"", (VLOOKUP(B91,'US GAS Rankings'!$B$6:$H$232,7,FALSE)))</f>
        <v>10</v>
      </c>
      <c r="N91" s="104">
        <f>IF(ISNA(VLOOKUP(B91,'US PWR Rankings'!$B$6:$H$126,7,FALSE))=TRUE,"", (VLOOKUP(B91,'US PWR Rankings'!$B$6:$H$126,7,FALSE)))</f>
        <v>4</v>
      </c>
      <c r="O91" s="73">
        <f>IF(ISNA(VLOOKUP(B91,'Can Gas Rankings'!$B$6:$H$95,7,FALSE))=TRUE,"",(VLOOKUP(B91,'Can Gas Rankings'!$B$6:$H$95,7,FALSE)))</f>
        <v>22</v>
      </c>
      <c r="P91" s="73" t="str">
        <f>IF(ISNA(VLOOKUP(B91,'Can Pwr Rankings'!$B$6:$F$21,5,FALSE))=TRUE,"", (VLOOKUP(B91,'Can Pwr Rankings'!$B$6:$F$21,5,FALSE)))</f>
        <v/>
      </c>
      <c r="Q91" s="109">
        <f>IF(ISNA(VLOOKUP($B91,'US GAS Rankings'!$B$6:$H$232,6,FALSE))=TRUE,"", (VLOOKUP($B91,'US GAS Rankings'!$B$6:$H$232,6,FALSE)))</f>
        <v>952771037</v>
      </c>
      <c r="R91" s="109">
        <f>IF(ISNA(VLOOKUP($B91,'US PWR Rankings'!$B$6:$H$126,6,FALSE))=TRUE,"", (VLOOKUP($B91,'US PWR Rankings'!$B$6:$H$126,6,FALSE)))</f>
        <v>47710029</v>
      </c>
      <c r="S91" s="109">
        <f>IF(ISNA(VLOOKUP($B91,'Can Gas Rankings'!$B$6:$H$95,6,FALSE))=TRUE,"",(VLOOKUP($B91,'Can Gas Rankings'!$B$6:$H$95,6,FALSE)))</f>
        <v>16937727</v>
      </c>
      <c r="T91" s="109" t="str">
        <f>IF(ISNA(VLOOKUP($B91,'Can Pwr Rankings'!$B$6:$F$21,4,FALSE))=TRUE,"", (VLOOKUP($B91,'Can Pwr Rankings'!$B$6:$F$21,4,FALSE)))</f>
        <v/>
      </c>
    </row>
    <row r="92" spans="1:20" x14ac:dyDescent="0.2">
      <c r="A92" s="73" t="s">
        <v>93</v>
      </c>
      <c r="B92" s="73">
        <v>65268</v>
      </c>
      <c r="C92" s="73"/>
      <c r="D92" s="73"/>
      <c r="E92" s="73" t="s">
        <v>463</v>
      </c>
      <c r="F92" s="73" t="e">
        <f>VLOOKUP((A92&amp;MAX(G92:L92)),'NA DATA'!$J$4:$K$1809,2,FALSE)</f>
        <v>#N/A</v>
      </c>
      <c r="G92" s="104"/>
      <c r="H92" s="104"/>
      <c r="I92" s="104">
        <v>96053024</v>
      </c>
      <c r="J92" s="104"/>
      <c r="K92" s="104"/>
      <c r="L92" s="104"/>
      <c r="M92" s="104">
        <f>IF(ISNA(VLOOKUP(B92,'US GAS Rankings'!$B$6:$H$232,7,FALSE))=TRUE,"", (VLOOKUP(B92,'US GAS Rankings'!$B$6:$H$232,7,FALSE)))</f>
        <v>10</v>
      </c>
      <c r="N92" s="104">
        <f>IF(ISNA(VLOOKUP(B92,'US PWR Rankings'!$B$6:$H$126,7,FALSE))=TRUE,"", (VLOOKUP(B92,'US PWR Rankings'!$B$6:$H$126,7,FALSE)))</f>
        <v>4</v>
      </c>
      <c r="O92" s="73">
        <f>IF(ISNA(VLOOKUP(B92,'Can Gas Rankings'!$B$6:$H$95,7,FALSE))=TRUE,"",(VLOOKUP(B92,'Can Gas Rankings'!$B$6:$H$95,7,FALSE)))</f>
        <v>22</v>
      </c>
      <c r="P92" s="73" t="str">
        <f>IF(ISNA(VLOOKUP(B92,'Can Pwr Rankings'!$B$6:$F$21,5,FALSE))=TRUE,"", (VLOOKUP(B92,'Can Pwr Rankings'!$B$6:$F$21,5,FALSE)))</f>
        <v/>
      </c>
      <c r="Q92" s="109">
        <f>IF(ISNA(VLOOKUP($B92,'US GAS Rankings'!$B$6:$H$232,6,FALSE))=TRUE,"", (VLOOKUP($B92,'US GAS Rankings'!$B$6:$H$232,6,FALSE)))</f>
        <v>952771037</v>
      </c>
      <c r="R92" s="109">
        <f>IF(ISNA(VLOOKUP($B92,'US PWR Rankings'!$B$6:$H$126,6,FALSE))=TRUE,"", (VLOOKUP($B92,'US PWR Rankings'!$B$6:$H$126,6,FALSE)))</f>
        <v>47710029</v>
      </c>
      <c r="S92" s="109">
        <f>IF(ISNA(VLOOKUP($B92,'Can Gas Rankings'!$B$6:$H$95,6,FALSE))=TRUE,"",(VLOOKUP($B92,'Can Gas Rankings'!$B$6:$H$95,6,FALSE)))</f>
        <v>16937727</v>
      </c>
      <c r="T92" s="109" t="str">
        <f>IF(ISNA(VLOOKUP($B92,'Can Pwr Rankings'!$B$6:$F$21,4,FALSE))=TRUE,"", (VLOOKUP($B92,'Can Pwr Rankings'!$B$6:$F$21,4,FALSE)))</f>
        <v/>
      </c>
    </row>
    <row r="93" spans="1:20" x14ac:dyDescent="0.2">
      <c r="A93" s="73" t="s">
        <v>93</v>
      </c>
      <c r="B93" s="73">
        <v>65268</v>
      </c>
      <c r="C93" s="73"/>
      <c r="D93" s="73"/>
      <c r="E93" s="73" t="s">
        <v>392</v>
      </c>
      <c r="F93" s="73" t="str">
        <f>VLOOKUP((A93&amp;MAX(G93:L93)),'NA DATA'!$J$4:$K$1809,2,FALSE)</f>
        <v>enovate, L.L.C.</v>
      </c>
      <c r="G93" s="104"/>
      <c r="H93" s="104">
        <v>96057314</v>
      </c>
      <c r="I93" s="104"/>
      <c r="J93" s="104"/>
      <c r="K93" s="104"/>
      <c r="L93" s="104"/>
      <c r="M93" s="104">
        <f>IF(ISNA(VLOOKUP(B93,'US GAS Rankings'!$B$6:$H$232,7,FALSE))=TRUE,"", (VLOOKUP(B93,'US GAS Rankings'!$B$6:$H$232,7,FALSE)))</f>
        <v>10</v>
      </c>
      <c r="N93" s="104">
        <f>IF(ISNA(VLOOKUP(B93,'US PWR Rankings'!$B$6:$H$126,7,FALSE))=TRUE,"", (VLOOKUP(B93,'US PWR Rankings'!$B$6:$H$126,7,FALSE)))</f>
        <v>4</v>
      </c>
      <c r="O93" s="73">
        <f>IF(ISNA(VLOOKUP(B93,'Can Gas Rankings'!$B$6:$H$95,7,FALSE))=TRUE,"",(VLOOKUP(B93,'Can Gas Rankings'!$B$6:$H$95,7,FALSE)))</f>
        <v>22</v>
      </c>
      <c r="P93" s="73" t="str">
        <f>IF(ISNA(VLOOKUP(B93,'Can Pwr Rankings'!$B$6:$F$21,5,FALSE))=TRUE,"", (VLOOKUP(B93,'Can Pwr Rankings'!$B$6:$F$21,5,FALSE)))</f>
        <v/>
      </c>
      <c r="Q93" s="109">
        <f>IF(ISNA(VLOOKUP($B93,'US GAS Rankings'!$B$6:$H$232,6,FALSE))=TRUE,"", (VLOOKUP($B93,'US GAS Rankings'!$B$6:$H$232,6,FALSE)))</f>
        <v>952771037</v>
      </c>
      <c r="R93" s="109">
        <f>IF(ISNA(VLOOKUP($B93,'US PWR Rankings'!$B$6:$H$126,6,FALSE))=TRUE,"", (VLOOKUP($B93,'US PWR Rankings'!$B$6:$H$126,6,FALSE)))</f>
        <v>47710029</v>
      </c>
      <c r="S93" s="109">
        <f>IF(ISNA(VLOOKUP($B93,'Can Gas Rankings'!$B$6:$H$95,6,FALSE))=TRUE,"",(VLOOKUP($B93,'Can Gas Rankings'!$B$6:$H$95,6,FALSE)))</f>
        <v>16937727</v>
      </c>
      <c r="T93" s="109" t="str">
        <f>IF(ISNA(VLOOKUP($B93,'Can Pwr Rankings'!$B$6:$F$21,4,FALSE))=TRUE,"", (VLOOKUP($B93,'Can Pwr Rankings'!$B$6:$F$21,4,FALSE)))</f>
        <v/>
      </c>
    </row>
    <row r="94" spans="1:20" x14ac:dyDescent="0.2">
      <c r="A94" s="73" t="s">
        <v>93</v>
      </c>
      <c r="B94" s="73">
        <v>65268</v>
      </c>
      <c r="C94" s="73"/>
      <c r="D94" s="73"/>
      <c r="E94" s="73" t="s">
        <v>417</v>
      </c>
      <c r="F94" s="73" t="str">
        <f>VLOOKUP((A94&amp;MAX(G94:L94)),'NA DATA'!$J$4:$K$1809,2,FALSE)</f>
        <v>Enron North America Corp.</v>
      </c>
      <c r="G94" s="104"/>
      <c r="H94" s="104">
        <v>96001761</v>
      </c>
      <c r="I94" s="104"/>
      <c r="J94" s="104"/>
      <c r="K94" s="104"/>
      <c r="L94" s="104"/>
      <c r="M94" s="104">
        <f>IF(ISNA(VLOOKUP(B94,'US GAS Rankings'!$B$6:$H$232,7,FALSE))=TRUE,"", (VLOOKUP(B94,'US GAS Rankings'!$B$6:$H$232,7,FALSE)))</f>
        <v>10</v>
      </c>
      <c r="N94" s="104">
        <f>IF(ISNA(VLOOKUP(B94,'US PWR Rankings'!$B$6:$H$126,7,FALSE))=TRUE,"", (VLOOKUP(B94,'US PWR Rankings'!$B$6:$H$126,7,FALSE)))</f>
        <v>4</v>
      </c>
      <c r="O94" s="73">
        <f>IF(ISNA(VLOOKUP(B94,'Can Gas Rankings'!$B$6:$H$95,7,FALSE))=TRUE,"",(VLOOKUP(B94,'Can Gas Rankings'!$B$6:$H$95,7,FALSE)))</f>
        <v>22</v>
      </c>
      <c r="P94" s="73" t="str">
        <f>IF(ISNA(VLOOKUP(B94,'Can Pwr Rankings'!$B$6:$F$21,5,FALSE))=TRUE,"", (VLOOKUP(B94,'Can Pwr Rankings'!$B$6:$F$21,5,FALSE)))</f>
        <v/>
      </c>
      <c r="Q94" s="109">
        <f>IF(ISNA(VLOOKUP($B94,'US GAS Rankings'!$B$6:$H$232,6,FALSE))=TRUE,"", (VLOOKUP($B94,'US GAS Rankings'!$B$6:$H$232,6,FALSE)))</f>
        <v>952771037</v>
      </c>
      <c r="R94" s="109">
        <f>IF(ISNA(VLOOKUP($B94,'US PWR Rankings'!$B$6:$H$126,6,FALSE))=TRUE,"", (VLOOKUP($B94,'US PWR Rankings'!$B$6:$H$126,6,FALSE)))</f>
        <v>47710029</v>
      </c>
      <c r="S94" s="109">
        <f>IF(ISNA(VLOOKUP($B94,'Can Gas Rankings'!$B$6:$H$95,6,FALSE))=TRUE,"",(VLOOKUP($B94,'Can Gas Rankings'!$B$6:$H$95,6,FALSE)))</f>
        <v>16937727</v>
      </c>
      <c r="T94" s="109" t="str">
        <f>IF(ISNA(VLOOKUP($B94,'Can Pwr Rankings'!$B$6:$F$21,4,FALSE))=TRUE,"", (VLOOKUP($B94,'Can Pwr Rankings'!$B$6:$F$21,4,FALSE)))</f>
        <v/>
      </c>
    </row>
    <row r="95" spans="1:20" x14ac:dyDescent="0.2">
      <c r="A95" s="73" t="s">
        <v>93</v>
      </c>
      <c r="B95" s="73">
        <v>65268</v>
      </c>
      <c r="C95" s="73"/>
      <c r="D95" s="73"/>
      <c r="E95" s="73" t="s">
        <v>394</v>
      </c>
      <c r="F95" s="73" t="str">
        <f>VLOOKUP((A95&amp;MAX(G95:L95)),'NA DATA'!$J$4:$K$1809,2,FALSE)</f>
        <v>Enron North America Corp.</v>
      </c>
      <c r="G95" s="104"/>
      <c r="H95" s="104">
        <v>96018744</v>
      </c>
      <c r="I95" s="104"/>
      <c r="J95" s="104"/>
      <c r="K95" s="104"/>
      <c r="L95" s="104"/>
      <c r="M95" s="104">
        <f>IF(ISNA(VLOOKUP(B95,'US GAS Rankings'!$B$6:$H$232,7,FALSE))=TRUE,"", (VLOOKUP(B95,'US GAS Rankings'!$B$6:$H$232,7,FALSE)))</f>
        <v>10</v>
      </c>
      <c r="N95" s="104">
        <f>IF(ISNA(VLOOKUP(B95,'US PWR Rankings'!$B$6:$H$126,7,FALSE))=TRUE,"", (VLOOKUP(B95,'US PWR Rankings'!$B$6:$H$126,7,FALSE)))</f>
        <v>4</v>
      </c>
      <c r="O95" s="73">
        <f>IF(ISNA(VLOOKUP(B95,'Can Gas Rankings'!$B$6:$H$95,7,FALSE))=TRUE,"",(VLOOKUP(B95,'Can Gas Rankings'!$B$6:$H$95,7,FALSE)))</f>
        <v>22</v>
      </c>
      <c r="P95" s="73" t="str">
        <f>IF(ISNA(VLOOKUP(B95,'Can Pwr Rankings'!$B$6:$F$21,5,FALSE))=TRUE,"", (VLOOKUP(B95,'Can Pwr Rankings'!$B$6:$F$21,5,FALSE)))</f>
        <v/>
      </c>
      <c r="Q95" s="109">
        <f>IF(ISNA(VLOOKUP($B95,'US GAS Rankings'!$B$6:$H$232,6,FALSE))=TRUE,"", (VLOOKUP($B95,'US GAS Rankings'!$B$6:$H$232,6,FALSE)))</f>
        <v>952771037</v>
      </c>
      <c r="R95" s="109">
        <f>IF(ISNA(VLOOKUP($B95,'US PWR Rankings'!$B$6:$H$126,6,FALSE))=TRUE,"", (VLOOKUP($B95,'US PWR Rankings'!$B$6:$H$126,6,FALSE)))</f>
        <v>47710029</v>
      </c>
      <c r="S95" s="109">
        <f>IF(ISNA(VLOOKUP($B95,'Can Gas Rankings'!$B$6:$H$95,6,FALSE))=TRUE,"",(VLOOKUP($B95,'Can Gas Rankings'!$B$6:$H$95,6,FALSE)))</f>
        <v>16937727</v>
      </c>
      <c r="T95" s="109" t="str">
        <f>IF(ISNA(VLOOKUP($B95,'Can Pwr Rankings'!$B$6:$F$21,4,FALSE))=TRUE,"", (VLOOKUP($B95,'Can Pwr Rankings'!$B$6:$F$21,4,FALSE)))</f>
        <v/>
      </c>
    </row>
    <row r="96" spans="1:20" x14ac:dyDescent="0.2">
      <c r="A96" s="73" t="s">
        <v>93</v>
      </c>
      <c r="B96" s="73">
        <v>65268</v>
      </c>
      <c r="C96" s="73"/>
      <c r="D96" s="73"/>
      <c r="E96" s="73" t="s">
        <v>776</v>
      </c>
      <c r="F96" s="73" t="str">
        <f>VLOOKUP((A96&amp;MAX(G96:L96)),'NA DATA'!$J$4:$K$1809,2,FALSE)</f>
        <v>Enron Canada Corp.</v>
      </c>
      <c r="G96" s="104"/>
      <c r="H96" s="104"/>
      <c r="I96" s="104"/>
      <c r="J96" s="104"/>
      <c r="K96" s="104">
        <v>96034598</v>
      </c>
      <c r="L96" s="104"/>
      <c r="M96" s="104">
        <f>IF(ISNA(VLOOKUP(B96,'US GAS Rankings'!$B$6:$H$232,7,FALSE))=TRUE,"", (VLOOKUP(B96,'US GAS Rankings'!$B$6:$H$232,7,FALSE)))</f>
        <v>10</v>
      </c>
      <c r="N96" s="104">
        <f>IF(ISNA(VLOOKUP(B96,'US PWR Rankings'!$B$6:$H$126,7,FALSE))=TRUE,"", (VLOOKUP(B96,'US PWR Rankings'!$B$6:$H$126,7,FALSE)))</f>
        <v>4</v>
      </c>
      <c r="O96" s="73">
        <f>IF(ISNA(VLOOKUP(B96,'Can Gas Rankings'!$B$6:$H$95,7,FALSE))=TRUE,"",(VLOOKUP(B96,'Can Gas Rankings'!$B$6:$H$95,7,FALSE)))</f>
        <v>22</v>
      </c>
      <c r="P96" s="73" t="str">
        <f>IF(ISNA(VLOOKUP(B96,'Can Pwr Rankings'!$B$6:$F$21,5,FALSE))=TRUE,"", (VLOOKUP(B96,'Can Pwr Rankings'!$B$6:$F$21,5,FALSE)))</f>
        <v/>
      </c>
      <c r="Q96" s="109">
        <f>IF(ISNA(VLOOKUP($B96,'US GAS Rankings'!$B$6:$H$232,6,FALSE))=TRUE,"", (VLOOKUP($B96,'US GAS Rankings'!$B$6:$H$232,6,FALSE)))</f>
        <v>952771037</v>
      </c>
      <c r="R96" s="109">
        <f>IF(ISNA(VLOOKUP($B96,'US PWR Rankings'!$B$6:$H$126,6,FALSE))=TRUE,"", (VLOOKUP($B96,'US PWR Rankings'!$B$6:$H$126,6,FALSE)))</f>
        <v>47710029</v>
      </c>
      <c r="S96" s="109">
        <f>IF(ISNA(VLOOKUP($B96,'Can Gas Rankings'!$B$6:$H$95,6,FALSE))=TRUE,"",(VLOOKUP($B96,'Can Gas Rankings'!$B$6:$H$95,6,FALSE)))</f>
        <v>16937727</v>
      </c>
      <c r="T96" s="109" t="str">
        <f>IF(ISNA(VLOOKUP($B96,'Can Pwr Rankings'!$B$6:$F$21,4,FALSE))=TRUE,"", (VLOOKUP($B96,'Can Pwr Rankings'!$B$6:$F$21,4,FALSE)))</f>
        <v/>
      </c>
    </row>
    <row r="97" spans="1:20" x14ac:dyDescent="0.2">
      <c r="A97" s="73" t="s">
        <v>93</v>
      </c>
      <c r="B97" s="73">
        <v>65268</v>
      </c>
      <c r="C97" s="73"/>
      <c r="D97" s="73"/>
      <c r="E97" s="73" t="s">
        <v>427</v>
      </c>
      <c r="F97" s="73" t="str">
        <f>VLOOKUP((A97&amp;MAX(G97:L97)),'NA DATA'!$J$4:$K$1809,2,FALSE)</f>
        <v>Enron North America Corp.</v>
      </c>
      <c r="G97" s="104"/>
      <c r="H97" s="104">
        <v>96007585</v>
      </c>
      <c r="I97" s="104"/>
      <c r="J97" s="104"/>
      <c r="K97" s="104"/>
      <c r="L97" s="104"/>
      <c r="M97" s="104">
        <f>IF(ISNA(VLOOKUP(B97,'US GAS Rankings'!$B$6:$H$232,7,FALSE))=TRUE,"", (VLOOKUP(B97,'US GAS Rankings'!$B$6:$H$232,7,FALSE)))</f>
        <v>10</v>
      </c>
      <c r="N97" s="104">
        <f>IF(ISNA(VLOOKUP(B97,'US PWR Rankings'!$B$6:$H$126,7,FALSE))=TRUE,"", (VLOOKUP(B97,'US PWR Rankings'!$B$6:$H$126,7,FALSE)))</f>
        <v>4</v>
      </c>
      <c r="O97" s="73">
        <f>IF(ISNA(VLOOKUP(B97,'Can Gas Rankings'!$B$6:$H$95,7,FALSE))=TRUE,"",(VLOOKUP(B97,'Can Gas Rankings'!$B$6:$H$95,7,FALSE)))</f>
        <v>22</v>
      </c>
      <c r="P97" s="73" t="str">
        <f>IF(ISNA(VLOOKUP(B97,'Can Pwr Rankings'!$B$6:$F$21,5,FALSE))=TRUE,"", (VLOOKUP(B97,'Can Pwr Rankings'!$B$6:$F$21,5,FALSE)))</f>
        <v/>
      </c>
      <c r="Q97" s="109">
        <f>IF(ISNA(VLOOKUP($B97,'US GAS Rankings'!$B$6:$H$232,6,FALSE))=TRUE,"", (VLOOKUP($B97,'US GAS Rankings'!$B$6:$H$232,6,FALSE)))</f>
        <v>952771037</v>
      </c>
      <c r="R97" s="109">
        <f>IF(ISNA(VLOOKUP($B97,'US PWR Rankings'!$B$6:$H$126,6,FALSE))=TRUE,"", (VLOOKUP($B97,'US PWR Rankings'!$B$6:$H$126,6,FALSE)))</f>
        <v>47710029</v>
      </c>
      <c r="S97" s="109">
        <f>IF(ISNA(VLOOKUP($B97,'Can Gas Rankings'!$B$6:$H$95,6,FALSE))=TRUE,"",(VLOOKUP($B97,'Can Gas Rankings'!$B$6:$H$95,6,FALSE)))</f>
        <v>16937727</v>
      </c>
      <c r="T97" s="109" t="str">
        <f>IF(ISNA(VLOOKUP($B97,'Can Pwr Rankings'!$B$6:$F$21,4,FALSE))=TRUE,"", (VLOOKUP($B97,'Can Pwr Rankings'!$B$6:$F$21,4,FALSE)))</f>
        <v/>
      </c>
    </row>
    <row r="98" spans="1:20" x14ac:dyDescent="0.2">
      <c r="A98" s="73" t="s">
        <v>94</v>
      </c>
      <c r="B98" s="73">
        <v>71243</v>
      </c>
      <c r="C98" s="73" t="s">
        <v>94</v>
      </c>
      <c r="D98" s="73">
        <v>71243</v>
      </c>
      <c r="E98" s="73" t="s">
        <v>564</v>
      </c>
      <c r="F98" s="73" t="str">
        <f>VLOOKUP((A98&amp;MAX(G98:L98)),'NA DATA'!$J$4:$K$1809,2,FALSE)</f>
        <v>Enron North America Corp.</v>
      </c>
      <c r="G98" s="104">
        <v>96017020</v>
      </c>
      <c r="H98" s="104"/>
      <c r="I98" s="104"/>
      <c r="J98" s="104"/>
      <c r="K98" s="104"/>
      <c r="L98" s="104"/>
      <c r="M98" s="104">
        <f>IF(ISNA(VLOOKUP(B98,'US GAS Rankings'!$B$6:$H$232,7,FALSE))=TRUE,"", (VLOOKUP(B98,'US GAS Rankings'!$B$6:$H$232,7,FALSE)))</f>
        <v>11</v>
      </c>
      <c r="N98" s="104">
        <f>IF(ISNA(VLOOKUP(B98,'US PWR Rankings'!$B$6:$H$126,7,FALSE))=TRUE,"", (VLOOKUP(B98,'US PWR Rankings'!$B$6:$H$126,7,FALSE)))</f>
        <v>34</v>
      </c>
      <c r="O98" s="73" t="str">
        <f>IF(ISNA(VLOOKUP(B98,'Can Gas Rankings'!$B$6:$H$95,7,FALSE))=TRUE,"",(VLOOKUP(B98,'Can Gas Rankings'!$B$6:$H$95,7,FALSE)))</f>
        <v/>
      </c>
      <c r="P98" s="73" t="str">
        <f>IF(ISNA(VLOOKUP(B98,'Can Pwr Rankings'!$B$6:$F$21,5,FALSE))=TRUE,"", (VLOOKUP(B98,'Can Pwr Rankings'!$B$6:$F$21,5,FALSE)))</f>
        <v/>
      </c>
      <c r="Q98" s="109">
        <f>IF(ISNA(VLOOKUP($B98,'US GAS Rankings'!$B$6:$H$232,6,FALSE))=TRUE,"", (VLOOKUP($B98,'US GAS Rankings'!$B$6:$H$232,6,FALSE)))</f>
        <v>924243326</v>
      </c>
      <c r="R98" s="109">
        <f>IF(ISNA(VLOOKUP($B98,'US PWR Rankings'!$B$6:$H$126,6,FALSE))=TRUE,"", (VLOOKUP($B98,'US PWR Rankings'!$B$6:$H$126,6,FALSE)))</f>
        <v>3293135</v>
      </c>
      <c r="S98" s="109" t="str">
        <f>IF(ISNA(VLOOKUP($B98,'Can Gas Rankings'!$B$6:$H$95,6,FALSE))=TRUE,"",(VLOOKUP($B98,'Can Gas Rankings'!$B$6:$H$95,6,FALSE)))</f>
        <v/>
      </c>
      <c r="T98" s="109" t="str">
        <f>IF(ISNA(VLOOKUP($B98,'Can Pwr Rankings'!$B$6:$F$21,4,FALSE))=TRUE,"", (VLOOKUP($B98,'Can Pwr Rankings'!$B$6:$F$21,4,FALSE)))</f>
        <v/>
      </c>
    </row>
    <row r="99" spans="1:20" x14ac:dyDescent="0.2">
      <c r="A99" s="73" t="s">
        <v>94</v>
      </c>
      <c r="B99" s="73">
        <v>71243</v>
      </c>
      <c r="C99" s="73"/>
      <c r="D99" s="73"/>
      <c r="E99" s="73" t="s">
        <v>396</v>
      </c>
      <c r="F99" s="73" t="str">
        <f>VLOOKUP((A99&amp;MAX(G99:L99)),'NA DATA'!$J$4:$K$1809,2,FALSE)</f>
        <v>Enron North America Corp.</v>
      </c>
      <c r="G99" s="104"/>
      <c r="H99" s="104">
        <v>96018109</v>
      </c>
      <c r="I99" s="104"/>
      <c r="J99" s="104"/>
      <c r="K99" s="104"/>
      <c r="L99" s="104"/>
      <c r="M99" s="104">
        <f>IF(ISNA(VLOOKUP(B99,'US GAS Rankings'!$B$6:$H$232,7,FALSE))=TRUE,"", (VLOOKUP(B99,'US GAS Rankings'!$B$6:$H$232,7,FALSE)))</f>
        <v>11</v>
      </c>
      <c r="N99" s="104">
        <f>IF(ISNA(VLOOKUP(B99,'US PWR Rankings'!$B$6:$H$126,7,FALSE))=TRUE,"", (VLOOKUP(B99,'US PWR Rankings'!$B$6:$H$126,7,FALSE)))</f>
        <v>34</v>
      </c>
      <c r="O99" s="73" t="str">
        <f>IF(ISNA(VLOOKUP(B99,'Can Gas Rankings'!$B$6:$H$95,7,FALSE))=TRUE,"",(VLOOKUP(B99,'Can Gas Rankings'!$B$6:$H$95,7,FALSE)))</f>
        <v/>
      </c>
      <c r="P99" s="73" t="str">
        <f>IF(ISNA(VLOOKUP(B99,'Can Pwr Rankings'!$B$6:$F$21,5,FALSE))=TRUE,"", (VLOOKUP(B99,'Can Pwr Rankings'!$B$6:$F$21,5,FALSE)))</f>
        <v/>
      </c>
      <c r="Q99" s="109">
        <f>IF(ISNA(VLOOKUP($B99,'US GAS Rankings'!$B$6:$H$232,6,FALSE))=TRUE,"", (VLOOKUP($B99,'US GAS Rankings'!$B$6:$H$232,6,FALSE)))</f>
        <v>924243326</v>
      </c>
      <c r="R99" s="109">
        <f>IF(ISNA(VLOOKUP($B99,'US PWR Rankings'!$B$6:$H$126,6,FALSE))=TRUE,"", (VLOOKUP($B99,'US PWR Rankings'!$B$6:$H$126,6,FALSE)))</f>
        <v>3293135</v>
      </c>
      <c r="S99" s="109" t="str">
        <f>IF(ISNA(VLOOKUP($B99,'Can Gas Rankings'!$B$6:$H$95,6,FALSE))=TRUE,"",(VLOOKUP($B99,'Can Gas Rankings'!$B$6:$H$95,6,FALSE)))</f>
        <v/>
      </c>
      <c r="T99" s="109" t="str">
        <f>IF(ISNA(VLOOKUP($B99,'Can Pwr Rankings'!$B$6:$F$21,4,FALSE))=TRUE,"", (VLOOKUP($B99,'Can Pwr Rankings'!$B$6:$F$21,4,FALSE)))</f>
        <v/>
      </c>
    </row>
    <row r="100" spans="1:20" x14ac:dyDescent="0.2">
      <c r="A100" s="73" t="s">
        <v>94</v>
      </c>
      <c r="B100" s="73">
        <v>71243</v>
      </c>
      <c r="C100" s="73"/>
      <c r="D100" s="73"/>
      <c r="E100" s="73" t="s">
        <v>397</v>
      </c>
      <c r="F100" s="73" t="str">
        <f>VLOOKUP((A100&amp;MAX(G100:L100)),'NA DATA'!$J$4:$K$1809,2,FALSE)</f>
        <v>Enron North America Corp.</v>
      </c>
      <c r="G100" s="104"/>
      <c r="H100" s="104">
        <v>96005429</v>
      </c>
      <c r="I100" s="104"/>
      <c r="J100" s="104"/>
      <c r="K100" s="104"/>
      <c r="L100" s="104"/>
      <c r="M100" s="104">
        <f>IF(ISNA(VLOOKUP(B100,'US GAS Rankings'!$B$6:$H$232,7,FALSE))=TRUE,"", (VLOOKUP(B100,'US GAS Rankings'!$B$6:$H$232,7,FALSE)))</f>
        <v>11</v>
      </c>
      <c r="N100" s="104">
        <f>IF(ISNA(VLOOKUP(B100,'US PWR Rankings'!$B$6:$H$126,7,FALSE))=TRUE,"", (VLOOKUP(B100,'US PWR Rankings'!$B$6:$H$126,7,FALSE)))</f>
        <v>34</v>
      </c>
      <c r="O100" s="73" t="str">
        <f>IF(ISNA(VLOOKUP(B100,'Can Gas Rankings'!$B$6:$H$95,7,FALSE))=TRUE,"",(VLOOKUP(B100,'Can Gas Rankings'!$B$6:$H$95,7,FALSE)))</f>
        <v/>
      </c>
      <c r="P100" s="73" t="str">
        <f>IF(ISNA(VLOOKUP(B100,'Can Pwr Rankings'!$B$6:$F$21,5,FALSE))=TRUE,"", (VLOOKUP(B100,'Can Pwr Rankings'!$B$6:$F$21,5,FALSE)))</f>
        <v/>
      </c>
      <c r="Q100" s="109">
        <f>IF(ISNA(VLOOKUP($B100,'US GAS Rankings'!$B$6:$H$232,6,FALSE))=TRUE,"", (VLOOKUP($B100,'US GAS Rankings'!$B$6:$H$232,6,FALSE)))</f>
        <v>924243326</v>
      </c>
      <c r="R100" s="109">
        <f>IF(ISNA(VLOOKUP($B100,'US PWR Rankings'!$B$6:$H$126,6,FALSE))=TRUE,"", (VLOOKUP($B100,'US PWR Rankings'!$B$6:$H$126,6,FALSE)))</f>
        <v>3293135</v>
      </c>
      <c r="S100" s="109" t="str">
        <f>IF(ISNA(VLOOKUP($B100,'Can Gas Rankings'!$B$6:$H$95,6,FALSE))=TRUE,"",(VLOOKUP($B100,'Can Gas Rankings'!$B$6:$H$95,6,FALSE)))</f>
        <v/>
      </c>
      <c r="T100" s="109" t="str">
        <f>IF(ISNA(VLOOKUP($B100,'Can Pwr Rankings'!$B$6:$F$21,4,FALSE))=TRUE,"", (VLOOKUP($B100,'Can Pwr Rankings'!$B$6:$F$21,4,FALSE)))</f>
        <v/>
      </c>
    </row>
    <row r="101" spans="1:20" x14ac:dyDescent="0.2">
      <c r="A101" s="73" t="s">
        <v>94</v>
      </c>
      <c r="B101" s="73">
        <v>71243</v>
      </c>
      <c r="C101" s="73"/>
      <c r="D101" s="73"/>
      <c r="E101" s="73" t="s">
        <v>463</v>
      </c>
      <c r="F101" s="73" t="e">
        <f>VLOOKUP((A101&amp;MAX(G101:L101)),'NA DATA'!$J$4:$K$1809,2,FALSE)</f>
        <v>#N/A</v>
      </c>
      <c r="G101" s="104"/>
      <c r="H101" s="104"/>
      <c r="I101" s="104">
        <v>96047472</v>
      </c>
      <c r="J101" s="104"/>
      <c r="K101" s="104"/>
      <c r="L101" s="104"/>
      <c r="M101" s="104">
        <f>IF(ISNA(VLOOKUP(B101,'US GAS Rankings'!$B$6:$H$232,7,FALSE))=TRUE,"", (VLOOKUP(B101,'US GAS Rankings'!$B$6:$H$232,7,FALSE)))</f>
        <v>11</v>
      </c>
      <c r="N101" s="104">
        <f>IF(ISNA(VLOOKUP(B101,'US PWR Rankings'!$B$6:$H$126,7,FALSE))=TRUE,"", (VLOOKUP(B101,'US PWR Rankings'!$B$6:$H$126,7,FALSE)))</f>
        <v>34</v>
      </c>
      <c r="O101" s="73" t="str">
        <f>IF(ISNA(VLOOKUP(B101,'Can Gas Rankings'!$B$6:$H$95,7,FALSE))=TRUE,"",(VLOOKUP(B101,'Can Gas Rankings'!$B$6:$H$95,7,FALSE)))</f>
        <v/>
      </c>
      <c r="P101" s="73" t="str">
        <f>IF(ISNA(VLOOKUP(B101,'Can Pwr Rankings'!$B$6:$F$21,5,FALSE))=TRUE,"", (VLOOKUP(B101,'Can Pwr Rankings'!$B$6:$F$21,5,FALSE)))</f>
        <v/>
      </c>
      <c r="Q101" s="109">
        <f>IF(ISNA(VLOOKUP($B101,'US GAS Rankings'!$B$6:$H$232,6,FALSE))=TRUE,"", (VLOOKUP($B101,'US GAS Rankings'!$B$6:$H$232,6,FALSE)))</f>
        <v>924243326</v>
      </c>
      <c r="R101" s="109">
        <f>IF(ISNA(VLOOKUP($B101,'US PWR Rankings'!$B$6:$H$126,6,FALSE))=TRUE,"", (VLOOKUP($B101,'US PWR Rankings'!$B$6:$H$126,6,FALSE)))</f>
        <v>3293135</v>
      </c>
      <c r="S101" s="109" t="str">
        <f>IF(ISNA(VLOOKUP($B101,'Can Gas Rankings'!$B$6:$H$95,6,FALSE))=TRUE,"",(VLOOKUP($B101,'Can Gas Rankings'!$B$6:$H$95,6,FALSE)))</f>
        <v/>
      </c>
      <c r="T101" s="109" t="str">
        <f>IF(ISNA(VLOOKUP($B101,'Can Pwr Rankings'!$B$6:$F$21,4,FALSE))=TRUE,"", (VLOOKUP($B101,'Can Pwr Rankings'!$B$6:$F$21,4,FALSE)))</f>
        <v/>
      </c>
    </row>
    <row r="102" spans="1:20" x14ac:dyDescent="0.2">
      <c r="A102" s="73" t="s">
        <v>94</v>
      </c>
      <c r="B102" s="73">
        <v>71243</v>
      </c>
      <c r="C102" s="73"/>
      <c r="D102" s="73"/>
      <c r="E102" s="73" t="s">
        <v>392</v>
      </c>
      <c r="F102" s="73" t="str">
        <f>VLOOKUP((A102&amp;MAX(G102:L102)),'NA DATA'!$J$4:$K$1809,2,FALSE)</f>
        <v>Enron North America Corp.</v>
      </c>
      <c r="G102" s="104"/>
      <c r="H102" s="104">
        <v>96054880</v>
      </c>
      <c r="I102" s="104"/>
      <c r="J102" s="104"/>
      <c r="K102" s="104"/>
      <c r="L102" s="104"/>
      <c r="M102" s="104">
        <f>IF(ISNA(VLOOKUP(B102,'US GAS Rankings'!$B$6:$H$232,7,FALSE))=TRUE,"", (VLOOKUP(B102,'US GAS Rankings'!$B$6:$H$232,7,FALSE)))</f>
        <v>11</v>
      </c>
      <c r="N102" s="104">
        <f>IF(ISNA(VLOOKUP(B102,'US PWR Rankings'!$B$6:$H$126,7,FALSE))=TRUE,"", (VLOOKUP(B102,'US PWR Rankings'!$B$6:$H$126,7,FALSE)))</f>
        <v>34</v>
      </c>
      <c r="O102" s="73" t="str">
        <f>IF(ISNA(VLOOKUP(B102,'Can Gas Rankings'!$B$6:$H$95,7,FALSE))=TRUE,"",(VLOOKUP(B102,'Can Gas Rankings'!$B$6:$H$95,7,FALSE)))</f>
        <v/>
      </c>
      <c r="P102" s="73" t="str">
        <f>IF(ISNA(VLOOKUP(B102,'Can Pwr Rankings'!$B$6:$F$21,5,FALSE))=TRUE,"", (VLOOKUP(B102,'Can Pwr Rankings'!$B$6:$F$21,5,FALSE)))</f>
        <v/>
      </c>
      <c r="Q102" s="109">
        <f>IF(ISNA(VLOOKUP($B102,'US GAS Rankings'!$B$6:$H$232,6,FALSE))=TRUE,"", (VLOOKUP($B102,'US GAS Rankings'!$B$6:$H$232,6,FALSE)))</f>
        <v>924243326</v>
      </c>
      <c r="R102" s="109">
        <f>IF(ISNA(VLOOKUP($B102,'US PWR Rankings'!$B$6:$H$126,6,FALSE))=TRUE,"", (VLOOKUP($B102,'US PWR Rankings'!$B$6:$H$126,6,FALSE)))</f>
        <v>3293135</v>
      </c>
      <c r="S102" s="109" t="str">
        <f>IF(ISNA(VLOOKUP($B102,'Can Gas Rankings'!$B$6:$H$95,6,FALSE))=TRUE,"",(VLOOKUP($B102,'Can Gas Rankings'!$B$6:$H$95,6,FALSE)))</f>
        <v/>
      </c>
      <c r="T102" s="109" t="str">
        <f>IF(ISNA(VLOOKUP($B102,'Can Pwr Rankings'!$B$6:$F$21,4,FALSE))=TRUE,"", (VLOOKUP($B102,'Can Pwr Rankings'!$B$6:$F$21,4,FALSE)))</f>
        <v/>
      </c>
    </row>
    <row r="103" spans="1:20" x14ac:dyDescent="0.2">
      <c r="A103" s="73" t="s">
        <v>423</v>
      </c>
      <c r="B103" s="73">
        <v>49747</v>
      </c>
      <c r="C103" s="73" t="s">
        <v>423</v>
      </c>
      <c r="D103" s="73">
        <v>49747</v>
      </c>
      <c r="E103" s="73" t="s">
        <v>564</v>
      </c>
      <c r="F103" s="73" t="str">
        <f>VLOOKUP((A103&amp;MAX(G103:L103)),'NA DATA'!$J$4:$K$1809,2,FALSE)</f>
        <v>Enron North America Corp.</v>
      </c>
      <c r="G103" s="104">
        <v>96018986</v>
      </c>
      <c r="H103" s="104"/>
      <c r="I103" s="104"/>
      <c r="J103" s="104">
        <v>96018986</v>
      </c>
      <c r="K103" s="104"/>
      <c r="L103" s="104"/>
      <c r="M103" s="104">
        <f>IF(ISNA(VLOOKUP(B103,'US GAS Rankings'!$B$6:$H$232,7,FALSE))=TRUE,"", (VLOOKUP(B103,'US GAS Rankings'!$B$6:$H$232,7,FALSE)))</f>
        <v>12</v>
      </c>
      <c r="N103" s="104">
        <f>IF(ISNA(VLOOKUP(B103,'US PWR Rankings'!$B$6:$H$126,7,FALSE))=TRUE,"", (VLOOKUP(B103,'US PWR Rankings'!$B$6:$H$126,7,FALSE)))</f>
        <v>55</v>
      </c>
      <c r="O103" s="73">
        <f>IF(ISNA(VLOOKUP(B103,'Can Gas Rankings'!$B$6:$H$95,7,FALSE))=TRUE,"",(VLOOKUP(B103,'Can Gas Rankings'!$B$6:$H$95,7,FALSE)))</f>
        <v>28</v>
      </c>
      <c r="P103" s="73" t="str">
        <f>IF(ISNA(VLOOKUP(B103,'Can Pwr Rankings'!$B$6:$F$21,5,FALSE))=TRUE,"", (VLOOKUP(B103,'Can Pwr Rankings'!$B$6:$F$21,5,FALSE)))</f>
        <v/>
      </c>
      <c r="Q103" s="109">
        <f>IF(ISNA(VLOOKUP($B103,'US GAS Rankings'!$B$6:$H$232,6,FALSE))=TRUE,"", (VLOOKUP($B103,'US GAS Rankings'!$B$6:$H$232,6,FALSE)))</f>
        <v>780565572</v>
      </c>
      <c r="R103" s="109">
        <f>IF(ISNA(VLOOKUP($B103,'US PWR Rankings'!$B$6:$H$126,6,FALSE))=TRUE,"", (VLOOKUP($B103,'US PWR Rankings'!$B$6:$H$126,6,FALSE)))</f>
        <v>440988</v>
      </c>
      <c r="S103" s="109">
        <f>IF(ISNA(VLOOKUP($B103,'Can Gas Rankings'!$B$6:$H$95,6,FALSE))=TRUE,"",(VLOOKUP($B103,'Can Gas Rankings'!$B$6:$H$95,6,FALSE)))</f>
        <v>8276500</v>
      </c>
      <c r="T103" s="109" t="str">
        <f>IF(ISNA(VLOOKUP($B103,'Can Pwr Rankings'!$B$6:$F$21,4,FALSE))=TRUE,"", (VLOOKUP($B103,'Can Pwr Rankings'!$B$6:$F$21,4,FALSE)))</f>
        <v/>
      </c>
    </row>
    <row r="104" spans="1:20" x14ac:dyDescent="0.2">
      <c r="A104" s="73" t="s">
        <v>423</v>
      </c>
      <c r="B104" s="73">
        <v>49747</v>
      </c>
      <c r="C104" s="73"/>
      <c r="D104" s="73"/>
      <c r="E104" s="73" t="s">
        <v>401</v>
      </c>
      <c r="F104" s="73" t="str">
        <f>VLOOKUP((A104&amp;MAX(G104:L104)),'NA DATA'!$J$4:$K$1809,2,FALSE)</f>
        <v>Enron North America Corp.</v>
      </c>
      <c r="G104" s="104"/>
      <c r="H104" s="104">
        <v>96002655</v>
      </c>
      <c r="I104" s="104"/>
      <c r="J104" s="104"/>
      <c r="K104" s="104"/>
      <c r="L104" s="104"/>
      <c r="M104" s="104">
        <f>IF(ISNA(VLOOKUP(B104,'US GAS Rankings'!$B$6:$H$232,7,FALSE))=TRUE,"", (VLOOKUP(B104,'US GAS Rankings'!$B$6:$H$232,7,FALSE)))</f>
        <v>12</v>
      </c>
      <c r="N104" s="104">
        <f>IF(ISNA(VLOOKUP(B104,'US PWR Rankings'!$B$6:$H$126,7,FALSE))=TRUE,"", (VLOOKUP(B104,'US PWR Rankings'!$B$6:$H$126,7,FALSE)))</f>
        <v>55</v>
      </c>
      <c r="O104" s="73">
        <f>IF(ISNA(VLOOKUP(B104,'Can Gas Rankings'!$B$6:$H$95,7,FALSE))=TRUE,"",(VLOOKUP(B104,'Can Gas Rankings'!$B$6:$H$95,7,FALSE)))</f>
        <v>28</v>
      </c>
      <c r="P104" s="73" t="str">
        <f>IF(ISNA(VLOOKUP(B104,'Can Pwr Rankings'!$B$6:$F$21,5,FALSE))=TRUE,"", (VLOOKUP(B104,'Can Pwr Rankings'!$B$6:$F$21,5,FALSE)))</f>
        <v/>
      </c>
      <c r="Q104" s="109">
        <f>IF(ISNA(VLOOKUP($B104,'US GAS Rankings'!$B$6:$H$232,6,FALSE))=TRUE,"", (VLOOKUP($B104,'US GAS Rankings'!$B$6:$H$232,6,FALSE)))</f>
        <v>780565572</v>
      </c>
      <c r="R104" s="109">
        <f>IF(ISNA(VLOOKUP($B104,'US PWR Rankings'!$B$6:$H$126,6,FALSE))=TRUE,"", (VLOOKUP($B104,'US PWR Rankings'!$B$6:$H$126,6,FALSE)))</f>
        <v>440988</v>
      </c>
      <c r="S104" s="109">
        <f>IF(ISNA(VLOOKUP($B104,'Can Gas Rankings'!$B$6:$H$95,6,FALSE))=TRUE,"",(VLOOKUP($B104,'Can Gas Rankings'!$B$6:$H$95,6,FALSE)))</f>
        <v>8276500</v>
      </c>
      <c r="T104" s="109" t="str">
        <f>IF(ISNA(VLOOKUP($B104,'Can Pwr Rankings'!$B$6:$F$21,4,FALSE))=TRUE,"", (VLOOKUP($B104,'Can Pwr Rankings'!$B$6:$F$21,4,FALSE)))</f>
        <v/>
      </c>
    </row>
    <row r="105" spans="1:20" x14ac:dyDescent="0.2">
      <c r="A105" s="73" t="s">
        <v>423</v>
      </c>
      <c r="B105" s="73">
        <v>49747</v>
      </c>
      <c r="C105" s="73"/>
      <c r="D105" s="73"/>
      <c r="E105" s="73" t="s">
        <v>399</v>
      </c>
      <c r="F105" s="73" t="str">
        <f>VLOOKUP((A105&amp;MAX(G105:L105)),'NA DATA'!$J$4:$K$1809,2,FALSE)</f>
        <v>Enron North America Corp.</v>
      </c>
      <c r="G105" s="104"/>
      <c r="H105" s="104">
        <v>96015133</v>
      </c>
      <c r="I105" s="104"/>
      <c r="J105" s="104"/>
      <c r="K105" s="104"/>
      <c r="L105" s="104"/>
      <c r="M105" s="104">
        <f>IF(ISNA(VLOOKUP(B105,'US GAS Rankings'!$B$6:$H$232,7,FALSE))=TRUE,"", (VLOOKUP(B105,'US GAS Rankings'!$B$6:$H$232,7,FALSE)))</f>
        <v>12</v>
      </c>
      <c r="N105" s="104">
        <f>IF(ISNA(VLOOKUP(B105,'US PWR Rankings'!$B$6:$H$126,7,FALSE))=TRUE,"", (VLOOKUP(B105,'US PWR Rankings'!$B$6:$H$126,7,FALSE)))</f>
        <v>55</v>
      </c>
      <c r="O105" s="73">
        <f>IF(ISNA(VLOOKUP(B105,'Can Gas Rankings'!$B$6:$H$95,7,FALSE))=TRUE,"",(VLOOKUP(B105,'Can Gas Rankings'!$B$6:$H$95,7,FALSE)))</f>
        <v>28</v>
      </c>
      <c r="P105" s="73" t="str">
        <f>IF(ISNA(VLOOKUP(B105,'Can Pwr Rankings'!$B$6:$F$21,5,FALSE))=TRUE,"", (VLOOKUP(B105,'Can Pwr Rankings'!$B$6:$F$21,5,FALSE)))</f>
        <v/>
      </c>
      <c r="Q105" s="109">
        <f>IF(ISNA(VLOOKUP($B105,'US GAS Rankings'!$B$6:$H$232,6,FALSE))=TRUE,"", (VLOOKUP($B105,'US GAS Rankings'!$B$6:$H$232,6,FALSE)))</f>
        <v>780565572</v>
      </c>
      <c r="R105" s="109">
        <f>IF(ISNA(VLOOKUP($B105,'US PWR Rankings'!$B$6:$H$126,6,FALSE))=TRUE,"", (VLOOKUP($B105,'US PWR Rankings'!$B$6:$H$126,6,FALSE)))</f>
        <v>440988</v>
      </c>
      <c r="S105" s="109">
        <f>IF(ISNA(VLOOKUP($B105,'Can Gas Rankings'!$B$6:$H$95,6,FALSE))=TRUE,"",(VLOOKUP($B105,'Can Gas Rankings'!$B$6:$H$95,6,FALSE)))</f>
        <v>8276500</v>
      </c>
      <c r="T105" s="109" t="str">
        <f>IF(ISNA(VLOOKUP($B105,'Can Pwr Rankings'!$B$6:$F$21,4,FALSE))=TRUE,"", (VLOOKUP($B105,'Can Pwr Rankings'!$B$6:$F$21,4,FALSE)))</f>
        <v/>
      </c>
    </row>
    <row r="106" spans="1:20" x14ac:dyDescent="0.2">
      <c r="A106" s="73" t="s">
        <v>423</v>
      </c>
      <c r="B106" s="73">
        <v>49747</v>
      </c>
      <c r="C106" s="73"/>
      <c r="D106" s="73"/>
      <c r="E106" s="73" t="s">
        <v>405</v>
      </c>
      <c r="F106" s="73" t="str">
        <f>VLOOKUP((A106&amp;MAX(G106:L106)),'NA DATA'!$J$4:$K$1809,2,FALSE)</f>
        <v>Enron North America Corp.</v>
      </c>
      <c r="G106" s="104"/>
      <c r="H106" s="104">
        <v>96045614</v>
      </c>
      <c r="I106" s="104"/>
      <c r="J106" s="104"/>
      <c r="K106" s="104"/>
      <c r="L106" s="104"/>
      <c r="M106" s="104">
        <f>IF(ISNA(VLOOKUP(B106,'US GAS Rankings'!$B$6:$H$232,7,FALSE))=TRUE,"", (VLOOKUP(B106,'US GAS Rankings'!$B$6:$H$232,7,FALSE)))</f>
        <v>12</v>
      </c>
      <c r="N106" s="104">
        <f>IF(ISNA(VLOOKUP(B106,'US PWR Rankings'!$B$6:$H$126,7,FALSE))=TRUE,"", (VLOOKUP(B106,'US PWR Rankings'!$B$6:$H$126,7,FALSE)))</f>
        <v>55</v>
      </c>
      <c r="O106" s="73">
        <f>IF(ISNA(VLOOKUP(B106,'Can Gas Rankings'!$B$6:$H$95,7,FALSE))=TRUE,"",(VLOOKUP(B106,'Can Gas Rankings'!$B$6:$H$95,7,FALSE)))</f>
        <v>28</v>
      </c>
      <c r="P106" s="73" t="str">
        <f>IF(ISNA(VLOOKUP(B106,'Can Pwr Rankings'!$B$6:$F$21,5,FALSE))=TRUE,"", (VLOOKUP(B106,'Can Pwr Rankings'!$B$6:$F$21,5,FALSE)))</f>
        <v/>
      </c>
      <c r="Q106" s="109">
        <f>IF(ISNA(VLOOKUP($B106,'US GAS Rankings'!$B$6:$H$232,6,FALSE))=TRUE,"", (VLOOKUP($B106,'US GAS Rankings'!$B$6:$H$232,6,FALSE)))</f>
        <v>780565572</v>
      </c>
      <c r="R106" s="109">
        <f>IF(ISNA(VLOOKUP($B106,'US PWR Rankings'!$B$6:$H$126,6,FALSE))=TRUE,"", (VLOOKUP($B106,'US PWR Rankings'!$B$6:$H$126,6,FALSE)))</f>
        <v>440988</v>
      </c>
      <c r="S106" s="109">
        <f>IF(ISNA(VLOOKUP($B106,'Can Gas Rankings'!$B$6:$H$95,6,FALSE))=TRUE,"",(VLOOKUP($B106,'Can Gas Rankings'!$B$6:$H$95,6,FALSE)))</f>
        <v>8276500</v>
      </c>
      <c r="T106" s="109" t="str">
        <f>IF(ISNA(VLOOKUP($B106,'Can Pwr Rankings'!$B$6:$F$21,4,FALSE))=TRUE,"", (VLOOKUP($B106,'Can Pwr Rankings'!$B$6:$F$21,4,FALSE)))</f>
        <v/>
      </c>
    </row>
    <row r="107" spans="1:20" x14ac:dyDescent="0.2">
      <c r="A107" s="73" t="s">
        <v>423</v>
      </c>
      <c r="B107" s="73">
        <v>49747</v>
      </c>
      <c r="C107" s="73"/>
      <c r="D107" s="73"/>
      <c r="E107" s="73" t="s">
        <v>402</v>
      </c>
      <c r="F107" s="73" t="str">
        <f>VLOOKUP((A107&amp;MAX(G107:L107)),'NA DATA'!$J$4:$K$1809,2,FALSE)</f>
        <v>Enron North America Corp.</v>
      </c>
      <c r="G107" s="104"/>
      <c r="H107" s="104">
        <v>96029401</v>
      </c>
      <c r="I107" s="104"/>
      <c r="J107" s="104"/>
      <c r="K107" s="104"/>
      <c r="L107" s="104"/>
      <c r="M107" s="104">
        <f>IF(ISNA(VLOOKUP(B107,'US GAS Rankings'!$B$6:$H$232,7,FALSE))=TRUE,"", (VLOOKUP(B107,'US GAS Rankings'!$B$6:$H$232,7,FALSE)))</f>
        <v>12</v>
      </c>
      <c r="N107" s="104">
        <f>IF(ISNA(VLOOKUP(B107,'US PWR Rankings'!$B$6:$H$126,7,FALSE))=TRUE,"", (VLOOKUP(B107,'US PWR Rankings'!$B$6:$H$126,7,FALSE)))</f>
        <v>55</v>
      </c>
      <c r="O107" s="73">
        <f>IF(ISNA(VLOOKUP(B107,'Can Gas Rankings'!$B$6:$H$95,7,FALSE))=TRUE,"",(VLOOKUP(B107,'Can Gas Rankings'!$B$6:$H$95,7,FALSE)))</f>
        <v>28</v>
      </c>
      <c r="P107" s="73" t="str">
        <f>IF(ISNA(VLOOKUP(B107,'Can Pwr Rankings'!$B$6:$F$21,5,FALSE))=TRUE,"", (VLOOKUP(B107,'Can Pwr Rankings'!$B$6:$F$21,5,FALSE)))</f>
        <v/>
      </c>
      <c r="Q107" s="109">
        <f>IF(ISNA(VLOOKUP($B107,'US GAS Rankings'!$B$6:$H$232,6,FALSE))=TRUE,"", (VLOOKUP($B107,'US GAS Rankings'!$B$6:$H$232,6,FALSE)))</f>
        <v>780565572</v>
      </c>
      <c r="R107" s="109">
        <f>IF(ISNA(VLOOKUP($B107,'US PWR Rankings'!$B$6:$H$126,6,FALSE))=TRUE,"", (VLOOKUP($B107,'US PWR Rankings'!$B$6:$H$126,6,FALSE)))</f>
        <v>440988</v>
      </c>
      <c r="S107" s="109">
        <f>IF(ISNA(VLOOKUP($B107,'Can Gas Rankings'!$B$6:$H$95,6,FALSE))=TRUE,"",(VLOOKUP($B107,'Can Gas Rankings'!$B$6:$H$95,6,FALSE)))</f>
        <v>8276500</v>
      </c>
      <c r="T107" s="109" t="str">
        <f>IF(ISNA(VLOOKUP($B107,'Can Pwr Rankings'!$B$6:$F$21,4,FALSE))=TRUE,"", (VLOOKUP($B107,'Can Pwr Rankings'!$B$6:$F$21,4,FALSE)))</f>
        <v/>
      </c>
    </row>
    <row r="108" spans="1:20" x14ac:dyDescent="0.2">
      <c r="A108" s="73" t="s">
        <v>96</v>
      </c>
      <c r="B108" s="73">
        <v>55134</v>
      </c>
      <c r="C108" s="73" t="s">
        <v>96</v>
      </c>
      <c r="D108" s="73">
        <v>55134</v>
      </c>
      <c r="E108" s="73" t="s">
        <v>564</v>
      </c>
      <c r="F108" s="73" t="str">
        <f>VLOOKUP((A108&amp;MAX(G108:L108)),'NA DATA'!$J$4:$K$1809,2,FALSE)</f>
        <v>Enron North America Corp.</v>
      </c>
      <c r="G108" s="104">
        <v>96061846</v>
      </c>
      <c r="H108" s="104"/>
      <c r="I108" s="104"/>
      <c r="J108" s="104"/>
      <c r="K108" s="104"/>
      <c r="L108" s="104"/>
      <c r="M108" s="104">
        <f>IF(ISNA(VLOOKUP(B108,'US GAS Rankings'!$B$6:$H$232,7,FALSE))=TRUE,"", (VLOOKUP(B108,'US GAS Rankings'!$B$6:$H$232,7,FALSE)))</f>
        <v>13</v>
      </c>
      <c r="N108" s="104">
        <f>IF(ISNA(VLOOKUP(B108,'US PWR Rankings'!$B$6:$H$126,7,FALSE))=TRUE,"", (VLOOKUP(B108,'US PWR Rankings'!$B$6:$H$126,7,FALSE)))</f>
        <v>8</v>
      </c>
      <c r="O108" s="73" t="str">
        <f>IF(ISNA(VLOOKUP(B108,'Can Gas Rankings'!$B$6:$H$95,7,FALSE))=TRUE,"",(VLOOKUP(B108,'Can Gas Rankings'!$B$6:$H$95,7,FALSE)))</f>
        <v/>
      </c>
      <c r="P108" s="73" t="str">
        <f>IF(ISNA(VLOOKUP(B108,'Can Pwr Rankings'!$B$6:$F$21,5,FALSE))=TRUE,"", (VLOOKUP(B108,'Can Pwr Rankings'!$B$6:$F$21,5,FALSE)))</f>
        <v/>
      </c>
      <c r="Q108" s="109">
        <f>IF(ISNA(VLOOKUP($B108,'US GAS Rankings'!$B$6:$H$232,6,FALSE))=TRUE,"", (VLOOKUP($B108,'US GAS Rankings'!$B$6:$H$232,6,FALSE)))</f>
        <v>774619453</v>
      </c>
      <c r="R108" s="109">
        <f>IF(ISNA(VLOOKUP($B108,'US PWR Rankings'!$B$6:$H$126,6,FALSE))=TRUE,"", (VLOOKUP($B108,'US PWR Rankings'!$B$6:$H$126,6,FALSE)))</f>
        <v>28361444</v>
      </c>
      <c r="S108" s="109" t="str">
        <f>IF(ISNA(VLOOKUP($B108,'Can Gas Rankings'!$B$6:$H$95,6,FALSE))=TRUE,"",(VLOOKUP($B108,'Can Gas Rankings'!$B$6:$H$95,6,FALSE)))</f>
        <v/>
      </c>
      <c r="T108" s="109" t="str">
        <f>IF(ISNA(VLOOKUP($B108,'Can Pwr Rankings'!$B$6:$F$21,4,FALSE))=TRUE,"", (VLOOKUP($B108,'Can Pwr Rankings'!$B$6:$F$21,4,FALSE)))</f>
        <v/>
      </c>
    </row>
    <row r="109" spans="1:20" x14ac:dyDescent="0.2">
      <c r="A109" s="73" t="s">
        <v>96</v>
      </c>
      <c r="B109" s="73">
        <v>55134</v>
      </c>
      <c r="C109" s="73"/>
      <c r="D109" s="73"/>
      <c r="E109" s="73" t="s">
        <v>396</v>
      </c>
      <c r="F109" s="73" t="str">
        <f>VLOOKUP((A109&amp;MAX(G109:L109)),'NA DATA'!$J$4:$K$1809,2,FALSE)</f>
        <v>enovate, L.L.C.</v>
      </c>
      <c r="G109" s="104"/>
      <c r="H109" s="104">
        <v>96057365</v>
      </c>
      <c r="I109" s="104"/>
      <c r="J109" s="104"/>
      <c r="K109" s="104"/>
      <c r="L109" s="104"/>
      <c r="M109" s="104">
        <f>IF(ISNA(VLOOKUP(B109,'US GAS Rankings'!$B$6:$H$232,7,FALSE))=TRUE,"", (VLOOKUP(B109,'US GAS Rankings'!$B$6:$H$232,7,FALSE)))</f>
        <v>13</v>
      </c>
      <c r="N109" s="104">
        <f>IF(ISNA(VLOOKUP(B109,'US PWR Rankings'!$B$6:$H$126,7,FALSE))=TRUE,"", (VLOOKUP(B109,'US PWR Rankings'!$B$6:$H$126,7,FALSE)))</f>
        <v>8</v>
      </c>
      <c r="O109" s="73" t="str">
        <f>IF(ISNA(VLOOKUP(B109,'Can Gas Rankings'!$B$6:$H$95,7,FALSE))=TRUE,"",(VLOOKUP(B109,'Can Gas Rankings'!$B$6:$H$95,7,FALSE)))</f>
        <v/>
      </c>
      <c r="P109" s="73" t="str">
        <f>IF(ISNA(VLOOKUP(B109,'Can Pwr Rankings'!$B$6:$F$21,5,FALSE))=TRUE,"", (VLOOKUP(B109,'Can Pwr Rankings'!$B$6:$F$21,5,FALSE)))</f>
        <v/>
      </c>
      <c r="Q109" s="109">
        <f>IF(ISNA(VLOOKUP($B109,'US GAS Rankings'!$B$6:$H$232,6,FALSE))=TRUE,"", (VLOOKUP($B109,'US GAS Rankings'!$B$6:$H$232,6,FALSE)))</f>
        <v>774619453</v>
      </c>
      <c r="R109" s="109">
        <f>IF(ISNA(VLOOKUP($B109,'US PWR Rankings'!$B$6:$H$126,6,FALSE))=TRUE,"", (VLOOKUP($B109,'US PWR Rankings'!$B$6:$H$126,6,FALSE)))</f>
        <v>28361444</v>
      </c>
      <c r="S109" s="109" t="str">
        <f>IF(ISNA(VLOOKUP($B109,'Can Gas Rankings'!$B$6:$H$95,6,FALSE))=TRUE,"",(VLOOKUP($B109,'Can Gas Rankings'!$B$6:$H$95,6,FALSE)))</f>
        <v/>
      </c>
      <c r="T109" s="109" t="str">
        <f>IF(ISNA(VLOOKUP($B109,'Can Pwr Rankings'!$B$6:$F$21,4,FALSE))=TRUE,"", (VLOOKUP($B109,'Can Pwr Rankings'!$B$6:$F$21,4,FALSE)))</f>
        <v/>
      </c>
    </row>
    <row r="110" spans="1:20" x14ac:dyDescent="0.2">
      <c r="A110" s="73" t="s">
        <v>96</v>
      </c>
      <c r="B110" s="73">
        <v>55134</v>
      </c>
      <c r="C110" s="73"/>
      <c r="D110" s="73"/>
      <c r="E110" s="73" t="s">
        <v>401</v>
      </c>
      <c r="F110" s="73" t="str">
        <f>VLOOKUP((A110&amp;MAX(G110:L110)),'NA DATA'!$J$4:$K$1809,2,FALSE)</f>
        <v>Enron North America Corp.</v>
      </c>
      <c r="G110" s="104"/>
      <c r="H110" s="104">
        <v>96057582</v>
      </c>
      <c r="I110" s="104"/>
      <c r="J110" s="104"/>
      <c r="K110" s="104"/>
      <c r="L110" s="104"/>
      <c r="M110" s="104">
        <f>IF(ISNA(VLOOKUP(B110,'US GAS Rankings'!$B$6:$H$232,7,FALSE))=TRUE,"", (VLOOKUP(B110,'US GAS Rankings'!$B$6:$H$232,7,FALSE)))</f>
        <v>13</v>
      </c>
      <c r="N110" s="104">
        <f>IF(ISNA(VLOOKUP(B110,'US PWR Rankings'!$B$6:$H$126,7,FALSE))=TRUE,"", (VLOOKUP(B110,'US PWR Rankings'!$B$6:$H$126,7,FALSE)))</f>
        <v>8</v>
      </c>
      <c r="O110" s="73" t="str">
        <f>IF(ISNA(VLOOKUP(B110,'Can Gas Rankings'!$B$6:$H$95,7,FALSE))=TRUE,"",(VLOOKUP(B110,'Can Gas Rankings'!$B$6:$H$95,7,FALSE)))</f>
        <v/>
      </c>
      <c r="P110" s="73" t="str">
        <f>IF(ISNA(VLOOKUP(B110,'Can Pwr Rankings'!$B$6:$F$21,5,FALSE))=TRUE,"", (VLOOKUP(B110,'Can Pwr Rankings'!$B$6:$F$21,5,FALSE)))</f>
        <v/>
      </c>
      <c r="Q110" s="109">
        <f>IF(ISNA(VLOOKUP($B110,'US GAS Rankings'!$B$6:$H$232,6,FALSE))=TRUE,"", (VLOOKUP($B110,'US GAS Rankings'!$B$6:$H$232,6,FALSE)))</f>
        <v>774619453</v>
      </c>
      <c r="R110" s="109">
        <f>IF(ISNA(VLOOKUP($B110,'US PWR Rankings'!$B$6:$H$126,6,FALSE))=TRUE,"", (VLOOKUP($B110,'US PWR Rankings'!$B$6:$H$126,6,FALSE)))</f>
        <v>28361444</v>
      </c>
      <c r="S110" s="109" t="str">
        <f>IF(ISNA(VLOOKUP($B110,'Can Gas Rankings'!$B$6:$H$95,6,FALSE))=TRUE,"",(VLOOKUP($B110,'Can Gas Rankings'!$B$6:$H$95,6,FALSE)))</f>
        <v/>
      </c>
      <c r="T110" s="109" t="str">
        <f>IF(ISNA(VLOOKUP($B110,'Can Pwr Rankings'!$B$6:$F$21,4,FALSE))=TRUE,"", (VLOOKUP($B110,'Can Pwr Rankings'!$B$6:$F$21,4,FALSE)))</f>
        <v/>
      </c>
    </row>
    <row r="111" spans="1:20" x14ac:dyDescent="0.2">
      <c r="A111" s="73" t="s">
        <v>96</v>
      </c>
      <c r="B111" s="73">
        <v>55134</v>
      </c>
      <c r="C111" s="73"/>
      <c r="D111" s="73"/>
      <c r="E111" s="73" t="s">
        <v>399</v>
      </c>
      <c r="F111" s="73" t="str">
        <f>VLOOKUP((A111&amp;MAX(G111:L111)),'NA DATA'!$J$4:$K$1809,2,FALSE)</f>
        <v>Enron North America Corp.</v>
      </c>
      <c r="G111" s="104"/>
      <c r="H111" s="104">
        <v>96057583</v>
      </c>
      <c r="I111" s="104"/>
      <c r="J111" s="104"/>
      <c r="K111" s="104"/>
      <c r="L111" s="104"/>
      <c r="M111" s="104">
        <f>IF(ISNA(VLOOKUP(B111,'US GAS Rankings'!$B$6:$H$232,7,FALSE))=TRUE,"", (VLOOKUP(B111,'US GAS Rankings'!$B$6:$H$232,7,FALSE)))</f>
        <v>13</v>
      </c>
      <c r="N111" s="104">
        <f>IF(ISNA(VLOOKUP(B111,'US PWR Rankings'!$B$6:$H$126,7,FALSE))=TRUE,"", (VLOOKUP(B111,'US PWR Rankings'!$B$6:$H$126,7,FALSE)))</f>
        <v>8</v>
      </c>
      <c r="O111" s="73" t="str">
        <f>IF(ISNA(VLOOKUP(B111,'Can Gas Rankings'!$B$6:$H$95,7,FALSE))=TRUE,"",(VLOOKUP(B111,'Can Gas Rankings'!$B$6:$H$95,7,FALSE)))</f>
        <v/>
      </c>
      <c r="P111" s="73" t="str">
        <f>IF(ISNA(VLOOKUP(B111,'Can Pwr Rankings'!$B$6:$F$21,5,FALSE))=TRUE,"", (VLOOKUP(B111,'Can Pwr Rankings'!$B$6:$F$21,5,FALSE)))</f>
        <v/>
      </c>
      <c r="Q111" s="109">
        <f>IF(ISNA(VLOOKUP($B111,'US GAS Rankings'!$B$6:$H$232,6,FALSE))=TRUE,"", (VLOOKUP($B111,'US GAS Rankings'!$B$6:$H$232,6,FALSE)))</f>
        <v>774619453</v>
      </c>
      <c r="R111" s="109">
        <f>IF(ISNA(VLOOKUP($B111,'US PWR Rankings'!$B$6:$H$126,6,FALSE))=TRUE,"", (VLOOKUP($B111,'US PWR Rankings'!$B$6:$H$126,6,FALSE)))</f>
        <v>28361444</v>
      </c>
      <c r="S111" s="109" t="str">
        <f>IF(ISNA(VLOOKUP($B111,'Can Gas Rankings'!$B$6:$H$95,6,FALSE))=TRUE,"",(VLOOKUP($B111,'Can Gas Rankings'!$B$6:$H$95,6,FALSE)))</f>
        <v/>
      </c>
      <c r="T111" s="109" t="str">
        <f>IF(ISNA(VLOOKUP($B111,'Can Pwr Rankings'!$B$6:$F$21,4,FALSE))=TRUE,"", (VLOOKUP($B111,'Can Pwr Rankings'!$B$6:$F$21,4,FALSE)))</f>
        <v/>
      </c>
    </row>
    <row r="112" spans="1:20" x14ac:dyDescent="0.2">
      <c r="A112" s="73" t="s">
        <v>96</v>
      </c>
      <c r="B112" s="73">
        <v>55134</v>
      </c>
      <c r="C112" s="73"/>
      <c r="D112" s="73"/>
      <c r="E112" s="73" t="s">
        <v>463</v>
      </c>
      <c r="F112" s="73" t="e">
        <f>VLOOKUP((A112&amp;MAX(G112:L112)),'NA DATA'!$J$4:$K$1809,2,FALSE)</f>
        <v>#N/A</v>
      </c>
      <c r="G112" s="104"/>
      <c r="H112" s="104"/>
      <c r="I112" s="104">
        <v>96057479</v>
      </c>
      <c r="J112" s="104"/>
      <c r="K112" s="104"/>
      <c r="L112" s="104"/>
      <c r="M112" s="104">
        <f>IF(ISNA(VLOOKUP(B112,'US GAS Rankings'!$B$6:$H$232,7,FALSE))=TRUE,"", (VLOOKUP(B112,'US GAS Rankings'!$B$6:$H$232,7,FALSE)))</f>
        <v>13</v>
      </c>
      <c r="N112" s="104">
        <f>IF(ISNA(VLOOKUP(B112,'US PWR Rankings'!$B$6:$H$126,7,FALSE))=TRUE,"", (VLOOKUP(B112,'US PWR Rankings'!$B$6:$H$126,7,FALSE)))</f>
        <v>8</v>
      </c>
      <c r="O112" s="73" t="str">
        <f>IF(ISNA(VLOOKUP(B112,'Can Gas Rankings'!$B$6:$H$95,7,FALSE))=TRUE,"",(VLOOKUP(B112,'Can Gas Rankings'!$B$6:$H$95,7,FALSE)))</f>
        <v/>
      </c>
      <c r="P112" s="73" t="str">
        <f>IF(ISNA(VLOOKUP(B112,'Can Pwr Rankings'!$B$6:$F$21,5,FALSE))=TRUE,"", (VLOOKUP(B112,'Can Pwr Rankings'!$B$6:$F$21,5,FALSE)))</f>
        <v/>
      </c>
      <c r="Q112" s="109">
        <f>IF(ISNA(VLOOKUP($B112,'US GAS Rankings'!$B$6:$H$232,6,FALSE))=TRUE,"", (VLOOKUP($B112,'US GAS Rankings'!$B$6:$H$232,6,FALSE)))</f>
        <v>774619453</v>
      </c>
      <c r="R112" s="109">
        <f>IF(ISNA(VLOOKUP($B112,'US PWR Rankings'!$B$6:$H$126,6,FALSE))=TRUE,"", (VLOOKUP($B112,'US PWR Rankings'!$B$6:$H$126,6,FALSE)))</f>
        <v>28361444</v>
      </c>
      <c r="S112" s="109" t="str">
        <f>IF(ISNA(VLOOKUP($B112,'Can Gas Rankings'!$B$6:$H$95,6,FALSE))=TRUE,"",(VLOOKUP($B112,'Can Gas Rankings'!$B$6:$H$95,6,FALSE)))</f>
        <v/>
      </c>
      <c r="T112" s="109" t="str">
        <f>IF(ISNA(VLOOKUP($B112,'Can Pwr Rankings'!$B$6:$F$21,4,FALSE))=TRUE,"", (VLOOKUP($B112,'Can Pwr Rankings'!$B$6:$F$21,4,FALSE)))</f>
        <v/>
      </c>
    </row>
    <row r="113" spans="1:20" x14ac:dyDescent="0.2">
      <c r="A113" s="73" t="s">
        <v>96</v>
      </c>
      <c r="B113" s="73">
        <v>55134</v>
      </c>
      <c r="C113" s="73"/>
      <c r="D113" s="73"/>
      <c r="E113" s="73" t="s">
        <v>402</v>
      </c>
      <c r="F113" s="73" t="str">
        <f>VLOOKUP((A113&amp;MAX(G113:L113)),'NA DATA'!$J$4:$K$1809,2,FALSE)</f>
        <v>Enron North America Corp.</v>
      </c>
      <c r="G113" s="104"/>
      <c r="H113" s="104">
        <v>96058040</v>
      </c>
      <c r="I113" s="104"/>
      <c r="J113" s="104"/>
      <c r="K113" s="104"/>
      <c r="L113" s="104"/>
      <c r="M113" s="104">
        <f>IF(ISNA(VLOOKUP(B113,'US GAS Rankings'!$B$6:$H$232,7,FALSE))=TRUE,"", (VLOOKUP(B113,'US GAS Rankings'!$B$6:$H$232,7,FALSE)))</f>
        <v>13</v>
      </c>
      <c r="N113" s="104">
        <f>IF(ISNA(VLOOKUP(B113,'US PWR Rankings'!$B$6:$H$126,7,FALSE))=TRUE,"", (VLOOKUP(B113,'US PWR Rankings'!$B$6:$H$126,7,FALSE)))</f>
        <v>8</v>
      </c>
      <c r="O113" s="73" t="str">
        <f>IF(ISNA(VLOOKUP(B113,'Can Gas Rankings'!$B$6:$H$95,7,FALSE))=TRUE,"",(VLOOKUP(B113,'Can Gas Rankings'!$B$6:$H$95,7,FALSE)))</f>
        <v/>
      </c>
      <c r="P113" s="73" t="str">
        <f>IF(ISNA(VLOOKUP(B113,'Can Pwr Rankings'!$B$6:$F$21,5,FALSE))=TRUE,"", (VLOOKUP(B113,'Can Pwr Rankings'!$B$6:$F$21,5,FALSE)))</f>
        <v/>
      </c>
      <c r="Q113" s="109">
        <f>IF(ISNA(VLOOKUP($B113,'US GAS Rankings'!$B$6:$H$232,6,FALSE))=TRUE,"", (VLOOKUP($B113,'US GAS Rankings'!$B$6:$H$232,6,FALSE)))</f>
        <v>774619453</v>
      </c>
      <c r="R113" s="109">
        <f>IF(ISNA(VLOOKUP($B113,'US PWR Rankings'!$B$6:$H$126,6,FALSE))=TRUE,"", (VLOOKUP($B113,'US PWR Rankings'!$B$6:$H$126,6,FALSE)))</f>
        <v>28361444</v>
      </c>
      <c r="S113" s="109" t="str">
        <f>IF(ISNA(VLOOKUP($B113,'Can Gas Rankings'!$B$6:$H$95,6,FALSE))=TRUE,"",(VLOOKUP($B113,'Can Gas Rankings'!$B$6:$H$95,6,FALSE)))</f>
        <v/>
      </c>
      <c r="T113" s="109" t="str">
        <f>IF(ISNA(VLOOKUP($B113,'Can Pwr Rankings'!$B$6:$F$21,4,FALSE))=TRUE,"", (VLOOKUP($B113,'Can Pwr Rankings'!$B$6:$F$21,4,FALSE)))</f>
        <v/>
      </c>
    </row>
    <row r="114" spans="1:20" x14ac:dyDescent="0.2">
      <c r="A114" s="73" t="s">
        <v>97</v>
      </c>
      <c r="B114" s="73">
        <v>65291</v>
      </c>
      <c r="C114" s="73" t="s">
        <v>97</v>
      </c>
      <c r="D114" s="73">
        <v>65291</v>
      </c>
      <c r="E114" s="73" t="s">
        <v>564</v>
      </c>
      <c r="F114" s="73" t="str">
        <f>VLOOKUP((A114&amp;MAX(G114:L114)),'NA DATA'!$J$4:$K$1809,2,FALSE)</f>
        <v>Enron North America Corp.</v>
      </c>
      <c r="G114" s="104">
        <v>96038383</v>
      </c>
      <c r="H114" s="104"/>
      <c r="I114" s="104"/>
      <c r="J114" s="104">
        <v>96038383</v>
      </c>
      <c r="K114" s="104"/>
      <c r="L114" s="104"/>
      <c r="M114" s="104">
        <f>IF(ISNA(VLOOKUP(B114,'US GAS Rankings'!$B$6:$H$232,7,FALSE))=TRUE,"", (VLOOKUP(B114,'US GAS Rankings'!$B$6:$H$232,7,FALSE)))</f>
        <v>14</v>
      </c>
      <c r="N114" s="104">
        <f>IF(ISNA(VLOOKUP(B114,'US PWR Rankings'!$B$6:$H$126,7,FALSE))=TRUE,"", (VLOOKUP(B114,'US PWR Rankings'!$B$6:$H$126,7,FALSE)))</f>
        <v>80</v>
      </c>
      <c r="O114" s="73">
        <f>IF(ISNA(VLOOKUP(B114,'Can Gas Rankings'!$B$6:$H$95,7,FALSE))=TRUE,"",(VLOOKUP(B114,'Can Gas Rankings'!$B$6:$H$95,7,FALSE)))</f>
        <v>13</v>
      </c>
      <c r="P114" s="73">
        <f>IF(ISNA(VLOOKUP(B114,'Can Pwr Rankings'!$B$6:$F$21,5,FALSE))=TRUE,"", (VLOOKUP(B114,'Can Pwr Rankings'!$B$6:$F$21,5,FALSE)))</f>
        <v>7</v>
      </c>
      <c r="Q114" s="109">
        <f>IF(ISNA(VLOOKUP($B114,'US GAS Rankings'!$B$6:$H$232,6,FALSE))=TRUE,"", (VLOOKUP($B114,'US GAS Rankings'!$B$6:$H$232,6,FALSE)))</f>
        <v>769108031</v>
      </c>
      <c r="R114" s="109">
        <f>IF(ISNA(VLOOKUP($B114,'US PWR Rankings'!$B$6:$H$126,6,FALSE))=TRUE,"", (VLOOKUP($B114,'US PWR Rankings'!$B$6:$H$126,6,FALSE)))</f>
        <v>58090</v>
      </c>
      <c r="S114" s="109">
        <f>IF(ISNA(VLOOKUP($B114,'Can Gas Rankings'!$B$6:$H$95,6,FALSE))=TRUE,"",(VLOOKUP($B114,'Can Gas Rankings'!$B$6:$H$95,6,FALSE)))</f>
        <v>47037000</v>
      </c>
      <c r="T114" s="109">
        <f>IF(ISNA(VLOOKUP($B114,'Can Pwr Rankings'!$B$6:$F$21,4,FALSE))=TRUE,"", (VLOOKUP($B114,'Can Pwr Rankings'!$B$6:$F$21,4,FALSE)))</f>
        <v>44094</v>
      </c>
    </row>
    <row r="115" spans="1:20" x14ac:dyDescent="0.2">
      <c r="A115" s="73" t="s">
        <v>97</v>
      </c>
      <c r="B115" s="73">
        <v>65291</v>
      </c>
      <c r="C115" s="73"/>
      <c r="D115" s="73"/>
      <c r="E115" s="73" t="s">
        <v>404</v>
      </c>
      <c r="F115" s="73" t="str">
        <f>VLOOKUP((A115&amp;MAX(G115:L115)),'NA DATA'!$J$4:$K$1809,2,FALSE)</f>
        <v>Enron North America Corp.</v>
      </c>
      <c r="G115" s="104"/>
      <c r="H115" s="104">
        <v>96063755</v>
      </c>
      <c r="I115" s="104"/>
      <c r="J115" s="104"/>
      <c r="K115" s="104"/>
      <c r="L115" s="104"/>
      <c r="M115" s="104">
        <f>IF(ISNA(VLOOKUP(B115,'US GAS Rankings'!$B$6:$H$232,7,FALSE))=TRUE,"", (VLOOKUP(B115,'US GAS Rankings'!$B$6:$H$232,7,FALSE)))</f>
        <v>14</v>
      </c>
      <c r="N115" s="104">
        <f>IF(ISNA(VLOOKUP(B115,'US PWR Rankings'!$B$6:$H$126,7,FALSE))=TRUE,"", (VLOOKUP(B115,'US PWR Rankings'!$B$6:$H$126,7,FALSE)))</f>
        <v>80</v>
      </c>
      <c r="O115" s="73">
        <f>IF(ISNA(VLOOKUP(B115,'Can Gas Rankings'!$B$6:$H$95,7,FALSE))=TRUE,"",(VLOOKUP(B115,'Can Gas Rankings'!$B$6:$H$95,7,FALSE)))</f>
        <v>13</v>
      </c>
      <c r="P115" s="73">
        <f>IF(ISNA(VLOOKUP(B115,'Can Pwr Rankings'!$B$6:$F$21,5,FALSE))=TRUE,"", (VLOOKUP(B115,'Can Pwr Rankings'!$B$6:$F$21,5,FALSE)))</f>
        <v>7</v>
      </c>
      <c r="Q115" s="109">
        <f>IF(ISNA(VLOOKUP($B115,'US GAS Rankings'!$B$6:$H$232,6,FALSE))=TRUE,"", (VLOOKUP($B115,'US GAS Rankings'!$B$6:$H$232,6,FALSE)))</f>
        <v>769108031</v>
      </c>
      <c r="R115" s="109">
        <f>IF(ISNA(VLOOKUP($B115,'US PWR Rankings'!$B$6:$H$126,6,FALSE))=TRUE,"", (VLOOKUP($B115,'US PWR Rankings'!$B$6:$H$126,6,FALSE)))</f>
        <v>58090</v>
      </c>
      <c r="S115" s="109">
        <f>IF(ISNA(VLOOKUP($B115,'Can Gas Rankings'!$B$6:$H$95,6,FALSE))=TRUE,"",(VLOOKUP($B115,'Can Gas Rankings'!$B$6:$H$95,6,FALSE)))</f>
        <v>47037000</v>
      </c>
      <c r="T115" s="109">
        <f>IF(ISNA(VLOOKUP($B115,'Can Pwr Rankings'!$B$6:$F$21,4,FALSE))=TRUE,"", (VLOOKUP($B115,'Can Pwr Rankings'!$B$6:$F$21,4,FALSE)))</f>
        <v>44094</v>
      </c>
    </row>
    <row r="116" spans="1:20" x14ac:dyDescent="0.2">
      <c r="A116" s="73" t="s">
        <v>97</v>
      </c>
      <c r="B116" s="73">
        <v>65291</v>
      </c>
      <c r="C116" s="73"/>
      <c r="D116" s="73"/>
      <c r="E116" s="73" t="s">
        <v>403</v>
      </c>
      <c r="F116" s="73" t="str">
        <f>VLOOKUP((A116&amp;MAX(G116:L116)),'NA DATA'!$J$4:$K$1809,2,FALSE)</f>
        <v>Enron North America Corp.</v>
      </c>
      <c r="G116" s="104"/>
      <c r="H116" s="104">
        <v>96067407</v>
      </c>
      <c r="I116" s="104"/>
      <c r="J116" s="104"/>
      <c r="K116" s="104"/>
      <c r="L116" s="104"/>
      <c r="M116" s="104">
        <f>IF(ISNA(VLOOKUP(B116,'US GAS Rankings'!$B$6:$H$232,7,FALSE))=TRUE,"", (VLOOKUP(B116,'US GAS Rankings'!$B$6:$H$232,7,FALSE)))</f>
        <v>14</v>
      </c>
      <c r="N116" s="104">
        <f>IF(ISNA(VLOOKUP(B116,'US PWR Rankings'!$B$6:$H$126,7,FALSE))=TRUE,"", (VLOOKUP(B116,'US PWR Rankings'!$B$6:$H$126,7,FALSE)))</f>
        <v>80</v>
      </c>
      <c r="O116" s="73">
        <f>IF(ISNA(VLOOKUP(B116,'Can Gas Rankings'!$B$6:$H$95,7,FALSE))=TRUE,"",(VLOOKUP(B116,'Can Gas Rankings'!$B$6:$H$95,7,FALSE)))</f>
        <v>13</v>
      </c>
      <c r="P116" s="73">
        <f>IF(ISNA(VLOOKUP(B116,'Can Pwr Rankings'!$B$6:$F$21,5,FALSE))=TRUE,"", (VLOOKUP(B116,'Can Pwr Rankings'!$B$6:$F$21,5,FALSE)))</f>
        <v>7</v>
      </c>
      <c r="Q116" s="109">
        <f>IF(ISNA(VLOOKUP($B116,'US GAS Rankings'!$B$6:$H$232,6,FALSE))=TRUE,"", (VLOOKUP($B116,'US GAS Rankings'!$B$6:$H$232,6,FALSE)))</f>
        <v>769108031</v>
      </c>
      <c r="R116" s="109">
        <f>IF(ISNA(VLOOKUP($B116,'US PWR Rankings'!$B$6:$H$126,6,FALSE))=TRUE,"", (VLOOKUP($B116,'US PWR Rankings'!$B$6:$H$126,6,FALSE)))</f>
        <v>58090</v>
      </c>
      <c r="S116" s="109">
        <f>IF(ISNA(VLOOKUP($B116,'Can Gas Rankings'!$B$6:$H$95,6,FALSE))=TRUE,"",(VLOOKUP($B116,'Can Gas Rankings'!$B$6:$H$95,6,FALSE)))</f>
        <v>47037000</v>
      </c>
      <c r="T116" s="109">
        <f>IF(ISNA(VLOOKUP($B116,'Can Pwr Rankings'!$B$6:$F$21,4,FALSE))=TRUE,"", (VLOOKUP($B116,'Can Pwr Rankings'!$B$6:$F$21,4,FALSE)))</f>
        <v>44094</v>
      </c>
    </row>
    <row r="117" spans="1:20" x14ac:dyDescent="0.2">
      <c r="A117" s="73" t="s">
        <v>97</v>
      </c>
      <c r="B117" s="73">
        <v>65291</v>
      </c>
      <c r="C117" s="73"/>
      <c r="D117" s="73"/>
      <c r="E117" s="73" t="s">
        <v>401</v>
      </c>
      <c r="F117" s="73" t="str">
        <f>VLOOKUP((A117&amp;MAX(G117:L117)),'NA DATA'!$J$4:$K$1809,2,FALSE)</f>
        <v>Enron North America Corp.</v>
      </c>
      <c r="G117" s="104"/>
      <c r="H117" s="104">
        <v>96021433</v>
      </c>
      <c r="I117" s="104"/>
      <c r="J117" s="104"/>
      <c r="K117" s="104"/>
      <c r="L117" s="104"/>
      <c r="M117" s="104">
        <f>IF(ISNA(VLOOKUP(B117,'US GAS Rankings'!$B$6:$H$232,7,FALSE))=TRUE,"", (VLOOKUP(B117,'US GAS Rankings'!$B$6:$H$232,7,FALSE)))</f>
        <v>14</v>
      </c>
      <c r="N117" s="104">
        <f>IF(ISNA(VLOOKUP(B117,'US PWR Rankings'!$B$6:$H$126,7,FALSE))=TRUE,"", (VLOOKUP(B117,'US PWR Rankings'!$B$6:$H$126,7,FALSE)))</f>
        <v>80</v>
      </c>
      <c r="O117" s="73">
        <f>IF(ISNA(VLOOKUP(B117,'Can Gas Rankings'!$B$6:$H$95,7,FALSE))=TRUE,"",(VLOOKUP(B117,'Can Gas Rankings'!$B$6:$H$95,7,FALSE)))</f>
        <v>13</v>
      </c>
      <c r="P117" s="73">
        <f>IF(ISNA(VLOOKUP(B117,'Can Pwr Rankings'!$B$6:$F$21,5,FALSE))=TRUE,"", (VLOOKUP(B117,'Can Pwr Rankings'!$B$6:$F$21,5,FALSE)))</f>
        <v>7</v>
      </c>
      <c r="Q117" s="109">
        <f>IF(ISNA(VLOOKUP($B117,'US GAS Rankings'!$B$6:$H$232,6,FALSE))=TRUE,"", (VLOOKUP($B117,'US GAS Rankings'!$B$6:$H$232,6,FALSE)))</f>
        <v>769108031</v>
      </c>
      <c r="R117" s="109">
        <f>IF(ISNA(VLOOKUP($B117,'US PWR Rankings'!$B$6:$H$126,6,FALSE))=TRUE,"", (VLOOKUP($B117,'US PWR Rankings'!$B$6:$H$126,6,FALSE)))</f>
        <v>58090</v>
      </c>
      <c r="S117" s="109">
        <f>IF(ISNA(VLOOKUP($B117,'Can Gas Rankings'!$B$6:$H$95,6,FALSE))=TRUE,"",(VLOOKUP($B117,'Can Gas Rankings'!$B$6:$H$95,6,FALSE)))</f>
        <v>47037000</v>
      </c>
      <c r="T117" s="109">
        <f>IF(ISNA(VLOOKUP($B117,'Can Pwr Rankings'!$B$6:$F$21,4,FALSE))=TRUE,"", (VLOOKUP($B117,'Can Pwr Rankings'!$B$6:$F$21,4,FALSE)))</f>
        <v>44094</v>
      </c>
    </row>
    <row r="118" spans="1:20" x14ac:dyDescent="0.2">
      <c r="A118" s="73" t="s">
        <v>97</v>
      </c>
      <c r="B118" s="73">
        <v>65291</v>
      </c>
      <c r="C118" s="73"/>
      <c r="D118" s="73"/>
      <c r="E118" s="73" t="s">
        <v>399</v>
      </c>
      <c r="F118" s="73" t="str">
        <f>VLOOKUP((A118&amp;MAX(G118:L118)),'NA DATA'!$J$4:$K$1809,2,FALSE)</f>
        <v>Enron North America Corp.</v>
      </c>
      <c r="G118" s="104"/>
      <c r="H118" s="104">
        <v>96035752</v>
      </c>
      <c r="I118" s="104"/>
      <c r="J118" s="104"/>
      <c r="K118" s="104"/>
      <c r="L118" s="104"/>
      <c r="M118" s="104">
        <f>IF(ISNA(VLOOKUP(B118,'US GAS Rankings'!$B$6:$H$232,7,FALSE))=TRUE,"", (VLOOKUP(B118,'US GAS Rankings'!$B$6:$H$232,7,FALSE)))</f>
        <v>14</v>
      </c>
      <c r="N118" s="104">
        <f>IF(ISNA(VLOOKUP(B118,'US PWR Rankings'!$B$6:$H$126,7,FALSE))=TRUE,"", (VLOOKUP(B118,'US PWR Rankings'!$B$6:$H$126,7,FALSE)))</f>
        <v>80</v>
      </c>
      <c r="O118" s="73">
        <f>IF(ISNA(VLOOKUP(B118,'Can Gas Rankings'!$B$6:$H$95,7,FALSE))=TRUE,"",(VLOOKUP(B118,'Can Gas Rankings'!$B$6:$H$95,7,FALSE)))</f>
        <v>13</v>
      </c>
      <c r="P118" s="73">
        <f>IF(ISNA(VLOOKUP(B118,'Can Pwr Rankings'!$B$6:$F$21,5,FALSE))=TRUE,"", (VLOOKUP(B118,'Can Pwr Rankings'!$B$6:$F$21,5,FALSE)))</f>
        <v>7</v>
      </c>
      <c r="Q118" s="109">
        <f>IF(ISNA(VLOOKUP($B118,'US GAS Rankings'!$B$6:$H$232,6,FALSE))=TRUE,"", (VLOOKUP($B118,'US GAS Rankings'!$B$6:$H$232,6,FALSE)))</f>
        <v>769108031</v>
      </c>
      <c r="R118" s="109">
        <f>IF(ISNA(VLOOKUP($B118,'US PWR Rankings'!$B$6:$H$126,6,FALSE))=TRUE,"", (VLOOKUP($B118,'US PWR Rankings'!$B$6:$H$126,6,FALSE)))</f>
        <v>58090</v>
      </c>
      <c r="S118" s="109">
        <f>IF(ISNA(VLOOKUP($B118,'Can Gas Rankings'!$B$6:$H$95,6,FALSE))=TRUE,"",(VLOOKUP($B118,'Can Gas Rankings'!$B$6:$H$95,6,FALSE)))</f>
        <v>47037000</v>
      </c>
      <c r="T118" s="109">
        <f>IF(ISNA(VLOOKUP($B118,'Can Pwr Rankings'!$B$6:$F$21,4,FALSE))=TRUE,"", (VLOOKUP($B118,'Can Pwr Rankings'!$B$6:$F$21,4,FALSE)))</f>
        <v>44094</v>
      </c>
    </row>
    <row r="119" spans="1:20" x14ac:dyDescent="0.2">
      <c r="A119" s="73" t="s">
        <v>97</v>
      </c>
      <c r="B119" s="73">
        <v>65291</v>
      </c>
      <c r="C119" s="73"/>
      <c r="D119" s="73"/>
      <c r="E119" s="73" t="s">
        <v>405</v>
      </c>
      <c r="F119" s="73" t="str">
        <f>VLOOKUP((A119&amp;MAX(G119:L119)),'NA DATA'!$J$4:$K$1809,2,FALSE)</f>
        <v>Enron North America Corp.</v>
      </c>
      <c r="G119" s="104"/>
      <c r="H119" s="104">
        <v>96044917</v>
      </c>
      <c r="I119" s="104"/>
      <c r="J119" s="104"/>
      <c r="K119" s="104"/>
      <c r="L119" s="104"/>
      <c r="M119" s="104">
        <f>IF(ISNA(VLOOKUP(B119,'US GAS Rankings'!$B$6:$H$232,7,FALSE))=TRUE,"", (VLOOKUP(B119,'US GAS Rankings'!$B$6:$H$232,7,FALSE)))</f>
        <v>14</v>
      </c>
      <c r="N119" s="104">
        <f>IF(ISNA(VLOOKUP(B119,'US PWR Rankings'!$B$6:$H$126,7,FALSE))=TRUE,"", (VLOOKUP(B119,'US PWR Rankings'!$B$6:$H$126,7,FALSE)))</f>
        <v>80</v>
      </c>
      <c r="O119" s="73">
        <f>IF(ISNA(VLOOKUP(B119,'Can Gas Rankings'!$B$6:$H$95,7,FALSE))=TRUE,"",(VLOOKUP(B119,'Can Gas Rankings'!$B$6:$H$95,7,FALSE)))</f>
        <v>13</v>
      </c>
      <c r="P119" s="73">
        <f>IF(ISNA(VLOOKUP(B119,'Can Pwr Rankings'!$B$6:$F$21,5,FALSE))=TRUE,"", (VLOOKUP(B119,'Can Pwr Rankings'!$B$6:$F$21,5,FALSE)))</f>
        <v>7</v>
      </c>
      <c r="Q119" s="109">
        <f>IF(ISNA(VLOOKUP($B119,'US GAS Rankings'!$B$6:$H$232,6,FALSE))=TRUE,"", (VLOOKUP($B119,'US GAS Rankings'!$B$6:$H$232,6,FALSE)))</f>
        <v>769108031</v>
      </c>
      <c r="R119" s="109">
        <f>IF(ISNA(VLOOKUP($B119,'US PWR Rankings'!$B$6:$H$126,6,FALSE))=TRUE,"", (VLOOKUP($B119,'US PWR Rankings'!$B$6:$H$126,6,FALSE)))</f>
        <v>58090</v>
      </c>
      <c r="S119" s="109">
        <f>IF(ISNA(VLOOKUP($B119,'Can Gas Rankings'!$B$6:$H$95,6,FALSE))=TRUE,"",(VLOOKUP($B119,'Can Gas Rankings'!$B$6:$H$95,6,FALSE)))</f>
        <v>47037000</v>
      </c>
      <c r="T119" s="109">
        <f>IF(ISNA(VLOOKUP($B119,'Can Pwr Rankings'!$B$6:$F$21,4,FALSE))=TRUE,"", (VLOOKUP($B119,'Can Pwr Rankings'!$B$6:$F$21,4,FALSE)))</f>
        <v>44094</v>
      </c>
    </row>
    <row r="120" spans="1:20" x14ac:dyDescent="0.2">
      <c r="A120" s="73" t="s">
        <v>98</v>
      </c>
      <c r="B120" s="73">
        <v>55109</v>
      </c>
      <c r="C120" s="73" t="s">
        <v>98</v>
      </c>
      <c r="D120" s="73">
        <v>55109</v>
      </c>
      <c r="E120" s="73" t="s">
        <v>564</v>
      </c>
      <c r="F120" s="73" t="str">
        <f>VLOOKUP((A120&amp;MAX(G120:L120)),'NA DATA'!$J$4:$K$1809,2,FALSE)</f>
        <v>Enron North America Corp.</v>
      </c>
      <c r="G120" s="104">
        <v>96016620</v>
      </c>
      <c r="H120" s="104"/>
      <c r="I120" s="104"/>
      <c r="J120" s="104"/>
      <c r="K120" s="104"/>
      <c r="L120" s="104"/>
      <c r="M120" s="104">
        <f>IF(ISNA(VLOOKUP(B120,'US GAS Rankings'!$B$6:$H$232,7,FALSE))=TRUE,"", (VLOOKUP(B120,'US GAS Rankings'!$B$6:$H$232,7,FALSE)))</f>
        <v>15</v>
      </c>
      <c r="N120" s="104" t="str">
        <f>IF(ISNA(VLOOKUP(B120,'US PWR Rankings'!$B$6:$H$126,7,FALSE))=TRUE,"", (VLOOKUP(B120,'US PWR Rankings'!$B$6:$H$126,7,FALSE)))</f>
        <v/>
      </c>
      <c r="O120" s="73" t="str">
        <f>IF(ISNA(VLOOKUP(B120,'Can Gas Rankings'!$B$6:$H$95,7,FALSE))=TRUE,"",(VLOOKUP(B120,'Can Gas Rankings'!$B$6:$H$95,7,FALSE)))</f>
        <v/>
      </c>
      <c r="P120" s="73" t="str">
        <f>IF(ISNA(VLOOKUP(B120,'Can Pwr Rankings'!$B$6:$F$21,5,FALSE))=TRUE,"", (VLOOKUP(B120,'Can Pwr Rankings'!$B$6:$F$21,5,FALSE)))</f>
        <v/>
      </c>
      <c r="Q120" s="109">
        <f>IF(ISNA(VLOOKUP($B120,'US GAS Rankings'!$B$6:$H$232,6,FALSE))=TRUE,"", (VLOOKUP($B120,'US GAS Rankings'!$B$6:$H$232,6,FALSE)))</f>
        <v>768435000</v>
      </c>
      <c r="R120" s="109" t="str">
        <f>IF(ISNA(VLOOKUP($B120,'US PWR Rankings'!$B$6:$H$126,6,FALSE))=TRUE,"", (VLOOKUP($B120,'US PWR Rankings'!$B$6:$H$126,6,FALSE)))</f>
        <v/>
      </c>
      <c r="S120" s="109" t="str">
        <f>IF(ISNA(VLOOKUP($B120,'Can Gas Rankings'!$B$6:$H$95,6,FALSE))=TRUE,"",(VLOOKUP($B120,'Can Gas Rankings'!$B$6:$H$95,6,FALSE)))</f>
        <v/>
      </c>
      <c r="T120" s="109" t="str">
        <f>IF(ISNA(VLOOKUP($B120,'Can Pwr Rankings'!$B$6:$F$21,4,FALSE))=TRUE,"", (VLOOKUP($B120,'Can Pwr Rankings'!$B$6:$F$21,4,FALSE)))</f>
        <v/>
      </c>
    </row>
    <row r="121" spans="1:20" x14ac:dyDescent="0.2">
      <c r="A121" s="73" t="s">
        <v>98</v>
      </c>
      <c r="B121" s="73">
        <v>55109</v>
      </c>
      <c r="C121" s="73"/>
      <c r="D121" s="73"/>
      <c r="E121" s="73" t="s">
        <v>403</v>
      </c>
      <c r="F121" s="73" t="str">
        <f>VLOOKUP((A121&amp;MAX(G121:L121)),'NA DATA'!$J$4:$K$1809,2,FALSE)</f>
        <v>Enron North America Corp.</v>
      </c>
      <c r="G121" s="104"/>
      <c r="H121" s="104">
        <v>96061739</v>
      </c>
      <c r="I121" s="104"/>
      <c r="J121" s="104"/>
      <c r="K121" s="104"/>
      <c r="L121" s="104"/>
      <c r="M121" s="104">
        <f>IF(ISNA(VLOOKUP(B121,'US GAS Rankings'!$B$6:$H$232,7,FALSE))=TRUE,"", (VLOOKUP(B121,'US GAS Rankings'!$B$6:$H$232,7,FALSE)))</f>
        <v>15</v>
      </c>
      <c r="N121" s="104" t="str">
        <f>IF(ISNA(VLOOKUP(B121,'US PWR Rankings'!$B$6:$H$126,7,FALSE))=TRUE,"", (VLOOKUP(B121,'US PWR Rankings'!$B$6:$H$126,7,FALSE)))</f>
        <v/>
      </c>
      <c r="O121" s="73" t="str">
        <f>IF(ISNA(VLOOKUP(B121,'Can Gas Rankings'!$B$6:$H$95,7,FALSE))=TRUE,"",(VLOOKUP(B121,'Can Gas Rankings'!$B$6:$H$95,7,FALSE)))</f>
        <v/>
      </c>
      <c r="P121" s="73" t="str">
        <f>IF(ISNA(VLOOKUP(B121,'Can Pwr Rankings'!$B$6:$F$21,5,FALSE))=TRUE,"", (VLOOKUP(B121,'Can Pwr Rankings'!$B$6:$F$21,5,FALSE)))</f>
        <v/>
      </c>
      <c r="Q121" s="109">
        <f>IF(ISNA(VLOOKUP($B121,'US GAS Rankings'!$B$6:$H$232,6,FALSE))=TRUE,"", (VLOOKUP($B121,'US GAS Rankings'!$B$6:$H$232,6,FALSE)))</f>
        <v>768435000</v>
      </c>
      <c r="R121" s="109" t="str">
        <f>IF(ISNA(VLOOKUP($B121,'US PWR Rankings'!$B$6:$H$126,6,FALSE))=TRUE,"", (VLOOKUP($B121,'US PWR Rankings'!$B$6:$H$126,6,FALSE)))</f>
        <v/>
      </c>
      <c r="S121" s="109" t="str">
        <f>IF(ISNA(VLOOKUP($B121,'Can Gas Rankings'!$B$6:$H$95,6,FALSE))=TRUE,"",(VLOOKUP($B121,'Can Gas Rankings'!$B$6:$H$95,6,FALSE)))</f>
        <v/>
      </c>
      <c r="T121" s="109" t="str">
        <f>IF(ISNA(VLOOKUP($B121,'Can Pwr Rankings'!$B$6:$F$21,4,FALSE))=TRUE,"", (VLOOKUP($B121,'Can Pwr Rankings'!$B$6:$F$21,4,FALSE)))</f>
        <v/>
      </c>
    </row>
    <row r="122" spans="1:20" x14ac:dyDescent="0.2">
      <c r="A122" s="73" t="s">
        <v>98</v>
      </c>
      <c r="B122" s="73">
        <v>55109</v>
      </c>
      <c r="C122" s="73"/>
      <c r="D122" s="73"/>
      <c r="E122" s="73" t="s">
        <v>401</v>
      </c>
      <c r="F122" s="73" t="str">
        <f>VLOOKUP((A122&amp;MAX(G122:L122)),'NA DATA'!$J$4:$K$1809,2,FALSE)</f>
        <v>Enron North America Corp.</v>
      </c>
      <c r="G122" s="104"/>
      <c r="H122" s="104">
        <v>96011533</v>
      </c>
      <c r="I122" s="104"/>
      <c r="J122" s="104"/>
      <c r="K122" s="104"/>
      <c r="L122" s="104"/>
      <c r="M122" s="104">
        <f>IF(ISNA(VLOOKUP(B122,'US GAS Rankings'!$B$6:$H$232,7,FALSE))=TRUE,"", (VLOOKUP(B122,'US GAS Rankings'!$B$6:$H$232,7,FALSE)))</f>
        <v>15</v>
      </c>
      <c r="N122" s="104" t="str">
        <f>IF(ISNA(VLOOKUP(B122,'US PWR Rankings'!$B$6:$H$126,7,FALSE))=TRUE,"", (VLOOKUP(B122,'US PWR Rankings'!$B$6:$H$126,7,FALSE)))</f>
        <v/>
      </c>
      <c r="O122" s="73" t="str">
        <f>IF(ISNA(VLOOKUP(B122,'Can Gas Rankings'!$B$6:$H$95,7,FALSE))=TRUE,"",(VLOOKUP(B122,'Can Gas Rankings'!$B$6:$H$95,7,FALSE)))</f>
        <v/>
      </c>
      <c r="P122" s="73" t="str">
        <f>IF(ISNA(VLOOKUP(B122,'Can Pwr Rankings'!$B$6:$F$21,5,FALSE))=TRUE,"", (VLOOKUP(B122,'Can Pwr Rankings'!$B$6:$F$21,5,FALSE)))</f>
        <v/>
      </c>
      <c r="Q122" s="109">
        <f>IF(ISNA(VLOOKUP($B122,'US GAS Rankings'!$B$6:$H$232,6,FALSE))=TRUE,"", (VLOOKUP($B122,'US GAS Rankings'!$B$6:$H$232,6,FALSE)))</f>
        <v>768435000</v>
      </c>
      <c r="R122" s="109" t="str">
        <f>IF(ISNA(VLOOKUP($B122,'US PWR Rankings'!$B$6:$H$126,6,FALSE))=TRUE,"", (VLOOKUP($B122,'US PWR Rankings'!$B$6:$H$126,6,FALSE)))</f>
        <v/>
      </c>
      <c r="S122" s="109" t="str">
        <f>IF(ISNA(VLOOKUP($B122,'Can Gas Rankings'!$B$6:$H$95,6,FALSE))=TRUE,"",(VLOOKUP($B122,'Can Gas Rankings'!$B$6:$H$95,6,FALSE)))</f>
        <v/>
      </c>
      <c r="T122" s="109" t="str">
        <f>IF(ISNA(VLOOKUP($B122,'Can Pwr Rankings'!$B$6:$F$21,4,FALSE))=TRUE,"", (VLOOKUP($B122,'Can Pwr Rankings'!$B$6:$F$21,4,FALSE)))</f>
        <v/>
      </c>
    </row>
    <row r="123" spans="1:20" x14ac:dyDescent="0.2">
      <c r="A123" s="73" t="s">
        <v>98</v>
      </c>
      <c r="B123" s="73">
        <v>55109</v>
      </c>
      <c r="C123" s="73"/>
      <c r="D123" s="73"/>
      <c r="E123" s="73" t="s">
        <v>399</v>
      </c>
      <c r="F123" s="73" t="str">
        <f>VLOOKUP((A123&amp;MAX(G123:L123)),'NA DATA'!$J$4:$K$1809,2,FALSE)</f>
        <v>Enron North America Corp.</v>
      </c>
      <c r="G123" s="104"/>
      <c r="H123" s="104">
        <v>96017252</v>
      </c>
      <c r="I123" s="104"/>
      <c r="J123" s="104"/>
      <c r="K123" s="104"/>
      <c r="L123" s="104"/>
      <c r="M123" s="104">
        <f>IF(ISNA(VLOOKUP(B123,'US GAS Rankings'!$B$6:$H$232,7,FALSE))=TRUE,"", (VLOOKUP(B123,'US GAS Rankings'!$B$6:$H$232,7,FALSE)))</f>
        <v>15</v>
      </c>
      <c r="N123" s="104" t="str">
        <f>IF(ISNA(VLOOKUP(B123,'US PWR Rankings'!$B$6:$H$126,7,FALSE))=TRUE,"", (VLOOKUP(B123,'US PWR Rankings'!$B$6:$H$126,7,FALSE)))</f>
        <v/>
      </c>
      <c r="O123" s="73" t="str">
        <f>IF(ISNA(VLOOKUP(B123,'Can Gas Rankings'!$B$6:$H$95,7,FALSE))=TRUE,"",(VLOOKUP(B123,'Can Gas Rankings'!$B$6:$H$95,7,FALSE)))</f>
        <v/>
      </c>
      <c r="P123" s="73" t="str">
        <f>IF(ISNA(VLOOKUP(B123,'Can Pwr Rankings'!$B$6:$F$21,5,FALSE))=TRUE,"", (VLOOKUP(B123,'Can Pwr Rankings'!$B$6:$F$21,5,FALSE)))</f>
        <v/>
      </c>
      <c r="Q123" s="109">
        <f>IF(ISNA(VLOOKUP($B123,'US GAS Rankings'!$B$6:$H$232,6,FALSE))=TRUE,"", (VLOOKUP($B123,'US GAS Rankings'!$B$6:$H$232,6,FALSE)))</f>
        <v>768435000</v>
      </c>
      <c r="R123" s="109" t="str">
        <f>IF(ISNA(VLOOKUP($B123,'US PWR Rankings'!$B$6:$H$126,6,FALSE))=TRUE,"", (VLOOKUP($B123,'US PWR Rankings'!$B$6:$H$126,6,FALSE)))</f>
        <v/>
      </c>
      <c r="S123" s="109" t="str">
        <f>IF(ISNA(VLOOKUP($B123,'Can Gas Rankings'!$B$6:$H$95,6,FALSE))=TRUE,"",(VLOOKUP($B123,'Can Gas Rankings'!$B$6:$H$95,6,FALSE)))</f>
        <v/>
      </c>
      <c r="T123" s="109" t="str">
        <f>IF(ISNA(VLOOKUP($B123,'Can Pwr Rankings'!$B$6:$F$21,4,FALSE))=TRUE,"", (VLOOKUP($B123,'Can Pwr Rankings'!$B$6:$F$21,4,FALSE)))</f>
        <v/>
      </c>
    </row>
    <row r="124" spans="1:20" x14ac:dyDescent="0.2">
      <c r="A124" s="73" t="s">
        <v>98</v>
      </c>
      <c r="B124" s="73">
        <v>55109</v>
      </c>
      <c r="C124" s="73"/>
      <c r="D124" s="73"/>
      <c r="E124" s="73" t="s">
        <v>402</v>
      </c>
      <c r="F124" s="73" t="str">
        <f>VLOOKUP((A124&amp;MAX(G124:L124)),'NA DATA'!$J$4:$K$1809,2,FALSE)</f>
        <v>Enron North America Corp.</v>
      </c>
      <c r="G124" s="104"/>
      <c r="H124" s="104">
        <v>96090207</v>
      </c>
      <c r="I124" s="104"/>
      <c r="J124" s="104"/>
      <c r="K124" s="104"/>
      <c r="L124" s="104"/>
      <c r="M124" s="104">
        <f>IF(ISNA(VLOOKUP(B124,'US GAS Rankings'!$B$6:$H$232,7,FALSE))=TRUE,"", (VLOOKUP(B124,'US GAS Rankings'!$B$6:$H$232,7,FALSE)))</f>
        <v>15</v>
      </c>
      <c r="N124" s="104" t="str">
        <f>IF(ISNA(VLOOKUP(B124,'US PWR Rankings'!$B$6:$H$126,7,FALSE))=TRUE,"", (VLOOKUP(B124,'US PWR Rankings'!$B$6:$H$126,7,FALSE)))</f>
        <v/>
      </c>
      <c r="O124" s="73" t="str">
        <f>IF(ISNA(VLOOKUP(B124,'Can Gas Rankings'!$B$6:$H$95,7,FALSE))=TRUE,"",(VLOOKUP(B124,'Can Gas Rankings'!$B$6:$H$95,7,FALSE)))</f>
        <v/>
      </c>
      <c r="P124" s="73" t="str">
        <f>IF(ISNA(VLOOKUP(B124,'Can Pwr Rankings'!$B$6:$F$21,5,FALSE))=TRUE,"", (VLOOKUP(B124,'Can Pwr Rankings'!$B$6:$F$21,5,FALSE)))</f>
        <v/>
      </c>
      <c r="Q124" s="109">
        <f>IF(ISNA(VLOOKUP($B124,'US GAS Rankings'!$B$6:$H$232,6,FALSE))=TRUE,"", (VLOOKUP($B124,'US GAS Rankings'!$B$6:$H$232,6,FALSE)))</f>
        <v>768435000</v>
      </c>
      <c r="R124" s="109" t="str">
        <f>IF(ISNA(VLOOKUP($B124,'US PWR Rankings'!$B$6:$H$126,6,FALSE))=TRUE,"", (VLOOKUP($B124,'US PWR Rankings'!$B$6:$H$126,6,FALSE)))</f>
        <v/>
      </c>
      <c r="S124" s="109" t="str">
        <f>IF(ISNA(VLOOKUP($B124,'Can Gas Rankings'!$B$6:$H$95,6,FALSE))=TRUE,"",(VLOOKUP($B124,'Can Gas Rankings'!$B$6:$H$95,6,FALSE)))</f>
        <v/>
      </c>
      <c r="T124" s="109" t="str">
        <f>IF(ISNA(VLOOKUP($B124,'Can Pwr Rankings'!$B$6:$F$21,4,FALSE))=TRUE,"", (VLOOKUP($B124,'Can Pwr Rankings'!$B$6:$F$21,4,FALSE)))</f>
        <v/>
      </c>
    </row>
    <row r="125" spans="1:20" x14ac:dyDescent="0.2">
      <c r="A125" s="73" t="s">
        <v>99</v>
      </c>
      <c r="B125" s="73">
        <v>120</v>
      </c>
      <c r="C125" s="73" t="s">
        <v>99</v>
      </c>
      <c r="D125" s="73">
        <v>120</v>
      </c>
      <c r="E125" s="73" t="s">
        <v>564</v>
      </c>
      <c r="F125" s="73" t="str">
        <f>VLOOKUP((A125&amp;MAX(G125:L125)),'NA DATA'!$J$4:$K$1809,2,FALSE)</f>
        <v>Enron North America Corp.</v>
      </c>
      <c r="G125" s="104">
        <v>96043931</v>
      </c>
      <c r="H125" s="104"/>
      <c r="I125" s="104"/>
      <c r="J125" s="104">
        <v>96043931</v>
      </c>
      <c r="K125" s="104"/>
      <c r="L125" s="104"/>
      <c r="M125" s="104">
        <f>IF(ISNA(VLOOKUP(B125,'US GAS Rankings'!$B$6:$H$232,7,FALSE))=TRUE,"", (VLOOKUP(B125,'US GAS Rankings'!$B$6:$H$232,7,FALSE)))</f>
        <v>16</v>
      </c>
      <c r="N125" s="104" t="str">
        <f>IF(ISNA(VLOOKUP(B125,'US PWR Rankings'!$B$6:$H$126,7,FALSE))=TRUE,"", (VLOOKUP(B125,'US PWR Rankings'!$B$6:$H$126,7,FALSE)))</f>
        <v/>
      </c>
      <c r="O125" s="73">
        <f>IF(ISNA(VLOOKUP(B125,'Can Gas Rankings'!$B$6:$H$95,7,FALSE))=TRUE,"",(VLOOKUP(B125,'Can Gas Rankings'!$B$6:$H$95,7,FALSE)))</f>
        <v>15</v>
      </c>
      <c r="P125" s="73" t="str">
        <f>IF(ISNA(VLOOKUP(B125,'Can Pwr Rankings'!$B$6:$F$21,5,FALSE))=TRUE,"", (VLOOKUP(B125,'Can Pwr Rankings'!$B$6:$F$21,5,FALSE)))</f>
        <v/>
      </c>
      <c r="Q125" s="109">
        <f>IF(ISNA(VLOOKUP($B125,'US GAS Rankings'!$B$6:$H$232,6,FALSE))=TRUE,"", (VLOOKUP($B125,'US GAS Rankings'!$B$6:$H$232,6,FALSE)))</f>
        <v>734002500</v>
      </c>
      <c r="R125" s="109" t="str">
        <f>IF(ISNA(VLOOKUP($B125,'US PWR Rankings'!$B$6:$H$126,6,FALSE))=TRUE,"", (VLOOKUP($B125,'US PWR Rankings'!$B$6:$H$126,6,FALSE)))</f>
        <v/>
      </c>
      <c r="S125" s="109">
        <f>IF(ISNA(VLOOKUP($B125,'Can Gas Rankings'!$B$6:$H$95,6,FALSE))=TRUE,"",(VLOOKUP($B125,'Can Gas Rankings'!$B$6:$H$95,6,FALSE)))</f>
        <v>43763800</v>
      </c>
      <c r="T125" s="109" t="str">
        <f>IF(ISNA(VLOOKUP($B125,'Can Pwr Rankings'!$B$6:$F$21,4,FALSE))=TRUE,"", (VLOOKUP($B125,'Can Pwr Rankings'!$B$6:$F$21,4,FALSE)))</f>
        <v/>
      </c>
    </row>
    <row r="126" spans="1:20" x14ac:dyDescent="0.2">
      <c r="A126" s="73" t="s">
        <v>99</v>
      </c>
      <c r="B126" s="73">
        <v>120</v>
      </c>
      <c r="C126" s="73"/>
      <c r="D126" s="73"/>
      <c r="E126" s="73" t="s">
        <v>403</v>
      </c>
      <c r="F126" s="73" t="str">
        <f>VLOOKUP((A126&amp;MAX(G126:L126)),'NA DATA'!$J$4:$K$1809,2,FALSE)</f>
        <v>Enron North America Corp.</v>
      </c>
      <c r="G126" s="104"/>
      <c r="H126" s="104">
        <v>96057579</v>
      </c>
      <c r="I126" s="104"/>
      <c r="J126" s="104"/>
      <c r="K126" s="104"/>
      <c r="L126" s="104"/>
      <c r="M126" s="104">
        <f>IF(ISNA(VLOOKUP(B126,'US GAS Rankings'!$B$6:$H$232,7,FALSE))=TRUE,"", (VLOOKUP(B126,'US GAS Rankings'!$B$6:$H$232,7,FALSE)))</f>
        <v>16</v>
      </c>
      <c r="N126" s="104" t="str">
        <f>IF(ISNA(VLOOKUP(B126,'US PWR Rankings'!$B$6:$H$126,7,FALSE))=TRUE,"", (VLOOKUP(B126,'US PWR Rankings'!$B$6:$H$126,7,FALSE)))</f>
        <v/>
      </c>
      <c r="O126" s="73">
        <f>IF(ISNA(VLOOKUP(B126,'Can Gas Rankings'!$B$6:$H$95,7,FALSE))=TRUE,"",(VLOOKUP(B126,'Can Gas Rankings'!$B$6:$H$95,7,FALSE)))</f>
        <v>15</v>
      </c>
      <c r="P126" s="73" t="str">
        <f>IF(ISNA(VLOOKUP(B126,'Can Pwr Rankings'!$B$6:$F$21,5,FALSE))=TRUE,"", (VLOOKUP(B126,'Can Pwr Rankings'!$B$6:$F$21,5,FALSE)))</f>
        <v/>
      </c>
      <c r="Q126" s="109">
        <f>IF(ISNA(VLOOKUP($B126,'US GAS Rankings'!$B$6:$H$232,6,FALSE))=TRUE,"", (VLOOKUP($B126,'US GAS Rankings'!$B$6:$H$232,6,FALSE)))</f>
        <v>734002500</v>
      </c>
      <c r="R126" s="109" t="str">
        <f>IF(ISNA(VLOOKUP($B126,'US PWR Rankings'!$B$6:$H$126,6,FALSE))=TRUE,"", (VLOOKUP($B126,'US PWR Rankings'!$B$6:$H$126,6,FALSE)))</f>
        <v/>
      </c>
      <c r="S126" s="109">
        <f>IF(ISNA(VLOOKUP($B126,'Can Gas Rankings'!$B$6:$H$95,6,FALSE))=TRUE,"",(VLOOKUP($B126,'Can Gas Rankings'!$B$6:$H$95,6,FALSE)))</f>
        <v>43763800</v>
      </c>
      <c r="T126" s="109" t="str">
        <f>IF(ISNA(VLOOKUP($B126,'Can Pwr Rankings'!$B$6:$F$21,4,FALSE))=TRUE,"", (VLOOKUP($B126,'Can Pwr Rankings'!$B$6:$F$21,4,FALSE)))</f>
        <v/>
      </c>
    </row>
    <row r="127" spans="1:20" x14ac:dyDescent="0.2">
      <c r="A127" s="73" t="s">
        <v>99</v>
      </c>
      <c r="B127" s="73">
        <v>120</v>
      </c>
      <c r="C127" s="73"/>
      <c r="D127" s="73"/>
      <c r="E127" s="73" t="s">
        <v>401</v>
      </c>
      <c r="F127" s="73" t="str">
        <f>VLOOKUP((A127&amp;MAX(G127:L127)),'NA DATA'!$J$4:$K$1809,2,FALSE)</f>
        <v>Enron North America Corp.</v>
      </c>
      <c r="G127" s="104"/>
      <c r="H127" s="104">
        <v>96062185</v>
      </c>
      <c r="I127" s="104"/>
      <c r="J127" s="104"/>
      <c r="K127" s="104"/>
      <c r="L127" s="104"/>
      <c r="M127" s="104">
        <f>IF(ISNA(VLOOKUP(B127,'US GAS Rankings'!$B$6:$H$232,7,FALSE))=TRUE,"", (VLOOKUP(B127,'US GAS Rankings'!$B$6:$H$232,7,FALSE)))</f>
        <v>16</v>
      </c>
      <c r="N127" s="104" t="str">
        <f>IF(ISNA(VLOOKUP(B127,'US PWR Rankings'!$B$6:$H$126,7,FALSE))=TRUE,"", (VLOOKUP(B127,'US PWR Rankings'!$B$6:$H$126,7,FALSE)))</f>
        <v/>
      </c>
      <c r="O127" s="73">
        <f>IF(ISNA(VLOOKUP(B127,'Can Gas Rankings'!$B$6:$H$95,7,FALSE))=TRUE,"",(VLOOKUP(B127,'Can Gas Rankings'!$B$6:$H$95,7,FALSE)))</f>
        <v>15</v>
      </c>
      <c r="P127" s="73" t="str">
        <f>IF(ISNA(VLOOKUP(B127,'Can Pwr Rankings'!$B$6:$F$21,5,FALSE))=TRUE,"", (VLOOKUP(B127,'Can Pwr Rankings'!$B$6:$F$21,5,FALSE)))</f>
        <v/>
      </c>
      <c r="Q127" s="109">
        <f>IF(ISNA(VLOOKUP($B127,'US GAS Rankings'!$B$6:$H$232,6,FALSE))=TRUE,"", (VLOOKUP($B127,'US GAS Rankings'!$B$6:$H$232,6,FALSE)))</f>
        <v>734002500</v>
      </c>
      <c r="R127" s="109" t="str">
        <f>IF(ISNA(VLOOKUP($B127,'US PWR Rankings'!$B$6:$H$126,6,FALSE))=TRUE,"", (VLOOKUP($B127,'US PWR Rankings'!$B$6:$H$126,6,FALSE)))</f>
        <v/>
      </c>
      <c r="S127" s="109">
        <f>IF(ISNA(VLOOKUP($B127,'Can Gas Rankings'!$B$6:$H$95,6,FALSE))=TRUE,"",(VLOOKUP($B127,'Can Gas Rankings'!$B$6:$H$95,6,FALSE)))</f>
        <v>43763800</v>
      </c>
      <c r="T127" s="109" t="str">
        <f>IF(ISNA(VLOOKUP($B127,'Can Pwr Rankings'!$B$6:$F$21,4,FALSE))=TRUE,"", (VLOOKUP($B127,'Can Pwr Rankings'!$B$6:$F$21,4,FALSE)))</f>
        <v/>
      </c>
    </row>
    <row r="128" spans="1:20" x14ac:dyDescent="0.2">
      <c r="A128" s="73" t="s">
        <v>99</v>
      </c>
      <c r="B128" s="73">
        <v>120</v>
      </c>
      <c r="C128" s="73"/>
      <c r="D128" s="73"/>
      <c r="E128" s="73" t="s">
        <v>399</v>
      </c>
      <c r="F128" s="73" t="str">
        <f>VLOOKUP((A128&amp;MAX(G128:L128)),'NA DATA'!$J$4:$K$1809,2,FALSE)</f>
        <v>Enron North America Corp.</v>
      </c>
      <c r="G128" s="104"/>
      <c r="H128" s="104">
        <v>96050368</v>
      </c>
      <c r="I128" s="104"/>
      <c r="J128" s="104"/>
      <c r="K128" s="104"/>
      <c r="L128" s="104"/>
      <c r="M128" s="104">
        <f>IF(ISNA(VLOOKUP(B128,'US GAS Rankings'!$B$6:$H$232,7,FALSE))=TRUE,"", (VLOOKUP(B128,'US GAS Rankings'!$B$6:$H$232,7,FALSE)))</f>
        <v>16</v>
      </c>
      <c r="N128" s="104" t="str">
        <f>IF(ISNA(VLOOKUP(B128,'US PWR Rankings'!$B$6:$H$126,7,FALSE))=TRUE,"", (VLOOKUP(B128,'US PWR Rankings'!$B$6:$H$126,7,FALSE)))</f>
        <v/>
      </c>
      <c r="O128" s="73">
        <f>IF(ISNA(VLOOKUP(B128,'Can Gas Rankings'!$B$6:$H$95,7,FALSE))=TRUE,"",(VLOOKUP(B128,'Can Gas Rankings'!$B$6:$H$95,7,FALSE)))</f>
        <v>15</v>
      </c>
      <c r="P128" s="73" t="str">
        <f>IF(ISNA(VLOOKUP(B128,'Can Pwr Rankings'!$B$6:$F$21,5,FALSE))=TRUE,"", (VLOOKUP(B128,'Can Pwr Rankings'!$B$6:$F$21,5,FALSE)))</f>
        <v/>
      </c>
      <c r="Q128" s="109">
        <f>IF(ISNA(VLOOKUP($B128,'US GAS Rankings'!$B$6:$H$232,6,FALSE))=TRUE,"", (VLOOKUP($B128,'US GAS Rankings'!$B$6:$H$232,6,FALSE)))</f>
        <v>734002500</v>
      </c>
      <c r="R128" s="109" t="str">
        <f>IF(ISNA(VLOOKUP($B128,'US PWR Rankings'!$B$6:$H$126,6,FALSE))=TRUE,"", (VLOOKUP($B128,'US PWR Rankings'!$B$6:$H$126,6,FALSE)))</f>
        <v/>
      </c>
      <c r="S128" s="109">
        <f>IF(ISNA(VLOOKUP($B128,'Can Gas Rankings'!$B$6:$H$95,6,FALSE))=TRUE,"",(VLOOKUP($B128,'Can Gas Rankings'!$B$6:$H$95,6,FALSE)))</f>
        <v>43763800</v>
      </c>
      <c r="T128" s="109" t="str">
        <f>IF(ISNA(VLOOKUP($B128,'Can Pwr Rankings'!$B$6:$F$21,4,FALSE))=TRUE,"", (VLOOKUP($B128,'Can Pwr Rankings'!$B$6:$F$21,4,FALSE)))</f>
        <v/>
      </c>
    </row>
    <row r="129" spans="1:20" x14ac:dyDescent="0.2">
      <c r="A129" s="73" t="s">
        <v>99</v>
      </c>
      <c r="B129" s="73">
        <v>120</v>
      </c>
      <c r="C129" s="73"/>
      <c r="D129" s="73"/>
      <c r="E129" s="73" t="s">
        <v>397</v>
      </c>
      <c r="F129" s="73" t="str">
        <f>VLOOKUP((A129&amp;MAX(G129:L129)),'NA DATA'!$J$4:$K$1809,2,FALSE)</f>
        <v>Enron North America Corp.</v>
      </c>
      <c r="G129" s="104"/>
      <c r="H129" s="104">
        <v>96005429</v>
      </c>
      <c r="I129" s="104"/>
      <c r="J129" s="104"/>
      <c r="K129" s="104"/>
      <c r="L129" s="104"/>
      <c r="M129" s="104">
        <f>IF(ISNA(VLOOKUP(B129,'US GAS Rankings'!$B$6:$H$232,7,FALSE))=TRUE,"", (VLOOKUP(B129,'US GAS Rankings'!$B$6:$H$232,7,FALSE)))</f>
        <v>16</v>
      </c>
      <c r="N129" s="104" t="str">
        <f>IF(ISNA(VLOOKUP(B129,'US PWR Rankings'!$B$6:$H$126,7,FALSE))=TRUE,"", (VLOOKUP(B129,'US PWR Rankings'!$B$6:$H$126,7,FALSE)))</f>
        <v/>
      </c>
      <c r="O129" s="73">
        <f>IF(ISNA(VLOOKUP(B129,'Can Gas Rankings'!$B$6:$H$95,7,FALSE))=TRUE,"",(VLOOKUP(B129,'Can Gas Rankings'!$B$6:$H$95,7,FALSE)))</f>
        <v>15</v>
      </c>
      <c r="P129" s="73" t="str">
        <f>IF(ISNA(VLOOKUP(B129,'Can Pwr Rankings'!$B$6:$F$21,5,FALSE))=TRUE,"", (VLOOKUP(B129,'Can Pwr Rankings'!$B$6:$F$21,5,FALSE)))</f>
        <v/>
      </c>
      <c r="Q129" s="109">
        <f>IF(ISNA(VLOOKUP($B129,'US GAS Rankings'!$B$6:$H$232,6,FALSE))=TRUE,"", (VLOOKUP($B129,'US GAS Rankings'!$B$6:$H$232,6,FALSE)))</f>
        <v>734002500</v>
      </c>
      <c r="R129" s="109" t="str">
        <f>IF(ISNA(VLOOKUP($B129,'US PWR Rankings'!$B$6:$H$126,6,FALSE))=TRUE,"", (VLOOKUP($B129,'US PWR Rankings'!$B$6:$H$126,6,FALSE)))</f>
        <v/>
      </c>
      <c r="S129" s="109">
        <f>IF(ISNA(VLOOKUP($B129,'Can Gas Rankings'!$B$6:$H$95,6,FALSE))=TRUE,"",(VLOOKUP($B129,'Can Gas Rankings'!$B$6:$H$95,6,FALSE)))</f>
        <v>43763800</v>
      </c>
      <c r="T129" s="109" t="str">
        <f>IF(ISNA(VLOOKUP($B129,'Can Pwr Rankings'!$B$6:$F$21,4,FALSE))=TRUE,"", (VLOOKUP($B129,'Can Pwr Rankings'!$B$6:$F$21,4,FALSE)))</f>
        <v/>
      </c>
    </row>
    <row r="130" spans="1:20" x14ac:dyDescent="0.2">
      <c r="A130" s="73" t="s">
        <v>99</v>
      </c>
      <c r="B130" s="73">
        <v>120</v>
      </c>
      <c r="C130" s="73"/>
      <c r="D130" s="73"/>
      <c r="E130" s="73" t="s">
        <v>424</v>
      </c>
      <c r="F130" s="73" t="str">
        <f>VLOOKUP((A130&amp;MAX(G130:L130)),'NA DATA'!$J$4:$K$1809,2,FALSE)</f>
        <v>Enron North America Corp.</v>
      </c>
      <c r="G130" s="104"/>
      <c r="H130" s="104">
        <v>96020559</v>
      </c>
      <c r="I130" s="104"/>
      <c r="J130" s="104"/>
      <c r="K130" s="104"/>
      <c r="L130" s="104"/>
      <c r="M130" s="104">
        <f>IF(ISNA(VLOOKUP(B130,'US GAS Rankings'!$B$6:$H$232,7,FALSE))=TRUE,"", (VLOOKUP(B130,'US GAS Rankings'!$B$6:$H$232,7,FALSE)))</f>
        <v>16</v>
      </c>
      <c r="N130" s="104" t="str">
        <f>IF(ISNA(VLOOKUP(B130,'US PWR Rankings'!$B$6:$H$126,7,FALSE))=TRUE,"", (VLOOKUP(B130,'US PWR Rankings'!$B$6:$H$126,7,FALSE)))</f>
        <v/>
      </c>
      <c r="O130" s="73">
        <f>IF(ISNA(VLOOKUP(B130,'Can Gas Rankings'!$B$6:$H$95,7,FALSE))=TRUE,"",(VLOOKUP(B130,'Can Gas Rankings'!$B$6:$H$95,7,FALSE)))</f>
        <v>15</v>
      </c>
      <c r="P130" s="73" t="str">
        <f>IF(ISNA(VLOOKUP(B130,'Can Pwr Rankings'!$B$6:$F$21,5,FALSE))=TRUE,"", (VLOOKUP(B130,'Can Pwr Rankings'!$B$6:$F$21,5,FALSE)))</f>
        <v/>
      </c>
      <c r="Q130" s="109">
        <f>IF(ISNA(VLOOKUP($B130,'US GAS Rankings'!$B$6:$H$232,6,FALSE))=TRUE,"", (VLOOKUP($B130,'US GAS Rankings'!$B$6:$H$232,6,FALSE)))</f>
        <v>734002500</v>
      </c>
      <c r="R130" s="109" t="str">
        <f>IF(ISNA(VLOOKUP($B130,'US PWR Rankings'!$B$6:$H$126,6,FALSE))=TRUE,"", (VLOOKUP($B130,'US PWR Rankings'!$B$6:$H$126,6,FALSE)))</f>
        <v/>
      </c>
      <c r="S130" s="109">
        <f>IF(ISNA(VLOOKUP($B130,'Can Gas Rankings'!$B$6:$H$95,6,FALSE))=TRUE,"",(VLOOKUP($B130,'Can Gas Rankings'!$B$6:$H$95,6,FALSE)))</f>
        <v>43763800</v>
      </c>
      <c r="T130" s="109" t="str">
        <f>IF(ISNA(VLOOKUP($B130,'Can Pwr Rankings'!$B$6:$F$21,4,FALSE))=TRUE,"", (VLOOKUP($B130,'Can Pwr Rankings'!$B$6:$F$21,4,FALSE)))</f>
        <v/>
      </c>
    </row>
    <row r="131" spans="1:20" x14ac:dyDescent="0.2">
      <c r="A131" s="73" t="s">
        <v>99</v>
      </c>
      <c r="B131" s="73">
        <v>120</v>
      </c>
      <c r="C131" s="73"/>
      <c r="D131" s="73"/>
      <c r="E131" s="73" t="s">
        <v>759</v>
      </c>
      <c r="F131" s="73" t="str">
        <f>VLOOKUP((A131&amp;MAX(G131:L131)),'NA DATA'!$J$4:$K$1809,2,FALSE)</f>
        <v>Enron Canada Corp.</v>
      </c>
      <c r="G131" s="104"/>
      <c r="H131" s="104"/>
      <c r="I131" s="104"/>
      <c r="J131" s="104"/>
      <c r="K131" s="104">
        <v>96030446</v>
      </c>
      <c r="L131" s="104"/>
      <c r="M131" s="104">
        <f>IF(ISNA(VLOOKUP(B131,'US GAS Rankings'!$B$6:$H$232,7,FALSE))=TRUE,"", (VLOOKUP(B131,'US GAS Rankings'!$B$6:$H$232,7,FALSE)))</f>
        <v>16</v>
      </c>
      <c r="N131" s="104" t="str">
        <f>IF(ISNA(VLOOKUP(B131,'US PWR Rankings'!$B$6:$H$126,7,FALSE))=TRUE,"", (VLOOKUP(B131,'US PWR Rankings'!$B$6:$H$126,7,FALSE)))</f>
        <v/>
      </c>
      <c r="O131" s="73">
        <f>IF(ISNA(VLOOKUP(B131,'Can Gas Rankings'!$B$6:$H$95,7,FALSE))=TRUE,"",(VLOOKUP(B131,'Can Gas Rankings'!$B$6:$H$95,7,FALSE)))</f>
        <v>15</v>
      </c>
      <c r="P131" s="73" t="str">
        <f>IF(ISNA(VLOOKUP(B131,'Can Pwr Rankings'!$B$6:$F$21,5,FALSE))=TRUE,"", (VLOOKUP(B131,'Can Pwr Rankings'!$B$6:$F$21,5,FALSE)))</f>
        <v/>
      </c>
      <c r="Q131" s="109">
        <f>IF(ISNA(VLOOKUP($B131,'US GAS Rankings'!$B$6:$H$232,6,FALSE))=TRUE,"", (VLOOKUP($B131,'US GAS Rankings'!$B$6:$H$232,6,FALSE)))</f>
        <v>734002500</v>
      </c>
      <c r="R131" s="109" t="str">
        <f>IF(ISNA(VLOOKUP($B131,'US PWR Rankings'!$B$6:$H$126,6,FALSE))=TRUE,"", (VLOOKUP($B131,'US PWR Rankings'!$B$6:$H$126,6,FALSE)))</f>
        <v/>
      </c>
      <c r="S131" s="109">
        <f>IF(ISNA(VLOOKUP($B131,'Can Gas Rankings'!$B$6:$H$95,6,FALSE))=TRUE,"",(VLOOKUP($B131,'Can Gas Rankings'!$B$6:$H$95,6,FALSE)))</f>
        <v>43763800</v>
      </c>
      <c r="T131" s="109" t="str">
        <f>IF(ISNA(VLOOKUP($B131,'Can Pwr Rankings'!$B$6:$F$21,4,FALSE))=TRUE,"", (VLOOKUP($B131,'Can Pwr Rankings'!$B$6:$F$21,4,FALSE)))</f>
        <v/>
      </c>
    </row>
    <row r="132" spans="1:20" x14ac:dyDescent="0.2">
      <c r="A132" s="73" t="s">
        <v>99</v>
      </c>
      <c r="B132" s="73">
        <v>120</v>
      </c>
      <c r="C132" s="73"/>
      <c r="D132" s="73"/>
      <c r="E132" s="73" t="s">
        <v>402</v>
      </c>
      <c r="F132" s="73" t="str">
        <f>VLOOKUP((A132&amp;MAX(G132:L132)),'NA DATA'!$J$4:$K$1809,2,FALSE)</f>
        <v>Enron North America Corp.</v>
      </c>
      <c r="G132" s="104"/>
      <c r="H132" s="104">
        <v>96031481</v>
      </c>
      <c r="I132" s="104"/>
      <c r="J132" s="104"/>
      <c r="K132" s="104"/>
      <c r="L132" s="104"/>
      <c r="M132" s="104">
        <f>IF(ISNA(VLOOKUP(B132,'US GAS Rankings'!$B$6:$H$232,7,FALSE))=TRUE,"", (VLOOKUP(B132,'US GAS Rankings'!$B$6:$H$232,7,FALSE)))</f>
        <v>16</v>
      </c>
      <c r="N132" s="104" t="str">
        <f>IF(ISNA(VLOOKUP(B132,'US PWR Rankings'!$B$6:$H$126,7,FALSE))=TRUE,"", (VLOOKUP(B132,'US PWR Rankings'!$B$6:$H$126,7,FALSE)))</f>
        <v/>
      </c>
      <c r="O132" s="73">
        <f>IF(ISNA(VLOOKUP(B132,'Can Gas Rankings'!$B$6:$H$95,7,FALSE))=TRUE,"",(VLOOKUP(B132,'Can Gas Rankings'!$B$6:$H$95,7,FALSE)))</f>
        <v>15</v>
      </c>
      <c r="P132" s="73" t="str">
        <f>IF(ISNA(VLOOKUP(B132,'Can Pwr Rankings'!$B$6:$F$21,5,FALSE))=TRUE,"", (VLOOKUP(B132,'Can Pwr Rankings'!$B$6:$F$21,5,FALSE)))</f>
        <v/>
      </c>
      <c r="Q132" s="109">
        <f>IF(ISNA(VLOOKUP($B132,'US GAS Rankings'!$B$6:$H$232,6,FALSE))=TRUE,"", (VLOOKUP($B132,'US GAS Rankings'!$B$6:$H$232,6,FALSE)))</f>
        <v>734002500</v>
      </c>
      <c r="R132" s="109" t="str">
        <f>IF(ISNA(VLOOKUP($B132,'US PWR Rankings'!$B$6:$H$126,6,FALSE))=TRUE,"", (VLOOKUP($B132,'US PWR Rankings'!$B$6:$H$126,6,FALSE)))</f>
        <v/>
      </c>
      <c r="S132" s="109">
        <f>IF(ISNA(VLOOKUP($B132,'Can Gas Rankings'!$B$6:$H$95,6,FALSE))=TRUE,"",(VLOOKUP($B132,'Can Gas Rankings'!$B$6:$H$95,6,FALSE)))</f>
        <v>43763800</v>
      </c>
      <c r="T132" s="109" t="str">
        <f>IF(ISNA(VLOOKUP($B132,'Can Pwr Rankings'!$B$6:$F$21,4,FALSE))=TRUE,"", (VLOOKUP($B132,'Can Pwr Rankings'!$B$6:$F$21,4,FALSE)))</f>
        <v/>
      </c>
    </row>
    <row r="133" spans="1:20" x14ac:dyDescent="0.2">
      <c r="A133" s="73" t="s">
        <v>100</v>
      </c>
      <c r="B133" s="73">
        <v>68856</v>
      </c>
      <c r="C133" s="73" t="s">
        <v>100</v>
      </c>
      <c r="D133" s="73">
        <v>68856</v>
      </c>
      <c r="E133" s="73" t="s">
        <v>564</v>
      </c>
      <c r="F133" s="73" t="str">
        <f>VLOOKUP((A133&amp;MAX(G133:L133)),'NA DATA'!$J$4:$K$1809,2,FALSE)</f>
        <v>Enron North America Corp.</v>
      </c>
      <c r="G133" s="104">
        <v>96054899</v>
      </c>
      <c r="H133" s="104"/>
      <c r="I133" s="104"/>
      <c r="J133" s="104">
        <v>96054899</v>
      </c>
      <c r="K133" s="104"/>
      <c r="L133" s="104"/>
      <c r="M133" s="104">
        <f>IF(ISNA(VLOOKUP(B133,'US GAS Rankings'!$B$6:$H$232,7,FALSE))=TRUE,"", (VLOOKUP(B133,'US GAS Rankings'!$B$6:$H$232,7,FALSE)))</f>
        <v>17</v>
      </c>
      <c r="N133" s="104" t="str">
        <f>IF(ISNA(VLOOKUP(B133,'US PWR Rankings'!$B$6:$H$126,7,FALSE))=TRUE,"", (VLOOKUP(B133,'US PWR Rankings'!$B$6:$H$126,7,FALSE)))</f>
        <v/>
      </c>
      <c r="O133" s="73">
        <f>IF(ISNA(VLOOKUP(B133,'Can Gas Rankings'!$B$6:$H$95,7,FALSE))=TRUE,"",(VLOOKUP(B133,'Can Gas Rankings'!$B$6:$H$95,7,FALSE)))</f>
        <v>23</v>
      </c>
      <c r="P133" s="73" t="str">
        <f>IF(ISNA(VLOOKUP(B133,'Can Pwr Rankings'!$B$6:$F$21,5,FALSE))=TRUE,"", (VLOOKUP(B133,'Can Pwr Rankings'!$B$6:$F$21,5,FALSE)))</f>
        <v/>
      </c>
      <c r="Q133" s="109">
        <f>IF(ISNA(VLOOKUP($B133,'US GAS Rankings'!$B$6:$H$232,6,FALSE))=TRUE,"", (VLOOKUP($B133,'US GAS Rankings'!$B$6:$H$232,6,FALSE)))</f>
        <v>657514113</v>
      </c>
      <c r="R133" s="109" t="str">
        <f>IF(ISNA(VLOOKUP($B133,'US PWR Rankings'!$B$6:$H$126,6,FALSE))=TRUE,"", (VLOOKUP($B133,'US PWR Rankings'!$B$6:$H$126,6,FALSE)))</f>
        <v/>
      </c>
      <c r="S133" s="109">
        <f>IF(ISNA(VLOOKUP($B133,'Can Gas Rankings'!$B$6:$H$95,6,FALSE))=TRUE,"",(VLOOKUP($B133,'Can Gas Rankings'!$B$6:$H$95,6,FALSE)))</f>
        <v>12950159</v>
      </c>
      <c r="T133" s="109" t="str">
        <f>IF(ISNA(VLOOKUP($B133,'Can Pwr Rankings'!$B$6:$F$21,4,FALSE))=TRUE,"", (VLOOKUP($B133,'Can Pwr Rankings'!$B$6:$F$21,4,FALSE)))</f>
        <v/>
      </c>
    </row>
    <row r="134" spans="1:20" x14ac:dyDescent="0.2">
      <c r="A134" s="73" t="s">
        <v>100</v>
      </c>
      <c r="B134" s="73">
        <v>68856</v>
      </c>
      <c r="C134" s="73"/>
      <c r="D134" s="73"/>
      <c r="E134" s="73" t="s">
        <v>583</v>
      </c>
      <c r="F134" s="73" t="str">
        <f>VLOOKUP((A134&amp;MAX(G134:L134)),'NA DATA'!$J$4:$K$1809,2,FALSE)</f>
        <v>Enron Energy Services, Inc.</v>
      </c>
      <c r="G134" s="104"/>
      <c r="H134" s="104">
        <v>96085274</v>
      </c>
      <c r="I134" s="104"/>
      <c r="J134" s="104"/>
      <c r="K134" s="104"/>
      <c r="L134" s="104"/>
      <c r="M134" s="104">
        <f>IF(ISNA(VLOOKUP(B134,'US GAS Rankings'!$B$6:$H$232,7,FALSE))=TRUE,"", (VLOOKUP(B134,'US GAS Rankings'!$B$6:$H$232,7,FALSE)))</f>
        <v>17</v>
      </c>
      <c r="N134" s="104" t="str">
        <f>IF(ISNA(VLOOKUP(B134,'US PWR Rankings'!$B$6:$H$126,7,FALSE))=TRUE,"", (VLOOKUP(B134,'US PWR Rankings'!$B$6:$H$126,7,FALSE)))</f>
        <v/>
      </c>
      <c r="O134" s="73">
        <f>IF(ISNA(VLOOKUP(B134,'Can Gas Rankings'!$B$6:$H$95,7,FALSE))=TRUE,"",(VLOOKUP(B134,'Can Gas Rankings'!$B$6:$H$95,7,FALSE)))</f>
        <v>23</v>
      </c>
      <c r="P134" s="73" t="str">
        <f>IF(ISNA(VLOOKUP(B134,'Can Pwr Rankings'!$B$6:$F$21,5,FALSE))=TRUE,"", (VLOOKUP(B134,'Can Pwr Rankings'!$B$6:$F$21,5,FALSE)))</f>
        <v/>
      </c>
      <c r="Q134" s="109">
        <f>IF(ISNA(VLOOKUP($B134,'US GAS Rankings'!$B$6:$H$232,6,FALSE))=TRUE,"", (VLOOKUP($B134,'US GAS Rankings'!$B$6:$H$232,6,FALSE)))</f>
        <v>657514113</v>
      </c>
      <c r="R134" s="109" t="str">
        <f>IF(ISNA(VLOOKUP($B134,'US PWR Rankings'!$B$6:$H$126,6,FALSE))=TRUE,"", (VLOOKUP($B134,'US PWR Rankings'!$B$6:$H$126,6,FALSE)))</f>
        <v/>
      </c>
      <c r="S134" s="109">
        <f>IF(ISNA(VLOOKUP($B134,'Can Gas Rankings'!$B$6:$H$95,6,FALSE))=TRUE,"",(VLOOKUP($B134,'Can Gas Rankings'!$B$6:$H$95,6,FALSE)))</f>
        <v>12950159</v>
      </c>
      <c r="T134" s="109" t="str">
        <f>IF(ISNA(VLOOKUP($B134,'Can Pwr Rankings'!$B$6:$F$21,4,FALSE))=TRUE,"", (VLOOKUP($B134,'Can Pwr Rankings'!$B$6:$F$21,4,FALSE)))</f>
        <v/>
      </c>
    </row>
    <row r="135" spans="1:20" x14ac:dyDescent="0.2">
      <c r="A135" s="73" t="s">
        <v>100</v>
      </c>
      <c r="B135" s="73">
        <v>68856</v>
      </c>
      <c r="C135" s="73"/>
      <c r="D135" s="73"/>
      <c r="E135" s="73" t="s">
        <v>396</v>
      </c>
      <c r="F135" s="73" t="str">
        <f>VLOOKUP((A135&amp;MAX(G135:L135)),'NA DATA'!$J$4:$K$1809,2,FALSE)</f>
        <v>enovate, L.L.C.</v>
      </c>
      <c r="G135" s="104"/>
      <c r="H135" s="104">
        <v>96057507</v>
      </c>
      <c r="I135" s="104"/>
      <c r="J135" s="104"/>
      <c r="K135" s="104"/>
      <c r="L135" s="104"/>
      <c r="M135" s="104">
        <f>IF(ISNA(VLOOKUP(B135,'US GAS Rankings'!$B$6:$H$232,7,FALSE))=TRUE,"", (VLOOKUP(B135,'US GAS Rankings'!$B$6:$H$232,7,FALSE)))</f>
        <v>17</v>
      </c>
      <c r="N135" s="104" t="str">
        <f>IF(ISNA(VLOOKUP(B135,'US PWR Rankings'!$B$6:$H$126,7,FALSE))=TRUE,"", (VLOOKUP(B135,'US PWR Rankings'!$B$6:$H$126,7,FALSE)))</f>
        <v/>
      </c>
      <c r="O135" s="73">
        <f>IF(ISNA(VLOOKUP(B135,'Can Gas Rankings'!$B$6:$H$95,7,FALSE))=TRUE,"",(VLOOKUP(B135,'Can Gas Rankings'!$B$6:$H$95,7,FALSE)))</f>
        <v>23</v>
      </c>
      <c r="P135" s="73" t="str">
        <f>IF(ISNA(VLOOKUP(B135,'Can Pwr Rankings'!$B$6:$F$21,5,FALSE))=TRUE,"", (VLOOKUP(B135,'Can Pwr Rankings'!$B$6:$F$21,5,FALSE)))</f>
        <v/>
      </c>
      <c r="Q135" s="109">
        <f>IF(ISNA(VLOOKUP($B135,'US GAS Rankings'!$B$6:$H$232,6,FALSE))=TRUE,"", (VLOOKUP($B135,'US GAS Rankings'!$B$6:$H$232,6,FALSE)))</f>
        <v>657514113</v>
      </c>
      <c r="R135" s="109" t="str">
        <f>IF(ISNA(VLOOKUP($B135,'US PWR Rankings'!$B$6:$H$126,6,FALSE))=TRUE,"", (VLOOKUP($B135,'US PWR Rankings'!$B$6:$H$126,6,FALSE)))</f>
        <v/>
      </c>
      <c r="S135" s="109">
        <f>IF(ISNA(VLOOKUP($B135,'Can Gas Rankings'!$B$6:$H$95,6,FALSE))=TRUE,"",(VLOOKUP($B135,'Can Gas Rankings'!$B$6:$H$95,6,FALSE)))</f>
        <v>12950159</v>
      </c>
      <c r="T135" s="109" t="str">
        <f>IF(ISNA(VLOOKUP($B135,'Can Pwr Rankings'!$B$6:$F$21,4,FALSE))=TRUE,"", (VLOOKUP($B135,'Can Pwr Rankings'!$B$6:$F$21,4,FALSE)))</f>
        <v/>
      </c>
    </row>
    <row r="136" spans="1:20" x14ac:dyDescent="0.2">
      <c r="A136" s="73" t="s">
        <v>100</v>
      </c>
      <c r="B136" s="73">
        <v>68856</v>
      </c>
      <c r="C136" s="73"/>
      <c r="D136" s="73"/>
      <c r="E136" s="73" t="s">
        <v>401</v>
      </c>
      <c r="F136" s="73" t="str">
        <f>VLOOKUP((A136&amp;MAX(G136:L136)),'NA DATA'!$J$4:$K$1809,2,FALSE)</f>
        <v>ENA Upstream Company LLC</v>
      </c>
      <c r="G136" s="104"/>
      <c r="H136" s="104">
        <v>96067478</v>
      </c>
      <c r="I136" s="104"/>
      <c r="J136" s="104"/>
      <c r="K136" s="104"/>
      <c r="L136" s="104"/>
      <c r="M136" s="104">
        <f>IF(ISNA(VLOOKUP(B136,'US GAS Rankings'!$B$6:$H$232,7,FALSE))=TRUE,"", (VLOOKUP(B136,'US GAS Rankings'!$B$6:$H$232,7,FALSE)))</f>
        <v>17</v>
      </c>
      <c r="N136" s="104" t="str">
        <f>IF(ISNA(VLOOKUP(B136,'US PWR Rankings'!$B$6:$H$126,7,FALSE))=TRUE,"", (VLOOKUP(B136,'US PWR Rankings'!$B$6:$H$126,7,FALSE)))</f>
        <v/>
      </c>
      <c r="O136" s="73">
        <f>IF(ISNA(VLOOKUP(B136,'Can Gas Rankings'!$B$6:$H$95,7,FALSE))=TRUE,"",(VLOOKUP(B136,'Can Gas Rankings'!$B$6:$H$95,7,FALSE)))</f>
        <v>23</v>
      </c>
      <c r="P136" s="73" t="str">
        <f>IF(ISNA(VLOOKUP(B136,'Can Pwr Rankings'!$B$6:$F$21,5,FALSE))=TRUE,"", (VLOOKUP(B136,'Can Pwr Rankings'!$B$6:$F$21,5,FALSE)))</f>
        <v/>
      </c>
      <c r="Q136" s="109">
        <f>IF(ISNA(VLOOKUP($B136,'US GAS Rankings'!$B$6:$H$232,6,FALSE))=TRUE,"", (VLOOKUP($B136,'US GAS Rankings'!$B$6:$H$232,6,FALSE)))</f>
        <v>657514113</v>
      </c>
      <c r="R136" s="109" t="str">
        <f>IF(ISNA(VLOOKUP($B136,'US PWR Rankings'!$B$6:$H$126,6,FALSE))=TRUE,"", (VLOOKUP($B136,'US PWR Rankings'!$B$6:$H$126,6,FALSE)))</f>
        <v/>
      </c>
      <c r="S136" s="109">
        <f>IF(ISNA(VLOOKUP($B136,'Can Gas Rankings'!$B$6:$H$95,6,FALSE))=TRUE,"",(VLOOKUP($B136,'Can Gas Rankings'!$B$6:$H$95,6,FALSE)))</f>
        <v>12950159</v>
      </c>
      <c r="T136" s="109" t="str">
        <f>IF(ISNA(VLOOKUP($B136,'Can Pwr Rankings'!$B$6:$F$21,4,FALSE))=TRUE,"", (VLOOKUP($B136,'Can Pwr Rankings'!$B$6:$F$21,4,FALSE)))</f>
        <v/>
      </c>
    </row>
    <row r="137" spans="1:20" x14ac:dyDescent="0.2">
      <c r="A137" s="73" t="s">
        <v>100</v>
      </c>
      <c r="B137" s="73">
        <v>68856</v>
      </c>
      <c r="C137" s="73"/>
      <c r="D137" s="73"/>
      <c r="E137" s="73" t="s">
        <v>399</v>
      </c>
      <c r="F137" s="73" t="str">
        <f>VLOOKUP((A137&amp;MAX(G137:L137)),'NA DATA'!$J$4:$K$1809,2,FALSE)</f>
        <v>ENA Upstream Company LLC</v>
      </c>
      <c r="G137" s="104"/>
      <c r="H137" s="104">
        <v>96064715</v>
      </c>
      <c r="I137" s="104"/>
      <c r="J137" s="104"/>
      <c r="K137" s="104"/>
      <c r="L137" s="104"/>
      <c r="M137" s="104">
        <f>IF(ISNA(VLOOKUP(B137,'US GAS Rankings'!$B$6:$H$232,7,FALSE))=TRUE,"", (VLOOKUP(B137,'US GAS Rankings'!$B$6:$H$232,7,FALSE)))</f>
        <v>17</v>
      </c>
      <c r="N137" s="104" t="str">
        <f>IF(ISNA(VLOOKUP(B137,'US PWR Rankings'!$B$6:$H$126,7,FALSE))=TRUE,"", (VLOOKUP(B137,'US PWR Rankings'!$B$6:$H$126,7,FALSE)))</f>
        <v/>
      </c>
      <c r="O137" s="73">
        <f>IF(ISNA(VLOOKUP(B137,'Can Gas Rankings'!$B$6:$H$95,7,FALSE))=TRUE,"",(VLOOKUP(B137,'Can Gas Rankings'!$B$6:$H$95,7,FALSE)))</f>
        <v>23</v>
      </c>
      <c r="P137" s="73" t="str">
        <f>IF(ISNA(VLOOKUP(B137,'Can Pwr Rankings'!$B$6:$F$21,5,FALSE))=TRUE,"", (VLOOKUP(B137,'Can Pwr Rankings'!$B$6:$F$21,5,FALSE)))</f>
        <v/>
      </c>
      <c r="Q137" s="109">
        <f>IF(ISNA(VLOOKUP($B137,'US GAS Rankings'!$B$6:$H$232,6,FALSE))=TRUE,"", (VLOOKUP($B137,'US GAS Rankings'!$B$6:$H$232,6,FALSE)))</f>
        <v>657514113</v>
      </c>
      <c r="R137" s="109" t="str">
        <f>IF(ISNA(VLOOKUP($B137,'US PWR Rankings'!$B$6:$H$126,6,FALSE))=TRUE,"", (VLOOKUP($B137,'US PWR Rankings'!$B$6:$H$126,6,FALSE)))</f>
        <v/>
      </c>
      <c r="S137" s="109">
        <f>IF(ISNA(VLOOKUP($B137,'Can Gas Rankings'!$B$6:$H$95,6,FALSE))=TRUE,"",(VLOOKUP($B137,'Can Gas Rankings'!$B$6:$H$95,6,FALSE)))</f>
        <v>12950159</v>
      </c>
      <c r="T137" s="109" t="str">
        <f>IF(ISNA(VLOOKUP($B137,'Can Pwr Rankings'!$B$6:$F$21,4,FALSE))=TRUE,"", (VLOOKUP($B137,'Can Pwr Rankings'!$B$6:$F$21,4,FALSE)))</f>
        <v/>
      </c>
    </row>
    <row r="138" spans="1:20" x14ac:dyDescent="0.2">
      <c r="A138" s="73" t="s">
        <v>100</v>
      </c>
      <c r="B138" s="73">
        <v>68856</v>
      </c>
      <c r="C138" s="73"/>
      <c r="D138" s="73"/>
      <c r="E138" s="73" t="s">
        <v>397</v>
      </c>
      <c r="F138" s="73" t="str">
        <f>VLOOKUP((A138&amp;MAX(G138:L138)),'NA DATA'!$J$4:$K$1809,2,FALSE)</f>
        <v>Enron North America Corp.</v>
      </c>
      <c r="G138" s="104"/>
      <c r="H138" s="104">
        <v>96005429</v>
      </c>
      <c r="I138" s="104"/>
      <c r="J138" s="104"/>
      <c r="K138" s="104"/>
      <c r="L138" s="104"/>
      <c r="M138" s="104">
        <f>IF(ISNA(VLOOKUP(B138,'US GAS Rankings'!$B$6:$H$232,7,FALSE))=TRUE,"", (VLOOKUP(B138,'US GAS Rankings'!$B$6:$H$232,7,FALSE)))</f>
        <v>17</v>
      </c>
      <c r="N138" s="104" t="str">
        <f>IF(ISNA(VLOOKUP(B138,'US PWR Rankings'!$B$6:$H$126,7,FALSE))=TRUE,"", (VLOOKUP(B138,'US PWR Rankings'!$B$6:$H$126,7,FALSE)))</f>
        <v/>
      </c>
      <c r="O138" s="73">
        <f>IF(ISNA(VLOOKUP(B138,'Can Gas Rankings'!$B$6:$H$95,7,FALSE))=TRUE,"",(VLOOKUP(B138,'Can Gas Rankings'!$B$6:$H$95,7,FALSE)))</f>
        <v>23</v>
      </c>
      <c r="P138" s="73" t="str">
        <f>IF(ISNA(VLOOKUP(B138,'Can Pwr Rankings'!$B$6:$F$21,5,FALSE))=TRUE,"", (VLOOKUP(B138,'Can Pwr Rankings'!$B$6:$F$21,5,FALSE)))</f>
        <v/>
      </c>
      <c r="Q138" s="109">
        <f>IF(ISNA(VLOOKUP($B138,'US GAS Rankings'!$B$6:$H$232,6,FALSE))=TRUE,"", (VLOOKUP($B138,'US GAS Rankings'!$B$6:$H$232,6,FALSE)))</f>
        <v>657514113</v>
      </c>
      <c r="R138" s="109" t="str">
        <f>IF(ISNA(VLOOKUP($B138,'US PWR Rankings'!$B$6:$H$126,6,FALSE))=TRUE,"", (VLOOKUP($B138,'US PWR Rankings'!$B$6:$H$126,6,FALSE)))</f>
        <v/>
      </c>
      <c r="S138" s="109">
        <f>IF(ISNA(VLOOKUP($B138,'Can Gas Rankings'!$B$6:$H$95,6,FALSE))=TRUE,"",(VLOOKUP($B138,'Can Gas Rankings'!$B$6:$H$95,6,FALSE)))</f>
        <v>12950159</v>
      </c>
      <c r="T138" s="109" t="str">
        <f>IF(ISNA(VLOOKUP($B138,'Can Pwr Rankings'!$B$6:$F$21,4,FALSE))=TRUE,"", (VLOOKUP($B138,'Can Pwr Rankings'!$B$6:$F$21,4,FALSE)))</f>
        <v/>
      </c>
    </row>
    <row r="139" spans="1:20" x14ac:dyDescent="0.2">
      <c r="A139" s="73" t="s">
        <v>100</v>
      </c>
      <c r="B139" s="73">
        <v>68856</v>
      </c>
      <c r="C139" s="73"/>
      <c r="D139" s="73"/>
      <c r="E139" s="73" t="s">
        <v>392</v>
      </c>
      <c r="F139" s="73" t="str">
        <f>VLOOKUP((A139&amp;MAX(G139:L139)),'NA DATA'!$J$4:$K$1809,2,FALSE)</f>
        <v>Enron North America Corp.</v>
      </c>
      <c r="G139" s="104"/>
      <c r="H139" s="104">
        <v>96016335</v>
      </c>
      <c r="I139" s="104"/>
      <c r="J139" s="104"/>
      <c r="K139" s="104"/>
      <c r="L139" s="104"/>
      <c r="M139" s="104">
        <f>IF(ISNA(VLOOKUP(B139,'US GAS Rankings'!$B$6:$H$232,7,FALSE))=TRUE,"", (VLOOKUP(B139,'US GAS Rankings'!$B$6:$H$232,7,FALSE)))</f>
        <v>17</v>
      </c>
      <c r="N139" s="104" t="str">
        <f>IF(ISNA(VLOOKUP(B139,'US PWR Rankings'!$B$6:$H$126,7,FALSE))=TRUE,"", (VLOOKUP(B139,'US PWR Rankings'!$B$6:$H$126,7,FALSE)))</f>
        <v/>
      </c>
      <c r="O139" s="73">
        <f>IF(ISNA(VLOOKUP(B139,'Can Gas Rankings'!$B$6:$H$95,7,FALSE))=TRUE,"",(VLOOKUP(B139,'Can Gas Rankings'!$B$6:$H$95,7,FALSE)))</f>
        <v>23</v>
      </c>
      <c r="P139" s="73" t="str">
        <f>IF(ISNA(VLOOKUP(B139,'Can Pwr Rankings'!$B$6:$F$21,5,FALSE))=TRUE,"", (VLOOKUP(B139,'Can Pwr Rankings'!$B$6:$F$21,5,FALSE)))</f>
        <v/>
      </c>
      <c r="Q139" s="109">
        <f>IF(ISNA(VLOOKUP($B139,'US GAS Rankings'!$B$6:$H$232,6,FALSE))=TRUE,"", (VLOOKUP($B139,'US GAS Rankings'!$B$6:$H$232,6,FALSE)))</f>
        <v>657514113</v>
      </c>
      <c r="R139" s="109" t="str">
        <f>IF(ISNA(VLOOKUP($B139,'US PWR Rankings'!$B$6:$H$126,6,FALSE))=TRUE,"", (VLOOKUP($B139,'US PWR Rankings'!$B$6:$H$126,6,FALSE)))</f>
        <v/>
      </c>
      <c r="S139" s="109">
        <f>IF(ISNA(VLOOKUP($B139,'Can Gas Rankings'!$B$6:$H$95,6,FALSE))=TRUE,"",(VLOOKUP($B139,'Can Gas Rankings'!$B$6:$H$95,6,FALSE)))</f>
        <v>12950159</v>
      </c>
      <c r="T139" s="109" t="str">
        <f>IF(ISNA(VLOOKUP($B139,'Can Pwr Rankings'!$B$6:$F$21,4,FALSE))=TRUE,"", (VLOOKUP($B139,'Can Pwr Rankings'!$B$6:$F$21,4,FALSE)))</f>
        <v/>
      </c>
    </row>
    <row r="140" spans="1:20" x14ac:dyDescent="0.2">
      <c r="A140" s="73" t="s">
        <v>100</v>
      </c>
      <c r="B140" s="73">
        <v>68856</v>
      </c>
      <c r="C140" s="73"/>
      <c r="D140" s="73"/>
      <c r="E140" s="73" t="s">
        <v>417</v>
      </c>
      <c r="F140" s="73" t="str">
        <f>VLOOKUP((A140&amp;MAX(G140:L140)),'NA DATA'!$J$4:$K$1809,2,FALSE)</f>
        <v>Enron North America Corp.</v>
      </c>
      <c r="G140" s="104"/>
      <c r="H140" s="104">
        <v>96001611</v>
      </c>
      <c r="I140" s="104"/>
      <c r="J140" s="104"/>
      <c r="K140" s="104"/>
      <c r="L140" s="104"/>
      <c r="M140" s="104">
        <f>IF(ISNA(VLOOKUP(B140,'US GAS Rankings'!$B$6:$H$232,7,FALSE))=TRUE,"", (VLOOKUP(B140,'US GAS Rankings'!$B$6:$H$232,7,FALSE)))</f>
        <v>17</v>
      </c>
      <c r="N140" s="104" t="str">
        <f>IF(ISNA(VLOOKUP(B140,'US PWR Rankings'!$B$6:$H$126,7,FALSE))=TRUE,"", (VLOOKUP(B140,'US PWR Rankings'!$B$6:$H$126,7,FALSE)))</f>
        <v/>
      </c>
      <c r="O140" s="73">
        <f>IF(ISNA(VLOOKUP(B140,'Can Gas Rankings'!$B$6:$H$95,7,FALSE))=TRUE,"",(VLOOKUP(B140,'Can Gas Rankings'!$B$6:$H$95,7,FALSE)))</f>
        <v>23</v>
      </c>
      <c r="P140" s="73" t="str">
        <f>IF(ISNA(VLOOKUP(B140,'Can Pwr Rankings'!$B$6:$F$21,5,FALSE))=TRUE,"", (VLOOKUP(B140,'Can Pwr Rankings'!$B$6:$F$21,5,FALSE)))</f>
        <v/>
      </c>
      <c r="Q140" s="109">
        <f>IF(ISNA(VLOOKUP($B140,'US GAS Rankings'!$B$6:$H$232,6,FALSE))=TRUE,"", (VLOOKUP($B140,'US GAS Rankings'!$B$6:$H$232,6,FALSE)))</f>
        <v>657514113</v>
      </c>
      <c r="R140" s="109" t="str">
        <f>IF(ISNA(VLOOKUP($B140,'US PWR Rankings'!$B$6:$H$126,6,FALSE))=TRUE,"", (VLOOKUP($B140,'US PWR Rankings'!$B$6:$H$126,6,FALSE)))</f>
        <v/>
      </c>
      <c r="S140" s="109">
        <f>IF(ISNA(VLOOKUP($B140,'Can Gas Rankings'!$B$6:$H$95,6,FALSE))=TRUE,"",(VLOOKUP($B140,'Can Gas Rankings'!$B$6:$H$95,6,FALSE)))</f>
        <v>12950159</v>
      </c>
      <c r="T140" s="109" t="str">
        <f>IF(ISNA(VLOOKUP($B140,'Can Pwr Rankings'!$B$6:$F$21,4,FALSE))=TRUE,"", (VLOOKUP($B140,'Can Pwr Rankings'!$B$6:$F$21,4,FALSE)))</f>
        <v/>
      </c>
    </row>
    <row r="141" spans="1:20" x14ac:dyDescent="0.2">
      <c r="A141" s="73" t="s">
        <v>100</v>
      </c>
      <c r="B141" s="73">
        <v>68856</v>
      </c>
      <c r="C141" s="73"/>
      <c r="D141" s="73"/>
      <c r="E141" s="73" t="s">
        <v>394</v>
      </c>
      <c r="F141" s="73" t="str">
        <f>VLOOKUP((A141&amp;MAX(G141:L141)),'NA DATA'!$J$4:$K$1809,2,FALSE)</f>
        <v>Enron North America Corp.</v>
      </c>
      <c r="G141" s="104"/>
      <c r="H141" s="104">
        <v>96007441</v>
      </c>
      <c r="I141" s="104"/>
      <c r="J141" s="104"/>
      <c r="K141" s="104"/>
      <c r="L141" s="104"/>
      <c r="M141" s="104">
        <f>IF(ISNA(VLOOKUP(B141,'US GAS Rankings'!$B$6:$H$232,7,FALSE))=TRUE,"", (VLOOKUP(B141,'US GAS Rankings'!$B$6:$H$232,7,FALSE)))</f>
        <v>17</v>
      </c>
      <c r="N141" s="104" t="str">
        <f>IF(ISNA(VLOOKUP(B141,'US PWR Rankings'!$B$6:$H$126,7,FALSE))=TRUE,"", (VLOOKUP(B141,'US PWR Rankings'!$B$6:$H$126,7,FALSE)))</f>
        <v/>
      </c>
      <c r="O141" s="73">
        <f>IF(ISNA(VLOOKUP(B141,'Can Gas Rankings'!$B$6:$H$95,7,FALSE))=TRUE,"",(VLOOKUP(B141,'Can Gas Rankings'!$B$6:$H$95,7,FALSE)))</f>
        <v>23</v>
      </c>
      <c r="P141" s="73" t="str">
        <f>IF(ISNA(VLOOKUP(B141,'Can Pwr Rankings'!$B$6:$F$21,5,FALSE))=TRUE,"", (VLOOKUP(B141,'Can Pwr Rankings'!$B$6:$F$21,5,FALSE)))</f>
        <v/>
      </c>
      <c r="Q141" s="109">
        <f>IF(ISNA(VLOOKUP($B141,'US GAS Rankings'!$B$6:$H$232,6,FALSE))=TRUE,"", (VLOOKUP($B141,'US GAS Rankings'!$B$6:$H$232,6,FALSE)))</f>
        <v>657514113</v>
      </c>
      <c r="R141" s="109" t="str">
        <f>IF(ISNA(VLOOKUP($B141,'US PWR Rankings'!$B$6:$H$126,6,FALSE))=TRUE,"", (VLOOKUP($B141,'US PWR Rankings'!$B$6:$H$126,6,FALSE)))</f>
        <v/>
      </c>
      <c r="S141" s="109">
        <f>IF(ISNA(VLOOKUP($B141,'Can Gas Rankings'!$B$6:$H$95,6,FALSE))=TRUE,"",(VLOOKUP($B141,'Can Gas Rankings'!$B$6:$H$95,6,FALSE)))</f>
        <v>12950159</v>
      </c>
      <c r="T141" s="109" t="str">
        <f>IF(ISNA(VLOOKUP($B141,'Can Pwr Rankings'!$B$6:$F$21,4,FALSE))=TRUE,"", (VLOOKUP($B141,'Can Pwr Rankings'!$B$6:$F$21,4,FALSE)))</f>
        <v/>
      </c>
    </row>
    <row r="142" spans="1:20" x14ac:dyDescent="0.2">
      <c r="A142" s="73" t="s">
        <v>100</v>
      </c>
      <c r="B142" s="73">
        <v>68856</v>
      </c>
      <c r="C142" s="73"/>
      <c r="D142" s="73"/>
      <c r="E142" s="73" t="s">
        <v>759</v>
      </c>
      <c r="F142" s="73" t="str">
        <f>VLOOKUP((A142&amp;MAX(G142:L142)),'NA DATA'!$J$4:$K$1809,2,FALSE)</f>
        <v>Enron Canada Corp.</v>
      </c>
      <c r="G142" s="104"/>
      <c r="H142" s="104"/>
      <c r="I142" s="104"/>
      <c r="J142" s="104"/>
      <c r="K142" s="104">
        <v>96081135</v>
      </c>
      <c r="L142" s="104"/>
      <c r="M142" s="104">
        <f>IF(ISNA(VLOOKUP(B142,'US GAS Rankings'!$B$6:$H$232,7,FALSE))=TRUE,"", (VLOOKUP(B142,'US GAS Rankings'!$B$6:$H$232,7,FALSE)))</f>
        <v>17</v>
      </c>
      <c r="N142" s="104" t="str">
        <f>IF(ISNA(VLOOKUP(B142,'US PWR Rankings'!$B$6:$H$126,7,FALSE))=TRUE,"", (VLOOKUP(B142,'US PWR Rankings'!$B$6:$H$126,7,FALSE)))</f>
        <v/>
      </c>
      <c r="O142" s="73">
        <f>IF(ISNA(VLOOKUP(B142,'Can Gas Rankings'!$B$6:$H$95,7,FALSE))=TRUE,"",(VLOOKUP(B142,'Can Gas Rankings'!$B$6:$H$95,7,FALSE)))</f>
        <v>23</v>
      </c>
      <c r="P142" s="73" t="str">
        <f>IF(ISNA(VLOOKUP(B142,'Can Pwr Rankings'!$B$6:$F$21,5,FALSE))=TRUE,"", (VLOOKUP(B142,'Can Pwr Rankings'!$B$6:$F$21,5,FALSE)))</f>
        <v/>
      </c>
      <c r="Q142" s="109">
        <f>IF(ISNA(VLOOKUP($B142,'US GAS Rankings'!$B$6:$H$232,6,FALSE))=TRUE,"", (VLOOKUP($B142,'US GAS Rankings'!$B$6:$H$232,6,FALSE)))</f>
        <v>657514113</v>
      </c>
      <c r="R142" s="109" t="str">
        <f>IF(ISNA(VLOOKUP($B142,'US PWR Rankings'!$B$6:$H$126,6,FALSE))=TRUE,"", (VLOOKUP($B142,'US PWR Rankings'!$B$6:$H$126,6,FALSE)))</f>
        <v/>
      </c>
      <c r="S142" s="109">
        <f>IF(ISNA(VLOOKUP($B142,'Can Gas Rankings'!$B$6:$H$95,6,FALSE))=TRUE,"",(VLOOKUP($B142,'Can Gas Rankings'!$B$6:$H$95,6,FALSE)))</f>
        <v>12950159</v>
      </c>
      <c r="T142" s="109" t="str">
        <f>IF(ISNA(VLOOKUP($B142,'Can Pwr Rankings'!$B$6:$F$21,4,FALSE))=TRUE,"", (VLOOKUP($B142,'Can Pwr Rankings'!$B$6:$F$21,4,FALSE)))</f>
        <v/>
      </c>
    </row>
    <row r="143" spans="1:20" x14ac:dyDescent="0.2">
      <c r="A143" s="73" t="s">
        <v>101</v>
      </c>
      <c r="B143" s="73">
        <v>70526</v>
      </c>
      <c r="C143" s="73" t="s">
        <v>101</v>
      </c>
      <c r="D143" s="73">
        <v>70526</v>
      </c>
      <c r="E143" s="73" t="s">
        <v>564</v>
      </c>
      <c r="F143" s="73" t="str">
        <f>VLOOKUP((A143&amp;MAX(G143:L143)),'NA DATA'!$J$4:$K$1809,2,FALSE)</f>
        <v>Enron North America Corp.</v>
      </c>
      <c r="G143" s="104">
        <v>96004898</v>
      </c>
      <c r="H143" s="104"/>
      <c r="I143" s="104"/>
      <c r="J143" s="104">
        <v>96004898</v>
      </c>
      <c r="K143" s="104"/>
      <c r="L143" s="104"/>
      <c r="M143" s="104">
        <f>IF(ISNA(VLOOKUP(B143,'US GAS Rankings'!$B$6:$H$232,7,FALSE))=TRUE,"", (VLOOKUP(B143,'US GAS Rankings'!$B$6:$H$232,7,FALSE)))</f>
        <v>18</v>
      </c>
      <c r="N143" s="104" t="str">
        <f>IF(ISNA(VLOOKUP(B143,'US PWR Rankings'!$B$6:$H$126,7,FALSE))=TRUE,"", (VLOOKUP(B143,'US PWR Rankings'!$B$6:$H$126,7,FALSE)))</f>
        <v/>
      </c>
      <c r="O143" s="73">
        <f>IF(ISNA(VLOOKUP(B143,'Can Gas Rankings'!$B$6:$H$95,7,FALSE))=TRUE,"",(VLOOKUP(B143,'Can Gas Rankings'!$B$6:$H$95,7,FALSE)))</f>
        <v>9</v>
      </c>
      <c r="P143" s="73" t="str">
        <f>IF(ISNA(VLOOKUP(B143,'Can Pwr Rankings'!$B$6:$F$21,5,FALSE))=TRUE,"", (VLOOKUP(B143,'Can Pwr Rankings'!$B$6:$F$21,5,FALSE)))</f>
        <v/>
      </c>
      <c r="Q143" s="109">
        <f>IF(ISNA(VLOOKUP($B143,'US GAS Rankings'!$B$6:$H$232,6,FALSE))=TRUE,"", (VLOOKUP($B143,'US GAS Rankings'!$B$6:$H$232,6,FALSE)))</f>
        <v>637338000</v>
      </c>
      <c r="R143" s="109" t="str">
        <f>IF(ISNA(VLOOKUP($B143,'US PWR Rankings'!$B$6:$H$126,6,FALSE))=TRUE,"", (VLOOKUP($B143,'US PWR Rankings'!$B$6:$H$126,6,FALSE)))</f>
        <v/>
      </c>
      <c r="S143" s="109">
        <f>IF(ISNA(VLOOKUP($B143,'Can Gas Rankings'!$B$6:$H$95,6,FALSE))=TRUE,"",(VLOOKUP($B143,'Can Gas Rankings'!$B$6:$H$95,6,FALSE)))</f>
        <v>63980000</v>
      </c>
      <c r="T143" s="109" t="str">
        <f>IF(ISNA(VLOOKUP($B143,'Can Pwr Rankings'!$B$6:$F$21,4,FALSE))=TRUE,"", (VLOOKUP($B143,'Can Pwr Rankings'!$B$6:$F$21,4,FALSE)))</f>
        <v/>
      </c>
    </row>
    <row r="144" spans="1:20" x14ac:dyDescent="0.2">
      <c r="A144" s="73" t="s">
        <v>101</v>
      </c>
      <c r="B144" s="73">
        <v>70526</v>
      </c>
      <c r="C144" s="73"/>
      <c r="D144" s="73"/>
      <c r="E144" s="73" t="s">
        <v>414</v>
      </c>
      <c r="F144" s="73" t="str">
        <f>VLOOKUP((A144&amp;MAX(G144:L144)),'NA DATA'!$J$4:$K$1809,2,FALSE)</f>
        <v>Enron North America Corp.</v>
      </c>
      <c r="G144" s="104"/>
      <c r="H144" s="104">
        <v>96022214</v>
      </c>
      <c r="I144" s="104"/>
      <c r="J144" s="104"/>
      <c r="K144" s="104"/>
      <c r="L144" s="104"/>
      <c r="M144" s="104">
        <f>IF(ISNA(VLOOKUP(B144,'US GAS Rankings'!$B$6:$H$232,7,FALSE))=TRUE,"", (VLOOKUP(B144,'US GAS Rankings'!$B$6:$H$232,7,FALSE)))</f>
        <v>18</v>
      </c>
      <c r="N144" s="104" t="str">
        <f>IF(ISNA(VLOOKUP(B144,'US PWR Rankings'!$B$6:$H$126,7,FALSE))=TRUE,"", (VLOOKUP(B144,'US PWR Rankings'!$B$6:$H$126,7,FALSE)))</f>
        <v/>
      </c>
      <c r="O144" s="73">
        <f>IF(ISNA(VLOOKUP(B144,'Can Gas Rankings'!$B$6:$H$95,7,FALSE))=TRUE,"",(VLOOKUP(B144,'Can Gas Rankings'!$B$6:$H$95,7,FALSE)))</f>
        <v>9</v>
      </c>
      <c r="P144" s="73" t="str">
        <f>IF(ISNA(VLOOKUP(B144,'Can Pwr Rankings'!$B$6:$F$21,5,FALSE))=TRUE,"", (VLOOKUP(B144,'Can Pwr Rankings'!$B$6:$F$21,5,FALSE)))</f>
        <v/>
      </c>
      <c r="Q144" s="109">
        <f>IF(ISNA(VLOOKUP($B144,'US GAS Rankings'!$B$6:$H$232,6,FALSE))=TRUE,"", (VLOOKUP($B144,'US GAS Rankings'!$B$6:$H$232,6,FALSE)))</f>
        <v>637338000</v>
      </c>
      <c r="R144" s="109" t="str">
        <f>IF(ISNA(VLOOKUP($B144,'US PWR Rankings'!$B$6:$H$126,6,FALSE))=TRUE,"", (VLOOKUP($B144,'US PWR Rankings'!$B$6:$H$126,6,FALSE)))</f>
        <v/>
      </c>
      <c r="S144" s="109">
        <f>IF(ISNA(VLOOKUP($B144,'Can Gas Rankings'!$B$6:$H$95,6,FALSE))=TRUE,"",(VLOOKUP($B144,'Can Gas Rankings'!$B$6:$H$95,6,FALSE)))</f>
        <v>63980000</v>
      </c>
      <c r="T144" s="109" t="str">
        <f>IF(ISNA(VLOOKUP($B144,'Can Pwr Rankings'!$B$6:$F$21,4,FALSE))=TRUE,"", (VLOOKUP($B144,'Can Pwr Rankings'!$B$6:$F$21,4,FALSE)))</f>
        <v/>
      </c>
    </row>
    <row r="145" spans="1:20" x14ac:dyDescent="0.2">
      <c r="A145" s="73" t="s">
        <v>102</v>
      </c>
      <c r="B145" s="73">
        <v>64245</v>
      </c>
      <c r="C145" s="73" t="s">
        <v>102</v>
      </c>
      <c r="D145" s="73">
        <v>64245</v>
      </c>
      <c r="E145" s="73" t="s">
        <v>568</v>
      </c>
      <c r="F145" s="73" t="str">
        <f>VLOOKUP((A145&amp;MAX(G145:L145)),'NA DATA'!$J$4:$K$1809,2,FALSE)</f>
        <v>Enron North America Corp.</v>
      </c>
      <c r="G145" s="104">
        <v>95000226</v>
      </c>
      <c r="H145" s="104"/>
      <c r="I145" s="104"/>
      <c r="J145" s="104">
        <v>95000226</v>
      </c>
      <c r="K145" s="104"/>
      <c r="L145" s="104"/>
      <c r="M145" s="104">
        <f>IF(ISNA(VLOOKUP(B145,'US GAS Rankings'!$B$6:$H$232,7,FALSE))=TRUE,"", (VLOOKUP(B145,'US GAS Rankings'!$B$6:$H$232,7,FALSE)))</f>
        <v>19</v>
      </c>
      <c r="N145" s="104">
        <f>IF(ISNA(VLOOKUP(B145,'US PWR Rankings'!$B$6:$H$126,7,FALSE))=TRUE,"", (VLOOKUP(B145,'US PWR Rankings'!$B$6:$H$126,7,FALSE)))</f>
        <v>1</v>
      </c>
      <c r="O145" s="73">
        <f>IF(ISNA(VLOOKUP(B145,'Can Gas Rankings'!$B$6:$H$95,7,FALSE))=TRUE,"",(VLOOKUP(B145,'Can Gas Rankings'!$B$6:$H$95,7,FALSE)))</f>
        <v>20</v>
      </c>
      <c r="P145" s="73" t="str">
        <f>IF(ISNA(VLOOKUP(B145,'Can Pwr Rankings'!$B$6:$F$21,5,FALSE))=TRUE,"", (VLOOKUP(B145,'Can Pwr Rankings'!$B$6:$F$21,5,FALSE)))</f>
        <v/>
      </c>
      <c r="Q145" s="109">
        <f>IF(ISNA(VLOOKUP($B145,'US GAS Rankings'!$B$6:$H$232,6,FALSE))=TRUE,"", (VLOOKUP($B145,'US GAS Rankings'!$B$6:$H$232,6,FALSE)))</f>
        <v>623507811</v>
      </c>
      <c r="R145" s="109">
        <f>IF(ISNA(VLOOKUP($B145,'US PWR Rankings'!$B$6:$H$126,6,FALSE))=TRUE,"", (VLOOKUP($B145,'US PWR Rankings'!$B$6:$H$126,6,FALSE)))</f>
        <v>67061075</v>
      </c>
      <c r="S145" s="109">
        <f>IF(ISNA(VLOOKUP($B145,'Can Gas Rankings'!$B$6:$H$95,6,FALSE))=TRUE,"",(VLOOKUP($B145,'Can Gas Rankings'!$B$6:$H$95,6,FALSE)))</f>
        <v>17270000</v>
      </c>
      <c r="T145" s="109" t="str">
        <f>IF(ISNA(VLOOKUP($B145,'Can Pwr Rankings'!$B$6:$F$21,4,FALSE))=TRUE,"", (VLOOKUP($B145,'Can Pwr Rankings'!$B$6:$F$21,4,FALSE)))</f>
        <v/>
      </c>
    </row>
    <row r="146" spans="1:20" x14ac:dyDescent="0.2">
      <c r="A146" s="73" t="s">
        <v>102</v>
      </c>
      <c r="B146" s="73">
        <v>64245</v>
      </c>
      <c r="C146" s="73"/>
      <c r="D146" s="73"/>
      <c r="E146" s="73" t="s">
        <v>404</v>
      </c>
      <c r="F146" s="73" t="str">
        <f>VLOOKUP((A146&amp;MAX(G146:L146)),'NA DATA'!$J$4:$K$1809,2,FALSE)</f>
        <v>Enron North America Corp.</v>
      </c>
      <c r="G146" s="104"/>
      <c r="H146" s="104">
        <v>96054123</v>
      </c>
      <c r="I146" s="104"/>
      <c r="J146" s="104"/>
      <c r="K146" s="104"/>
      <c r="L146" s="104"/>
      <c r="M146" s="104">
        <f>IF(ISNA(VLOOKUP(B146,'US GAS Rankings'!$B$6:$H$232,7,FALSE))=TRUE,"", (VLOOKUP(B146,'US GAS Rankings'!$B$6:$H$232,7,FALSE)))</f>
        <v>19</v>
      </c>
      <c r="N146" s="104">
        <f>IF(ISNA(VLOOKUP(B146,'US PWR Rankings'!$B$6:$H$126,7,FALSE))=TRUE,"", (VLOOKUP(B146,'US PWR Rankings'!$B$6:$H$126,7,FALSE)))</f>
        <v>1</v>
      </c>
      <c r="O146" s="73">
        <f>IF(ISNA(VLOOKUP(B146,'Can Gas Rankings'!$B$6:$H$95,7,FALSE))=TRUE,"",(VLOOKUP(B146,'Can Gas Rankings'!$B$6:$H$95,7,FALSE)))</f>
        <v>20</v>
      </c>
      <c r="P146" s="73" t="str">
        <f>IF(ISNA(VLOOKUP(B146,'Can Pwr Rankings'!$B$6:$F$21,5,FALSE))=TRUE,"", (VLOOKUP(B146,'Can Pwr Rankings'!$B$6:$F$21,5,FALSE)))</f>
        <v/>
      </c>
      <c r="Q146" s="109">
        <f>IF(ISNA(VLOOKUP($B146,'US GAS Rankings'!$B$6:$H$232,6,FALSE))=TRUE,"", (VLOOKUP($B146,'US GAS Rankings'!$B$6:$H$232,6,FALSE)))</f>
        <v>623507811</v>
      </c>
      <c r="R146" s="109">
        <f>IF(ISNA(VLOOKUP($B146,'US PWR Rankings'!$B$6:$H$126,6,FALSE))=TRUE,"", (VLOOKUP($B146,'US PWR Rankings'!$B$6:$H$126,6,FALSE)))</f>
        <v>67061075</v>
      </c>
      <c r="S146" s="109">
        <f>IF(ISNA(VLOOKUP($B146,'Can Gas Rankings'!$B$6:$H$95,6,FALSE))=TRUE,"",(VLOOKUP($B146,'Can Gas Rankings'!$B$6:$H$95,6,FALSE)))</f>
        <v>17270000</v>
      </c>
      <c r="T146" s="109" t="str">
        <f>IF(ISNA(VLOOKUP($B146,'Can Pwr Rankings'!$B$6:$F$21,4,FALSE))=TRUE,"", (VLOOKUP($B146,'Can Pwr Rankings'!$B$6:$F$21,4,FALSE)))</f>
        <v/>
      </c>
    </row>
    <row r="147" spans="1:20" x14ac:dyDescent="0.2">
      <c r="A147" s="73" t="s">
        <v>102</v>
      </c>
      <c r="B147" s="73">
        <v>64245</v>
      </c>
      <c r="C147" s="73"/>
      <c r="D147" s="73"/>
      <c r="E147" s="73" t="s">
        <v>403</v>
      </c>
      <c r="F147" s="73" t="str">
        <f>VLOOKUP((A147&amp;MAX(G147:L147)),'NA DATA'!$J$4:$K$1809,2,FALSE)</f>
        <v>Enron North America Corp.</v>
      </c>
      <c r="G147" s="104"/>
      <c r="H147" s="104">
        <v>96058526</v>
      </c>
      <c r="I147" s="104"/>
      <c r="J147" s="104"/>
      <c r="K147" s="104"/>
      <c r="L147" s="104"/>
      <c r="M147" s="104">
        <f>IF(ISNA(VLOOKUP(B147,'US GAS Rankings'!$B$6:$H$232,7,FALSE))=TRUE,"", (VLOOKUP(B147,'US GAS Rankings'!$B$6:$H$232,7,FALSE)))</f>
        <v>19</v>
      </c>
      <c r="N147" s="104">
        <f>IF(ISNA(VLOOKUP(B147,'US PWR Rankings'!$B$6:$H$126,7,FALSE))=TRUE,"", (VLOOKUP(B147,'US PWR Rankings'!$B$6:$H$126,7,FALSE)))</f>
        <v>1</v>
      </c>
      <c r="O147" s="73">
        <f>IF(ISNA(VLOOKUP(B147,'Can Gas Rankings'!$B$6:$H$95,7,FALSE))=TRUE,"",(VLOOKUP(B147,'Can Gas Rankings'!$B$6:$H$95,7,FALSE)))</f>
        <v>20</v>
      </c>
      <c r="P147" s="73" t="str">
        <f>IF(ISNA(VLOOKUP(B147,'Can Pwr Rankings'!$B$6:$F$21,5,FALSE))=TRUE,"", (VLOOKUP(B147,'Can Pwr Rankings'!$B$6:$F$21,5,FALSE)))</f>
        <v/>
      </c>
      <c r="Q147" s="109">
        <f>IF(ISNA(VLOOKUP($B147,'US GAS Rankings'!$B$6:$H$232,6,FALSE))=TRUE,"", (VLOOKUP($B147,'US GAS Rankings'!$B$6:$H$232,6,FALSE)))</f>
        <v>623507811</v>
      </c>
      <c r="R147" s="109">
        <f>IF(ISNA(VLOOKUP($B147,'US PWR Rankings'!$B$6:$H$126,6,FALSE))=TRUE,"", (VLOOKUP($B147,'US PWR Rankings'!$B$6:$H$126,6,FALSE)))</f>
        <v>67061075</v>
      </c>
      <c r="S147" s="109">
        <f>IF(ISNA(VLOOKUP($B147,'Can Gas Rankings'!$B$6:$H$95,6,FALSE))=TRUE,"",(VLOOKUP($B147,'Can Gas Rankings'!$B$6:$H$95,6,FALSE)))</f>
        <v>17270000</v>
      </c>
      <c r="T147" s="109" t="str">
        <f>IF(ISNA(VLOOKUP($B147,'Can Pwr Rankings'!$B$6:$F$21,4,FALSE))=TRUE,"", (VLOOKUP($B147,'Can Pwr Rankings'!$B$6:$F$21,4,FALSE)))</f>
        <v/>
      </c>
    </row>
    <row r="148" spans="1:20" x14ac:dyDescent="0.2">
      <c r="A148" s="73" t="s">
        <v>102</v>
      </c>
      <c r="B148" s="73">
        <v>64245</v>
      </c>
      <c r="C148" s="73"/>
      <c r="D148" s="73"/>
      <c r="E148" s="73" t="s">
        <v>410</v>
      </c>
      <c r="F148" s="73" t="str">
        <f>VLOOKUP((A148&amp;MAX(G148:L148)),'NA DATA'!$J$4:$K$1809,2,FALSE)</f>
        <v>Enron North America Corp.</v>
      </c>
      <c r="G148" s="104"/>
      <c r="H148" s="104">
        <v>96012102</v>
      </c>
      <c r="I148" s="104"/>
      <c r="J148" s="104"/>
      <c r="K148" s="104"/>
      <c r="L148" s="104"/>
      <c r="M148" s="104">
        <f>IF(ISNA(VLOOKUP(B148,'US GAS Rankings'!$B$6:$H$232,7,FALSE))=TRUE,"", (VLOOKUP(B148,'US GAS Rankings'!$B$6:$H$232,7,FALSE)))</f>
        <v>19</v>
      </c>
      <c r="N148" s="104">
        <f>IF(ISNA(VLOOKUP(B148,'US PWR Rankings'!$B$6:$H$126,7,FALSE))=TRUE,"", (VLOOKUP(B148,'US PWR Rankings'!$B$6:$H$126,7,FALSE)))</f>
        <v>1</v>
      </c>
      <c r="O148" s="73">
        <f>IF(ISNA(VLOOKUP(B148,'Can Gas Rankings'!$B$6:$H$95,7,FALSE))=TRUE,"",(VLOOKUP(B148,'Can Gas Rankings'!$B$6:$H$95,7,FALSE)))</f>
        <v>20</v>
      </c>
      <c r="P148" s="73" t="str">
        <f>IF(ISNA(VLOOKUP(B148,'Can Pwr Rankings'!$B$6:$F$21,5,FALSE))=TRUE,"", (VLOOKUP(B148,'Can Pwr Rankings'!$B$6:$F$21,5,FALSE)))</f>
        <v/>
      </c>
      <c r="Q148" s="109">
        <f>IF(ISNA(VLOOKUP($B148,'US GAS Rankings'!$B$6:$H$232,6,FALSE))=TRUE,"", (VLOOKUP($B148,'US GAS Rankings'!$B$6:$H$232,6,FALSE)))</f>
        <v>623507811</v>
      </c>
      <c r="R148" s="109">
        <f>IF(ISNA(VLOOKUP($B148,'US PWR Rankings'!$B$6:$H$126,6,FALSE))=TRUE,"", (VLOOKUP($B148,'US PWR Rankings'!$B$6:$H$126,6,FALSE)))</f>
        <v>67061075</v>
      </c>
      <c r="S148" s="109">
        <f>IF(ISNA(VLOOKUP($B148,'Can Gas Rankings'!$B$6:$H$95,6,FALSE))=TRUE,"",(VLOOKUP($B148,'Can Gas Rankings'!$B$6:$H$95,6,FALSE)))</f>
        <v>17270000</v>
      </c>
      <c r="T148" s="109" t="str">
        <f>IF(ISNA(VLOOKUP($B148,'Can Pwr Rankings'!$B$6:$F$21,4,FALSE))=TRUE,"", (VLOOKUP($B148,'Can Pwr Rankings'!$B$6:$F$21,4,FALSE)))</f>
        <v/>
      </c>
    </row>
    <row r="149" spans="1:20" x14ac:dyDescent="0.2">
      <c r="A149" s="73" t="s">
        <v>102</v>
      </c>
      <c r="B149" s="73">
        <v>64245</v>
      </c>
      <c r="C149" s="73"/>
      <c r="D149" s="73"/>
      <c r="E149" s="73" t="s">
        <v>397</v>
      </c>
      <c r="F149" s="73" t="str">
        <f>VLOOKUP((A149&amp;MAX(G149:L149)),'NA DATA'!$J$4:$K$1809,2,FALSE)</f>
        <v>Enron North America Corp.</v>
      </c>
      <c r="G149" s="104"/>
      <c r="H149" s="104">
        <v>96005429</v>
      </c>
      <c r="I149" s="104"/>
      <c r="J149" s="104"/>
      <c r="K149" s="104"/>
      <c r="L149" s="104"/>
      <c r="M149" s="104">
        <f>IF(ISNA(VLOOKUP(B149,'US GAS Rankings'!$B$6:$H$232,7,FALSE))=TRUE,"", (VLOOKUP(B149,'US GAS Rankings'!$B$6:$H$232,7,FALSE)))</f>
        <v>19</v>
      </c>
      <c r="N149" s="104">
        <f>IF(ISNA(VLOOKUP(B149,'US PWR Rankings'!$B$6:$H$126,7,FALSE))=TRUE,"", (VLOOKUP(B149,'US PWR Rankings'!$B$6:$H$126,7,FALSE)))</f>
        <v>1</v>
      </c>
      <c r="O149" s="73">
        <f>IF(ISNA(VLOOKUP(B149,'Can Gas Rankings'!$B$6:$H$95,7,FALSE))=TRUE,"",(VLOOKUP(B149,'Can Gas Rankings'!$B$6:$H$95,7,FALSE)))</f>
        <v>20</v>
      </c>
      <c r="P149" s="73" t="str">
        <f>IF(ISNA(VLOOKUP(B149,'Can Pwr Rankings'!$B$6:$F$21,5,FALSE))=TRUE,"", (VLOOKUP(B149,'Can Pwr Rankings'!$B$6:$F$21,5,FALSE)))</f>
        <v/>
      </c>
      <c r="Q149" s="109">
        <f>IF(ISNA(VLOOKUP($B149,'US GAS Rankings'!$B$6:$H$232,6,FALSE))=TRUE,"", (VLOOKUP($B149,'US GAS Rankings'!$B$6:$H$232,6,FALSE)))</f>
        <v>623507811</v>
      </c>
      <c r="R149" s="109">
        <f>IF(ISNA(VLOOKUP($B149,'US PWR Rankings'!$B$6:$H$126,6,FALSE))=TRUE,"", (VLOOKUP($B149,'US PWR Rankings'!$B$6:$H$126,6,FALSE)))</f>
        <v>67061075</v>
      </c>
      <c r="S149" s="109">
        <f>IF(ISNA(VLOOKUP($B149,'Can Gas Rankings'!$B$6:$H$95,6,FALSE))=TRUE,"",(VLOOKUP($B149,'Can Gas Rankings'!$B$6:$H$95,6,FALSE)))</f>
        <v>17270000</v>
      </c>
      <c r="T149" s="109" t="str">
        <f>IF(ISNA(VLOOKUP($B149,'Can Pwr Rankings'!$B$6:$F$21,4,FALSE))=TRUE,"", (VLOOKUP($B149,'Can Pwr Rankings'!$B$6:$F$21,4,FALSE)))</f>
        <v/>
      </c>
    </row>
    <row r="150" spans="1:20" x14ac:dyDescent="0.2">
      <c r="A150" s="73" t="s">
        <v>102</v>
      </c>
      <c r="B150" s="73">
        <v>64245</v>
      </c>
      <c r="C150" s="73"/>
      <c r="D150" s="73"/>
      <c r="E150" s="73" t="s">
        <v>411</v>
      </c>
      <c r="F150" s="73" t="str">
        <f>VLOOKUP((A150&amp;MAX(G150:L150)),'NA DATA'!$J$4:$K$1809,2,FALSE)</f>
        <v>Enron North America Corp.</v>
      </c>
      <c r="G150" s="104"/>
      <c r="H150" s="104">
        <v>96007593</v>
      </c>
      <c r="I150" s="104"/>
      <c r="J150" s="104"/>
      <c r="K150" s="104"/>
      <c r="L150" s="104"/>
      <c r="M150" s="104">
        <f>IF(ISNA(VLOOKUP(B150,'US GAS Rankings'!$B$6:$H$232,7,FALSE))=TRUE,"", (VLOOKUP(B150,'US GAS Rankings'!$B$6:$H$232,7,FALSE)))</f>
        <v>19</v>
      </c>
      <c r="N150" s="104">
        <f>IF(ISNA(VLOOKUP(B150,'US PWR Rankings'!$B$6:$H$126,7,FALSE))=TRUE,"", (VLOOKUP(B150,'US PWR Rankings'!$B$6:$H$126,7,FALSE)))</f>
        <v>1</v>
      </c>
      <c r="O150" s="73">
        <f>IF(ISNA(VLOOKUP(B150,'Can Gas Rankings'!$B$6:$H$95,7,FALSE))=TRUE,"",(VLOOKUP(B150,'Can Gas Rankings'!$B$6:$H$95,7,FALSE)))</f>
        <v>20</v>
      </c>
      <c r="P150" s="73" t="str">
        <f>IF(ISNA(VLOOKUP(B150,'Can Pwr Rankings'!$B$6:$F$21,5,FALSE))=TRUE,"", (VLOOKUP(B150,'Can Pwr Rankings'!$B$6:$F$21,5,FALSE)))</f>
        <v/>
      </c>
      <c r="Q150" s="109">
        <f>IF(ISNA(VLOOKUP($B150,'US GAS Rankings'!$B$6:$H$232,6,FALSE))=TRUE,"", (VLOOKUP($B150,'US GAS Rankings'!$B$6:$H$232,6,FALSE)))</f>
        <v>623507811</v>
      </c>
      <c r="R150" s="109">
        <f>IF(ISNA(VLOOKUP($B150,'US PWR Rankings'!$B$6:$H$126,6,FALSE))=TRUE,"", (VLOOKUP($B150,'US PWR Rankings'!$B$6:$H$126,6,FALSE)))</f>
        <v>67061075</v>
      </c>
      <c r="S150" s="109">
        <f>IF(ISNA(VLOOKUP($B150,'Can Gas Rankings'!$B$6:$H$95,6,FALSE))=TRUE,"",(VLOOKUP($B150,'Can Gas Rankings'!$B$6:$H$95,6,FALSE)))</f>
        <v>17270000</v>
      </c>
      <c r="T150" s="109" t="str">
        <f>IF(ISNA(VLOOKUP($B150,'Can Pwr Rankings'!$B$6:$F$21,4,FALSE))=TRUE,"", (VLOOKUP($B150,'Can Pwr Rankings'!$B$6:$F$21,4,FALSE)))</f>
        <v/>
      </c>
    </row>
    <row r="151" spans="1:20" x14ac:dyDescent="0.2">
      <c r="A151" s="73" t="s">
        <v>102</v>
      </c>
      <c r="B151" s="73">
        <v>64245</v>
      </c>
      <c r="C151" s="73"/>
      <c r="D151" s="73"/>
      <c r="E151" s="73" t="s">
        <v>745</v>
      </c>
      <c r="F151" s="73" t="str">
        <f>VLOOKUP((A151&amp;MAX(G151:L151)),'NA DATA'!$J$4:$K$1809,2,FALSE)</f>
        <v>Enron Canada Corp.</v>
      </c>
      <c r="G151" s="104"/>
      <c r="H151" s="104"/>
      <c r="I151" s="104"/>
      <c r="J151" s="104"/>
      <c r="K151" s="104">
        <v>96013866</v>
      </c>
      <c r="L151" s="104"/>
      <c r="M151" s="104">
        <f>IF(ISNA(VLOOKUP(B151,'US GAS Rankings'!$B$6:$H$232,7,FALSE))=TRUE,"", (VLOOKUP(B151,'US GAS Rankings'!$B$6:$H$232,7,FALSE)))</f>
        <v>19</v>
      </c>
      <c r="N151" s="104">
        <f>IF(ISNA(VLOOKUP(B151,'US PWR Rankings'!$B$6:$H$126,7,FALSE))=TRUE,"", (VLOOKUP(B151,'US PWR Rankings'!$B$6:$H$126,7,FALSE)))</f>
        <v>1</v>
      </c>
      <c r="O151" s="73">
        <f>IF(ISNA(VLOOKUP(B151,'Can Gas Rankings'!$B$6:$H$95,7,FALSE))=TRUE,"",(VLOOKUP(B151,'Can Gas Rankings'!$B$6:$H$95,7,FALSE)))</f>
        <v>20</v>
      </c>
      <c r="P151" s="73" t="str">
        <f>IF(ISNA(VLOOKUP(B151,'Can Pwr Rankings'!$B$6:$F$21,5,FALSE))=TRUE,"", (VLOOKUP(B151,'Can Pwr Rankings'!$B$6:$F$21,5,FALSE)))</f>
        <v/>
      </c>
      <c r="Q151" s="109">
        <f>IF(ISNA(VLOOKUP($B151,'US GAS Rankings'!$B$6:$H$232,6,FALSE))=TRUE,"", (VLOOKUP($B151,'US GAS Rankings'!$B$6:$H$232,6,FALSE)))</f>
        <v>623507811</v>
      </c>
      <c r="R151" s="109">
        <f>IF(ISNA(VLOOKUP($B151,'US PWR Rankings'!$B$6:$H$126,6,FALSE))=TRUE,"", (VLOOKUP($B151,'US PWR Rankings'!$B$6:$H$126,6,FALSE)))</f>
        <v>67061075</v>
      </c>
      <c r="S151" s="109">
        <f>IF(ISNA(VLOOKUP($B151,'Can Gas Rankings'!$B$6:$H$95,6,FALSE))=TRUE,"",(VLOOKUP($B151,'Can Gas Rankings'!$B$6:$H$95,6,FALSE)))</f>
        <v>17270000</v>
      </c>
      <c r="T151" s="109" t="str">
        <f>IF(ISNA(VLOOKUP($B151,'Can Pwr Rankings'!$B$6:$F$21,4,FALSE))=TRUE,"", (VLOOKUP($B151,'Can Pwr Rankings'!$B$6:$F$21,4,FALSE)))</f>
        <v/>
      </c>
    </row>
    <row r="152" spans="1:20" x14ac:dyDescent="0.2">
      <c r="A152" s="73" t="s">
        <v>103</v>
      </c>
      <c r="B152" s="73">
        <v>58402</v>
      </c>
      <c r="C152" s="73" t="s">
        <v>103</v>
      </c>
      <c r="D152" s="73">
        <v>58402</v>
      </c>
      <c r="E152" s="73" t="s">
        <v>564</v>
      </c>
      <c r="F152" s="73" t="str">
        <f>VLOOKUP((A152&amp;MAX(G152:L152)),'NA DATA'!$J$4:$K$1809,2,FALSE)</f>
        <v>Enron North America Corp.</v>
      </c>
      <c r="G152" s="104">
        <v>96022605</v>
      </c>
      <c r="H152" s="104"/>
      <c r="I152" s="104"/>
      <c r="J152" s="104"/>
      <c r="K152" s="104"/>
      <c r="L152" s="104"/>
      <c r="M152" s="104">
        <f>IF(ISNA(VLOOKUP(B152,'US GAS Rankings'!$B$6:$H$232,7,FALSE))=TRUE,"", (VLOOKUP(B152,'US GAS Rankings'!$B$6:$H$232,7,FALSE)))</f>
        <v>20</v>
      </c>
      <c r="N152" s="104" t="str">
        <f>IF(ISNA(VLOOKUP(B152,'US PWR Rankings'!$B$6:$H$126,7,FALSE))=TRUE,"", (VLOOKUP(B152,'US PWR Rankings'!$B$6:$H$126,7,FALSE)))</f>
        <v/>
      </c>
      <c r="O152" s="73">
        <f>IF(ISNA(VLOOKUP(B152,'Can Gas Rankings'!$B$6:$H$95,7,FALSE))=TRUE,"",(VLOOKUP(B152,'Can Gas Rankings'!$B$6:$H$95,7,FALSE)))</f>
        <v>43</v>
      </c>
      <c r="P152" s="73" t="str">
        <f>IF(ISNA(VLOOKUP(B152,'Can Pwr Rankings'!$B$6:$F$21,5,FALSE))=TRUE,"", (VLOOKUP(B152,'Can Pwr Rankings'!$B$6:$F$21,5,FALSE)))</f>
        <v/>
      </c>
      <c r="Q152" s="109">
        <f>IF(ISNA(VLOOKUP($B152,'US GAS Rankings'!$B$6:$H$232,6,FALSE))=TRUE,"", (VLOOKUP($B152,'US GAS Rankings'!$B$6:$H$232,6,FALSE)))</f>
        <v>599247940</v>
      </c>
      <c r="R152" s="109" t="str">
        <f>IF(ISNA(VLOOKUP($B152,'US PWR Rankings'!$B$6:$H$126,6,FALSE))=TRUE,"", (VLOOKUP($B152,'US PWR Rankings'!$B$6:$H$126,6,FALSE)))</f>
        <v/>
      </c>
      <c r="S152" s="109">
        <f>IF(ISNA(VLOOKUP($B152,'Can Gas Rankings'!$B$6:$H$95,6,FALSE))=TRUE,"",(VLOOKUP($B152,'Can Gas Rankings'!$B$6:$H$95,6,FALSE)))</f>
        <v>3920000</v>
      </c>
      <c r="T152" s="109" t="str">
        <f>IF(ISNA(VLOOKUP($B152,'Can Pwr Rankings'!$B$6:$F$21,4,FALSE))=TRUE,"", (VLOOKUP($B152,'Can Pwr Rankings'!$B$6:$F$21,4,FALSE)))</f>
        <v/>
      </c>
    </row>
    <row r="153" spans="1:20" x14ac:dyDescent="0.2">
      <c r="A153" s="73" t="s">
        <v>103</v>
      </c>
      <c r="B153" s="73">
        <v>58402</v>
      </c>
      <c r="C153" s="73"/>
      <c r="D153" s="73"/>
      <c r="E153" s="73" t="s">
        <v>401</v>
      </c>
      <c r="F153" s="73" t="str">
        <f>VLOOKUP((A153&amp;MAX(G153:L153)),'NA DATA'!$J$4:$K$1809,2,FALSE)</f>
        <v>Enron North America Corp.</v>
      </c>
      <c r="G153" s="104"/>
      <c r="H153" s="104">
        <v>96046543</v>
      </c>
      <c r="I153" s="104"/>
      <c r="J153" s="104"/>
      <c r="K153" s="104"/>
      <c r="L153" s="104"/>
      <c r="M153" s="104">
        <f>IF(ISNA(VLOOKUP(B153,'US GAS Rankings'!$B$6:$H$232,7,FALSE))=TRUE,"", (VLOOKUP(B153,'US GAS Rankings'!$B$6:$H$232,7,FALSE)))</f>
        <v>20</v>
      </c>
      <c r="N153" s="104" t="str">
        <f>IF(ISNA(VLOOKUP(B153,'US PWR Rankings'!$B$6:$H$126,7,FALSE))=TRUE,"", (VLOOKUP(B153,'US PWR Rankings'!$B$6:$H$126,7,FALSE)))</f>
        <v/>
      </c>
      <c r="O153" s="73">
        <f>IF(ISNA(VLOOKUP(B153,'Can Gas Rankings'!$B$6:$H$95,7,FALSE))=TRUE,"",(VLOOKUP(B153,'Can Gas Rankings'!$B$6:$H$95,7,FALSE)))</f>
        <v>43</v>
      </c>
      <c r="P153" s="73" t="str">
        <f>IF(ISNA(VLOOKUP(B153,'Can Pwr Rankings'!$B$6:$F$21,5,FALSE))=TRUE,"", (VLOOKUP(B153,'Can Pwr Rankings'!$B$6:$F$21,5,FALSE)))</f>
        <v/>
      </c>
      <c r="Q153" s="109">
        <f>IF(ISNA(VLOOKUP($B153,'US GAS Rankings'!$B$6:$H$232,6,FALSE))=TRUE,"", (VLOOKUP($B153,'US GAS Rankings'!$B$6:$H$232,6,FALSE)))</f>
        <v>599247940</v>
      </c>
      <c r="R153" s="109" t="str">
        <f>IF(ISNA(VLOOKUP($B153,'US PWR Rankings'!$B$6:$H$126,6,FALSE))=TRUE,"", (VLOOKUP($B153,'US PWR Rankings'!$B$6:$H$126,6,FALSE)))</f>
        <v/>
      </c>
      <c r="S153" s="109">
        <f>IF(ISNA(VLOOKUP($B153,'Can Gas Rankings'!$B$6:$H$95,6,FALSE))=TRUE,"",(VLOOKUP($B153,'Can Gas Rankings'!$B$6:$H$95,6,FALSE)))</f>
        <v>3920000</v>
      </c>
      <c r="T153" s="109" t="str">
        <f>IF(ISNA(VLOOKUP($B153,'Can Pwr Rankings'!$B$6:$F$21,4,FALSE))=TRUE,"", (VLOOKUP($B153,'Can Pwr Rankings'!$B$6:$F$21,4,FALSE)))</f>
        <v/>
      </c>
    </row>
    <row r="154" spans="1:20" x14ac:dyDescent="0.2">
      <c r="A154" s="73" t="s">
        <v>103</v>
      </c>
      <c r="B154" s="73">
        <v>58402</v>
      </c>
      <c r="C154" s="73"/>
      <c r="D154" s="73"/>
      <c r="E154" s="73" t="s">
        <v>399</v>
      </c>
      <c r="F154" s="73" t="str">
        <f>VLOOKUP((A154&amp;MAX(G154:L154)),'NA DATA'!$J$4:$K$1809,2,FALSE)</f>
        <v>Enron North America Corp.</v>
      </c>
      <c r="G154" s="104"/>
      <c r="H154" s="104">
        <v>96046588</v>
      </c>
      <c r="I154" s="104"/>
      <c r="J154" s="104"/>
      <c r="K154" s="104"/>
      <c r="L154" s="104"/>
      <c r="M154" s="104">
        <f>IF(ISNA(VLOOKUP(B154,'US GAS Rankings'!$B$6:$H$232,7,FALSE))=TRUE,"", (VLOOKUP(B154,'US GAS Rankings'!$B$6:$H$232,7,FALSE)))</f>
        <v>20</v>
      </c>
      <c r="N154" s="104" t="str">
        <f>IF(ISNA(VLOOKUP(B154,'US PWR Rankings'!$B$6:$H$126,7,FALSE))=TRUE,"", (VLOOKUP(B154,'US PWR Rankings'!$B$6:$H$126,7,FALSE)))</f>
        <v/>
      </c>
      <c r="O154" s="73">
        <f>IF(ISNA(VLOOKUP(B154,'Can Gas Rankings'!$B$6:$H$95,7,FALSE))=TRUE,"",(VLOOKUP(B154,'Can Gas Rankings'!$B$6:$H$95,7,FALSE)))</f>
        <v>43</v>
      </c>
      <c r="P154" s="73" t="str">
        <f>IF(ISNA(VLOOKUP(B154,'Can Pwr Rankings'!$B$6:$F$21,5,FALSE))=TRUE,"", (VLOOKUP(B154,'Can Pwr Rankings'!$B$6:$F$21,5,FALSE)))</f>
        <v/>
      </c>
      <c r="Q154" s="109">
        <f>IF(ISNA(VLOOKUP($B154,'US GAS Rankings'!$B$6:$H$232,6,FALSE))=TRUE,"", (VLOOKUP($B154,'US GAS Rankings'!$B$6:$H$232,6,FALSE)))</f>
        <v>599247940</v>
      </c>
      <c r="R154" s="109" t="str">
        <f>IF(ISNA(VLOOKUP($B154,'US PWR Rankings'!$B$6:$H$126,6,FALSE))=TRUE,"", (VLOOKUP($B154,'US PWR Rankings'!$B$6:$H$126,6,FALSE)))</f>
        <v/>
      </c>
      <c r="S154" s="109">
        <f>IF(ISNA(VLOOKUP($B154,'Can Gas Rankings'!$B$6:$H$95,6,FALSE))=TRUE,"",(VLOOKUP($B154,'Can Gas Rankings'!$B$6:$H$95,6,FALSE)))</f>
        <v>3920000</v>
      </c>
      <c r="T154" s="109" t="str">
        <f>IF(ISNA(VLOOKUP($B154,'Can Pwr Rankings'!$B$6:$F$21,4,FALSE))=TRUE,"", (VLOOKUP($B154,'Can Pwr Rankings'!$B$6:$F$21,4,FALSE)))</f>
        <v/>
      </c>
    </row>
    <row r="155" spans="1:20" x14ac:dyDescent="0.2">
      <c r="A155" s="73" t="s">
        <v>103</v>
      </c>
      <c r="B155" s="73">
        <v>58402</v>
      </c>
      <c r="C155" s="73"/>
      <c r="D155" s="73"/>
      <c r="E155" s="73" t="s">
        <v>397</v>
      </c>
      <c r="F155" s="73" t="str">
        <f>VLOOKUP((A155&amp;MAX(G155:L155)),'NA DATA'!$J$4:$K$1809,2,FALSE)</f>
        <v>Enron North America Corp.</v>
      </c>
      <c r="G155" s="104"/>
      <c r="H155" s="104">
        <v>96005429</v>
      </c>
      <c r="I155" s="104"/>
      <c r="J155" s="104"/>
      <c r="K155" s="104"/>
      <c r="L155" s="104"/>
      <c r="M155" s="104">
        <f>IF(ISNA(VLOOKUP(B155,'US GAS Rankings'!$B$6:$H$232,7,FALSE))=TRUE,"", (VLOOKUP(B155,'US GAS Rankings'!$B$6:$H$232,7,FALSE)))</f>
        <v>20</v>
      </c>
      <c r="N155" s="104" t="str">
        <f>IF(ISNA(VLOOKUP(B155,'US PWR Rankings'!$B$6:$H$126,7,FALSE))=TRUE,"", (VLOOKUP(B155,'US PWR Rankings'!$B$6:$H$126,7,FALSE)))</f>
        <v/>
      </c>
      <c r="O155" s="73">
        <f>IF(ISNA(VLOOKUP(B155,'Can Gas Rankings'!$B$6:$H$95,7,FALSE))=TRUE,"",(VLOOKUP(B155,'Can Gas Rankings'!$B$6:$H$95,7,FALSE)))</f>
        <v>43</v>
      </c>
      <c r="P155" s="73" t="str">
        <f>IF(ISNA(VLOOKUP(B155,'Can Pwr Rankings'!$B$6:$F$21,5,FALSE))=TRUE,"", (VLOOKUP(B155,'Can Pwr Rankings'!$B$6:$F$21,5,FALSE)))</f>
        <v/>
      </c>
      <c r="Q155" s="109">
        <f>IF(ISNA(VLOOKUP($B155,'US GAS Rankings'!$B$6:$H$232,6,FALSE))=TRUE,"", (VLOOKUP($B155,'US GAS Rankings'!$B$6:$H$232,6,FALSE)))</f>
        <v>599247940</v>
      </c>
      <c r="R155" s="109" t="str">
        <f>IF(ISNA(VLOOKUP($B155,'US PWR Rankings'!$B$6:$H$126,6,FALSE))=TRUE,"", (VLOOKUP($B155,'US PWR Rankings'!$B$6:$H$126,6,FALSE)))</f>
        <v/>
      </c>
      <c r="S155" s="109">
        <f>IF(ISNA(VLOOKUP($B155,'Can Gas Rankings'!$B$6:$H$95,6,FALSE))=TRUE,"",(VLOOKUP($B155,'Can Gas Rankings'!$B$6:$H$95,6,FALSE)))</f>
        <v>3920000</v>
      </c>
      <c r="T155" s="109" t="str">
        <f>IF(ISNA(VLOOKUP($B155,'Can Pwr Rankings'!$B$6:$F$21,4,FALSE))=TRUE,"", (VLOOKUP($B155,'Can Pwr Rankings'!$B$6:$F$21,4,FALSE)))</f>
        <v/>
      </c>
    </row>
    <row r="156" spans="1:20" x14ac:dyDescent="0.2">
      <c r="A156" s="73" t="s">
        <v>103</v>
      </c>
      <c r="B156" s="73">
        <v>58402</v>
      </c>
      <c r="C156" s="73"/>
      <c r="D156" s="73"/>
      <c r="E156" s="73" t="s">
        <v>411</v>
      </c>
      <c r="F156" s="73" t="str">
        <f>VLOOKUP((A156&amp;MAX(G156:L156)),'NA DATA'!$J$4:$K$1809,2,FALSE)</f>
        <v>Enron North America Corp.</v>
      </c>
      <c r="G156" s="104"/>
      <c r="H156" s="104">
        <v>96007593</v>
      </c>
      <c r="I156" s="104"/>
      <c r="J156" s="104"/>
      <c r="K156" s="104"/>
      <c r="L156" s="104"/>
      <c r="M156" s="104">
        <f>IF(ISNA(VLOOKUP(B156,'US GAS Rankings'!$B$6:$H$232,7,FALSE))=TRUE,"", (VLOOKUP(B156,'US GAS Rankings'!$B$6:$H$232,7,FALSE)))</f>
        <v>20</v>
      </c>
      <c r="N156" s="104" t="str">
        <f>IF(ISNA(VLOOKUP(B156,'US PWR Rankings'!$B$6:$H$126,7,FALSE))=TRUE,"", (VLOOKUP(B156,'US PWR Rankings'!$B$6:$H$126,7,FALSE)))</f>
        <v/>
      </c>
      <c r="O156" s="73">
        <f>IF(ISNA(VLOOKUP(B156,'Can Gas Rankings'!$B$6:$H$95,7,FALSE))=TRUE,"",(VLOOKUP(B156,'Can Gas Rankings'!$B$6:$H$95,7,FALSE)))</f>
        <v>43</v>
      </c>
      <c r="P156" s="73" t="str">
        <f>IF(ISNA(VLOOKUP(B156,'Can Pwr Rankings'!$B$6:$F$21,5,FALSE))=TRUE,"", (VLOOKUP(B156,'Can Pwr Rankings'!$B$6:$F$21,5,FALSE)))</f>
        <v/>
      </c>
      <c r="Q156" s="109">
        <f>IF(ISNA(VLOOKUP($B156,'US GAS Rankings'!$B$6:$H$232,6,FALSE))=TRUE,"", (VLOOKUP($B156,'US GAS Rankings'!$B$6:$H$232,6,FALSE)))</f>
        <v>599247940</v>
      </c>
      <c r="R156" s="109" t="str">
        <f>IF(ISNA(VLOOKUP($B156,'US PWR Rankings'!$B$6:$H$126,6,FALSE))=TRUE,"", (VLOOKUP($B156,'US PWR Rankings'!$B$6:$H$126,6,FALSE)))</f>
        <v/>
      </c>
      <c r="S156" s="109">
        <f>IF(ISNA(VLOOKUP($B156,'Can Gas Rankings'!$B$6:$H$95,6,FALSE))=TRUE,"",(VLOOKUP($B156,'Can Gas Rankings'!$B$6:$H$95,6,FALSE)))</f>
        <v>3920000</v>
      </c>
      <c r="T156" s="109" t="str">
        <f>IF(ISNA(VLOOKUP($B156,'Can Pwr Rankings'!$B$6:$F$21,4,FALSE))=TRUE,"", (VLOOKUP($B156,'Can Pwr Rankings'!$B$6:$F$21,4,FALSE)))</f>
        <v/>
      </c>
    </row>
    <row r="157" spans="1:20" x14ac:dyDescent="0.2">
      <c r="A157" s="73" t="s">
        <v>103</v>
      </c>
      <c r="B157" s="73">
        <v>58402</v>
      </c>
      <c r="C157" s="73"/>
      <c r="D157" s="73"/>
      <c r="E157" s="73" t="s">
        <v>392</v>
      </c>
      <c r="F157" s="73" t="str">
        <f>VLOOKUP((A157&amp;MAX(G157:L157)),'NA DATA'!$J$4:$K$1809,2,FALSE)</f>
        <v>enovate, L.L.C.</v>
      </c>
      <c r="G157" s="104"/>
      <c r="H157" s="104">
        <v>96056887</v>
      </c>
      <c r="I157" s="104"/>
      <c r="J157" s="104"/>
      <c r="K157" s="104"/>
      <c r="L157" s="104"/>
      <c r="M157" s="104">
        <f>IF(ISNA(VLOOKUP(B157,'US GAS Rankings'!$B$6:$H$232,7,FALSE))=TRUE,"", (VLOOKUP(B157,'US GAS Rankings'!$B$6:$H$232,7,FALSE)))</f>
        <v>20</v>
      </c>
      <c r="N157" s="104" t="str">
        <f>IF(ISNA(VLOOKUP(B157,'US PWR Rankings'!$B$6:$H$126,7,FALSE))=TRUE,"", (VLOOKUP(B157,'US PWR Rankings'!$B$6:$H$126,7,FALSE)))</f>
        <v/>
      </c>
      <c r="O157" s="73">
        <f>IF(ISNA(VLOOKUP(B157,'Can Gas Rankings'!$B$6:$H$95,7,FALSE))=TRUE,"",(VLOOKUP(B157,'Can Gas Rankings'!$B$6:$H$95,7,FALSE)))</f>
        <v>43</v>
      </c>
      <c r="P157" s="73" t="str">
        <f>IF(ISNA(VLOOKUP(B157,'Can Pwr Rankings'!$B$6:$F$21,5,FALSE))=TRUE,"", (VLOOKUP(B157,'Can Pwr Rankings'!$B$6:$F$21,5,FALSE)))</f>
        <v/>
      </c>
      <c r="Q157" s="109">
        <f>IF(ISNA(VLOOKUP($B157,'US GAS Rankings'!$B$6:$H$232,6,FALSE))=TRUE,"", (VLOOKUP($B157,'US GAS Rankings'!$B$6:$H$232,6,FALSE)))</f>
        <v>599247940</v>
      </c>
      <c r="R157" s="109" t="str">
        <f>IF(ISNA(VLOOKUP($B157,'US PWR Rankings'!$B$6:$H$126,6,FALSE))=TRUE,"", (VLOOKUP($B157,'US PWR Rankings'!$B$6:$H$126,6,FALSE)))</f>
        <v/>
      </c>
      <c r="S157" s="109">
        <f>IF(ISNA(VLOOKUP($B157,'Can Gas Rankings'!$B$6:$H$95,6,FALSE))=TRUE,"",(VLOOKUP($B157,'Can Gas Rankings'!$B$6:$H$95,6,FALSE)))</f>
        <v>3920000</v>
      </c>
      <c r="T157" s="109" t="str">
        <f>IF(ISNA(VLOOKUP($B157,'Can Pwr Rankings'!$B$6:$F$21,4,FALSE))=TRUE,"", (VLOOKUP($B157,'Can Pwr Rankings'!$B$6:$F$21,4,FALSE)))</f>
        <v/>
      </c>
    </row>
    <row r="158" spans="1:20" x14ac:dyDescent="0.2">
      <c r="A158" s="73" t="s">
        <v>103</v>
      </c>
      <c r="B158" s="73">
        <v>58402</v>
      </c>
      <c r="C158" s="73"/>
      <c r="D158" s="73"/>
      <c r="E158" s="73" t="s">
        <v>745</v>
      </c>
      <c r="F158" s="73" t="str">
        <f>VLOOKUP((A158&amp;MAX(G158:L158)),'NA DATA'!$J$4:$K$1809,2,FALSE)</f>
        <v>Enron Canada Corp.</v>
      </c>
      <c r="G158" s="104"/>
      <c r="H158" s="104"/>
      <c r="I158" s="104"/>
      <c r="J158" s="104"/>
      <c r="K158" s="104">
        <v>96018504</v>
      </c>
      <c r="L158" s="104"/>
      <c r="M158" s="104">
        <f>IF(ISNA(VLOOKUP(B158,'US GAS Rankings'!$B$6:$H$232,7,FALSE))=TRUE,"", (VLOOKUP(B158,'US GAS Rankings'!$B$6:$H$232,7,FALSE)))</f>
        <v>20</v>
      </c>
      <c r="N158" s="104" t="str">
        <f>IF(ISNA(VLOOKUP(B158,'US PWR Rankings'!$B$6:$H$126,7,FALSE))=TRUE,"", (VLOOKUP(B158,'US PWR Rankings'!$B$6:$H$126,7,FALSE)))</f>
        <v/>
      </c>
      <c r="O158" s="73">
        <f>IF(ISNA(VLOOKUP(B158,'Can Gas Rankings'!$B$6:$H$95,7,FALSE))=TRUE,"",(VLOOKUP(B158,'Can Gas Rankings'!$B$6:$H$95,7,FALSE)))</f>
        <v>43</v>
      </c>
      <c r="P158" s="73" t="str">
        <f>IF(ISNA(VLOOKUP(B158,'Can Pwr Rankings'!$B$6:$F$21,5,FALSE))=TRUE,"", (VLOOKUP(B158,'Can Pwr Rankings'!$B$6:$F$21,5,FALSE)))</f>
        <v/>
      </c>
      <c r="Q158" s="109">
        <f>IF(ISNA(VLOOKUP($B158,'US GAS Rankings'!$B$6:$H$232,6,FALSE))=TRUE,"", (VLOOKUP($B158,'US GAS Rankings'!$B$6:$H$232,6,FALSE)))</f>
        <v>599247940</v>
      </c>
      <c r="R158" s="109" t="str">
        <f>IF(ISNA(VLOOKUP($B158,'US PWR Rankings'!$B$6:$H$126,6,FALSE))=TRUE,"", (VLOOKUP($B158,'US PWR Rankings'!$B$6:$H$126,6,FALSE)))</f>
        <v/>
      </c>
      <c r="S158" s="109">
        <f>IF(ISNA(VLOOKUP($B158,'Can Gas Rankings'!$B$6:$H$95,6,FALSE))=TRUE,"",(VLOOKUP($B158,'Can Gas Rankings'!$B$6:$H$95,6,FALSE)))</f>
        <v>3920000</v>
      </c>
      <c r="T158" s="109" t="str">
        <f>IF(ISNA(VLOOKUP($B158,'Can Pwr Rankings'!$B$6:$F$21,4,FALSE))=TRUE,"", (VLOOKUP($B158,'Can Pwr Rankings'!$B$6:$F$21,4,FALSE)))</f>
        <v/>
      </c>
    </row>
    <row r="159" spans="1:20" x14ac:dyDescent="0.2">
      <c r="A159" s="73" t="s">
        <v>103</v>
      </c>
      <c r="B159" s="73">
        <v>58402</v>
      </c>
      <c r="C159" s="73"/>
      <c r="D159" s="73"/>
      <c r="E159" s="73" t="s">
        <v>394</v>
      </c>
      <c r="F159" s="73" t="str">
        <f>VLOOKUP((A159&amp;MAX(G159:L159)),'NA DATA'!$J$4:$K$1809,2,FALSE)</f>
        <v>Enron North America Corp.</v>
      </c>
      <c r="G159" s="104"/>
      <c r="H159" s="104">
        <v>96019051</v>
      </c>
      <c r="I159" s="104"/>
      <c r="J159" s="104"/>
      <c r="K159" s="104"/>
      <c r="L159" s="104"/>
      <c r="M159" s="104">
        <f>IF(ISNA(VLOOKUP(B159,'US GAS Rankings'!$B$6:$H$232,7,FALSE))=TRUE,"", (VLOOKUP(B159,'US GAS Rankings'!$B$6:$H$232,7,FALSE)))</f>
        <v>20</v>
      </c>
      <c r="N159" s="104" t="str">
        <f>IF(ISNA(VLOOKUP(B159,'US PWR Rankings'!$B$6:$H$126,7,FALSE))=TRUE,"", (VLOOKUP(B159,'US PWR Rankings'!$B$6:$H$126,7,FALSE)))</f>
        <v/>
      </c>
      <c r="O159" s="73">
        <f>IF(ISNA(VLOOKUP(B159,'Can Gas Rankings'!$B$6:$H$95,7,FALSE))=TRUE,"",(VLOOKUP(B159,'Can Gas Rankings'!$B$6:$H$95,7,FALSE)))</f>
        <v>43</v>
      </c>
      <c r="P159" s="73" t="str">
        <f>IF(ISNA(VLOOKUP(B159,'Can Pwr Rankings'!$B$6:$F$21,5,FALSE))=TRUE,"", (VLOOKUP(B159,'Can Pwr Rankings'!$B$6:$F$21,5,FALSE)))</f>
        <v/>
      </c>
      <c r="Q159" s="109">
        <f>IF(ISNA(VLOOKUP($B159,'US GAS Rankings'!$B$6:$H$232,6,FALSE))=TRUE,"", (VLOOKUP($B159,'US GAS Rankings'!$B$6:$H$232,6,FALSE)))</f>
        <v>599247940</v>
      </c>
      <c r="R159" s="109" t="str">
        <f>IF(ISNA(VLOOKUP($B159,'US PWR Rankings'!$B$6:$H$126,6,FALSE))=TRUE,"", (VLOOKUP($B159,'US PWR Rankings'!$B$6:$H$126,6,FALSE)))</f>
        <v/>
      </c>
      <c r="S159" s="109">
        <f>IF(ISNA(VLOOKUP($B159,'Can Gas Rankings'!$B$6:$H$95,6,FALSE))=TRUE,"",(VLOOKUP($B159,'Can Gas Rankings'!$B$6:$H$95,6,FALSE)))</f>
        <v>3920000</v>
      </c>
      <c r="T159" s="109" t="str">
        <f>IF(ISNA(VLOOKUP($B159,'Can Pwr Rankings'!$B$6:$F$21,4,FALSE))=TRUE,"", (VLOOKUP($B159,'Can Pwr Rankings'!$B$6:$F$21,4,FALSE)))</f>
        <v/>
      </c>
    </row>
    <row r="160" spans="1:20" x14ac:dyDescent="0.2">
      <c r="A160" s="73" t="s">
        <v>104</v>
      </c>
      <c r="B160" s="73">
        <v>53461</v>
      </c>
      <c r="C160" s="73" t="s">
        <v>104</v>
      </c>
      <c r="D160" s="73">
        <v>53461</v>
      </c>
      <c r="E160" s="73" t="s">
        <v>564</v>
      </c>
      <c r="F160" s="73" t="str">
        <f>VLOOKUP((A160&amp;MAX(G160:L160)),'NA DATA'!$J$4:$K$1809,2,FALSE)</f>
        <v>Enron North America Corp.</v>
      </c>
      <c r="G160" s="104">
        <v>96030347</v>
      </c>
      <c r="H160" s="104"/>
      <c r="I160" s="104"/>
      <c r="J160" s="104"/>
      <c r="K160" s="104"/>
      <c r="L160" s="104"/>
      <c r="M160" s="104">
        <f>IF(ISNA(VLOOKUP(B160,'US GAS Rankings'!$B$6:$H$232,7,FALSE))=TRUE,"", (VLOOKUP(B160,'US GAS Rankings'!$B$6:$H$232,7,FALSE)))</f>
        <v>21</v>
      </c>
      <c r="N160" s="104">
        <f>IF(ISNA(VLOOKUP(B160,'US PWR Rankings'!$B$6:$H$126,7,FALSE))=TRUE,"", (VLOOKUP(B160,'US PWR Rankings'!$B$6:$H$126,7,FALSE)))</f>
        <v>21</v>
      </c>
      <c r="O160" s="73" t="str">
        <f>IF(ISNA(VLOOKUP(B160,'Can Gas Rankings'!$B$6:$H$95,7,FALSE))=TRUE,"",(VLOOKUP(B160,'Can Gas Rankings'!$B$6:$H$95,7,FALSE)))</f>
        <v/>
      </c>
      <c r="P160" s="73" t="str">
        <f>IF(ISNA(VLOOKUP(B160,'Can Pwr Rankings'!$B$6:$F$21,5,FALSE))=TRUE,"", (VLOOKUP(B160,'Can Pwr Rankings'!$B$6:$F$21,5,FALSE)))</f>
        <v/>
      </c>
      <c r="Q160" s="109">
        <f>IF(ISNA(VLOOKUP($B160,'US GAS Rankings'!$B$6:$H$232,6,FALSE))=TRUE,"", (VLOOKUP($B160,'US GAS Rankings'!$B$6:$H$232,6,FALSE)))</f>
        <v>559136090</v>
      </c>
      <c r="R160" s="109">
        <f>IF(ISNA(VLOOKUP($B160,'US PWR Rankings'!$B$6:$H$126,6,FALSE))=TRUE,"", (VLOOKUP($B160,'US PWR Rankings'!$B$6:$H$126,6,FALSE)))</f>
        <v>6972948</v>
      </c>
      <c r="S160" s="109" t="str">
        <f>IF(ISNA(VLOOKUP($B160,'Can Gas Rankings'!$B$6:$H$95,6,FALSE))=TRUE,"",(VLOOKUP($B160,'Can Gas Rankings'!$B$6:$H$95,6,FALSE)))</f>
        <v/>
      </c>
      <c r="T160" s="109" t="str">
        <f>IF(ISNA(VLOOKUP($B160,'Can Pwr Rankings'!$B$6:$F$21,4,FALSE))=TRUE,"", (VLOOKUP($B160,'Can Pwr Rankings'!$B$6:$F$21,4,FALSE)))</f>
        <v/>
      </c>
    </row>
    <row r="161" spans="1:20" x14ac:dyDescent="0.2">
      <c r="A161" s="73" t="s">
        <v>104</v>
      </c>
      <c r="B161" s="73">
        <v>53461</v>
      </c>
      <c r="C161" s="73"/>
      <c r="D161" s="73"/>
      <c r="E161" s="73" t="s">
        <v>404</v>
      </c>
      <c r="F161" s="73" t="str">
        <f>VLOOKUP((A161&amp;MAX(G161:L161)),'NA DATA'!$J$4:$K$1809,2,FALSE)</f>
        <v>Enron North America Corp.</v>
      </c>
      <c r="G161" s="104"/>
      <c r="H161" s="104">
        <v>96065439</v>
      </c>
      <c r="I161" s="104"/>
      <c r="J161" s="104"/>
      <c r="K161" s="104"/>
      <c r="L161" s="104"/>
      <c r="M161" s="104">
        <f>IF(ISNA(VLOOKUP(B161,'US GAS Rankings'!$B$6:$H$232,7,FALSE))=TRUE,"", (VLOOKUP(B161,'US GAS Rankings'!$B$6:$H$232,7,FALSE)))</f>
        <v>21</v>
      </c>
      <c r="N161" s="104">
        <f>IF(ISNA(VLOOKUP(B161,'US PWR Rankings'!$B$6:$H$126,7,FALSE))=TRUE,"", (VLOOKUP(B161,'US PWR Rankings'!$B$6:$H$126,7,FALSE)))</f>
        <v>21</v>
      </c>
      <c r="O161" s="73" t="str">
        <f>IF(ISNA(VLOOKUP(B161,'Can Gas Rankings'!$B$6:$H$95,7,FALSE))=TRUE,"",(VLOOKUP(B161,'Can Gas Rankings'!$B$6:$H$95,7,FALSE)))</f>
        <v/>
      </c>
      <c r="P161" s="73" t="str">
        <f>IF(ISNA(VLOOKUP(B161,'Can Pwr Rankings'!$B$6:$F$21,5,FALSE))=TRUE,"", (VLOOKUP(B161,'Can Pwr Rankings'!$B$6:$F$21,5,FALSE)))</f>
        <v/>
      </c>
      <c r="Q161" s="109">
        <f>IF(ISNA(VLOOKUP($B161,'US GAS Rankings'!$B$6:$H$232,6,FALSE))=TRUE,"", (VLOOKUP($B161,'US GAS Rankings'!$B$6:$H$232,6,FALSE)))</f>
        <v>559136090</v>
      </c>
      <c r="R161" s="109">
        <f>IF(ISNA(VLOOKUP($B161,'US PWR Rankings'!$B$6:$H$126,6,FALSE))=TRUE,"", (VLOOKUP($B161,'US PWR Rankings'!$B$6:$H$126,6,FALSE)))</f>
        <v>6972948</v>
      </c>
      <c r="S161" s="109" t="str">
        <f>IF(ISNA(VLOOKUP($B161,'Can Gas Rankings'!$B$6:$H$95,6,FALSE))=TRUE,"",(VLOOKUP($B161,'Can Gas Rankings'!$B$6:$H$95,6,FALSE)))</f>
        <v/>
      </c>
      <c r="T161" s="109" t="str">
        <f>IF(ISNA(VLOOKUP($B161,'Can Pwr Rankings'!$B$6:$F$21,4,FALSE))=TRUE,"", (VLOOKUP($B161,'Can Pwr Rankings'!$B$6:$F$21,4,FALSE)))</f>
        <v/>
      </c>
    </row>
    <row r="162" spans="1:20" x14ac:dyDescent="0.2">
      <c r="A162" s="73" t="s">
        <v>104</v>
      </c>
      <c r="B162" s="73">
        <v>53461</v>
      </c>
      <c r="C162" s="73"/>
      <c r="D162" s="73"/>
      <c r="E162" s="73" t="s">
        <v>396</v>
      </c>
      <c r="F162" s="73" t="str">
        <f>VLOOKUP((A162&amp;MAX(G162:L162)),'NA DATA'!$J$4:$K$1809,2,FALSE)</f>
        <v>Enron North America Corp.</v>
      </c>
      <c r="G162" s="104"/>
      <c r="H162" s="104">
        <v>96035620</v>
      </c>
      <c r="I162" s="104"/>
      <c r="J162" s="104"/>
      <c r="K162" s="104"/>
      <c r="L162" s="104"/>
      <c r="M162" s="104">
        <f>IF(ISNA(VLOOKUP(B162,'US GAS Rankings'!$B$6:$H$232,7,FALSE))=TRUE,"", (VLOOKUP(B162,'US GAS Rankings'!$B$6:$H$232,7,FALSE)))</f>
        <v>21</v>
      </c>
      <c r="N162" s="104">
        <f>IF(ISNA(VLOOKUP(B162,'US PWR Rankings'!$B$6:$H$126,7,FALSE))=TRUE,"", (VLOOKUP(B162,'US PWR Rankings'!$B$6:$H$126,7,FALSE)))</f>
        <v>21</v>
      </c>
      <c r="O162" s="73" t="str">
        <f>IF(ISNA(VLOOKUP(B162,'Can Gas Rankings'!$B$6:$H$95,7,FALSE))=TRUE,"",(VLOOKUP(B162,'Can Gas Rankings'!$B$6:$H$95,7,FALSE)))</f>
        <v/>
      </c>
      <c r="P162" s="73" t="str">
        <f>IF(ISNA(VLOOKUP(B162,'Can Pwr Rankings'!$B$6:$F$21,5,FALSE))=TRUE,"", (VLOOKUP(B162,'Can Pwr Rankings'!$B$6:$F$21,5,FALSE)))</f>
        <v/>
      </c>
      <c r="Q162" s="109">
        <f>IF(ISNA(VLOOKUP($B162,'US GAS Rankings'!$B$6:$H$232,6,FALSE))=TRUE,"", (VLOOKUP($B162,'US GAS Rankings'!$B$6:$H$232,6,FALSE)))</f>
        <v>559136090</v>
      </c>
      <c r="R162" s="109">
        <f>IF(ISNA(VLOOKUP($B162,'US PWR Rankings'!$B$6:$H$126,6,FALSE))=TRUE,"", (VLOOKUP($B162,'US PWR Rankings'!$B$6:$H$126,6,FALSE)))</f>
        <v>6972948</v>
      </c>
      <c r="S162" s="109" t="str">
        <f>IF(ISNA(VLOOKUP($B162,'Can Gas Rankings'!$B$6:$H$95,6,FALSE))=TRUE,"",(VLOOKUP($B162,'Can Gas Rankings'!$B$6:$H$95,6,FALSE)))</f>
        <v/>
      </c>
      <c r="T162" s="109" t="str">
        <f>IF(ISNA(VLOOKUP($B162,'Can Pwr Rankings'!$B$6:$F$21,4,FALSE))=TRUE,"", (VLOOKUP($B162,'Can Pwr Rankings'!$B$6:$F$21,4,FALSE)))</f>
        <v/>
      </c>
    </row>
    <row r="163" spans="1:20" x14ac:dyDescent="0.2">
      <c r="A163" s="73" t="s">
        <v>104</v>
      </c>
      <c r="B163" s="73">
        <v>53461</v>
      </c>
      <c r="C163" s="73"/>
      <c r="D163" s="73"/>
      <c r="E163" s="73" t="s">
        <v>397</v>
      </c>
      <c r="F163" s="73" t="str">
        <f>VLOOKUP((A163&amp;MAX(G163:L163)),'NA DATA'!$J$4:$K$1809,2,FALSE)</f>
        <v>Enron North America Corp.</v>
      </c>
      <c r="G163" s="104"/>
      <c r="H163" s="104">
        <v>96005429</v>
      </c>
      <c r="I163" s="104"/>
      <c r="J163" s="104"/>
      <c r="K163" s="104"/>
      <c r="L163" s="104"/>
      <c r="M163" s="104">
        <f>IF(ISNA(VLOOKUP(B163,'US GAS Rankings'!$B$6:$H$232,7,FALSE))=TRUE,"", (VLOOKUP(B163,'US GAS Rankings'!$B$6:$H$232,7,FALSE)))</f>
        <v>21</v>
      </c>
      <c r="N163" s="104">
        <f>IF(ISNA(VLOOKUP(B163,'US PWR Rankings'!$B$6:$H$126,7,FALSE))=TRUE,"", (VLOOKUP(B163,'US PWR Rankings'!$B$6:$H$126,7,FALSE)))</f>
        <v>21</v>
      </c>
      <c r="O163" s="73" t="str">
        <f>IF(ISNA(VLOOKUP(B163,'Can Gas Rankings'!$B$6:$H$95,7,FALSE))=TRUE,"",(VLOOKUP(B163,'Can Gas Rankings'!$B$6:$H$95,7,FALSE)))</f>
        <v/>
      </c>
      <c r="P163" s="73" t="str">
        <f>IF(ISNA(VLOOKUP(B163,'Can Pwr Rankings'!$B$6:$F$21,5,FALSE))=TRUE,"", (VLOOKUP(B163,'Can Pwr Rankings'!$B$6:$F$21,5,FALSE)))</f>
        <v/>
      </c>
      <c r="Q163" s="109">
        <f>IF(ISNA(VLOOKUP($B163,'US GAS Rankings'!$B$6:$H$232,6,FALSE))=TRUE,"", (VLOOKUP($B163,'US GAS Rankings'!$B$6:$H$232,6,FALSE)))</f>
        <v>559136090</v>
      </c>
      <c r="R163" s="109">
        <f>IF(ISNA(VLOOKUP($B163,'US PWR Rankings'!$B$6:$H$126,6,FALSE))=TRUE,"", (VLOOKUP($B163,'US PWR Rankings'!$B$6:$H$126,6,FALSE)))</f>
        <v>6972948</v>
      </c>
      <c r="S163" s="109" t="str">
        <f>IF(ISNA(VLOOKUP($B163,'Can Gas Rankings'!$B$6:$H$95,6,FALSE))=TRUE,"",(VLOOKUP($B163,'Can Gas Rankings'!$B$6:$H$95,6,FALSE)))</f>
        <v/>
      </c>
      <c r="T163" s="109" t="str">
        <f>IF(ISNA(VLOOKUP($B163,'Can Pwr Rankings'!$B$6:$F$21,4,FALSE))=TRUE,"", (VLOOKUP($B163,'Can Pwr Rankings'!$B$6:$F$21,4,FALSE)))</f>
        <v/>
      </c>
    </row>
    <row r="164" spans="1:20" x14ac:dyDescent="0.2">
      <c r="A164" s="73" t="s">
        <v>104</v>
      </c>
      <c r="B164" s="73">
        <v>53461</v>
      </c>
      <c r="C164" s="73"/>
      <c r="D164" s="73"/>
      <c r="E164" s="73" t="s">
        <v>465</v>
      </c>
      <c r="F164" s="73" t="e">
        <f>VLOOKUP((A164&amp;MAX(G164:L164)),'NA DATA'!$J$4:$K$1809,2,FALSE)</f>
        <v>#N/A</v>
      </c>
      <c r="G164" s="104"/>
      <c r="H164" s="104"/>
      <c r="I164" s="104">
        <v>96005582</v>
      </c>
      <c r="J164" s="104"/>
      <c r="K164" s="104"/>
      <c r="L164" s="104"/>
      <c r="M164" s="104">
        <f>IF(ISNA(VLOOKUP(B164,'US GAS Rankings'!$B$6:$H$232,7,FALSE))=TRUE,"", (VLOOKUP(B164,'US GAS Rankings'!$B$6:$H$232,7,FALSE)))</f>
        <v>21</v>
      </c>
      <c r="N164" s="104">
        <f>IF(ISNA(VLOOKUP(B164,'US PWR Rankings'!$B$6:$H$126,7,FALSE))=TRUE,"", (VLOOKUP(B164,'US PWR Rankings'!$B$6:$H$126,7,FALSE)))</f>
        <v>21</v>
      </c>
      <c r="O164" s="73" t="str">
        <f>IF(ISNA(VLOOKUP(B164,'Can Gas Rankings'!$B$6:$H$95,7,FALSE))=TRUE,"",(VLOOKUP(B164,'Can Gas Rankings'!$B$6:$H$95,7,FALSE)))</f>
        <v/>
      </c>
      <c r="P164" s="73" t="str">
        <f>IF(ISNA(VLOOKUP(B164,'Can Pwr Rankings'!$B$6:$F$21,5,FALSE))=TRUE,"", (VLOOKUP(B164,'Can Pwr Rankings'!$B$6:$F$21,5,FALSE)))</f>
        <v/>
      </c>
      <c r="Q164" s="109">
        <f>IF(ISNA(VLOOKUP($B164,'US GAS Rankings'!$B$6:$H$232,6,FALSE))=TRUE,"", (VLOOKUP($B164,'US GAS Rankings'!$B$6:$H$232,6,FALSE)))</f>
        <v>559136090</v>
      </c>
      <c r="R164" s="109">
        <f>IF(ISNA(VLOOKUP($B164,'US PWR Rankings'!$B$6:$H$126,6,FALSE))=TRUE,"", (VLOOKUP($B164,'US PWR Rankings'!$B$6:$H$126,6,FALSE)))</f>
        <v>6972948</v>
      </c>
      <c r="S164" s="109" t="str">
        <f>IF(ISNA(VLOOKUP($B164,'Can Gas Rankings'!$B$6:$H$95,6,FALSE))=TRUE,"",(VLOOKUP($B164,'Can Gas Rankings'!$B$6:$H$95,6,FALSE)))</f>
        <v/>
      </c>
      <c r="T164" s="109" t="str">
        <f>IF(ISNA(VLOOKUP($B164,'Can Pwr Rankings'!$B$6:$F$21,4,FALSE))=TRUE,"", (VLOOKUP($B164,'Can Pwr Rankings'!$B$6:$F$21,4,FALSE)))</f>
        <v/>
      </c>
    </row>
    <row r="165" spans="1:20" x14ac:dyDescent="0.2">
      <c r="A165" s="73" t="s">
        <v>104</v>
      </c>
      <c r="B165" s="73">
        <v>53461</v>
      </c>
      <c r="C165" s="73"/>
      <c r="D165" s="73"/>
      <c r="E165" s="73" t="s">
        <v>394</v>
      </c>
      <c r="F165" s="73" t="str">
        <f>VLOOKUP((A165&amp;MAX(G165:L165)),'NA DATA'!$J$4:$K$1809,2,FALSE)</f>
        <v>Enron North America Corp.</v>
      </c>
      <c r="G165" s="104"/>
      <c r="H165" s="104">
        <v>96018761</v>
      </c>
      <c r="I165" s="104"/>
      <c r="J165" s="104"/>
      <c r="K165" s="104"/>
      <c r="L165" s="104"/>
      <c r="M165" s="104">
        <f>IF(ISNA(VLOOKUP(B165,'US GAS Rankings'!$B$6:$H$232,7,FALSE))=TRUE,"", (VLOOKUP(B165,'US GAS Rankings'!$B$6:$H$232,7,FALSE)))</f>
        <v>21</v>
      </c>
      <c r="N165" s="104">
        <f>IF(ISNA(VLOOKUP(B165,'US PWR Rankings'!$B$6:$H$126,7,FALSE))=TRUE,"", (VLOOKUP(B165,'US PWR Rankings'!$B$6:$H$126,7,FALSE)))</f>
        <v>21</v>
      </c>
      <c r="O165" s="73" t="str">
        <f>IF(ISNA(VLOOKUP(B165,'Can Gas Rankings'!$B$6:$H$95,7,FALSE))=TRUE,"",(VLOOKUP(B165,'Can Gas Rankings'!$B$6:$H$95,7,FALSE)))</f>
        <v/>
      </c>
      <c r="P165" s="73" t="str">
        <f>IF(ISNA(VLOOKUP(B165,'Can Pwr Rankings'!$B$6:$F$21,5,FALSE))=TRUE,"", (VLOOKUP(B165,'Can Pwr Rankings'!$B$6:$F$21,5,FALSE)))</f>
        <v/>
      </c>
      <c r="Q165" s="109">
        <f>IF(ISNA(VLOOKUP($B165,'US GAS Rankings'!$B$6:$H$232,6,FALSE))=TRUE,"", (VLOOKUP($B165,'US GAS Rankings'!$B$6:$H$232,6,FALSE)))</f>
        <v>559136090</v>
      </c>
      <c r="R165" s="109">
        <f>IF(ISNA(VLOOKUP($B165,'US PWR Rankings'!$B$6:$H$126,6,FALSE))=TRUE,"", (VLOOKUP($B165,'US PWR Rankings'!$B$6:$H$126,6,FALSE)))</f>
        <v>6972948</v>
      </c>
      <c r="S165" s="109" t="str">
        <f>IF(ISNA(VLOOKUP($B165,'Can Gas Rankings'!$B$6:$H$95,6,FALSE))=TRUE,"",(VLOOKUP($B165,'Can Gas Rankings'!$B$6:$H$95,6,FALSE)))</f>
        <v/>
      </c>
      <c r="T165" s="109" t="str">
        <f>IF(ISNA(VLOOKUP($B165,'Can Pwr Rankings'!$B$6:$F$21,4,FALSE))=TRUE,"", (VLOOKUP($B165,'Can Pwr Rankings'!$B$6:$F$21,4,FALSE)))</f>
        <v/>
      </c>
    </row>
    <row r="166" spans="1:20" x14ac:dyDescent="0.2">
      <c r="A166" s="73" t="s">
        <v>105</v>
      </c>
      <c r="B166" s="73">
        <v>66652</v>
      </c>
      <c r="C166" s="73" t="s">
        <v>105</v>
      </c>
      <c r="D166" s="73">
        <v>66652</v>
      </c>
      <c r="E166" s="73" t="s">
        <v>564</v>
      </c>
      <c r="F166" s="73" t="str">
        <f>VLOOKUP((A166&amp;MAX(G166:L166)),'NA DATA'!$J$4:$K$1809,2,FALSE)</f>
        <v>Enron North America Corp.</v>
      </c>
      <c r="G166" s="104">
        <v>96030230</v>
      </c>
      <c r="H166" s="104"/>
      <c r="I166" s="104"/>
      <c r="J166" s="104"/>
      <c r="K166" s="104"/>
      <c r="L166" s="104"/>
      <c r="M166" s="104">
        <f>IF(ISNA(VLOOKUP(B166,'US GAS Rankings'!$B$6:$H$232,7,FALSE))=TRUE,"", (VLOOKUP(B166,'US GAS Rankings'!$B$6:$H$232,7,FALSE)))</f>
        <v>22</v>
      </c>
      <c r="N166" s="104" t="str">
        <f>IF(ISNA(VLOOKUP(B166,'US PWR Rankings'!$B$6:$H$126,7,FALSE))=TRUE,"", (VLOOKUP(B166,'US PWR Rankings'!$B$6:$H$126,7,FALSE)))</f>
        <v/>
      </c>
      <c r="O166" s="73" t="str">
        <f>IF(ISNA(VLOOKUP(B166,'Can Gas Rankings'!$B$6:$H$95,7,FALSE))=TRUE,"",(VLOOKUP(B166,'Can Gas Rankings'!$B$6:$H$95,7,FALSE)))</f>
        <v/>
      </c>
      <c r="P166" s="73" t="str">
        <f>IF(ISNA(VLOOKUP(B166,'Can Pwr Rankings'!$B$6:$F$21,5,FALSE))=TRUE,"", (VLOOKUP(B166,'Can Pwr Rankings'!$B$6:$F$21,5,FALSE)))</f>
        <v/>
      </c>
      <c r="Q166" s="109">
        <f>IF(ISNA(VLOOKUP($B166,'US GAS Rankings'!$B$6:$H$232,6,FALSE))=TRUE,"", (VLOOKUP($B166,'US GAS Rankings'!$B$6:$H$232,6,FALSE)))</f>
        <v>427836045</v>
      </c>
      <c r="R166" s="109" t="str">
        <f>IF(ISNA(VLOOKUP($B166,'US PWR Rankings'!$B$6:$H$126,6,FALSE))=TRUE,"", (VLOOKUP($B166,'US PWR Rankings'!$B$6:$H$126,6,FALSE)))</f>
        <v/>
      </c>
      <c r="S166" s="109" t="str">
        <f>IF(ISNA(VLOOKUP($B166,'Can Gas Rankings'!$B$6:$H$95,6,FALSE))=TRUE,"",(VLOOKUP($B166,'Can Gas Rankings'!$B$6:$H$95,6,FALSE)))</f>
        <v/>
      </c>
      <c r="T166" s="109" t="str">
        <f>IF(ISNA(VLOOKUP($B166,'Can Pwr Rankings'!$B$6:$F$21,4,FALSE))=TRUE,"", (VLOOKUP($B166,'Can Pwr Rankings'!$B$6:$F$21,4,FALSE)))</f>
        <v/>
      </c>
    </row>
    <row r="167" spans="1:20" x14ac:dyDescent="0.2">
      <c r="A167" s="73" t="s">
        <v>105</v>
      </c>
      <c r="B167" s="73">
        <v>66652</v>
      </c>
      <c r="C167" s="73"/>
      <c r="D167" s="73"/>
      <c r="E167" s="73" t="s">
        <v>396</v>
      </c>
      <c r="F167" s="73" t="str">
        <f>VLOOKUP((A167&amp;MAX(G167:L167)),'NA DATA'!$J$4:$K$1809,2,FALSE)</f>
        <v>Enron North America Corp.</v>
      </c>
      <c r="G167" s="104"/>
      <c r="H167" s="104">
        <v>96029484</v>
      </c>
      <c r="I167" s="104"/>
      <c r="J167" s="104"/>
      <c r="K167" s="104"/>
      <c r="L167" s="104"/>
      <c r="M167" s="104">
        <f>IF(ISNA(VLOOKUP(B167,'US GAS Rankings'!$B$6:$H$232,7,FALSE))=TRUE,"", (VLOOKUP(B167,'US GAS Rankings'!$B$6:$H$232,7,FALSE)))</f>
        <v>22</v>
      </c>
      <c r="N167" s="104" t="str">
        <f>IF(ISNA(VLOOKUP(B167,'US PWR Rankings'!$B$6:$H$126,7,FALSE))=TRUE,"", (VLOOKUP(B167,'US PWR Rankings'!$B$6:$H$126,7,FALSE)))</f>
        <v/>
      </c>
      <c r="O167" s="73" t="str">
        <f>IF(ISNA(VLOOKUP(B167,'Can Gas Rankings'!$B$6:$H$95,7,FALSE))=TRUE,"",(VLOOKUP(B167,'Can Gas Rankings'!$B$6:$H$95,7,FALSE)))</f>
        <v/>
      </c>
      <c r="P167" s="73" t="str">
        <f>IF(ISNA(VLOOKUP(B167,'Can Pwr Rankings'!$B$6:$F$21,5,FALSE))=TRUE,"", (VLOOKUP(B167,'Can Pwr Rankings'!$B$6:$F$21,5,FALSE)))</f>
        <v/>
      </c>
      <c r="Q167" s="109">
        <f>IF(ISNA(VLOOKUP($B167,'US GAS Rankings'!$B$6:$H$232,6,FALSE))=TRUE,"", (VLOOKUP($B167,'US GAS Rankings'!$B$6:$H$232,6,FALSE)))</f>
        <v>427836045</v>
      </c>
      <c r="R167" s="109" t="str">
        <f>IF(ISNA(VLOOKUP($B167,'US PWR Rankings'!$B$6:$H$126,6,FALSE))=TRUE,"", (VLOOKUP($B167,'US PWR Rankings'!$B$6:$H$126,6,FALSE)))</f>
        <v/>
      </c>
      <c r="S167" s="109" t="str">
        <f>IF(ISNA(VLOOKUP($B167,'Can Gas Rankings'!$B$6:$H$95,6,FALSE))=TRUE,"",(VLOOKUP($B167,'Can Gas Rankings'!$B$6:$H$95,6,FALSE)))</f>
        <v/>
      </c>
      <c r="T167" s="109" t="str">
        <f>IF(ISNA(VLOOKUP($B167,'Can Pwr Rankings'!$B$6:$F$21,4,FALSE))=TRUE,"", (VLOOKUP($B167,'Can Pwr Rankings'!$B$6:$F$21,4,FALSE)))</f>
        <v/>
      </c>
    </row>
    <row r="168" spans="1:20" x14ac:dyDescent="0.2">
      <c r="A168" s="73" t="s">
        <v>105</v>
      </c>
      <c r="B168" s="73">
        <v>66652</v>
      </c>
      <c r="C168" s="73"/>
      <c r="D168" s="73"/>
      <c r="E168" s="73" t="s">
        <v>397</v>
      </c>
      <c r="F168" s="73" t="str">
        <f>VLOOKUP((A168&amp;MAX(G168:L168)),'NA DATA'!$J$4:$K$1809,2,FALSE)</f>
        <v>Enron North America Corp.</v>
      </c>
      <c r="G168" s="104"/>
      <c r="H168" s="104">
        <v>96005429</v>
      </c>
      <c r="I168" s="104"/>
      <c r="J168" s="104"/>
      <c r="K168" s="104"/>
      <c r="L168" s="104"/>
      <c r="M168" s="104">
        <f>IF(ISNA(VLOOKUP(B168,'US GAS Rankings'!$B$6:$H$232,7,FALSE))=TRUE,"", (VLOOKUP(B168,'US GAS Rankings'!$B$6:$H$232,7,FALSE)))</f>
        <v>22</v>
      </c>
      <c r="N168" s="104" t="str">
        <f>IF(ISNA(VLOOKUP(B168,'US PWR Rankings'!$B$6:$H$126,7,FALSE))=TRUE,"", (VLOOKUP(B168,'US PWR Rankings'!$B$6:$H$126,7,FALSE)))</f>
        <v/>
      </c>
      <c r="O168" s="73" t="str">
        <f>IF(ISNA(VLOOKUP(B168,'Can Gas Rankings'!$B$6:$H$95,7,FALSE))=TRUE,"",(VLOOKUP(B168,'Can Gas Rankings'!$B$6:$H$95,7,FALSE)))</f>
        <v/>
      </c>
      <c r="P168" s="73" t="str">
        <f>IF(ISNA(VLOOKUP(B168,'Can Pwr Rankings'!$B$6:$F$21,5,FALSE))=TRUE,"", (VLOOKUP(B168,'Can Pwr Rankings'!$B$6:$F$21,5,FALSE)))</f>
        <v/>
      </c>
      <c r="Q168" s="109">
        <f>IF(ISNA(VLOOKUP($B168,'US GAS Rankings'!$B$6:$H$232,6,FALSE))=TRUE,"", (VLOOKUP($B168,'US GAS Rankings'!$B$6:$H$232,6,FALSE)))</f>
        <v>427836045</v>
      </c>
      <c r="R168" s="109" t="str">
        <f>IF(ISNA(VLOOKUP($B168,'US PWR Rankings'!$B$6:$H$126,6,FALSE))=TRUE,"", (VLOOKUP($B168,'US PWR Rankings'!$B$6:$H$126,6,FALSE)))</f>
        <v/>
      </c>
      <c r="S168" s="109" t="str">
        <f>IF(ISNA(VLOOKUP($B168,'Can Gas Rankings'!$B$6:$H$95,6,FALSE))=TRUE,"",(VLOOKUP($B168,'Can Gas Rankings'!$B$6:$H$95,6,FALSE)))</f>
        <v/>
      </c>
      <c r="T168" s="109" t="str">
        <f>IF(ISNA(VLOOKUP($B168,'Can Pwr Rankings'!$B$6:$F$21,4,FALSE))=TRUE,"", (VLOOKUP($B168,'Can Pwr Rankings'!$B$6:$F$21,4,FALSE)))</f>
        <v/>
      </c>
    </row>
    <row r="169" spans="1:20" x14ac:dyDescent="0.2">
      <c r="A169" s="73" t="s">
        <v>105</v>
      </c>
      <c r="B169" s="73">
        <v>66652</v>
      </c>
      <c r="C169" s="73"/>
      <c r="D169" s="73"/>
      <c r="E169" s="73" t="s">
        <v>394</v>
      </c>
      <c r="F169" s="73" t="str">
        <f>VLOOKUP((A169&amp;MAX(G169:L169)),'NA DATA'!$J$4:$K$1809,2,FALSE)</f>
        <v>Enron North America Corp.</v>
      </c>
      <c r="G169" s="104"/>
      <c r="H169" s="104">
        <v>96031499</v>
      </c>
      <c r="I169" s="104"/>
      <c r="J169" s="104"/>
      <c r="K169" s="104"/>
      <c r="L169" s="104"/>
      <c r="M169" s="104">
        <f>IF(ISNA(VLOOKUP(B169,'US GAS Rankings'!$B$6:$H$232,7,FALSE))=TRUE,"", (VLOOKUP(B169,'US GAS Rankings'!$B$6:$H$232,7,FALSE)))</f>
        <v>22</v>
      </c>
      <c r="N169" s="104" t="str">
        <f>IF(ISNA(VLOOKUP(B169,'US PWR Rankings'!$B$6:$H$126,7,FALSE))=TRUE,"", (VLOOKUP(B169,'US PWR Rankings'!$B$6:$H$126,7,FALSE)))</f>
        <v/>
      </c>
      <c r="O169" s="73" t="str">
        <f>IF(ISNA(VLOOKUP(B169,'Can Gas Rankings'!$B$6:$H$95,7,FALSE))=TRUE,"",(VLOOKUP(B169,'Can Gas Rankings'!$B$6:$H$95,7,FALSE)))</f>
        <v/>
      </c>
      <c r="P169" s="73" t="str">
        <f>IF(ISNA(VLOOKUP(B169,'Can Pwr Rankings'!$B$6:$F$21,5,FALSE))=TRUE,"", (VLOOKUP(B169,'Can Pwr Rankings'!$B$6:$F$21,5,FALSE)))</f>
        <v/>
      </c>
      <c r="Q169" s="109">
        <f>IF(ISNA(VLOOKUP($B169,'US GAS Rankings'!$B$6:$H$232,6,FALSE))=TRUE,"", (VLOOKUP($B169,'US GAS Rankings'!$B$6:$H$232,6,FALSE)))</f>
        <v>427836045</v>
      </c>
      <c r="R169" s="109" t="str">
        <f>IF(ISNA(VLOOKUP($B169,'US PWR Rankings'!$B$6:$H$126,6,FALSE))=TRUE,"", (VLOOKUP($B169,'US PWR Rankings'!$B$6:$H$126,6,FALSE)))</f>
        <v/>
      </c>
      <c r="S169" s="109" t="str">
        <f>IF(ISNA(VLOOKUP($B169,'Can Gas Rankings'!$B$6:$H$95,6,FALSE))=TRUE,"",(VLOOKUP($B169,'Can Gas Rankings'!$B$6:$H$95,6,FALSE)))</f>
        <v/>
      </c>
      <c r="T169" s="109" t="str">
        <f>IF(ISNA(VLOOKUP($B169,'Can Pwr Rankings'!$B$6:$F$21,4,FALSE))=TRUE,"", (VLOOKUP($B169,'Can Pwr Rankings'!$B$6:$F$21,4,FALSE)))</f>
        <v/>
      </c>
    </row>
    <row r="170" spans="1:20" x14ac:dyDescent="0.2">
      <c r="A170" s="73" t="s">
        <v>105</v>
      </c>
      <c r="B170" s="73">
        <v>66652</v>
      </c>
      <c r="C170" s="73"/>
      <c r="D170" s="73"/>
      <c r="E170" s="73" t="s">
        <v>416</v>
      </c>
      <c r="F170" s="73" t="str">
        <f>VLOOKUP((A170&amp;MAX(G170:L170)),'NA DATA'!$J$4:$K$1809,2,FALSE)</f>
        <v>Enron North America Corp.</v>
      </c>
      <c r="G170" s="104"/>
      <c r="H170" s="104">
        <v>96046251</v>
      </c>
      <c r="I170" s="104"/>
      <c r="J170" s="104"/>
      <c r="K170" s="104"/>
      <c r="L170" s="104"/>
      <c r="M170" s="104">
        <f>IF(ISNA(VLOOKUP(B170,'US GAS Rankings'!$B$6:$H$232,7,FALSE))=TRUE,"", (VLOOKUP(B170,'US GAS Rankings'!$B$6:$H$232,7,FALSE)))</f>
        <v>22</v>
      </c>
      <c r="N170" s="104" t="str">
        <f>IF(ISNA(VLOOKUP(B170,'US PWR Rankings'!$B$6:$H$126,7,FALSE))=TRUE,"", (VLOOKUP(B170,'US PWR Rankings'!$B$6:$H$126,7,FALSE)))</f>
        <v/>
      </c>
      <c r="O170" s="73" t="str">
        <f>IF(ISNA(VLOOKUP(B170,'Can Gas Rankings'!$B$6:$H$95,7,FALSE))=TRUE,"",(VLOOKUP(B170,'Can Gas Rankings'!$B$6:$H$95,7,FALSE)))</f>
        <v/>
      </c>
      <c r="P170" s="73" t="str">
        <f>IF(ISNA(VLOOKUP(B170,'Can Pwr Rankings'!$B$6:$F$21,5,FALSE))=TRUE,"", (VLOOKUP(B170,'Can Pwr Rankings'!$B$6:$F$21,5,FALSE)))</f>
        <v/>
      </c>
      <c r="Q170" s="109">
        <f>IF(ISNA(VLOOKUP($B170,'US GAS Rankings'!$B$6:$H$232,6,FALSE))=TRUE,"", (VLOOKUP($B170,'US GAS Rankings'!$B$6:$H$232,6,FALSE)))</f>
        <v>427836045</v>
      </c>
      <c r="R170" s="109" t="str">
        <f>IF(ISNA(VLOOKUP($B170,'US PWR Rankings'!$B$6:$H$126,6,FALSE))=TRUE,"", (VLOOKUP($B170,'US PWR Rankings'!$B$6:$H$126,6,FALSE)))</f>
        <v/>
      </c>
      <c r="S170" s="109" t="str">
        <f>IF(ISNA(VLOOKUP($B170,'Can Gas Rankings'!$B$6:$H$95,6,FALSE))=TRUE,"",(VLOOKUP($B170,'Can Gas Rankings'!$B$6:$H$95,6,FALSE)))</f>
        <v/>
      </c>
      <c r="T170" s="109" t="str">
        <f>IF(ISNA(VLOOKUP($B170,'Can Pwr Rankings'!$B$6:$F$21,4,FALSE))=TRUE,"", (VLOOKUP($B170,'Can Pwr Rankings'!$B$6:$F$21,4,FALSE)))</f>
        <v/>
      </c>
    </row>
    <row r="171" spans="1:20" x14ac:dyDescent="0.2">
      <c r="A171" s="73" t="s">
        <v>106</v>
      </c>
      <c r="B171" s="73">
        <v>53341</v>
      </c>
      <c r="C171" s="73" t="s">
        <v>106</v>
      </c>
      <c r="D171" s="73">
        <v>53341</v>
      </c>
      <c r="E171" s="73" t="s">
        <v>564</v>
      </c>
      <c r="F171" s="73" t="str">
        <f>VLOOKUP((A171&amp;MAX(G171:L171)),'NA DATA'!$J$4:$K$1809,2,FALSE)</f>
        <v>Enron Canada Corp.</v>
      </c>
      <c r="G171" s="104">
        <v>96028131</v>
      </c>
      <c r="H171" s="104"/>
      <c r="I171" s="104"/>
      <c r="J171" s="104">
        <v>96028131</v>
      </c>
      <c r="K171" s="104"/>
      <c r="L171" s="104"/>
      <c r="M171" s="104">
        <f>IF(ISNA(VLOOKUP(B171,'US GAS Rankings'!$B$6:$H$232,7,FALSE))=TRUE,"", (VLOOKUP(B171,'US GAS Rankings'!$B$6:$H$232,7,FALSE)))</f>
        <v>23</v>
      </c>
      <c r="N171" s="104" t="str">
        <f>IF(ISNA(VLOOKUP(B171,'US PWR Rankings'!$B$6:$H$126,7,FALSE))=TRUE,"", (VLOOKUP(B171,'US PWR Rankings'!$B$6:$H$126,7,FALSE)))</f>
        <v/>
      </c>
      <c r="O171" s="73">
        <f>IF(ISNA(VLOOKUP(B171,'Can Gas Rankings'!$B$6:$H$95,7,FALSE))=TRUE,"",(VLOOKUP(B171,'Can Gas Rankings'!$B$6:$H$95,7,FALSE)))</f>
        <v>11</v>
      </c>
      <c r="P171" s="73">
        <f>IF(ISNA(VLOOKUP(B171,'Can Pwr Rankings'!$B$6:$F$21,5,FALSE))=TRUE,"", (VLOOKUP(B171,'Can Pwr Rankings'!$B$6:$F$21,5,FALSE)))</f>
        <v>5</v>
      </c>
      <c r="Q171" s="109">
        <f>IF(ISNA(VLOOKUP($B171,'US GAS Rankings'!$B$6:$H$232,6,FALSE))=TRUE,"", (VLOOKUP($B171,'US GAS Rankings'!$B$6:$H$232,6,FALSE)))</f>
        <v>421612831</v>
      </c>
      <c r="R171" s="109" t="str">
        <f>IF(ISNA(VLOOKUP($B171,'US PWR Rankings'!$B$6:$H$126,6,FALSE))=TRUE,"", (VLOOKUP($B171,'US PWR Rankings'!$B$6:$H$126,6,FALSE)))</f>
        <v/>
      </c>
      <c r="S171" s="109">
        <f>IF(ISNA(VLOOKUP($B171,'Can Gas Rankings'!$B$6:$H$95,6,FALSE))=TRUE,"",(VLOOKUP($B171,'Can Gas Rankings'!$B$6:$H$95,6,FALSE)))</f>
        <v>54080031</v>
      </c>
      <c r="T171" s="109">
        <f>IF(ISNA(VLOOKUP($B171,'Can Pwr Rankings'!$B$6:$F$21,4,FALSE))=TRUE,"", (VLOOKUP($B171,'Can Pwr Rankings'!$B$6:$F$21,4,FALSE)))</f>
        <v>78930</v>
      </c>
    </row>
    <row r="172" spans="1:20" x14ac:dyDescent="0.2">
      <c r="A172" s="73" t="s">
        <v>106</v>
      </c>
      <c r="B172" s="73">
        <v>53341</v>
      </c>
      <c r="C172" s="73"/>
      <c r="D172" s="73"/>
      <c r="E172" s="73" t="s">
        <v>415</v>
      </c>
      <c r="F172" s="73" t="str">
        <f>VLOOKUP((A172&amp;MAX(G172:L172)),'NA DATA'!$J$4:$K$1809,2,FALSE)</f>
        <v>Enron North America Corp.</v>
      </c>
      <c r="G172" s="104"/>
      <c r="H172" s="104">
        <v>96028125</v>
      </c>
      <c r="I172" s="104"/>
      <c r="J172" s="104"/>
      <c r="K172" s="104"/>
      <c r="L172" s="104"/>
      <c r="M172" s="104">
        <f>IF(ISNA(VLOOKUP(B172,'US GAS Rankings'!$B$6:$H$232,7,FALSE))=TRUE,"", (VLOOKUP(B172,'US GAS Rankings'!$B$6:$H$232,7,FALSE)))</f>
        <v>23</v>
      </c>
      <c r="N172" s="104" t="str">
        <f>IF(ISNA(VLOOKUP(B172,'US PWR Rankings'!$B$6:$H$126,7,FALSE))=TRUE,"", (VLOOKUP(B172,'US PWR Rankings'!$B$6:$H$126,7,FALSE)))</f>
        <v/>
      </c>
      <c r="O172" s="73">
        <f>IF(ISNA(VLOOKUP(B172,'Can Gas Rankings'!$B$6:$H$95,7,FALSE))=TRUE,"",(VLOOKUP(B172,'Can Gas Rankings'!$B$6:$H$95,7,FALSE)))</f>
        <v>11</v>
      </c>
      <c r="P172" s="73">
        <f>IF(ISNA(VLOOKUP(B172,'Can Pwr Rankings'!$B$6:$F$21,5,FALSE))=TRUE,"", (VLOOKUP(B172,'Can Pwr Rankings'!$B$6:$F$21,5,FALSE)))</f>
        <v>5</v>
      </c>
      <c r="Q172" s="109">
        <f>IF(ISNA(VLOOKUP($B172,'US GAS Rankings'!$B$6:$H$232,6,FALSE))=TRUE,"", (VLOOKUP($B172,'US GAS Rankings'!$B$6:$H$232,6,FALSE)))</f>
        <v>421612831</v>
      </c>
      <c r="R172" s="109" t="str">
        <f>IF(ISNA(VLOOKUP($B172,'US PWR Rankings'!$B$6:$H$126,6,FALSE))=TRUE,"", (VLOOKUP($B172,'US PWR Rankings'!$B$6:$H$126,6,FALSE)))</f>
        <v/>
      </c>
      <c r="S172" s="109">
        <f>IF(ISNA(VLOOKUP($B172,'Can Gas Rankings'!$B$6:$H$95,6,FALSE))=TRUE,"",(VLOOKUP($B172,'Can Gas Rankings'!$B$6:$H$95,6,FALSE)))</f>
        <v>54080031</v>
      </c>
      <c r="T172" s="109">
        <f>IF(ISNA(VLOOKUP($B172,'Can Pwr Rankings'!$B$6:$F$21,4,FALSE))=TRUE,"", (VLOOKUP($B172,'Can Pwr Rankings'!$B$6:$F$21,4,FALSE)))</f>
        <v>78930</v>
      </c>
    </row>
    <row r="173" spans="1:20" x14ac:dyDescent="0.2">
      <c r="A173" s="73" t="s">
        <v>106</v>
      </c>
      <c r="B173" s="73">
        <v>53341</v>
      </c>
      <c r="C173" s="73"/>
      <c r="D173" s="73"/>
      <c r="E173" s="73" t="s">
        <v>404</v>
      </c>
      <c r="F173" s="73" t="str">
        <f>VLOOKUP((A173&amp;MAX(G173:L173)),'NA DATA'!$J$4:$K$1809,2,FALSE)</f>
        <v>Enron North America Corp.</v>
      </c>
      <c r="G173" s="104"/>
      <c r="H173" s="104">
        <v>96084444</v>
      </c>
      <c r="I173" s="104"/>
      <c r="J173" s="104"/>
      <c r="K173" s="104"/>
      <c r="L173" s="104"/>
      <c r="M173" s="104">
        <f>IF(ISNA(VLOOKUP(B173,'US GAS Rankings'!$B$6:$H$232,7,FALSE))=TRUE,"", (VLOOKUP(B173,'US GAS Rankings'!$B$6:$H$232,7,FALSE)))</f>
        <v>23</v>
      </c>
      <c r="N173" s="104" t="str">
        <f>IF(ISNA(VLOOKUP(B173,'US PWR Rankings'!$B$6:$H$126,7,FALSE))=TRUE,"", (VLOOKUP(B173,'US PWR Rankings'!$B$6:$H$126,7,FALSE)))</f>
        <v/>
      </c>
      <c r="O173" s="73">
        <f>IF(ISNA(VLOOKUP(B173,'Can Gas Rankings'!$B$6:$H$95,7,FALSE))=TRUE,"",(VLOOKUP(B173,'Can Gas Rankings'!$B$6:$H$95,7,FALSE)))</f>
        <v>11</v>
      </c>
      <c r="P173" s="73">
        <f>IF(ISNA(VLOOKUP(B173,'Can Pwr Rankings'!$B$6:$F$21,5,FALSE))=TRUE,"", (VLOOKUP(B173,'Can Pwr Rankings'!$B$6:$F$21,5,FALSE)))</f>
        <v>5</v>
      </c>
      <c r="Q173" s="109">
        <f>IF(ISNA(VLOOKUP($B173,'US GAS Rankings'!$B$6:$H$232,6,FALSE))=TRUE,"", (VLOOKUP($B173,'US GAS Rankings'!$B$6:$H$232,6,FALSE)))</f>
        <v>421612831</v>
      </c>
      <c r="R173" s="109" t="str">
        <f>IF(ISNA(VLOOKUP($B173,'US PWR Rankings'!$B$6:$H$126,6,FALSE))=TRUE,"", (VLOOKUP($B173,'US PWR Rankings'!$B$6:$H$126,6,FALSE)))</f>
        <v/>
      </c>
      <c r="S173" s="109">
        <f>IF(ISNA(VLOOKUP($B173,'Can Gas Rankings'!$B$6:$H$95,6,FALSE))=TRUE,"",(VLOOKUP($B173,'Can Gas Rankings'!$B$6:$H$95,6,FALSE)))</f>
        <v>54080031</v>
      </c>
      <c r="T173" s="109">
        <f>IF(ISNA(VLOOKUP($B173,'Can Pwr Rankings'!$B$6:$F$21,4,FALSE))=TRUE,"", (VLOOKUP($B173,'Can Pwr Rankings'!$B$6:$F$21,4,FALSE)))</f>
        <v>78930</v>
      </c>
    </row>
    <row r="174" spans="1:20" x14ac:dyDescent="0.2">
      <c r="A174" s="73" t="s">
        <v>106</v>
      </c>
      <c r="B174" s="73">
        <v>53341</v>
      </c>
      <c r="C174" s="73"/>
      <c r="D174" s="73"/>
      <c r="E174" s="73" t="s">
        <v>403</v>
      </c>
      <c r="F174" s="73" t="str">
        <f>VLOOKUP((A174&amp;MAX(G174:L174)),'NA DATA'!$J$4:$K$1809,2,FALSE)</f>
        <v>Enron North America Corp.</v>
      </c>
      <c r="G174" s="104"/>
      <c r="H174" s="104">
        <v>96084999</v>
      </c>
      <c r="I174" s="104"/>
      <c r="J174" s="104"/>
      <c r="K174" s="104"/>
      <c r="L174" s="104"/>
      <c r="M174" s="104">
        <f>IF(ISNA(VLOOKUP(B174,'US GAS Rankings'!$B$6:$H$232,7,FALSE))=TRUE,"", (VLOOKUP(B174,'US GAS Rankings'!$B$6:$H$232,7,FALSE)))</f>
        <v>23</v>
      </c>
      <c r="N174" s="104" t="str">
        <f>IF(ISNA(VLOOKUP(B174,'US PWR Rankings'!$B$6:$H$126,7,FALSE))=TRUE,"", (VLOOKUP(B174,'US PWR Rankings'!$B$6:$H$126,7,FALSE)))</f>
        <v/>
      </c>
      <c r="O174" s="73">
        <f>IF(ISNA(VLOOKUP(B174,'Can Gas Rankings'!$B$6:$H$95,7,FALSE))=TRUE,"",(VLOOKUP(B174,'Can Gas Rankings'!$B$6:$H$95,7,FALSE)))</f>
        <v>11</v>
      </c>
      <c r="P174" s="73">
        <f>IF(ISNA(VLOOKUP(B174,'Can Pwr Rankings'!$B$6:$F$21,5,FALSE))=TRUE,"", (VLOOKUP(B174,'Can Pwr Rankings'!$B$6:$F$21,5,FALSE)))</f>
        <v>5</v>
      </c>
      <c r="Q174" s="109">
        <f>IF(ISNA(VLOOKUP($B174,'US GAS Rankings'!$B$6:$H$232,6,FALSE))=TRUE,"", (VLOOKUP($B174,'US GAS Rankings'!$B$6:$H$232,6,FALSE)))</f>
        <v>421612831</v>
      </c>
      <c r="R174" s="109" t="str">
        <f>IF(ISNA(VLOOKUP($B174,'US PWR Rankings'!$B$6:$H$126,6,FALSE))=TRUE,"", (VLOOKUP($B174,'US PWR Rankings'!$B$6:$H$126,6,FALSE)))</f>
        <v/>
      </c>
      <c r="S174" s="109">
        <f>IF(ISNA(VLOOKUP($B174,'Can Gas Rankings'!$B$6:$H$95,6,FALSE))=TRUE,"",(VLOOKUP($B174,'Can Gas Rankings'!$B$6:$H$95,6,FALSE)))</f>
        <v>54080031</v>
      </c>
      <c r="T174" s="109">
        <f>IF(ISNA(VLOOKUP($B174,'Can Pwr Rankings'!$B$6:$F$21,4,FALSE))=TRUE,"", (VLOOKUP($B174,'Can Pwr Rankings'!$B$6:$F$21,4,FALSE)))</f>
        <v>78930</v>
      </c>
    </row>
    <row r="175" spans="1:20" x14ac:dyDescent="0.2">
      <c r="A175" s="73" t="s">
        <v>106</v>
      </c>
      <c r="B175" s="73">
        <v>53341</v>
      </c>
      <c r="C175" s="73"/>
      <c r="D175" s="73"/>
      <c r="E175" s="73" t="s">
        <v>401</v>
      </c>
      <c r="F175" s="73" t="str">
        <f>VLOOKUP((A175&amp;MAX(G175:L175)),'NA DATA'!$J$4:$K$1809,2,FALSE)</f>
        <v>Enron North America Corp.</v>
      </c>
      <c r="G175" s="104"/>
      <c r="H175" s="104">
        <v>96008861</v>
      </c>
      <c r="I175" s="104"/>
      <c r="J175" s="104"/>
      <c r="K175" s="104"/>
      <c r="L175" s="104"/>
      <c r="M175" s="104">
        <f>IF(ISNA(VLOOKUP(B175,'US GAS Rankings'!$B$6:$H$232,7,FALSE))=TRUE,"", (VLOOKUP(B175,'US GAS Rankings'!$B$6:$H$232,7,FALSE)))</f>
        <v>23</v>
      </c>
      <c r="N175" s="104" t="str">
        <f>IF(ISNA(VLOOKUP(B175,'US PWR Rankings'!$B$6:$H$126,7,FALSE))=TRUE,"", (VLOOKUP(B175,'US PWR Rankings'!$B$6:$H$126,7,FALSE)))</f>
        <v/>
      </c>
      <c r="O175" s="73">
        <f>IF(ISNA(VLOOKUP(B175,'Can Gas Rankings'!$B$6:$H$95,7,FALSE))=TRUE,"",(VLOOKUP(B175,'Can Gas Rankings'!$B$6:$H$95,7,FALSE)))</f>
        <v>11</v>
      </c>
      <c r="P175" s="73">
        <f>IF(ISNA(VLOOKUP(B175,'Can Pwr Rankings'!$B$6:$F$21,5,FALSE))=TRUE,"", (VLOOKUP(B175,'Can Pwr Rankings'!$B$6:$F$21,5,FALSE)))</f>
        <v>5</v>
      </c>
      <c r="Q175" s="109">
        <f>IF(ISNA(VLOOKUP($B175,'US GAS Rankings'!$B$6:$H$232,6,FALSE))=TRUE,"", (VLOOKUP($B175,'US GAS Rankings'!$B$6:$H$232,6,FALSE)))</f>
        <v>421612831</v>
      </c>
      <c r="R175" s="109" t="str">
        <f>IF(ISNA(VLOOKUP($B175,'US PWR Rankings'!$B$6:$H$126,6,FALSE))=TRUE,"", (VLOOKUP($B175,'US PWR Rankings'!$B$6:$H$126,6,FALSE)))</f>
        <v/>
      </c>
      <c r="S175" s="109">
        <f>IF(ISNA(VLOOKUP($B175,'Can Gas Rankings'!$B$6:$H$95,6,FALSE))=TRUE,"",(VLOOKUP($B175,'Can Gas Rankings'!$B$6:$H$95,6,FALSE)))</f>
        <v>54080031</v>
      </c>
      <c r="T175" s="109">
        <f>IF(ISNA(VLOOKUP($B175,'Can Pwr Rankings'!$B$6:$F$21,4,FALSE))=TRUE,"", (VLOOKUP($B175,'Can Pwr Rankings'!$B$6:$F$21,4,FALSE)))</f>
        <v>78930</v>
      </c>
    </row>
    <row r="176" spans="1:20" x14ac:dyDescent="0.2">
      <c r="A176" s="73" t="s">
        <v>106</v>
      </c>
      <c r="B176" s="73">
        <v>53341</v>
      </c>
      <c r="C176" s="73"/>
      <c r="D176" s="73"/>
      <c r="E176" s="73" t="s">
        <v>399</v>
      </c>
      <c r="F176" s="73" t="str">
        <f>VLOOKUP((A176&amp;MAX(G176:L176)),'NA DATA'!$J$4:$K$1809,2,FALSE)</f>
        <v>Enron North America Corp.</v>
      </c>
      <c r="G176" s="104"/>
      <c r="H176" s="104">
        <v>96011163</v>
      </c>
      <c r="I176" s="104"/>
      <c r="J176" s="104"/>
      <c r="K176" s="104"/>
      <c r="L176" s="104"/>
      <c r="M176" s="104">
        <f>IF(ISNA(VLOOKUP(B176,'US GAS Rankings'!$B$6:$H$232,7,FALSE))=TRUE,"", (VLOOKUP(B176,'US GAS Rankings'!$B$6:$H$232,7,FALSE)))</f>
        <v>23</v>
      </c>
      <c r="N176" s="104" t="str">
        <f>IF(ISNA(VLOOKUP(B176,'US PWR Rankings'!$B$6:$H$126,7,FALSE))=TRUE,"", (VLOOKUP(B176,'US PWR Rankings'!$B$6:$H$126,7,FALSE)))</f>
        <v/>
      </c>
      <c r="O176" s="73">
        <f>IF(ISNA(VLOOKUP(B176,'Can Gas Rankings'!$B$6:$H$95,7,FALSE))=TRUE,"",(VLOOKUP(B176,'Can Gas Rankings'!$B$6:$H$95,7,FALSE)))</f>
        <v>11</v>
      </c>
      <c r="P176" s="73">
        <f>IF(ISNA(VLOOKUP(B176,'Can Pwr Rankings'!$B$6:$F$21,5,FALSE))=TRUE,"", (VLOOKUP(B176,'Can Pwr Rankings'!$B$6:$F$21,5,FALSE)))</f>
        <v>5</v>
      </c>
      <c r="Q176" s="109">
        <f>IF(ISNA(VLOOKUP($B176,'US GAS Rankings'!$B$6:$H$232,6,FALSE))=TRUE,"", (VLOOKUP($B176,'US GAS Rankings'!$B$6:$H$232,6,FALSE)))</f>
        <v>421612831</v>
      </c>
      <c r="R176" s="109" t="str">
        <f>IF(ISNA(VLOOKUP($B176,'US PWR Rankings'!$B$6:$H$126,6,FALSE))=TRUE,"", (VLOOKUP($B176,'US PWR Rankings'!$B$6:$H$126,6,FALSE)))</f>
        <v/>
      </c>
      <c r="S176" s="109">
        <f>IF(ISNA(VLOOKUP($B176,'Can Gas Rankings'!$B$6:$H$95,6,FALSE))=TRUE,"",(VLOOKUP($B176,'Can Gas Rankings'!$B$6:$H$95,6,FALSE)))</f>
        <v>54080031</v>
      </c>
      <c r="T176" s="109">
        <f>IF(ISNA(VLOOKUP($B176,'Can Pwr Rankings'!$B$6:$F$21,4,FALSE))=TRUE,"", (VLOOKUP($B176,'Can Pwr Rankings'!$B$6:$F$21,4,FALSE)))</f>
        <v>78930</v>
      </c>
    </row>
    <row r="177" spans="1:20" x14ac:dyDescent="0.2">
      <c r="A177" s="73" t="s">
        <v>106</v>
      </c>
      <c r="B177" s="73">
        <v>53341</v>
      </c>
      <c r="C177" s="73"/>
      <c r="D177" s="73"/>
      <c r="E177" s="73" t="s">
        <v>745</v>
      </c>
      <c r="F177" s="73" t="str">
        <f>VLOOKUP((A177&amp;MAX(G177:L177)),'NA DATA'!$J$4:$K$1809,2,FALSE)</f>
        <v>Enron Canada Corp.</v>
      </c>
      <c r="G177" s="104"/>
      <c r="H177" s="104"/>
      <c r="I177" s="104"/>
      <c r="J177" s="104"/>
      <c r="K177" s="104">
        <v>96093749</v>
      </c>
      <c r="L177" s="104"/>
      <c r="M177" s="104">
        <f>IF(ISNA(VLOOKUP(B177,'US GAS Rankings'!$B$6:$H$232,7,FALSE))=TRUE,"", (VLOOKUP(B177,'US GAS Rankings'!$B$6:$H$232,7,FALSE)))</f>
        <v>23</v>
      </c>
      <c r="N177" s="104" t="str">
        <f>IF(ISNA(VLOOKUP(B177,'US PWR Rankings'!$B$6:$H$126,7,FALSE))=TRUE,"", (VLOOKUP(B177,'US PWR Rankings'!$B$6:$H$126,7,FALSE)))</f>
        <v/>
      </c>
      <c r="O177" s="73">
        <f>IF(ISNA(VLOOKUP(B177,'Can Gas Rankings'!$B$6:$H$95,7,FALSE))=TRUE,"",(VLOOKUP(B177,'Can Gas Rankings'!$B$6:$H$95,7,FALSE)))</f>
        <v>11</v>
      </c>
      <c r="P177" s="73">
        <f>IF(ISNA(VLOOKUP(B177,'Can Pwr Rankings'!$B$6:$F$21,5,FALSE))=TRUE,"", (VLOOKUP(B177,'Can Pwr Rankings'!$B$6:$F$21,5,FALSE)))</f>
        <v>5</v>
      </c>
      <c r="Q177" s="109">
        <f>IF(ISNA(VLOOKUP($B177,'US GAS Rankings'!$B$6:$H$232,6,FALSE))=TRUE,"", (VLOOKUP($B177,'US GAS Rankings'!$B$6:$H$232,6,FALSE)))</f>
        <v>421612831</v>
      </c>
      <c r="R177" s="109" t="str">
        <f>IF(ISNA(VLOOKUP($B177,'US PWR Rankings'!$B$6:$H$126,6,FALSE))=TRUE,"", (VLOOKUP($B177,'US PWR Rankings'!$B$6:$H$126,6,FALSE)))</f>
        <v/>
      </c>
      <c r="S177" s="109">
        <f>IF(ISNA(VLOOKUP($B177,'Can Gas Rankings'!$B$6:$H$95,6,FALSE))=TRUE,"",(VLOOKUP($B177,'Can Gas Rankings'!$B$6:$H$95,6,FALSE)))</f>
        <v>54080031</v>
      </c>
      <c r="T177" s="109">
        <f>IF(ISNA(VLOOKUP($B177,'Can Pwr Rankings'!$B$6:$F$21,4,FALSE))=TRUE,"", (VLOOKUP($B177,'Can Pwr Rankings'!$B$6:$F$21,4,FALSE)))</f>
        <v>78930</v>
      </c>
    </row>
    <row r="178" spans="1:20" x14ac:dyDescent="0.2">
      <c r="A178" s="73" t="s">
        <v>106</v>
      </c>
      <c r="B178" s="73">
        <v>53341</v>
      </c>
      <c r="C178" s="73"/>
      <c r="D178" s="73"/>
      <c r="E178" s="73" t="s">
        <v>394</v>
      </c>
      <c r="F178" s="73" t="str">
        <f>VLOOKUP((A178&amp;MAX(G178:L178)),'NA DATA'!$J$4:$K$1809,2,FALSE)</f>
        <v>Enron North America Corp.</v>
      </c>
      <c r="G178" s="104"/>
      <c r="H178" s="104">
        <v>96026677</v>
      </c>
      <c r="I178" s="104"/>
      <c r="J178" s="104"/>
      <c r="K178" s="104"/>
      <c r="L178" s="104"/>
      <c r="M178" s="104">
        <f>IF(ISNA(VLOOKUP(B178,'US GAS Rankings'!$B$6:$H$232,7,FALSE))=TRUE,"", (VLOOKUP(B178,'US GAS Rankings'!$B$6:$H$232,7,FALSE)))</f>
        <v>23</v>
      </c>
      <c r="N178" s="104" t="str">
        <f>IF(ISNA(VLOOKUP(B178,'US PWR Rankings'!$B$6:$H$126,7,FALSE))=TRUE,"", (VLOOKUP(B178,'US PWR Rankings'!$B$6:$H$126,7,FALSE)))</f>
        <v/>
      </c>
      <c r="O178" s="73">
        <f>IF(ISNA(VLOOKUP(B178,'Can Gas Rankings'!$B$6:$H$95,7,FALSE))=TRUE,"",(VLOOKUP(B178,'Can Gas Rankings'!$B$6:$H$95,7,FALSE)))</f>
        <v>11</v>
      </c>
      <c r="P178" s="73">
        <f>IF(ISNA(VLOOKUP(B178,'Can Pwr Rankings'!$B$6:$F$21,5,FALSE))=TRUE,"", (VLOOKUP(B178,'Can Pwr Rankings'!$B$6:$F$21,5,FALSE)))</f>
        <v>5</v>
      </c>
      <c r="Q178" s="109">
        <f>IF(ISNA(VLOOKUP($B178,'US GAS Rankings'!$B$6:$H$232,6,FALSE))=TRUE,"", (VLOOKUP($B178,'US GAS Rankings'!$B$6:$H$232,6,FALSE)))</f>
        <v>421612831</v>
      </c>
      <c r="R178" s="109" t="str">
        <f>IF(ISNA(VLOOKUP($B178,'US PWR Rankings'!$B$6:$H$126,6,FALSE))=TRUE,"", (VLOOKUP($B178,'US PWR Rankings'!$B$6:$H$126,6,FALSE)))</f>
        <v/>
      </c>
      <c r="S178" s="109">
        <f>IF(ISNA(VLOOKUP($B178,'Can Gas Rankings'!$B$6:$H$95,6,FALSE))=TRUE,"",(VLOOKUP($B178,'Can Gas Rankings'!$B$6:$H$95,6,FALSE)))</f>
        <v>54080031</v>
      </c>
      <c r="T178" s="109">
        <f>IF(ISNA(VLOOKUP($B178,'Can Pwr Rankings'!$B$6:$F$21,4,FALSE))=TRUE,"", (VLOOKUP($B178,'Can Pwr Rankings'!$B$6:$F$21,4,FALSE)))</f>
        <v>78930</v>
      </c>
    </row>
    <row r="179" spans="1:20" x14ac:dyDescent="0.2">
      <c r="A179" s="73" t="s">
        <v>106</v>
      </c>
      <c r="B179" s="73">
        <v>53341</v>
      </c>
      <c r="C179" s="73"/>
      <c r="D179" s="73"/>
      <c r="E179" s="73" t="s">
        <v>402</v>
      </c>
      <c r="F179" s="73" t="str">
        <f>VLOOKUP((A179&amp;MAX(G179:L179)),'NA DATA'!$J$4:$K$1809,2,FALSE)</f>
        <v>Enron North America Corp.</v>
      </c>
      <c r="G179" s="104"/>
      <c r="H179" s="104">
        <v>96028344</v>
      </c>
      <c r="I179" s="104"/>
      <c r="J179" s="104"/>
      <c r="K179" s="104"/>
      <c r="L179" s="104"/>
      <c r="M179" s="104">
        <f>IF(ISNA(VLOOKUP(B179,'US GAS Rankings'!$B$6:$H$232,7,FALSE))=TRUE,"", (VLOOKUP(B179,'US GAS Rankings'!$B$6:$H$232,7,FALSE)))</f>
        <v>23</v>
      </c>
      <c r="N179" s="104" t="str">
        <f>IF(ISNA(VLOOKUP(B179,'US PWR Rankings'!$B$6:$H$126,7,FALSE))=TRUE,"", (VLOOKUP(B179,'US PWR Rankings'!$B$6:$H$126,7,FALSE)))</f>
        <v/>
      </c>
      <c r="O179" s="73">
        <f>IF(ISNA(VLOOKUP(B179,'Can Gas Rankings'!$B$6:$H$95,7,FALSE))=TRUE,"",(VLOOKUP(B179,'Can Gas Rankings'!$B$6:$H$95,7,FALSE)))</f>
        <v>11</v>
      </c>
      <c r="P179" s="73">
        <f>IF(ISNA(VLOOKUP(B179,'Can Pwr Rankings'!$B$6:$F$21,5,FALSE))=TRUE,"", (VLOOKUP(B179,'Can Pwr Rankings'!$B$6:$F$21,5,FALSE)))</f>
        <v>5</v>
      </c>
      <c r="Q179" s="109">
        <f>IF(ISNA(VLOOKUP($B179,'US GAS Rankings'!$B$6:$H$232,6,FALSE))=TRUE,"", (VLOOKUP($B179,'US GAS Rankings'!$B$6:$H$232,6,FALSE)))</f>
        <v>421612831</v>
      </c>
      <c r="R179" s="109" t="str">
        <f>IF(ISNA(VLOOKUP($B179,'US PWR Rankings'!$B$6:$H$126,6,FALSE))=TRUE,"", (VLOOKUP($B179,'US PWR Rankings'!$B$6:$H$126,6,FALSE)))</f>
        <v/>
      </c>
      <c r="S179" s="109">
        <f>IF(ISNA(VLOOKUP($B179,'Can Gas Rankings'!$B$6:$H$95,6,FALSE))=TRUE,"",(VLOOKUP($B179,'Can Gas Rankings'!$B$6:$H$95,6,FALSE)))</f>
        <v>54080031</v>
      </c>
      <c r="T179" s="109">
        <f>IF(ISNA(VLOOKUP($B179,'Can Pwr Rankings'!$B$6:$F$21,4,FALSE))=TRUE,"", (VLOOKUP($B179,'Can Pwr Rankings'!$B$6:$F$21,4,FALSE)))</f>
        <v>78930</v>
      </c>
    </row>
    <row r="180" spans="1:20" x14ac:dyDescent="0.2">
      <c r="A180" s="73" t="s">
        <v>107</v>
      </c>
      <c r="B180" s="73">
        <v>3022</v>
      </c>
      <c r="C180" s="73" t="s">
        <v>107</v>
      </c>
      <c r="D180" s="73">
        <v>3022</v>
      </c>
      <c r="E180" s="73" t="s">
        <v>431</v>
      </c>
      <c r="F180" s="73" t="str">
        <f>VLOOKUP((A180&amp;MAX(G180:L180)),'NA DATA'!$J$4:$K$1809,2,FALSE)</f>
        <v>Citrus Trading Corp.</v>
      </c>
      <c r="G180" s="104"/>
      <c r="H180" s="104">
        <v>96010805</v>
      </c>
      <c r="I180" s="104"/>
      <c r="J180" s="104"/>
      <c r="K180" s="104"/>
      <c r="L180" s="104"/>
      <c r="M180" s="104">
        <f>IF(ISNA(VLOOKUP(B180,'US GAS Rankings'!$B$6:$H$232,7,FALSE))=TRUE,"", (VLOOKUP(B180,'US GAS Rankings'!$B$6:$H$232,7,FALSE)))</f>
        <v>24</v>
      </c>
      <c r="N180" s="104" t="str">
        <f>IF(ISNA(VLOOKUP(B180,'US PWR Rankings'!$B$6:$H$126,7,FALSE))=TRUE,"", (VLOOKUP(B180,'US PWR Rankings'!$B$6:$H$126,7,FALSE)))</f>
        <v/>
      </c>
      <c r="O180" s="73">
        <f>IF(ISNA(VLOOKUP(B180,'Can Gas Rankings'!$B$6:$H$95,7,FALSE))=TRUE,"",(VLOOKUP(B180,'Can Gas Rankings'!$B$6:$H$95,7,FALSE)))</f>
        <v>79</v>
      </c>
      <c r="P180" s="73" t="str">
        <f>IF(ISNA(VLOOKUP(B180,'Can Pwr Rankings'!$B$6:$F$21,5,FALSE))=TRUE,"", (VLOOKUP(B180,'Can Pwr Rankings'!$B$6:$F$21,5,FALSE)))</f>
        <v/>
      </c>
      <c r="Q180" s="109">
        <f>IF(ISNA(VLOOKUP($B180,'US GAS Rankings'!$B$6:$H$232,6,FALSE))=TRUE,"", (VLOOKUP($B180,'US GAS Rankings'!$B$6:$H$232,6,FALSE)))</f>
        <v>418031229</v>
      </c>
      <c r="R180" s="109" t="str">
        <f>IF(ISNA(VLOOKUP($B180,'US PWR Rankings'!$B$6:$H$126,6,FALSE))=TRUE,"", (VLOOKUP($B180,'US PWR Rankings'!$B$6:$H$126,6,FALSE)))</f>
        <v/>
      </c>
      <c r="S180" s="109">
        <f>IF(ISNA(VLOOKUP($B180,'Can Gas Rankings'!$B$6:$H$95,6,FALSE))=TRUE,"",(VLOOKUP($B180,'Can Gas Rankings'!$B$6:$H$95,6,FALSE)))</f>
        <v>175080</v>
      </c>
      <c r="T180" s="109" t="str">
        <f>IF(ISNA(VLOOKUP($B180,'Can Pwr Rankings'!$B$6:$F$21,4,FALSE))=TRUE,"", (VLOOKUP($B180,'Can Pwr Rankings'!$B$6:$F$21,4,FALSE)))</f>
        <v/>
      </c>
    </row>
    <row r="181" spans="1:20" x14ac:dyDescent="0.2">
      <c r="A181" s="73" t="s">
        <v>107</v>
      </c>
      <c r="B181" s="73">
        <v>3022</v>
      </c>
      <c r="C181" s="73"/>
      <c r="D181" s="73"/>
      <c r="E181" s="73" t="s">
        <v>583</v>
      </c>
      <c r="F181" s="73" t="str">
        <f>VLOOKUP((A181&amp;MAX(G181:L181)),'NA DATA'!$J$4:$K$1809,2,FALSE)</f>
        <v>Enron Energy Services, Inc.</v>
      </c>
      <c r="G181" s="104"/>
      <c r="H181" s="104">
        <v>96086947</v>
      </c>
      <c r="I181" s="104"/>
      <c r="J181" s="104"/>
      <c r="K181" s="104"/>
      <c r="L181" s="104"/>
      <c r="M181" s="104">
        <f>IF(ISNA(VLOOKUP(B181,'US GAS Rankings'!$B$6:$H$232,7,FALSE))=TRUE,"", (VLOOKUP(B181,'US GAS Rankings'!$B$6:$H$232,7,FALSE)))</f>
        <v>24</v>
      </c>
      <c r="N181" s="104" t="str">
        <f>IF(ISNA(VLOOKUP(B181,'US PWR Rankings'!$B$6:$H$126,7,FALSE))=TRUE,"", (VLOOKUP(B181,'US PWR Rankings'!$B$6:$H$126,7,FALSE)))</f>
        <v/>
      </c>
      <c r="O181" s="73">
        <f>IF(ISNA(VLOOKUP(B181,'Can Gas Rankings'!$B$6:$H$95,7,FALSE))=TRUE,"",(VLOOKUP(B181,'Can Gas Rankings'!$B$6:$H$95,7,FALSE)))</f>
        <v>79</v>
      </c>
      <c r="P181" s="73" t="str">
        <f>IF(ISNA(VLOOKUP(B181,'Can Pwr Rankings'!$B$6:$F$21,5,FALSE))=TRUE,"", (VLOOKUP(B181,'Can Pwr Rankings'!$B$6:$F$21,5,FALSE)))</f>
        <v/>
      </c>
      <c r="Q181" s="109">
        <f>IF(ISNA(VLOOKUP($B181,'US GAS Rankings'!$B$6:$H$232,6,FALSE))=TRUE,"", (VLOOKUP($B181,'US GAS Rankings'!$B$6:$H$232,6,FALSE)))</f>
        <v>418031229</v>
      </c>
      <c r="R181" s="109" t="str">
        <f>IF(ISNA(VLOOKUP($B181,'US PWR Rankings'!$B$6:$H$126,6,FALSE))=TRUE,"", (VLOOKUP($B181,'US PWR Rankings'!$B$6:$H$126,6,FALSE)))</f>
        <v/>
      </c>
      <c r="S181" s="109">
        <f>IF(ISNA(VLOOKUP($B181,'Can Gas Rankings'!$B$6:$H$95,6,FALSE))=TRUE,"",(VLOOKUP($B181,'Can Gas Rankings'!$B$6:$H$95,6,FALSE)))</f>
        <v>175080</v>
      </c>
      <c r="T181" s="109" t="str">
        <f>IF(ISNA(VLOOKUP($B181,'Can Pwr Rankings'!$B$6:$F$21,4,FALSE))=TRUE,"", (VLOOKUP($B181,'Can Pwr Rankings'!$B$6:$F$21,4,FALSE)))</f>
        <v/>
      </c>
    </row>
    <row r="182" spans="1:20" x14ac:dyDescent="0.2">
      <c r="A182" s="73" t="s">
        <v>107</v>
      </c>
      <c r="B182" s="73">
        <v>3022</v>
      </c>
      <c r="C182" s="73"/>
      <c r="D182" s="73"/>
      <c r="E182" s="73" t="s">
        <v>422</v>
      </c>
      <c r="F182" s="73" t="str">
        <f>VLOOKUP((A182&amp;MAX(G182:L182)),'NA DATA'!$J$4:$K$1809,2,FALSE)</f>
        <v>Enron North America Corp.</v>
      </c>
      <c r="G182" s="104"/>
      <c r="H182" s="104">
        <v>96003633</v>
      </c>
      <c r="I182" s="104"/>
      <c r="J182" s="104"/>
      <c r="K182" s="104"/>
      <c r="L182" s="104"/>
      <c r="M182" s="104">
        <f>IF(ISNA(VLOOKUP(B182,'US GAS Rankings'!$B$6:$H$232,7,FALSE))=TRUE,"", (VLOOKUP(B182,'US GAS Rankings'!$B$6:$H$232,7,FALSE)))</f>
        <v>24</v>
      </c>
      <c r="N182" s="104" t="str">
        <f>IF(ISNA(VLOOKUP(B182,'US PWR Rankings'!$B$6:$H$126,7,FALSE))=TRUE,"", (VLOOKUP(B182,'US PWR Rankings'!$B$6:$H$126,7,FALSE)))</f>
        <v/>
      </c>
      <c r="O182" s="73">
        <f>IF(ISNA(VLOOKUP(B182,'Can Gas Rankings'!$B$6:$H$95,7,FALSE))=TRUE,"",(VLOOKUP(B182,'Can Gas Rankings'!$B$6:$H$95,7,FALSE)))</f>
        <v>79</v>
      </c>
      <c r="P182" s="73" t="str">
        <f>IF(ISNA(VLOOKUP(B182,'Can Pwr Rankings'!$B$6:$F$21,5,FALSE))=TRUE,"", (VLOOKUP(B182,'Can Pwr Rankings'!$B$6:$F$21,5,FALSE)))</f>
        <v/>
      </c>
      <c r="Q182" s="109">
        <f>IF(ISNA(VLOOKUP($B182,'US GAS Rankings'!$B$6:$H$232,6,FALSE))=TRUE,"", (VLOOKUP($B182,'US GAS Rankings'!$B$6:$H$232,6,FALSE)))</f>
        <v>418031229</v>
      </c>
      <c r="R182" s="109" t="str">
        <f>IF(ISNA(VLOOKUP($B182,'US PWR Rankings'!$B$6:$H$126,6,FALSE))=TRUE,"", (VLOOKUP($B182,'US PWR Rankings'!$B$6:$H$126,6,FALSE)))</f>
        <v/>
      </c>
      <c r="S182" s="109">
        <f>IF(ISNA(VLOOKUP($B182,'Can Gas Rankings'!$B$6:$H$95,6,FALSE))=TRUE,"",(VLOOKUP($B182,'Can Gas Rankings'!$B$6:$H$95,6,FALSE)))</f>
        <v>175080</v>
      </c>
      <c r="T182" s="109" t="str">
        <f>IF(ISNA(VLOOKUP($B182,'Can Pwr Rankings'!$B$6:$F$21,4,FALSE))=TRUE,"", (VLOOKUP($B182,'Can Pwr Rankings'!$B$6:$F$21,4,FALSE)))</f>
        <v/>
      </c>
    </row>
    <row r="183" spans="1:20" x14ac:dyDescent="0.2">
      <c r="A183" s="73" t="s">
        <v>107</v>
      </c>
      <c r="B183" s="73">
        <v>3022</v>
      </c>
      <c r="C183" s="73"/>
      <c r="D183" s="73"/>
      <c r="E183" s="73" t="s">
        <v>404</v>
      </c>
      <c r="F183" s="73" t="str">
        <f>VLOOKUP((A183&amp;MAX(G183:L183)),'NA DATA'!$J$4:$K$1809,2,FALSE)</f>
        <v>Enron North America Corp.</v>
      </c>
      <c r="G183" s="104"/>
      <c r="H183" s="104">
        <v>96061956</v>
      </c>
      <c r="I183" s="104"/>
      <c r="J183" s="104"/>
      <c r="K183" s="104"/>
      <c r="L183" s="104"/>
      <c r="M183" s="104">
        <f>IF(ISNA(VLOOKUP(B183,'US GAS Rankings'!$B$6:$H$232,7,FALSE))=TRUE,"", (VLOOKUP(B183,'US GAS Rankings'!$B$6:$H$232,7,FALSE)))</f>
        <v>24</v>
      </c>
      <c r="N183" s="104" t="str">
        <f>IF(ISNA(VLOOKUP(B183,'US PWR Rankings'!$B$6:$H$126,7,FALSE))=TRUE,"", (VLOOKUP(B183,'US PWR Rankings'!$B$6:$H$126,7,FALSE)))</f>
        <v/>
      </c>
      <c r="O183" s="73">
        <f>IF(ISNA(VLOOKUP(B183,'Can Gas Rankings'!$B$6:$H$95,7,FALSE))=TRUE,"",(VLOOKUP(B183,'Can Gas Rankings'!$B$6:$H$95,7,FALSE)))</f>
        <v>79</v>
      </c>
      <c r="P183" s="73" t="str">
        <f>IF(ISNA(VLOOKUP(B183,'Can Pwr Rankings'!$B$6:$F$21,5,FALSE))=TRUE,"", (VLOOKUP(B183,'Can Pwr Rankings'!$B$6:$F$21,5,FALSE)))</f>
        <v/>
      </c>
      <c r="Q183" s="109">
        <f>IF(ISNA(VLOOKUP($B183,'US GAS Rankings'!$B$6:$H$232,6,FALSE))=TRUE,"", (VLOOKUP($B183,'US GAS Rankings'!$B$6:$H$232,6,FALSE)))</f>
        <v>418031229</v>
      </c>
      <c r="R183" s="109" t="str">
        <f>IF(ISNA(VLOOKUP($B183,'US PWR Rankings'!$B$6:$H$126,6,FALSE))=TRUE,"", (VLOOKUP($B183,'US PWR Rankings'!$B$6:$H$126,6,FALSE)))</f>
        <v/>
      </c>
      <c r="S183" s="109">
        <f>IF(ISNA(VLOOKUP($B183,'Can Gas Rankings'!$B$6:$H$95,6,FALSE))=TRUE,"",(VLOOKUP($B183,'Can Gas Rankings'!$B$6:$H$95,6,FALSE)))</f>
        <v>175080</v>
      </c>
      <c r="T183" s="109" t="str">
        <f>IF(ISNA(VLOOKUP($B183,'Can Pwr Rankings'!$B$6:$F$21,4,FALSE))=TRUE,"", (VLOOKUP($B183,'Can Pwr Rankings'!$B$6:$F$21,4,FALSE)))</f>
        <v/>
      </c>
    </row>
    <row r="184" spans="1:20" x14ac:dyDescent="0.2">
      <c r="A184" s="73" t="s">
        <v>107</v>
      </c>
      <c r="B184" s="73">
        <v>3022</v>
      </c>
      <c r="C184" s="73"/>
      <c r="D184" s="73"/>
      <c r="E184" s="73" t="s">
        <v>403</v>
      </c>
      <c r="F184" s="73" t="str">
        <f>VLOOKUP((A184&amp;MAX(G184:L184)),'NA DATA'!$J$4:$K$1809,2,FALSE)</f>
        <v>Enron North America Corp.</v>
      </c>
      <c r="G184" s="104"/>
      <c r="H184" s="104">
        <v>96041087</v>
      </c>
      <c r="I184" s="104"/>
      <c r="J184" s="104"/>
      <c r="K184" s="104"/>
      <c r="L184" s="104"/>
      <c r="M184" s="104">
        <f>IF(ISNA(VLOOKUP(B184,'US GAS Rankings'!$B$6:$H$232,7,FALSE))=TRUE,"", (VLOOKUP(B184,'US GAS Rankings'!$B$6:$H$232,7,FALSE)))</f>
        <v>24</v>
      </c>
      <c r="N184" s="104" t="str">
        <f>IF(ISNA(VLOOKUP(B184,'US PWR Rankings'!$B$6:$H$126,7,FALSE))=TRUE,"", (VLOOKUP(B184,'US PWR Rankings'!$B$6:$H$126,7,FALSE)))</f>
        <v/>
      </c>
      <c r="O184" s="73">
        <f>IF(ISNA(VLOOKUP(B184,'Can Gas Rankings'!$B$6:$H$95,7,FALSE))=TRUE,"",(VLOOKUP(B184,'Can Gas Rankings'!$B$6:$H$95,7,FALSE)))</f>
        <v>79</v>
      </c>
      <c r="P184" s="73" t="str">
        <f>IF(ISNA(VLOOKUP(B184,'Can Pwr Rankings'!$B$6:$F$21,5,FALSE))=TRUE,"", (VLOOKUP(B184,'Can Pwr Rankings'!$B$6:$F$21,5,FALSE)))</f>
        <v/>
      </c>
      <c r="Q184" s="109">
        <f>IF(ISNA(VLOOKUP($B184,'US GAS Rankings'!$B$6:$H$232,6,FALSE))=TRUE,"", (VLOOKUP($B184,'US GAS Rankings'!$B$6:$H$232,6,FALSE)))</f>
        <v>418031229</v>
      </c>
      <c r="R184" s="109" t="str">
        <f>IF(ISNA(VLOOKUP($B184,'US PWR Rankings'!$B$6:$H$126,6,FALSE))=TRUE,"", (VLOOKUP($B184,'US PWR Rankings'!$B$6:$H$126,6,FALSE)))</f>
        <v/>
      </c>
      <c r="S184" s="109">
        <f>IF(ISNA(VLOOKUP($B184,'Can Gas Rankings'!$B$6:$H$95,6,FALSE))=TRUE,"",(VLOOKUP($B184,'Can Gas Rankings'!$B$6:$H$95,6,FALSE)))</f>
        <v>175080</v>
      </c>
      <c r="T184" s="109" t="str">
        <f>IF(ISNA(VLOOKUP($B184,'Can Pwr Rankings'!$B$6:$F$21,4,FALSE))=TRUE,"", (VLOOKUP($B184,'Can Pwr Rankings'!$B$6:$F$21,4,FALSE)))</f>
        <v/>
      </c>
    </row>
    <row r="185" spans="1:20" x14ac:dyDescent="0.2">
      <c r="A185" s="73" t="s">
        <v>107</v>
      </c>
      <c r="B185" s="73">
        <v>3022</v>
      </c>
      <c r="C185" s="73"/>
      <c r="D185" s="73"/>
      <c r="E185" s="73" t="s">
        <v>410</v>
      </c>
      <c r="F185" s="73" t="str">
        <f>VLOOKUP((A185&amp;MAX(G185:L185)),'NA DATA'!$J$4:$K$1809,2,FALSE)</f>
        <v>Enron North America Corp.</v>
      </c>
      <c r="G185" s="104"/>
      <c r="H185" s="104">
        <v>96004912</v>
      </c>
      <c r="I185" s="104"/>
      <c r="J185" s="104"/>
      <c r="K185" s="104"/>
      <c r="L185" s="104"/>
      <c r="M185" s="104">
        <f>IF(ISNA(VLOOKUP(B185,'US GAS Rankings'!$B$6:$H$232,7,FALSE))=TRUE,"", (VLOOKUP(B185,'US GAS Rankings'!$B$6:$H$232,7,FALSE)))</f>
        <v>24</v>
      </c>
      <c r="N185" s="104" t="str">
        <f>IF(ISNA(VLOOKUP(B185,'US PWR Rankings'!$B$6:$H$126,7,FALSE))=TRUE,"", (VLOOKUP(B185,'US PWR Rankings'!$B$6:$H$126,7,FALSE)))</f>
        <v/>
      </c>
      <c r="O185" s="73">
        <f>IF(ISNA(VLOOKUP(B185,'Can Gas Rankings'!$B$6:$H$95,7,FALSE))=TRUE,"",(VLOOKUP(B185,'Can Gas Rankings'!$B$6:$H$95,7,FALSE)))</f>
        <v>79</v>
      </c>
      <c r="P185" s="73" t="str">
        <f>IF(ISNA(VLOOKUP(B185,'Can Pwr Rankings'!$B$6:$F$21,5,FALSE))=TRUE,"", (VLOOKUP(B185,'Can Pwr Rankings'!$B$6:$F$21,5,FALSE)))</f>
        <v/>
      </c>
      <c r="Q185" s="109">
        <f>IF(ISNA(VLOOKUP($B185,'US GAS Rankings'!$B$6:$H$232,6,FALSE))=TRUE,"", (VLOOKUP($B185,'US GAS Rankings'!$B$6:$H$232,6,FALSE)))</f>
        <v>418031229</v>
      </c>
      <c r="R185" s="109" t="str">
        <f>IF(ISNA(VLOOKUP($B185,'US PWR Rankings'!$B$6:$H$126,6,FALSE))=TRUE,"", (VLOOKUP($B185,'US PWR Rankings'!$B$6:$H$126,6,FALSE)))</f>
        <v/>
      </c>
      <c r="S185" s="109">
        <f>IF(ISNA(VLOOKUP($B185,'Can Gas Rankings'!$B$6:$H$95,6,FALSE))=TRUE,"",(VLOOKUP($B185,'Can Gas Rankings'!$B$6:$H$95,6,FALSE)))</f>
        <v>175080</v>
      </c>
      <c r="T185" s="109" t="str">
        <f>IF(ISNA(VLOOKUP($B185,'Can Pwr Rankings'!$B$6:$F$21,4,FALSE))=TRUE,"", (VLOOKUP($B185,'Can Pwr Rankings'!$B$6:$F$21,4,FALSE)))</f>
        <v/>
      </c>
    </row>
    <row r="186" spans="1:20" x14ac:dyDescent="0.2">
      <c r="A186" s="73" t="s">
        <v>107</v>
      </c>
      <c r="B186" s="73">
        <v>3022</v>
      </c>
      <c r="C186" s="73"/>
      <c r="D186" s="73"/>
      <c r="E186" s="73" t="s">
        <v>397</v>
      </c>
      <c r="F186" s="73" t="str">
        <f>VLOOKUP((A186&amp;MAX(G186:L186)),'NA DATA'!$J$4:$K$1809,2,FALSE)</f>
        <v>Enron North America Corp.</v>
      </c>
      <c r="G186" s="104"/>
      <c r="H186" s="104">
        <v>96005429</v>
      </c>
      <c r="I186" s="104"/>
      <c r="J186" s="104"/>
      <c r="K186" s="104"/>
      <c r="L186" s="104"/>
      <c r="M186" s="104">
        <f>IF(ISNA(VLOOKUP(B186,'US GAS Rankings'!$B$6:$H$232,7,FALSE))=TRUE,"", (VLOOKUP(B186,'US GAS Rankings'!$B$6:$H$232,7,FALSE)))</f>
        <v>24</v>
      </c>
      <c r="N186" s="104" t="str">
        <f>IF(ISNA(VLOOKUP(B186,'US PWR Rankings'!$B$6:$H$126,7,FALSE))=TRUE,"", (VLOOKUP(B186,'US PWR Rankings'!$B$6:$H$126,7,FALSE)))</f>
        <v/>
      </c>
      <c r="O186" s="73">
        <f>IF(ISNA(VLOOKUP(B186,'Can Gas Rankings'!$B$6:$H$95,7,FALSE))=TRUE,"",(VLOOKUP(B186,'Can Gas Rankings'!$B$6:$H$95,7,FALSE)))</f>
        <v>79</v>
      </c>
      <c r="P186" s="73" t="str">
        <f>IF(ISNA(VLOOKUP(B186,'Can Pwr Rankings'!$B$6:$F$21,5,FALSE))=TRUE,"", (VLOOKUP(B186,'Can Pwr Rankings'!$B$6:$F$21,5,FALSE)))</f>
        <v/>
      </c>
      <c r="Q186" s="109">
        <f>IF(ISNA(VLOOKUP($B186,'US GAS Rankings'!$B$6:$H$232,6,FALSE))=TRUE,"", (VLOOKUP($B186,'US GAS Rankings'!$B$6:$H$232,6,FALSE)))</f>
        <v>418031229</v>
      </c>
      <c r="R186" s="109" t="str">
        <f>IF(ISNA(VLOOKUP($B186,'US PWR Rankings'!$B$6:$H$126,6,FALSE))=TRUE,"", (VLOOKUP($B186,'US PWR Rankings'!$B$6:$H$126,6,FALSE)))</f>
        <v/>
      </c>
      <c r="S186" s="109">
        <f>IF(ISNA(VLOOKUP($B186,'Can Gas Rankings'!$B$6:$H$95,6,FALSE))=TRUE,"",(VLOOKUP($B186,'Can Gas Rankings'!$B$6:$H$95,6,FALSE)))</f>
        <v>175080</v>
      </c>
      <c r="T186" s="109" t="str">
        <f>IF(ISNA(VLOOKUP($B186,'Can Pwr Rankings'!$B$6:$F$21,4,FALSE))=TRUE,"", (VLOOKUP($B186,'Can Pwr Rankings'!$B$6:$F$21,4,FALSE)))</f>
        <v/>
      </c>
    </row>
    <row r="187" spans="1:20" x14ac:dyDescent="0.2">
      <c r="A187" s="73" t="s">
        <v>107</v>
      </c>
      <c r="B187" s="73">
        <v>3022</v>
      </c>
      <c r="C187" s="73"/>
      <c r="D187" s="73"/>
      <c r="E187" s="73" t="s">
        <v>411</v>
      </c>
      <c r="F187" s="73" t="str">
        <f>VLOOKUP((A187&amp;MAX(G187:L187)),'NA DATA'!$J$4:$K$1809,2,FALSE)</f>
        <v>Enron North America Corp.</v>
      </c>
      <c r="G187" s="104"/>
      <c r="H187" s="104">
        <v>96007593</v>
      </c>
      <c r="I187" s="104"/>
      <c r="J187" s="104"/>
      <c r="K187" s="104"/>
      <c r="L187" s="104"/>
      <c r="M187" s="104">
        <f>IF(ISNA(VLOOKUP(B187,'US GAS Rankings'!$B$6:$H$232,7,FALSE))=TRUE,"", (VLOOKUP(B187,'US GAS Rankings'!$B$6:$H$232,7,FALSE)))</f>
        <v>24</v>
      </c>
      <c r="N187" s="104" t="str">
        <f>IF(ISNA(VLOOKUP(B187,'US PWR Rankings'!$B$6:$H$126,7,FALSE))=TRUE,"", (VLOOKUP(B187,'US PWR Rankings'!$B$6:$H$126,7,FALSE)))</f>
        <v/>
      </c>
      <c r="O187" s="73">
        <f>IF(ISNA(VLOOKUP(B187,'Can Gas Rankings'!$B$6:$H$95,7,FALSE))=TRUE,"",(VLOOKUP(B187,'Can Gas Rankings'!$B$6:$H$95,7,FALSE)))</f>
        <v>79</v>
      </c>
      <c r="P187" s="73" t="str">
        <f>IF(ISNA(VLOOKUP(B187,'Can Pwr Rankings'!$B$6:$F$21,5,FALSE))=TRUE,"", (VLOOKUP(B187,'Can Pwr Rankings'!$B$6:$F$21,5,FALSE)))</f>
        <v/>
      </c>
      <c r="Q187" s="109">
        <f>IF(ISNA(VLOOKUP($B187,'US GAS Rankings'!$B$6:$H$232,6,FALSE))=TRUE,"", (VLOOKUP($B187,'US GAS Rankings'!$B$6:$H$232,6,FALSE)))</f>
        <v>418031229</v>
      </c>
      <c r="R187" s="109" t="str">
        <f>IF(ISNA(VLOOKUP($B187,'US PWR Rankings'!$B$6:$H$126,6,FALSE))=TRUE,"", (VLOOKUP($B187,'US PWR Rankings'!$B$6:$H$126,6,FALSE)))</f>
        <v/>
      </c>
      <c r="S187" s="109">
        <f>IF(ISNA(VLOOKUP($B187,'Can Gas Rankings'!$B$6:$H$95,6,FALSE))=TRUE,"",(VLOOKUP($B187,'Can Gas Rankings'!$B$6:$H$95,6,FALSE)))</f>
        <v>175080</v>
      </c>
      <c r="T187" s="109" t="str">
        <f>IF(ISNA(VLOOKUP($B187,'Can Pwr Rankings'!$B$6:$F$21,4,FALSE))=TRUE,"", (VLOOKUP($B187,'Can Pwr Rankings'!$B$6:$F$21,4,FALSE)))</f>
        <v/>
      </c>
    </row>
    <row r="188" spans="1:20" x14ac:dyDescent="0.2">
      <c r="A188" s="73" t="s">
        <v>107</v>
      </c>
      <c r="B188" s="73">
        <v>3022</v>
      </c>
      <c r="C188" s="73"/>
      <c r="D188" s="73"/>
      <c r="E188" s="73" t="s">
        <v>394</v>
      </c>
      <c r="F188" s="73" t="str">
        <f>VLOOKUP((A188&amp;MAX(G188:L188)),'NA DATA'!$J$4:$K$1809,2,FALSE)</f>
        <v>Enron North America Corp.</v>
      </c>
      <c r="G188" s="104"/>
      <c r="H188" s="104">
        <v>96039483</v>
      </c>
      <c r="I188" s="104"/>
      <c r="J188" s="104"/>
      <c r="K188" s="104"/>
      <c r="L188" s="104"/>
      <c r="M188" s="104">
        <f>IF(ISNA(VLOOKUP(B188,'US GAS Rankings'!$B$6:$H$232,7,FALSE))=TRUE,"", (VLOOKUP(B188,'US GAS Rankings'!$B$6:$H$232,7,FALSE)))</f>
        <v>24</v>
      </c>
      <c r="N188" s="104" t="str">
        <f>IF(ISNA(VLOOKUP(B188,'US PWR Rankings'!$B$6:$H$126,7,FALSE))=TRUE,"", (VLOOKUP(B188,'US PWR Rankings'!$B$6:$H$126,7,FALSE)))</f>
        <v/>
      </c>
      <c r="O188" s="73">
        <f>IF(ISNA(VLOOKUP(B188,'Can Gas Rankings'!$B$6:$H$95,7,FALSE))=TRUE,"",(VLOOKUP(B188,'Can Gas Rankings'!$B$6:$H$95,7,FALSE)))</f>
        <v>79</v>
      </c>
      <c r="P188" s="73" t="str">
        <f>IF(ISNA(VLOOKUP(B188,'Can Pwr Rankings'!$B$6:$F$21,5,FALSE))=TRUE,"", (VLOOKUP(B188,'Can Pwr Rankings'!$B$6:$F$21,5,FALSE)))</f>
        <v/>
      </c>
      <c r="Q188" s="109">
        <f>IF(ISNA(VLOOKUP($B188,'US GAS Rankings'!$B$6:$H$232,6,FALSE))=TRUE,"", (VLOOKUP($B188,'US GAS Rankings'!$B$6:$H$232,6,FALSE)))</f>
        <v>418031229</v>
      </c>
      <c r="R188" s="109" t="str">
        <f>IF(ISNA(VLOOKUP($B188,'US PWR Rankings'!$B$6:$H$126,6,FALSE))=TRUE,"", (VLOOKUP($B188,'US PWR Rankings'!$B$6:$H$126,6,FALSE)))</f>
        <v/>
      </c>
      <c r="S188" s="109">
        <f>IF(ISNA(VLOOKUP($B188,'Can Gas Rankings'!$B$6:$H$95,6,FALSE))=TRUE,"",(VLOOKUP($B188,'Can Gas Rankings'!$B$6:$H$95,6,FALSE)))</f>
        <v>175080</v>
      </c>
      <c r="T188" s="109" t="str">
        <f>IF(ISNA(VLOOKUP($B188,'Can Pwr Rankings'!$B$6:$F$21,4,FALSE))=TRUE,"", (VLOOKUP($B188,'Can Pwr Rankings'!$B$6:$F$21,4,FALSE)))</f>
        <v/>
      </c>
    </row>
    <row r="189" spans="1:20" x14ac:dyDescent="0.2">
      <c r="A189" s="73" t="s">
        <v>107</v>
      </c>
      <c r="B189" s="73">
        <v>3022</v>
      </c>
      <c r="C189" s="73"/>
      <c r="D189" s="73"/>
      <c r="E189" s="73" t="s">
        <v>566</v>
      </c>
      <c r="F189" s="73" t="e">
        <f>VLOOKUP((A189&amp;MAX(G189:L189)),'NA DATA'!$J$4:$K$1809,2,FALSE)</f>
        <v>#N/A</v>
      </c>
      <c r="G189" s="104"/>
      <c r="H189" s="104"/>
      <c r="I189" s="104"/>
      <c r="J189" s="104"/>
      <c r="K189" s="104"/>
      <c r="L189" s="104"/>
      <c r="M189" s="104">
        <f>IF(ISNA(VLOOKUP(B189,'US GAS Rankings'!$B$6:$H$232,7,FALSE))=TRUE,"", (VLOOKUP(B189,'US GAS Rankings'!$B$6:$H$232,7,FALSE)))</f>
        <v>24</v>
      </c>
      <c r="N189" s="104" t="str">
        <f>IF(ISNA(VLOOKUP(B189,'US PWR Rankings'!$B$6:$H$126,7,FALSE))=TRUE,"", (VLOOKUP(B189,'US PWR Rankings'!$B$6:$H$126,7,FALSE)))</f>
        <v/>
      </c>
      <c r="O189" s="73">
        <f>IF(ISNA(VLOOKUP(B189,'Can Gas Rankings'!$B$6:$H$95,7,FALSE))=TRUE,"",(VLOOKUP(B189,'Can Gas Rankings'!$B$6:$H$95,7,FALSE)))</f>
        <v>79</v>
      </c>
      <c r="P189" s="73" t="str">
        <f>IF(ISNA(VLOOKUP(B189,'Can Pwr Rankings'!$B$6:$F$21,5,FALSE))=TRUE,"", (VLOOKUP(B189,'Can Pwr Rankings'!$B$6:$F$21,5,FALSE)))</f>
        <v/>
      </c>
      <c r="Q189" s="109">
        <f>IF(ISNA(VLOOKUP($B189,'US GAS Rankings'!$B$6:$H$232,6,FALSE))=TRUE,"", (VLOOKUP($B189,'US GAS Rankings'!$B$6:$H$232,6,FALSE)))</f>
        <v>418031229</v>
      </c>
      <c r="R189" s="109" t="str">
        <f>IF(ISNA(VLOOKUP($B189,'US PWR Rankings'!$B$6:$H$126,6,FALSE))=TRUE,"", (VLOOKUP($B189,'US PWR Rankings'!$B$6:$H$126,6,FALSE)))</f>
        <v/>
      </c>
      <c r="S189" s="109">
        <f>IF(ISNA(VLOOKUP($B189,'Can Gas Rankings'!$B$6:$H$95,6,FALSE))=TRUE,"",(VLOOKUP($B189,'Can Gas Rankings'!$B$6:$H$95,6,FALSE)))</f>
        <v>175080</v>
      </c>
      <c r="T189" s="109" t="str">
        <f>IF(ISNA(VLOOKUP($B189,'Can Pwr Rankings'!$B$6:$F$21,4,FALSE))=TRUE,"", (VLOOKUP($B189,'Can Pwr Rankings'!$B$6:$F$21,4,FALSE)))</f>
        <v/>
      </c>
    </row>
    <row r="190" spans="1:20" x14ac:dyDescent="0.2">
      <c r="A190" s="73" t="s">
        <v>107</v>
      </c>
      <c r="B190" s="73">
        <v>3022</v>
      </c>
      <c r="C190" s="73"/>
      <c r="D190" s="73"/>
      <c r="E190" s="73" t="s">
        <v>405</v>
      </c>
      <c r="F190" s="73" t="str">
        <f>VLOOKUP((A190&amp;MAX(G190:L190)),'NA DATA'!$J$4:$K$1809,2,FALSE)</f>
        <v>Enron North America Corp.</v>
      </c>
      <c r="G190" s="104"/>
      <c r="H190" s="104">
        <v>96041628</v>
      </c>
      <c r="I190" s="104"/>
      <c r="J190" s="104"/>
      <c r="K190" s="104"/>
      <c r="L190" s="104"/>
      <c r="M190" s="104">
        <f>IF(ISNA(VLOOKUP(B190,'US GAS Rankings'!$B$6:$H$232,7,FALSE))=TRUE,"", (VLOOKUP(B190,'US GAS Rankings'!$B$6:$H$232,7,FALSE)))</f>
        <v>24</v>
      </c>
      <c r="N190" s="104" t="str">
        <f>IF(ISNA(VLOOKUP(B190,'US PWR Rankings'!$B$6:$H$126,7,FALSE))=TRUE,"", (VLOOKUP(B190,'US PWR Rankings'!$B$6:$H$126,7,FALSE)))</f>
        <v/>
      </c>
      <c r="O190" s="73">
        <f>IF(ISNA(VLOOKUP(B190,'Can Gas Rankings'!$B$6:$H$95,7,FALSE))=TRUE,"",(VLOOKUP(B190,'Can Gas Rankings'!$B$6:$H$95,7,FALSE)))</f>
        <v>79</v>
      </c>
      <c r="P190" s="73" t="str">
        <f>IF(ISNA(VLOOKUP(B190,'Can Pwr Rankings'!$B$6:$F$21,5,FALSE))=TRUE,"", (VLOOKUP(B190,'Can Pwr Rankings'!$B$6:$F$21,5,FALSE)))</f>
        <v/>
      </c>
      <c r="Q190" s="109">
        <f>IF(ISNA(VLOOKUP($B190,'US GAS Rankings'!$B$6:$H$232,6,FALSE))=TRUE,"", (VLOOKUP($B190,'US GAS Rankings'!$B$6:$H$232,6,FALSE)))</f>
        <v>418031229</v>
      </c>
      <c r="R190" s="109" t="str">
        <f>IF(ISNA(VLOOKUP($B190,'US PWR Rankings'!$B$6:$H$126,6,FALSE))=TRUE,"", (VLOOKUP($B190,'US PWR Rankings'!$B$6:$H$126,6,FALSE)))</f>
        <v/>
      </c>
      <c r="S190" s="109">
        <f>IF(ISNA(VLOOKUP($B190,'Can Gas Rankings'!$B$6:$H$95,6,FALSE))=TRUE,"",(VLOOKUP($B190,'Can Gas Rankings'!$B$6:$H$95,6,FALSE)))</f>
        <v>175080</v>
      </c>
      <c r="T190" s="109" t="str">
        <f>IF(ISNA(VLOOKUP($B190,'Can Pwr Rankings'!$B$6:$F$21,4,FALSE))=TRUE,"", (VLOOKUP($B190,'Can Pwr Rankings'!$B$6:$F$21,4,FALSE)))</f>
        <v/>
      </c>
    </row>
    <row r="191" spans="1:20" x14ac:dyDescent="0.2">
      <c r="A191" s="73" t="s">
        <v>108</v>
      </c>
      <c r="B191" s="73">
        <v>57543</v>
      </c>
      <c r="C191" s="73" t="s">
        <v>108</v>
      </c>
      <c r="D191" s="73">
        <v>57543</v>
      </c>
      <c r="E191" s="73" t="s">
        <v>564</v>
      </c>
      <c r="F191" s="73" t="str">
        <f>VLOOKUP((A191&amp;MAX(G191:L191)),'NA DATA'!$J$4:$K$1809,2,FALSE)</f>
        <v>Enron North America Corp.</v>
      </c>
      <c r="G191" s="104">
        <v>96043502</v>
      </c>
      <c r="H191" s="104"/>
      <c r="I191" s="104"/>
      <c r="J191" s="104">
        <v>96043502</v>
      </c>
      <c r="K191" s="104"/>
      <c r="L191" s="104"/>
      <c r="M191" s="104">
        <f>IF(ISNA(VLOOKUP(B191,'US GAS Rankings'!$B$6:$H$232,7,FALSE))=TRUE,"", (VLOOKUP(B191,'US GAS Rankings'!$B$6:$H$232,7,FALSE)))</f>
        <v>25</v>
      </c>
      <c r="N191" s="104" t="str">
        <f>IF(ISNA(VLOOKUP(B191,'US PWR Rankings'!$B$6:$H$126,7,FALSE))=TRUE,"", (VLOOKUP(B191,'US PWR Rankings'!$B$6:$H$126,7,FALSE)))</f>
        <v/>
      </c>
      <c r="O191" s="73">
        <f>IF(ISNA(VLOOKUP(B191,'Can Gas Rankings'!$B$6:$H$95,7,FALSE))=TRUE,"",(VLOOKUP(B191,'Can Gas Rankings'!$B$6:$H$95,7,FALSE)))</f>
        <v>55</v>
      </c>
      <c r="P191" s="73" t="str">
        <f>IF(ISNA(VLOOKUP(B191,'Can Pwr Rankings'!$B$6:$F$21,5,FALSE))=TRUE,"", (VLOOKUP(B191,'Can Pwr Rankings'!$B$6:$F$21,5,FALSE)))</f>
        <v/>
      </c>
      <c r="Q191" s="109">
        <f>IF(ISNA(VLOOKUP($B191,'US GAS Rankings'!$B$6:$H$232,6,FALSE))=TRUE,"", (VLOOKUP($B191,'US GAS Rankings'!$B$6:$H$232,6,FALSE)))</f>
        <v>405848980</v>
      </c>
      <c r="R191" s="109" t="str">
        <f>IF(ISNA(VLOOKUP($B191,'US PWR Rankings'!$B$6:$H$126,6,FALSE))=TRUE,"", (VLOOKUP($B191,'US PWR Rankings'!$B$6:$H$126,6,FALSE)))</f>
        <v/>
      </c>
      <c r="S191" s="109">
        <f>IF(ISNA(VLOOKUP($B191,'Can Gas Rankings'!$B$6:$H$95,6,FALSE))=TRUE,"",(VLOOKUP($B191,'Can Gas Rankings'!$B$6:$H$95,6,FALSE)))</f>
        <v>2030000</v>
      </c>
      <c r="T191" s="109" t="str">
        <f>IF(ISNA(VLOOKUP($B191,'Can Pwr Rankings'!$B$6:$F$21,4,FALSE))=TRUE,"", (VLOOKUP($B191,'Can Pwr Rankings'!$B$6:$F$21,4,FALSE)))</f>
        <v/>
      </c>
    </row>
    <row r="192" spans="1:20" x14ac:dyDescent="0.2">
      <c r="A192" s="73" t="s">
        <v>108</v>
      </c>
      <c r="B192" s="73">
        <v>57543</v>
      </c>
      <c r="C192" s="73"/>
      <c r="D192" s="73"/>
      <c r="E192" s="73" t="s">
        <v>581</v>
      </c>
      <c r="F192" s="73" t="str">
        <f>VLOOKUP((A192&amp;MAX(G192:L192)),'NA DATA'!$J$4:$K$1809,2,FALSE)</f>
        <v>Enron Energy Services, Inc.</v>
      </c>
      <c r="G192" s="104"/>
      <c r="H192" s="104">
        <v>96089932</v>
      </c>
      <c r="I192" s="104"/>
      <c r="J192" s="104"/>
      <c r="K192" s="104"/>
      <c r="L192" s="104"/>
      <c r="M192" s="104">
        <f>IF(ISNA(VLOOKUP(B192,'US GAS Rankings'!$B$6:$H$232,7,FALSE))=TRUE,"", (VLOOKUP(B192,'US GAS Rankings'!$B$6:$H$232,7,FALSE)))</f>
        <v>25</v>
      </c>
      <c r="N192" s="104" t="str">
        <f>IF(ISNA(VLOOKUP(B192,'US PWR Rankings'!$B$6:$H$126,7,FALSE))=TRUE,"", (VLOOKUP(B192,'US PWR Rankings'!$B$6:$H$126,7,FALSE)))</f>
        <v/>
      </c>
      <c r="O192" s="73">
        <f>IF(ISNA(VLOOKUP(B192,'Can Gas Rankings'!$B$6:$H$95,7,FALSE))=TRUE,"",(VLOOKUP(B192,'Can Gas Rankings'!$B$6:$H$95,7,FALSE)))</f>
        <v>55</v>
      </c>
      <c r="P192" s="73" t="str">
        <f>IF(ISNA(VLOOKUP(B192,'Can Pwr Rankings'!$B$6:$F$21,5,FALSE))=TRUE,"", (VLOOKUP(B192,'Can Pwr Rankings'!$B$6:$F$21,5,FALSE)))</f>
        <v/>
      </c>
      <c r="Q192" s="109">
        <f>IF(ISNA(VLOOKUP($B192,'US GAS Rankings'!$B$6:$H$232,6,FALSE))=TRUE,"", (VLOOKUP($B192,'US GAS Rankings'!$B$6:$H$232,6,FALSE)))</f>
        <v>405848980</v>
      </c>
      <c r="R192" s="109" t="str">
        <f>IF(ISNA(VLOOKUP($B192,'US PWR Rankings'!$B$6:$H$126,6,FALSE))=TRUE,"", (VLOOKUP($B192,'US PWR Rankings'!$B$6:$H$126,6,FALSE)))</f>
        <v/>
      </c>
      <c r="S192" s="109">
        <f>IF(ISNA(VLOOKUP($B192,'Can Gas Rankings'!$B$6:$H$95,6,FALSE))=TRUE,"",(VLOOKUP($B192,'Can Gas Rankings'!$B$6:$H$95,6,FALSE)))</f>
        <v>2030000</v>
      </c>
      <c r="T192" s="109" t="str">
        <f>IF(ISNA(VLOOKUP($B192,'Can Pwr Rankings'!$B$6:$F$21,4,FALSE))=TRUE,"", (VLOOKUP($B192,'Can Pwr Rankings'!$B$6:$F$21,4,FALSE)))</f>
        <v/>
      </c>
    </row>
    <row r="193" spans="1:20" x14ac:dyDescent="0.2">
      <c r="A193" s="73" t="s">
        <v>108</v>
      </c>
      <c r="B193" s="73">
        <v>57543</v>
      </c>
      <c r="C193" s="73"/>
      <c r="D193" s="73"/>
      <c r="E193" s="73" t="s">
        <v>410</v>
      </c>
      <c r="F193" s="73" t="str">
        <f>VLOOKUP((A193&amp;MAX(G193:L193)),'NA DATA'!$J$4:$K$1809,2,FALSE)</f>
        <v>Enron North America Corp.</v>
      </c>
      <c r="G193" s="104"/>
      <c r="H193" s="104">
        <v>96018454</v>
      </c>
      <c r="I193" s="104"/>
      <c r="J193" s="104"/>
      <c r="K193" s="104"/>
      <c r="L193" s="104"/>
      <c r="M193" s="104">
        <f>IF(ISNA(VLOOKUP(B193,'US GAS Rankings'!$B$6:$H$232,7,FALSE))=TRUE,"", (VLOOKUP(B193,'US GAS Rankings'!$B$6:$H$232,7,FALSE)))</f>
        <v>25</v>
      </c>
      <c r="N193" s="104" t="str">
        <f>IF(ISNA(VLOOKUP(B193,'US PWR Rankings'!$B$6:$H$126,7,FALSE))=TRUE,"", (VLOOKUP(B193,'US PWR Rankings'!$B$6:$H$126,7,FALSE)))</f>
        <v/>
      </c>
      <c r="O193" s="73">
        <f>IF(ISNA(VLOOKUP(B193,'Can Gas Rankings'!$B$6:$H$95,7,FALSE))=TRUE,"",(VLOOKUP(B193,'Can Gas Rankings'!$B$6:$H$95,7,FALSE)))</f>
        <v>55</v>
      </c>
      <c r="P193" s="73" t="str">
        <f>IF(ISNA(VLOOKUP(B193,'Can Pwr Rankings'!$B$6:$F$21,5,FALSE))=TRUE,"", (VLOOKUP(B193,'Can Pwr Rankings'!$B$6:$F$21,5,FALSE)))</f>
        <v/>
      </c>
      <c r="Q193" s="109">
        <f>IF(ISNA(VLOOKUP($B193,'US GAS Rankings'!$B$6:$H$232,6,FALSE))=TRUE,"", (VLOOKUP($B193,'US GAS Rankings'!$B$6:$H$232,6,FALSE)))</f>
        <v>405848980</v>
      </c>
      <c r="R193" s="109" t="str">
        <f>IF(ISNA(VLOOKUP($B193,'US PWR Rankings'!$B$6:$H$126,6,FALSE))=TRUE,"", (VLOOKUP($B193,'US PWR Rankings'!$B$6:$H$126,6,FALSE)))</f>
        <v/>
      </c>
      <c r="S193" s="109">
        <f>IF(ISNA(VLOOKUP($B193,'Can Gas Rankings'!$B$6:$H$95,6,FALSE))=TRUE,"",(VLOOKUP($B193,'Can Gas Rankings'!$B$6:$H$95,6,FALSE)))</f>
        <v>2030000</v>
      </c>
      <c r="T193" s="109" t="str">
        <f>IF(ISNA(VLOOKUP($B193,'Can Pwr Rankings'!$B$6:$F$21,4,FALSE))=TRUE,"", (VLOOKUP($B193,'Can Pwr Rankings'!$B$6:$F$21,4,FALSE)))</f>
        <v/>
      </c>
    </row>
    <row r="194" spans="1:20" x14ac:dyDescent="0.2">
      <c r="A194" s="73" t="s">
        <v>108</v>
      </c>
      <c r="B194" s="73">
        <v>57543</v>
      </c>
      <c r="C194" s="73"/>
      <c r="D194" s="73"/>
      <c r="E194" s="73" t="s">
        <v>397</v>
      </c>
      <c r="F194" s="73" t="str">
        <f>VLOOKUP((A194&amp;MAX(G194:L194)),'NA DATA'!$J$4:$K$1809,2,FALSE)</f>
        <v>Enron North America Corp.</v>
      </c>
      <c r="G194" s="104"/>
      <c r="H194" s="104">
        <v>96005429</v>
      </c>
      <c r="I194" s="104"/>
      <c r="J194" s="104"/>
      <c r="K194" s="104"/>
      <c r="L194" s="104"/>
      <c r="M194" s="104">
        <f>IF(ISNA(VLOOKUP(B194,'US GAS Rankings'!$B$6:$H$232,7,FALSE))=TRUE,"", (VLOOKUP(B194,'US GAS Rankings'!$B$6:$H$232,7,FALSE)))</f>
        <v>25</v>
      </c>
      <c r="N194" s="104" t="str">
        <f>IF(ISNA(VLOOKUP(B194,'US PWR Rankings'!$B$6:$H$126,7,FALSE))=TRUE,"", (VLOOKUP(B194,'US PWR Rankings'!$B$6:$H$126,7,FALSE)))</f>
        <v/>
      </c>
      <c r="O194" s="73">
        <f>IF(ISNA(VLOOKUP(B194,'Can Gas Rankings'!$B$6:$H$95,7,FALSE))=TRUE,"",(VLOOKUP(B194,'Can Gas Rankings'!$B$6:$H$95,7,FALSE)))</f>
        <v>55</v>
      </c>
      <c r="P194" s="73" t="str">
        <f>IF(ISNA(VLOOKUP(B194,'Can Pwr Rankings'!$B$6:$F$21,5,FALSE))=TRUE,"", (VLOOKUP(B194,'Can Pwr Rankings'!$B$6:$F$21,5,FALSE)))</f>
        <v/>
      </c>
      <c r="Q194" s="109">
        <f>IF(ISNA(VLOOKUP($B194,'US GAS Rankings'!$B$6:$H$232,6,FALSE))=TRUE,"", (VLOOKUP($B194,'US GAS Rankings'!$B$6:$H$232,6,FALSE)))</f>
        <v>405848980</v>
      </c>
      <c r="R194" s="109" t="str">
        <f>IF(ISNA(VLOOKUP($B194,'US PWR Rankings'!$B$6:$H$126,6,FALSE))=TRUE,"", (VLOOKUP($B194,'US PWR Rankings'!$B$6:$H$126,6,FALSE)))</f>
        <v/>
      </c>
      <c r="S194" s="109">
        <f>IF(ISNA(VLOOKUP($B194,'Can Gas Rankings'!$B$6:$H$95,6,FALSE))=TRUE,"",(VLOOKUP($B194,'Can Gas Rankings'!$B$6:$H$95,6,FALSE)))</f>
        <v>2030000</v>
      </c>
      <c r="T194" s="109" t="str">
        <f>IF(ISNA(VLOOKUP($B194,'Can Pwr Rankings'!$B$6:$F$21,4,FALSE))=TRUE,"", (VLOOKUP($B194,'Can Pwr Rankings'!$B$6:$F$21,4,FALSE)))</f>
        <v/>
      </c>
    </row>
    <row r="195" spans="1:20" x14ac:dyDescent="0.2">
      <c r="A195" s="73" t="s">
        <v>108</v>
      </c>
      <c r="B195" s="73">
        <v>57543</v>
      </c>
      <c r="C195" s="73"/>
      <c r="D195" s="73"/>
      <c r="E195" s="73" t="s">
        <v>392</v>
      </c>
      <c r="F195" s="73" t="str">
        <f>VLOOKUP((A195&amp;MAX(G195:L195)),'NA DATA'!$J$4:$K$1809,2,FALSE)</f>
        <v>Enron North America Corp.</v>
      </c>
      <c r="G195" s="104"/>
      <c r="H195" s="104">
        <v>96058924</v>
      </c>
      <c r="I195" s="104"/>
      <c r="J195" s="104"/>
      <c r="K195" s="104"/>
      <c r="L195" s="104"/>
      <c r="M195" s="104">
        <f>IF(ISNA(VLOOKUP(B195,'US GAS Rankings'!$B$6:$H$232,7,FALSE))=TRUE,"", (VLOOKUP(B195,'US GAS Rankings'!$B$6:$H$232,7,FALSE)))</f>
        <v>25</v>
      </c>
      <c r="N195" s="104" t="str">
        <f>IF(ISNA(VLOOKUP(B195,'US PWR Rankings'!$B$6:$H$126,7,FALSE))=TRUE,"", (VLOOKUP(B195,'US PWR Rankings'!$B$6:$H$126,7,FALSE)))</f>
        <v/>
      </c>
      <c r="O195" s="73">
        <f>IF(ISNA(VLOOKUP(B195,'Can Gas Rankings'!$B$6:$H$95,7,FALSE))=TRUE,"",(VLOOKUP(B195,'Can Gas Rankings'!$B$6:$H$95,7,FALSE)))</f>
        <v>55</v>
      </c>
      <c r="P195" s="73" t="str">
        <f>IF(ISNA(VLOOKUP(B195,'Can Pwr Rankings'!$B$6:$F$21,5,FALSE))=TRUE,"", (VLOOKUP(B195,'Can Pwr Rankings'!$B$6:$F$21,5,FALSE)))</f>
        <v/>
      </c>
      <c r="Q195" s="109">
        <f>IF(ISNA(VLOOKUP($B195,'US GAS Rankings'!$B$6:$H$232,6,FALSE))=TRUE,"", (VLOOKUP($B195,'US GAS Rankings'!$B$6:$H$232,6,FALSE)))</f>
        <v>405848980</v>
      </c>
      <c r="R195" s="109" t="str">
        <f>IF(ISNA(VLOOKUP($B195,'US PWR Rankings'!$B$6:$H$126,6,FALSE))=TRUE,"", (VLOOKUP($B195,'US PWR Rankings'!$B$6:$H$126,6,FALSE)))</f>
        <v/>
      </c>
      <c r="S195" s="109">
        <f>IF(ISNA(VLOOKUP($B195,'Can Gas Rankings'!$B$6:$H$95,6,FALSE))=TRUE,"",(VLOOKUP($B195,'Can Gas Rankings'!$B$6:$H$95,6,FALSE)))</f>
        <v>2030000</v>
      </c>
      <c r="T195" s="109" t="str">
        <f>IF(ISNA(VLOOKUP($B195,'Can Pwr Rankings'!$B$6:$F$21,4,FALSE))=TRUE,"", (VLOOKUP($B195,'Can Pwr Rankings'!$B$6:$F$21,4,FALSE)))</f>
        <v/>
      </c>
    </row>
    <row r="196" spans="1:20" x14ac:dyDescent="0.2">
      <c r="A196" s="73" t="s">
        <v>109</v>
      </c>
      <c r="B196" s="73">
        <v>53295</v>
      </c>
      <c r="C196" s="73" t="s">
        <v>109</v>
      </c>
      <c r="D196" s="73">
        <v>53295</v>
      </c>
      <c r="E196" s="73" t="s">
        <v>564</v>
      </c>
      <c r="F196" s="73" t="str">
        <f>VLOOKUP((A196&amp;MAX(G196:L196)),'NA DATA'!$J$4:$K$1809,2,FALSE)</f>
        <v>Enron North America Corp.</v>
      </c>
      <c r="G196" s="104">
        <v>96014540</v>
      </c>
      <c r="H196" s="104"/>
      <c r="I196" s="104"/>
      <c r="J196" s="104">
        <v>96014540</v>
      </c>
      <c r="K196" s="104"/>
      <c r="L196" s="104"/>
      <c r="M196" s="104">
        <f>IF(ISNA(VLOOKUP(B196,'US GAS Rankings'!$B$6:$H$232,7,FALSE))=TRUE,"", (VLOOKUP(B196,'US GAS Rankings'!$B$6:$H$232,7,FALSE)))</f>
        <v>26</v>
      </c>
      <c r="N196" s="104">
        <f>IF(ISNA(VLOOKUP(B196,'US PWR Rankings'!$B$6:$H$126,7,FALSE))=TRUE,"", (VLOOKUP(B196,'US PWR Rankings'!$B$6:$H$126,7,FALSE)))</f>
        <v>17</v>
      </c>
      <c r="O196" s="73">
        <f>IF(ISNA(VLOOKUP(B196,'Can Gas Rankings'!$B$6:$H$95,7,FALSE))=TRUE,"",(VLOOKUP(B196,'Can Gas Rankings'!$B$6:$H$95,7,FALSE)))</f>
        <v>18</v>
      </c>
      <c r="P196" s="73" t="str">
        <f>IF(ISNA(VLOOKUP(B196,'Can Pwr Rankings'!$B$6:$F$21,5,FALSE))=TRUE,"", (VLOOKUP(B196,'Can Pwr Rankings'!$B$6:$F$21,5,FALSE)))</f>
        <v/>
      </c>
      <c r="Q196" s="109">
        <f>IF(ISNA(VLOOKUP($B196,'US GAS Rankings'!$B$6:$H$232,6,FALSE))=TRUE,"", (VLOOKUP($B196,'US GAS Rankings'!$B$6:$H$232,6,FALSE)))</f>
        <v>347623570</v>
      </c>
      <c r="R196" s="109">
        <f>IF(ISNA(VLOOKUP($B196,'US PWR Rankings'!$B$6:$H$126,6,FALSE))=TRUE,"", (VLOOKUP($B196,'US PWR Rankings'!$B$6:$H$126,6,FALSE)))</f>
        <v>8395341</v>
      </c>
      <c r="S196" s="109">
        <f>IF(ISNA(VLOOKUP($B196,'Can Gas Rankings'!$B$6:$H$95,6,FALSE))=TRUE,"",(VLOOKUP($B196,'Can Gas Rankings'!$B$6:$H$95,6,FALSE)))</f>
        <v>19608295</v>
      </c>
      <c r="T196" s="109" t="str">
        <f>IF(ISNA(VLOOKUP($B196,'Can Pwr Rankings'!$B$6:$F$21,4,FALSE))=TRUE,"", (VLOOKUP($B196,'Can Pwr Rankings'!$B$6:$F$21,4,FALSE)))</f>
        <v/>
      </c>
    </row>
    <row r="197" spans="1:20" x14ac:dyDescent="0.2">
      <c r="A197" s="73" t="s">
        <v>109</v>
      </c>
      <c r="B197" s="73">
        <v>53295</v>
      </c>
      <c r="C197" s="73"/>
      <c r="D197" s="73"/>
      <c r="E197" s="73" t="s">
        <v>403</v>
      </c>
      <c r="F197" s="73" t="str">
        <f>VLOOKUP((A197&amp;MAX(G197:L197)),'NA DATA'!$J$4:$K$1809,2,FALSE)</f>
        <v>Enron North America Corp.</v>
      </c>
      <c r="G197" s="104"/>
      <c r="H197" s="104">
        <v>96062348</v>
      </c>
      <c r="I197" s="104"/>
      <c r="J197" s="104"/>
      <c r="K197" s="104"/>
      <c r="L197" s="104"/>
      <c r="M197" s="104">
        <f>IF(ISNA(VLOOKUP(B197,'US GAS Rankings'!$B$6:$H$232,7,FALSE))=TRUE,"", (VLOOKUP(B197,'US GAS Rankings'!$B$6:$H$232,7,FALSE)))</f>
        <v>26</v>
      </c>
      <c r="N197" s="104">
        <f>IF(ISNA(VLOOKUP(B197,'US PWR Rankings'!$B$6:$H$126,7,FALSE))=TRUE,"", (VLOOKUP(B197,'US PWR Rankings'!$B$6:$H$126,7,FALSE)))</f>
        <v>17</v>
      </c>
      <c r="O197" s="73">
        <f>IF(ISNA(VLOOKUP(B197,'Can Gas Rankings'!$B$6:$H$95,7,FALSE))=TRUE,"",(VLOOKUP(B197,'Can Gas Rankings'!$B$6:$H$95,7,FALSE)))</f>
        <v>18</v>
      </c>
      <c r="P197" s="73" t="str">
        <f>IF(ISNA(VLOOKUP(B197,'Can Pwr Rankings'!$B$6:$F$21,5,FALSE))=TRUE,"", (VLOOKUP(B197,'Can Pwr Rankings'!$B$6:$F$21,5,FALSE)))</f>
        <v/>
      </c>
      <c r="Q197" s="109">
        <f>IF(ISNA(VLOOKUP($B197,'US GAS Rankings'!$B$6:$H$232,6,FALSE))=TRUE,"", (VLOOKUP($B197,'US GAS Rankings'!$B$6:$H$232,6,FALSE)))</f>
        <v>347623570</v>
      </c>
      <c r="R197" s="109">
        <f>IF(ISNA(VLOOKUP($B197,'US PWR Rankings'!$B$6:$H$126,6,FALSE))=TRUE,"", (VLOOKUP($B197,'US PWR Rankings'!$B$6:$H$126,6,FALSE)))</f>
        <v>8395341</v>
      </c>
      <c r="S197" s="109">
        <f>IF(ISNA(VLOOKUP($B197,'Can Gas Rankings'!$B$6:$H$95,6,FALSE))=TRUE,"",(VLOOKUP($B197,'Can Gas Rankings'!$B$6:$H$95,6,FALSE)))</f>
        <v>19608295</v>
      </c>
      <c r="T197" s="109" t="str">
        <f>IF(ISNA(VLOOKUP($B197,'Can Pwr Rankings'!$B$6:$F$21,4,FALSE))=TRUE,"", (VLOOKUP($B197,'Can Pwr Rankings'!$B$6:$F$21,4,FALSE)))</f>
        <v/>
      </c>
    </row>
    <row r="198" spans="1:20" x14ac:dyDescent="0.2">
      <c r="A198" s="73" t="s">
        <v>109</v>
      </c>
      <c r="B198" s="73">
        <v>53295</v>
      </c>
      <c r="C198" s="73"/>
      <c r="D198" s="73"/>
      <c r="E198" s="73" t="s">
        <v>397</v>
      </c>
      <c r="F198" s="73" t="str">
        <f>VLOOKUP((A198&amp;MAX(G198:L198)),'NA DATA'!$J$4:$K$1809,2,FALSE)</f>
        <v>Enron North America Corp.</v>
      </c>
      <c r="G198" s="104"/>
      <c r="H198" s="104">
        <v>96005429</v>
      </c>
      <c r="I198" s="104"/>
      <c r="J198" s="104"/>
      <c r="K198" s="104"/>
      <c r="L198" s="104"/>
      <c r="M198" s="104">
        <f>IF(ISNA(VLOOKUP(B198,'US GAS Rankings'!$B$6:$H$232,7,FALSE))=TRUE,"", (VLOOKUP(B198,'US GAS Rankings'!$B$6:$H$232,7,FALSE)))</f>
        <v>26</v>
      </c>
      <c r="N198" s="104">
        <f>IF(ISNA(VLOOKUP(B198,'US PWR Rankings'!$B$6:$H$126,7,FALSE))=TRUE,"", (VLOOKUP(B198,'US PWR Rankings'!$B$6:$H$126,7,FALSE)))</f>
        <v>17</v>
      </c>
      <c r="O198" s="73">
        <f>IF(ISNA(VLOOKUP(B198,'Can Gas Rankings'!$B$6:$H$95,7,FALSE))=TRUE,"",(VLOOKUP(B198,'Can Gas Rankings'!$B$6:$H$95,7,FALSE)))</f>
        <v>18</v>
      </c>
      <c r="P198" s="73" t="str">
        <f>IF(ISNA(VLOOKUP(B198,'Can Pwr Rankings'!$B$6:$F$21,5,FALSE))=TRUE,"", (VLOOKUP(B198,'Can Pwr Rankings'!$B$6:$F$21,5,FALSE)))</f>
        <v/>
      </c>
      <c r="Q198" s="109">
        <f>IF(ISNA(VLOOKUP($B198,'US GAS Rankings'!$B$6:$H$232,6,FALSE))=TRUE,"", (VLOOKUP($B198,'US GAS Rankings'!$B$6:$H$232,6,FALSE)))</f>
        <v>347623570</v>
      </c>
      <c r="R198" s="109">
        <f>IF(ISNA(VLOOKUP($B198,'US PWR Rankings'!$B$6:$H$126,6,FALSE))=TRUE,"", (VLOOKUP($B198,'US PWR Rankings'!$B$6:$H$126,6,FALSE)))</f>
        <v>8395341</v>
      </c>
      <c r="S198" s="109">
        <f>IF(ISNA(VLOOKUP($B198,'Can Gas Rankings'!$B$6:$H$95,6,FALSE))=TRUE,"",(VLOOKUP($B198,'Can Gas Rankings'!$B$6:$H$95,6,FALSE)))</f>
        <v>19608295</v>
      </c>
      <c r="T198" s="109" t="str">
        <f>IF(ISNA(VLOOKUP($B198,'Can Pwr Rankings'!$B$6:$F$21,4,FALSE))=TRUE,"", (VLOOKUP($B198,'Can Pwr Rankings'!$B$6:$F$21,4,FALSE)))</f>
        <v/>
      </c>
    </row>
    <row r="199" spans="1:20" x14ac:dyDescent="0.2">
      <c r="A199" s="73" t="s">
        <v>109</v>
      </c>
      <c r="B199" s="73">
        <v>53295</v>
      </c>
      <c r="C199" s="73"/>
      <c r="D199" s="73"/>
      <c r="E199" s="73" t="s">
        <v>465</v>
      </c>
      <c r="F199" s="73" t="e">
        <f>VLOOKUP((A199&amp;MAX(G199:L199)),'NA DATA'!$J$4:$K$1809,2,FALSE)</f>
        <v>#N/A</v>
      </c>
      <c r="G199" s="104"/>
      <c r="H199" s="104"/>
      <c r="I199" s="104">
        <v>96018400</v>
      </c>
      <c r="J199" s="104"/>
      <c r="K199" s="104"/>
      <c r="L199" s="104"/>
      <c r="M199" s="104">
        <f>IF(ISNA(VLOOKUP(B199,'US GAS Rankings'!$B$6:$H$232,7,FALSE))=TRUE,"", (VLOOKUP(B199,'US GAS Rankings'!$B$6:$H$232,7,FALSE)))</f>
        <v>26</v>
      </c>
      <c r="N199" s="104">
        <f>IF(ISNA(VLOOKUP(B199,'US PWR Rankings'!$B$6:$H$126,7,FALSE))=TRUE,"", (VLOOKUP(B199,'US PWR Rankings'!$B$6:$H$126,7,FALSE)))</f>
        <v>17</v>
      </c>
      <c r="O199" s="73">
        <f>IF(ISNA(VLOOKUP(B199,'Can Gas Rankings'!$B$6:$H$95,7,FALSE))=TRUE,"",(VLOOKUP(B199,'Can Gas Rankings'!$B$6:$H$95,7,FALSE)))</f>
        <v>18</v>
      </c>
      <c r="P199" s="73" t="str">
        <f>IF(ISNA(VLOOKUP(B199,'Can Pwr Rankings'!$B$6:$F$21,5,FALSE))=TRUE,"", (VLOOKUP(B199,'Can Pwr Rankings'!$B$6:$F$21,5,FALSE)))</f>
        <v/>
      </c>
      <c r="Q199" s="109">
        <f>IF(ISNA(VLOOKUP($B199,'US GAS Rankings'!$B$6:$H$232,6,FALSE))=TRUE,"", (VLOOKUP($B199,'US GAS Rankings'!$B$6:$H$232,6,FALSE)))</f>
        <v>347623570</v>
      </c>
      <c r="R199" s="109">
        <f>IF(ISNA(VLOOKUP($B199,'US PWR Rankings'!$B$6:$H$126,6,FALSE))=TRUE,"", (VLOOKUP($B199,'US PWR Rankings'!$B$6:$H$126,6,FALSE)))</f>
        <v>8395341</v>
      </c>
      <c r="S199" s="109">
        <f>IF(ISNA(VLOOKUP($B199,'Can Gas Rankings'!$B$6:$H$95,6,FALSE))=TRUE,"",(VLOOKUP($B199,'Can Gas Rankings'!$B$6:$H$95,6,FALSE)))</f>
        <v>19608295</v>
      </c>
      <c r="T199" s="109" t="str">
        <f>IF(ISNA(VLOOKUP($B199,'Can Pwr Rankings'!$B$6:$F$21,4,FALSE))=TRUE,"", (VLOOKUP($B199,'Can Pwr Rankings'!$B$6:$F$21,4,FALSE)))</f>
        <v/>
      </c>
    </row>
    <row r="200" spans="1:20" x14ac:dyDescent="0.2">
      <c r="A200" s="73" t="s">
        <v>109</v>
      </c>
      <c r="B200" s="73">
        <v>53295</v>
      </c>
      <c r="C200" s="73"/>
      <c r="D200" s="73"/>
      <c r="E200" s="73" t="s">
        <v>417</v>
      </c>
      <c r="F200" s="73" t="str">
        <f>VLOOKUP((A200&amp;MAX(G200:L200)),'NA DATA'!$J$4:$K$1809,2,FALSE)</f>
        <v>Enron North America Corp.</v>
      </c>
      <c r="G200" s="104"/>
      <c r="H200" s="104">
        <v>96008622</v>
      </c>
      <c r="I200" s="104"/>
      <c r="J200" s="104"/>
      <c r="K200" s="104"/>
      <c r="L200" s="104"/>
      <c r="M200" s="104">
        <f>IF(ISNA(VLOOKUP(B200,'US GAS Rankings'!$B$6:$H$232,7,FALSE))=TRUE,"", (VLOOKUP(B200,'US GAS Rankings'!$B$6:$H$232,7,FALSE)))</f>
        <v>26</v>
      </c>
      <c r="N200" s="104">
        <f>IF(ISNA(VLOOKUP(B200,'US PWR Rankings'!$B$6:$H$126,7,FALSE))=TRUE,"", (VLOOKUP(B200,'US PWR Rankings'!$B$6:$H$126,7,FALSE)))</f>
        <v>17</v>
      </c>
      <c r="O200" s="73">
        <f>IF(ISNA(VLOOKUP(B200,'Can Gas Rankings'!$B$6:$H$95,7,FALSE))=TRUE,"",(VLOOKUP(B200,'Can Gas Rankings'!$B$6:$H$95,7,FALSE)))</f>
        <v>18</v>
      </c>
      <c r="P200" s="73" t="str">
        <f>IF(ISNA(VLOOKUP(B200,'Can Pwr Rankings'!$B$6:$F$21,5,FALSE))=TRUE,"", (VLOOKUP(B200,'Can Pwr Rankings'!$B$6:$F$21,5,FALSE)))</f>
        <v/>
      </c>
      <c r="Q200" s="109">
        <f>IF(ISNA(VLOOKUP($B200,'US GAS Rankings'!$B$6:$H$232,6,FALSE))=TRUE,"", (VLOOKUP($B200,'US GAS Rankings'!$B$6:$H$232,6,FALSE)))</f>
        <v>347623570</v>
      </c>
      <c r="R200" s="109">
        <f>IF(ISNA(VLOOKUP($B200,'US PWR Rankings'!$B$6:$H$126,6,FALSE))=TRUE,"", (VLOOKUP($B200,'US PWR Rankings'!$B$6:$H$126,6,FALSE)))</f>
        <v>8395341</v>
      </c>
      <c r="S200" s="109">
        <f>IF(ISNA(VLOOKUP($B200,'Can Gas Rankings'!$B$6:$H$95,6,FALSE))=TRUE,"",(VLOOKUP($B200,'Can Gas Rankings'!$B$6:$H$95,6,FALSE)))</f>
        <v>19608295</v>
      </c>
      <c r="T200" s="109" t="str">
        <f>IF(ISNA(VLOOKUP($B200,'Can Pwr Rankings'!$B$6:$F$21,4,FALSE))=TRUE,"", (VLOOKUP($B200,'Can Pwr Rankings'!$B$6:$F$21,4,FALSE)))</f>
        <v/>
      </c>
    </row>
    <row r="201" spans="1:20" x14ac:dyDescent="0.2">
      <c r="A201" s="73" t="s">
        <v>109</v>
      </c>
      <c r="B201" s="73">
        <v>53295</v>
      </c>
      <c r="C201" s="73"/>
      <c r="D201" s="73"/>
      <c r="E201" s="73" t="s">
        <v>405</v>
      </c>
      <c r="F201" s="73" t="str">
        <f>VLOOKUP((A201&amp;MAX(G201:L201)),'NA DATA'!$J$4:$K$1809,2,FALSE)</f>
        <v>Enron North America Corp.</v>
      </c>
      <c r="G201" s="104"/>
      <c r="H201" s="104">
        <v>96045242</v>
      </c>
      <c r="I201" s="104"/>
      <c r="J201" s="104"/>
      <c r="K201" s="104"/>
      <c r="L201" s="104"/>
      <c r="M201" s="104">
        <f>IF(ISNA(VLOOKUP(B201,'US GAS Rankings'!$B$6:$H$232,7,FALSE))=TRUE,"", (VLOOKUP(B201,'US GAS Rankings'!$B$6:$H$232,7,FALSE)))</f>
        <v>26</v>
      </c>
      <c r="N201" s="104">
        <f>IF(ISNA(VLOOKUP(B201,'US PWR Rankings'!$B$6:$H$126,7,FALSE))=TRUE,"", (VLOOKUP(B201,'US PWR Rankings'!$B$6:$H$126,7,FALSE)))</f>
        <v>17</v>
      </c>
      <c r="O201" s="73">
        <f>IF(ISNA(VLOOKUP(B201,'Can Gas Rankings'!$B$6:$H$95,7,FALSE))=TRUE,"",(VLOOKUP(B201,'Can Gas Rankings'!$B$6:$H$95,7,FALSE)))</f>
        <v>18</v>
      </c>
      <c r="P201" s="73" t="str">
        <f>IF(ISNA(VLOOKUP(B201,'Can Pwr Rankings'!$B$6:$F$21,5,FALSE))=TRUE,"", (VLOOKUP(B201,'Can Pwr Rankings'!$B$6:$F$21,5,FALSE)))</f>
        <v/>
      </c>
      <c r="Q201" s="109">
        <f>IF(ISNA(VLOOKUP($B201,'US GAS Rankings'!$B$6:$H$232,6,FALSE))=TRUE,"", (VLOOKUP($B201,'US GAS Rankings'!$B$6:$H$232,6,FALSE)))</f>
        <v>347623570</v>
      </c>
      <c r="R201" s="109">
        <f>IF(ISNA(VLOOKUP($B201,'US PWR Rankings'!$B$6:$H$126,6,FALSE))=TRUE,"", (VLOOKUP($B201,'US PWR Rankings'!$B$6:$H$126,6,FALSE)))</f>
        <v>8395341</v>
      </c>
      <c r="S201" s="109">
        <f>IF(ISNA(VLOOKUP($B201,'Can Gas Rankings'!$B$6:$H$95,6,FALSE))=TRUE,"",(VLOOKUP($B201,'Can Gas Rankings'!$B$6:$H$95,6,FALSE)))</f>
        <v>19608295</v>
      </c>
      <c r="T201" s="109" t="str">
        <f>IF(ISNA(VLOOKUP($B201,'Can Pwr Rankings'!$B$6:$F$21,4,FALSE))=TRUE,"", (VLOOKUP($B201,'Can Pwr Rankings'!$B$6:$F$21,4,FALSE)))</f>
        <v/>
      </c>
    </row>
    <row r="202" spans="1:20" x14ac:dyDescent="0.2">
      <c r="A202" s="73" t="s">
        <v>110</v>
      </c>
      <c r="B202" s="73">
        <v>58525</v>
      </c>
      <c r="C202" s="73" t="s">
        <v>110</v>
      </c>
      <c r="D202" s="73">
        <v>58525</v>
      </c>
      <c r="E202" s="73" t="s">
        <v>564</v>
      </c>
      <c r="F202" s="73" t="str">
        <f>VLOOKUP((A202&amp;MAX(G202:L202)),'NA DATA'!$J$4:$K$1809,2,FALSE)</f>
        <v>Enron North America Corp.</v>
      </c>
      <c r="G202" s="104">
        <v>96032184</v>
      </c>
      <c r="H202" s="104"/>
      <c r="I202" s="104"/>
      <c r="J202" s="104"/>
      <c r="K202" s="104"/>
      <c r="L202" s="104"/>
      <c r="M202" s="104">
        <f>IF(ISNA(VLOOKUP(B202,'US GAS Rankings'!$B$6:$H$232,7,FALSE))=TRUE,"", (VLOOKUP(B202,'US GAS Rankings'!$B$6:$H$232,7,FALSE)))</f>
        <v>27</v>
      </c>
      <c r="N202" s="104">
        <f>IF(ISNA(VLOOKUP(B202,'US PWR Rankings'!$B$6:$H$126,7,FALSE))=TRUE,"", (VLOOKUP(B202,'US PWR Rankings'!$B$6:$H$126,7,FALSE)))</f>
        <v>77</v>
      </c>
      <c r="O202" s="73" t="str">
        <f>IF(ISNA(VLOOKUP(B202,'Can Gas Rankings'!$B$6:$H$95,7,FALSE))=TRUE,"",(VLOOKUP(B202,'Can Gas Rankings'!$B$6:$H$95,7,FALSE)))</f>
        <v/>
      </c>
      <c r="P202" s="73" t="str">
        <f>IF(ISNA(VLOOKUP(B202,'Can Pwr Rankings'!$B$6:$F$21,5,FALSE))=TRUE,"", (VLOOKUP(B202,'Can Pwr Rankings'!$B$6:$F$21,5,FALSE)))</f>
        <v/>
      </c>
      <c r="Q202" s="109">
        <f>IF(ISNA(VLOOKUP($B202,'US GAS Rankings'!$B$6:$H$232,6,FALSE))=TRUE,"", (VLOOKUP($B202,'US GAS Rankings'!$B$6:$H$232,6,FALSE)))</f>
        <v>338345700</v>
      </c>
      <c r="R202" s="109">
        <f>IF(ISNA(VLOOKUP($B202,'US PWR Rankings'!$B$6:$H$126,6,FALSE))=TRUE,"", (VLOOKUP($B202,'US PWR Rankings'!$B$6:$H$126,6,FALSE)))</f>
        <v>86256</v>
      </c>
      <c r="S202" s="109" t="str">
        <f>IF(ISNA(VLOOKUP($B202,'Can Gas Rankings'!$B$6:$H$95,6,FALSE))=TRUE,"",(VLOOKUP($B202,'Can Gas Rankings'!$B$6:$H$95,6,FALSE)))</f>
        <v/>
      </c>
      <c r="T202" s="109" t="str">
        <f>IF(ISNA(VLOOKUP($B202,'Can Pwr Rankings'!$B$6:$F$21,4,FALSE))=TRUE,"", (VLOOKUP($B202,'Can Pwr Rankings'!$B$6:$F$21,4,FALSE)))</f>
        <v/>
      </c>
    </row>
    <row r="203" spans="1:20" x14ac:dyDescent="0.2">
      <c r="A203" s="73" t="s">
        <v>110</v>
      </c>
      <c r="B203" s="73">
        <v>58525</v>
      </c>
      <c r="C203" s="73"/>
      <c r="D203" s="73"/>
      <c r="E203" s="73" t="s">
        <v>404</v>
      </c>
      <c r="F203" s="73" t="str">
        <f>VLOOKUP((A203&amp;MAX(G203:L203)),'NA DATA'!$J$4:$K$1809,2,FALSE)</f>
        <v>Enron North America Corp.</v>
      </c>
      <c r="G203" s="104"/>
      <c r="H203" s="104">
        <v>96070626</v>
      </c>
      <c r="I203" s="104"/>
      <c r="J203" s="104"/>
      <c r="K203" s="104"/>
      <c r="L203" s="104"/>
      <c r="M203" s="104">
        <f>IF(ISNA(VLOOKUP(B203,'US GAS Rankings'!$B$6:$H$232,7,FALSE))=TRUE,"", (VLOOKUP(B203,'US GAS Rankings'!$B$6:$H$232,7,FALSE)))</f>
        <v>27</v>
      </c>
      <c r="N203" s="104">
        <f>IF(ISNA(VLOOKUP(B203,'US PWR Rankings'!$B$6:$H$126,7,FALSE))=TRUE,"", (VLOOKUP(B203,'US PWR Rankings'!$B$6:$H$126,7,FALSE)))</f>
        <v>77</v>
      </c>
      <c r="O203" s="73" t="str">
        <f>IF(ISNA(VLOOKUP(B203,'Can Gas Rankings'!$B$6:$H$95,7,FALSE))=TRUE,"",(VLOOKUP(B203,'Can Gas Rankings'!$B$6:$H$95,7,FALSE)))</f>
        <v/>
      </c>
      <c r="P203" s="73" t="str">
        <f>IF(ISNA(VLOOKUP(B203,'Can Pwr Rankings'!$B$6:$F$21,5,FALSE))=TRUE,"", (VLOOKUP(B203,'Can Pwr Rankings'!$B$6:$F$21,5,FALSE)))</f>
        <v/>
      </c>
      <c r="Q203" s="109">
        <f>IF(ISNA(VLOOKUP($B203,'US GAS Rankings'!$B$6:$H$232,6,FALSE))=TRUE,"", (VLOOKUP($B203,'US GAS Rankings'!$B$6:$H$232,6,FALSE)))</f>
        <v>338345700</v>
      </c>
      <c r="R203" s="109">
        <f>IF(ISNA(VLOOKUP($B203,'US PWR Rankings'!$B$6:$H$126,6,FALSE))=TRUE,"", (VLOOKUP($B203,'US PWR Rankings'!$B$6:$H$126,6,FALSE)))</f>
        <v>86256</v>
      </c>
      <c r="S203" s="109" t="str">
        <f>IF(ISNA(VLOOKUP($B203,'Can Gas Rankings'!$B$6:$H$95,6,FALSE))=TRUE,"",(VLOOKUP($B203,'Can Gas Rankings'!$B$6:$H$95,6,FALSE)))</f>
        <v/>
      </c>
      <c r="T203" s="109" t="str">
        <f>IF(ISNA(VLOOKUP($B203,'Can Pwr Rankings'!$B$6:$F$21,4,FALSE))=TRUE,"", (VLOOKUP($B203,'Can Pwr Rankings'!$B$6:$F$21,4,FALSE)))</f>
        <v/>
      </c>
    </row>
    <row r="204" spans="1:20" x14ac:dyDescent="0.2">
      <c r="A204" s="73" t="s">
        <v>110</v>
      </c>
      <c r="B204" s="73">
        <v>58525</v>
      </c>
      <c r="C204" s="73"/>
      <c r="D204" s="73"/>
      <c r="E204" s="73" t="s">
        <v>410</v>
      </c>
      <c r="F204" s="73" t="str">
        <f>VLOOKUP((A204&amp;MAX(G204:L204)),'NA DATA'!$J$4:$K$1809,2,FALSE)</f>
        <v>Enron North America Corp.</v>
      </c>
      <c r="G204" s="104"/>
      <c r="H204" s="104">
        <v>96022449</v>
      </c>
      <c r="I204" s="104"/>
      <c r="J204" s="104"/>
      <c r="K204" s="104"/>
      <c r="L204" s="104"/>
      <c r="M204" s="104">
        <f>IF(ISNA(VLOOKUP(B204,'US GAS Rankings'!$B$6:$H$232,7,FALSE))=TRUE,"", (VLOOKUP(B204,'US GAS Rankings'!$B$6:$H$232,7,FALSE)))</f>
        <v>27</v>
      </c>
      <c r="N204" s="104">
        <f>IF(ISNA(VLOOKUP(B204,'US PWR Rankings'!$B$6:$H$126,7,FALSE))=TRUE,"", (VLOOKUP(B204,'US PWR Rankings'!$B$6:$H$126,7,FALSE)))</f>
        <v>77</v>
      </c>
      <c r="O204" s="73" t="str">
        <f>IF(ISNA(VLOOKUP(B204,'Can Gas Rankings'!$B$6:$H$95,7,FALSE))=TRUE,"",(VLOOKUP(B204,'Can Gas Rankings'!$B$6:$H$95,7,FALSE)))</f>
        <v/>
      </c>
      <c r="P204" s="73" t="str">
        <f>IF(ISNA(VLOOKUP(B204,'Can Pwr Rankings'!$B$6:$F$21,5,FALSE))=TRUE,"", (VLOOKUP(B204,'Can Pwr Rankings'!$B$6:$F$21,5,FALSE)))</f>
        <v/>
      </c>
      <c r="Q204" s="109">
        <f>IF(ISNA(VLOOKUP($B204,'US GAS Rankings'!$B$6:$H$232,6,FALSE))=TRUE,"", (VLOOKUP($B204,'US GAS Rankings'!$B$6:$H$232,6,FALSE)))</f>
        <v>338345700</v>
      </c>
      <c r="R204" s="109">
        <f>IF(ISNA(VLOOKUP($B204,'US PWR Rankings'!$B$6:$H$126,6,FALSE))=TRUE,"", (VLOOKUP($B204,'US PWR Rankings'!$B$6:$H$126,6,FALSE)))</f>
        <v>86256</v>
      </c>
      <c r="S204" s="109" t="str">
        <f>IF(ISNA(VLOOKUP($B204,'Can Gas Rankings'!$B$6:$H$95,6,FALSE))=TRUE,"",(VLOOKUP($B204,'Can Gas Rankings'!$B$6:$H$95,6,FALSE)))</f>
        <v/>
      </c>
      <c r="T204" s="109" t="str">
        <f>IF(ISNA(VLOOKUP($B204,'Can Pwr Rankings'!$B$6:$F$21,4,FALSE))=TRUE,"", (VLOOKUP($B204,'Can Pwr Rankings'!$B$6:$F$21,4,FALSE)))</f>
        <v/>
      </c>
    </row>
    <row r="205" spans="1:20" x14ac:dyDescent="0.2">
      <c r="A205" s="73" t="s">
        <v>110</v>
      </c>
      <c r="B205" s="73">
        <v>58525</v>
      </c>
      <c r="C205" s="73"/>
      <c r="D205" s="73"/>
      <c r="E205" s="73" t="s">
        <v>396</v>
      </c>
      <c r="F205" s="73" t="str">
        <f>VLOOKUP((A205&amp;MAX(G205:L205)),'NA DATA'!$J$4:$K$1809,2,FALSE)</f>
        <v>enovate, L.L.C.</v>
      </c>
      <c r="G205" s="104"/>
      <c r="H205" s="104">
        <v>96057168</v>
      </c>
      <c r="I205" s="104"/>
      <c r="J205" s="104"/>
      <c r="K205" s="104"/>
      <c r="L205" s="104"/>
      <c r="M205" s="104">
        <f>IF(ISNA(VLOOKUP(B205,'US GAS Rankings'!$B$6:$H$232,7,FALSE))=TRUE,"", (VLOOKUP(B205,'US GAS Rankings'!$B$6:$H$232,7,FALSE)))</f>
        <v>27</v>
      </c>
      <c r="N205" s="104">
        <f>IF(ISNA(VLOOKUP(B205,'US PWR Rankings'!$B$6:$H$126,7,FALSE))=TRUE,"", (VLOOKUP(B205,'US PWR Rankings'!$B$6:$H$126,7,FALSE)))</f>
        <v>77</v>
      </c>
      <c r="O205" s="73" t="str">
        <f>IF(ISNA(VLOOKUP(B205,'Can Gas Rankings'!$B$6:$H$95,7,FALSE))=TRUE,"",(VLOOKUP(B205,'Can Gas Rankings'!$B$6:$H$95,7,FALSE)))</f>
        <v/>
      </c>
      <c r="P205" s="73" t="str">
        <f>IF(ISNA(VLOOKUP(B205,'Can Pwr Rankings'!$B$6:$F$21,5,FALSE))=TRUE,"", (VLOOKUP(B205,'Can Pwr Rankings'!$B$6:$F$21,5,FALSE)))</f>
        <v/>
      </c>
      <c r="Q205" s="109">
        <f>IF(ISNA(VLOOKUP($B205,'US GAS Rankings'!$B$6:$H$232,6,FALSE))=TRUE,"", (VLOOKUP($B205,'US GAS Rankings'!$B$6:$H$232,6,FALSE)))</f>
        <v>338345700</v>
      </c>
      <c r="R205" s="109">
        <f>IF(ISNA(VLOOKUP($B205,'US PWR Rankings'!$B$6:$H$126,6,FALSE))=TRUE,"", (VLOOKUP($B205,'US PWR Rankings'!$B$6:$H$126,6,FALSE)))</f>
        <v>86256</v>
      </c>
      <c r="S205" s="109" t="str">
        <f>IF(ISNA(VLOOKUP($B205,'Can Gas Rankings'!$B$6:$H$95,6,FALSE))=TRUE,"",(VLOOKUP($B205,'Can Gas Rankings'!$B$6:$H$95,6,FALSE)))</f>
        <v/>
      </c>
      <c r="T205" s="109" t="str">
        <f>IF(ISNA(VLOOKUP($B205,'Can Pwr Rankings'!$B$6:$F$21,4,FALSE))=TRUE,"", (VLOOKUP($B205,'Can Pwr Rankings'!$B$6:$F$21,4,FALSE)))</f>
        <v/>
      </c>
    </row>
    <row r="206" spans="1:20" x14ac:dyDescent="0.2">
      <c r="A206" s="73" t="s">
        <v>110</v>
      </c>
      <c r="B206" s="73">
        <v>58525</v>
      </c>
      <c r="C206" s="73"/>
      <c r="D206" s="73"/>
      <c r="E206" s="73" t="s">
        <v>465</v>
      </c>
      <c r="F206" s="73" t="e">
        <f>VLOOKUP((A206&amp;MAX(G206:L206)),'NA DATA'!$J$4:$K$1809,2,FALSE)</f>
        <v>#N/A</v>
      </c>
      <c r="G206" s="104"/>
      <c r="H206" s="104"/>
      <c r="I206" s="104">
        <v>96014760</v>
      </c>
      <c r="J206" s="104"/>
      <c r="K206" s="104"/>
      <c r="L206" s="104"/>
      <c r="M206" s="104">
        <f>IF(ISNA(VLOOKUP(B206,'US GAS Rankings'!$B$6:$H$232,7,FALSE))=TRUE,"", (VLOOKUP(B206,'US GAS Rankings'!$B$6:$H$232,7,FALSE)))</f>
        <v>27</v>
      </c>
      <c r="N206" s="104">
        <f>IF(ISNA(VLOOKUP(B206,'US PWR Rankings'!$B$6:$H$126,7,FALSE))=TRUE,"", (VLOOKUP(B206,'US PWR Rankings'!$B$6:$H$126,7,FALSE)))</f>
        <v>77</v>
      </c>
      <c r="O206" s="73" t="str">
        <f>IF(ISNA(VLOOKUP(B206,'Can Gas Rankings'!$B$6:$H$95,7,FALSE))=TRUE,"",(VLOOKUP(B206,'Can Gas Rankings'!$B$6:$H$95,7,FALSE)))</f>
        <v/>
      </c>
      <c r="P206" s="73" t="str">
        <f>IF(ISNA(VLOOKUP(B206,'Can Pwr Rankings'!$B$6:$F$21,5,FALSE))=TRUE,"", (VLOOKUP(B206,'Can Pwr Rankings'!$B$6:$F$21,5,FALSE)))</f>
        <v/>
      </c>
      <c r="Q206" s="109">
        <f>IF(ISNA(VLOOKUP($B206,'US GAS Rankings'!$B$6:$H$232,6,FALSE))=TRUE,"", (VLOOKUP($B206,'US GAS Rankings'!$B$6:$H$232,6,FALSE)))</f>
        <v>338345700</v>
      </c>
      <c r="R206" s="109">
        <f>IF(ISNA(VLOOKUP($B206,'US PWR Rankings'!$B$6:$H$126,6,FALSE))=TRUE,"", (VLOOKUP($B206,'US PWR Rankings'!$B$6:$H$126,6,FALSE)))</f>
        <v>86256</v>
      </c>
      <c r="S206" s="109" t="str">
        <f>IF(ISNA(VLOOKUP($B206,'Can Gas Rankings'!$B$6:$H$95,6,FALSE))=TRUE,"",(VLOOKUP($B206,'Can Gas Rankings'!$B$6:$H$95,6,FALSE)))</f>
        <v/>
      </c>
      <c r="T206" s="109" t="str">
        <f>IF(ISNA(VLOOKUP($B206,'Can Pwr Rankings'!$B$6:$F$21,4,FALSE))=TRUE,"", (VLOOKUP($B206,'Can Pwr Rankings'!$B$6:$F$21,4,FALSE)))</f>
        <v/>
      </c>
    </row>
    <row r="207" spans="1:20" x14ac:dyDescent="0.2">
      <c r="A207" s="73" t="s">
        <v>110</v>
      </c>
      <c r="B207" s="73">
        <v>58525</v>
      </c>
      <c r="C207" s="73"/>
      <c r="D207" s="73"/>
      <c r="E207" s="73" t="s">
        <v>392</v>
      </c>
      <c r="F207" s="73" t="str">
        <f>VLOOKUP((A207&amp;MAX(G207:L207)),'NA DATA'!$J$4:$K$1809,2,FALSE)</f>
        <v>enovate, L.L.C.</v>
      </c>
      <c r="G207" s="104"/>
      <c r="H207" s="104">
        <v>96057100</v>
      </c>
      <c r="I207" s="104"/>
      <c r="J207" s="104"/>
      <c r="K207" s="104"/>
      <c r="L207" s="104"/>
      <c r="M207" s="104">
        <f>IF(ISNA(VLOOKUP(B207,'US GAS Rankings'!$B$6:$H$232,7,FALSE))=TRUE,"", (VLOOKUP(B207,'US GAS Rankings'!$B$6:$H$232,7,FALSE)))</f>
        <v>27</v>
      </c>
      <c r="N207" s="104">
        <f>IF(ISNA(VLOOKUP(B207,'US PWR Rankings'!$B$6:$H$126,7,FALSE))=TRUE,"", (VLOOKUP(B207,'US PWR Rankings'!$B$6:$H$126,7,FALSE)))</f>
        <v>77</v>
      </c>
      <c r="O207" s="73" t="str">
        <f>IF(ISNA(VLOOKUP(B207,'Can Gas Rankings'!$B$6:$H$95,7,FALSE))=TRUE,"",(VLOOKUP(B207,'Can Gas Rankings'!$B$6:$H$95,7,FALSE)))</f>
        <v/>
      </c>
      <c r="P207" s="73" t="str">
        <f>IF(ISNA(VLOOKUP(B207,'Can Pwr Rankings'!$B$6:$F$21,5,FALSE))=TRUE,"", (VLOOKUP(B207,'Can Pwr Rankings'!$B$6:$F$21,5,FALSE)))</f>
        <v/>
      </c>
      <c r="Q207" s="109">
        <f>IF(ISNA(VLOOKUP($B207,'US GAS Rankings'!$B$6:$H$232,6,FALSE))=TRUE,"", (VLOOKUP($B207,'US GAS Rankings'!$B$6:$H$232,6,FALSE)))</f>
        <v>338345700</v>
      </c>
      <c r="R207" s="109">
        <f>IF(ISNA(VLOOKUP($B207,'US PWR Rankings'!$B$6:$H$126,6,FALSE))=TRUE,"", (VLOOKUP($B207,'US PWR Rankings'!$B$6:$H$126,6,FALSE)))</f>
        <v>86256</v>
      </c>
      <c r="S207" s="109" t="str">
        <f>IF(ISNA(VLOOKUP($B207,'Can Gas Rankings'!$B$6:$H$95,6,FALSE))=TRUE,"",(VLOOKUP($B207,'Can Gas Rankings'!$B$6:$H$95,6,FALSE)))</f>
        <v/>
      </c>
      <c r="T207" s="109" t="str">
        <f>IF(ISNA(VLOOKUP($B207,'Can Pwr Rankings'!$B$6:$F$21,4,FALSE))=TRUE,"", (VLOOKUP($B207,'Can Pwr Rankings'!$B$6:$F$21,4,FALSE)))</f>
        <v/>
      </c>
    </row>
    <row r="208" spans="1:20" x14ac:dyDescent="0.2">
      <c r="A208" s="73" t="s">
        <v>111</v>
      </c>
      <c r="B208" s="73">
        <v>56631</v>
      </c>
      <c r="C208" s="73" t="s">
        <v>111</v>
      </c>
      <c r="D208" s="73">
        <v>56631</v>
      </c>
      <c r="E208" s="73" t="s">
        <v>564</v>
      </c>
      <c r="F208" s="73" t="str">
        <f>VLOOKUP((A208&amp;MAX(G208:L208)),'NA DATA'!$J$4:$K$1809,2,FALSE)</f>
        <v>Enron North America Corp.</v>
      </c>
      <c r="G208" s="104">
        <v>95000290</v>
      </c>
      <c r="H208" s="104"/>
      <c r="I208" s="104"/>
      <c r="J208" s="104">
        <v>95000290</v>
      </c>
      <c r="K208" s="104"/>
      <c r="L208" s="104"/>
      <c r="M208" s="104">
        <f>IF(ISNA(VLOOKUP(B208,'US GAS Rankings'!$B$6:$H$232,7,FALSE))=TRUE,"", (VLOOKUP(B208,'US GAS Rankings'!$B$6:$H$232,7,FALSE)))</f>
        <v>28</v>
      </c>
      <c r="N208" s="104" t="str">
        <f>IF(ISNA(VLOOKUP(B208,'US PWR Rankings'!$B$6:$H$126,7,FALSE))=TRUE,"", (VLOOKUP(B208,'US PWR Rankings'!$B$6:$H$126,7,FALSE)))</f>
        <v/>
      </c>
      <c r="O208" s="73">
        <f>IF(ISNA(VLOOKUP(B208,'Can Gas Rankings'!$B$6:$H$95,7,FALSE))=TRUE,"",(VLOOKUP(B208,'Can Gas Rankings'!$B$6:$H$95,7,FALSE)))</f>
        <v>63</v>
      </c>
      <c r="P208" s="73" t="str">
        <f>IF(ISNA(VLOOKUP(B208,'Can Pwr Rankings'!$B$6:$F$21,5,FALSE))=TRUE,"", (VLOOKUP(B208,'Can Pwr Rankings'!$B$6:$F$21,5,FALSE)))</f>
        <v/>
      </c>
      <c r="Q208" s="109">
        <f>IF(ISNA(VLOOKUP($B208,'US GAS Rankings'!$B$6:$H$232,6,FALSE))=TRUE,"", (VLOOKUP($B208,'US GAS Rankings'!$B$6:$H$232,6,FALSE)))</f>
        <v>330196960</v>
      </c>
      <c r="R208" s="109" t="str">
        <f>IF(ISNA(VLOOKUP($B208,'US PWR Rankings'!$B$6:$H$126,6,FALSE))=TRUE,"", (VLOOKUP($B208,'US PWR Rankings'!$B$6:$H$126,6,FALSE)))</f>
        <v/>
      </c>
      <c r="S208" s="109">
        <f>IF(ISNA(VLOOKUP($B208,'Can Gas Rankings'!$B$6:$H$95,6,FALSE))=TRUE,"",(VLOOKUP($B208,'Can Gas Rankings'!$B$6:$H$95,6,FALSE)))</f>
        <v>1366000</v>
      </c>
      <c r="T208" s="109" t="str">
        <f>IF(ISNA(VLOOKUP($B208,'Can Pwr Rankings'!$B$6:$F$21,4,FALSE))=TRUE,"", (VLOOKUP($B208,'Can Pwr Rankings'!$B$6:$F$21,4,FALSE)))</f>
        <v/>
      </c>
    </row>
    <row r="209" spans="1:20" x14ac:dyDescent="0.2">
      <c r="A209" s="73" t="s">
        <v>111</v>
      </c>
      <c r="B209" s="73">
        <v>56631</v>
      </c>
      <c r="C209" s="73"/>
      <c r="D209" s="73"/>
      <c r="E209" s="73" t="s">
        <v>585</v>
      </c>
      <c r="F209" s="73" t="e">
        <f>VLOOKUP((A209&amp;MAX(G209:L209)),'NA DATA'!$J$4:$K$1809,2,FALSE)</f>
        <v>#N/A</v>
      </c>
      <c r="G209" s="104"/>
      <c r="H209" s="104"/>
      <c r="I209" s="104"/>
      <c r="J209" s="104"/>
      <c r="K209" s="104"/>
      <c r="L209" s="104"/>
      <c r="M209" s="104">
        <f>IF(ISNA(VLOOKUP(B209,'US GAS Rankings'!$B$6:$H$232,7,FALSE))=TRUE,"", (VLOOKUP(B209,'US GAS Rankings'!$B$6:$H$232,7,FALSE)))</f>
        <v>28</v>
      </c>
      <c r="N209" s="104" t="str">
        <f>IF(ISNA(VLOOKUP(B209,'US PWR Rankings'!$B$6:$H$126,7,FALSE))=TRUE,"", (VLOOKUP(B209,'US PWR Rankings'!$B$6:$H$126,7,FALSE)))</f>
        <v/>
      </c>
      <c r="O209" s="73">
        <f>IF(ISNA(VLOOKUP(B209,'Can Gas Rankings'!$B$6:$H$95,7,FALSE))=TRUE,"",(VLOOKUP(B209,'Can Gas Rankings'!$B$6:$H$95,7,FALSE)))</f>
        <v>63</v>
      </c>
      <c r="P209" s="73" t="str">
        <f>IF(ISNA(VLOOKUP(B209,'Can Pwr Rankings'!$B$6:$F$21,5,FALSE))=TRUE,"", (VLOOKUP(B209,'Can Pwr Rankings'!$B$6:$F$21,5,FALSE)))</f>
        <v/>
      </c>
      <c r="Q209" s="109">
        <f>IF(ISNA(VLOOKUP($B209,'US GAS Rankings'!$B$6:$H$232,6,FALSE))=TRUE,"", (VLOOKUP($B209,'US GAS Rankings'!$B$6:$H$232,6,FALSE)))</f>
        <v>330196960</v>
      </c>
      <c r="R209" s="109" t="str">
        <f>IF(ISNA(VLOOKUP($B209,'US PWR Rankings'!$B$6:$H$126,6,FALSE))=TRUE,"", (VLOOKUP($B209,'US PWR Rankings'!$B$6:$H$126,6,FALSE)))</f>
        <v/>
      </c>
      <c r="S209" s="109">
        <f>IF(ISNA(VLOOKUP($B209,'Can Gas Rankings'!$B$6:$H$95,6,FALSE))=TRUE,"",(VLOOKUP($B209,'Can Gas Rankings'!$B$6:$H$95,6,FALSE)))</f>
        <v>1366000</v>
      </c>
      <c r="T209" s="109" t="str">
        <f>IF(ISNA(VLOOKUP($B209,'Can Pwr Rankings'!$B$6:$F$21,4,FALSE))=TRUE,"", (VLOOKUP($B209,'Can Pwr Rankings'!$B$6:$F$21,4,FALSE)))</f>
        <v/>
      </c>
    </row>
    <row r="210" spans="1:20" x14ac:dyDescent="0.2">
      <c r="A210" s="73" t="s">
        <v>112</v>
      </c>
      <c r="B210" s="73">
        <v>69034</v>
      </c>
      <c r="C210" s="73" t="s">
        <v>112</v>
      </c>
      <c r="D210" s="73">
        <v>69034</v>
      </c>
      <c r="E210" s="73" t="s">
        <v>564</v>
      </c>
      <c r="F210" s="73" t="str">
        <f>VLOOKUP((A210&amp;MAX(G210:L210)),'NA DATA'!$J$4:$K$1809,2,FALSE)</f>
        <v>Enron North America Corp.</v>
      </c>
      <c r="G210" s="104">
        <v>96038419</v>
      </c>
      <c r="H210" s="104"/>
      <c r="I210" s="104"/>
      <c r="J210" s="104"/>
      <c r="K210" s="104"/>
      <c r="L210" s="104"/>
      <c r="M210" s="104">
        <f>IF(ISNA(VLOOKUP(B210,'US GAS Rankings'!$B$6:$H$232,7,FALSE))=TRUE,"", (VLOOKUP(B210,'US GAS Rankings'!$B$6:$H$232,7,FALSE)))</f>
        <v>29</v>
      </c>
      <c r="N210" s="104">
        <f>IF(ISNA(VLOOKUP(B210,'US PWR Rankings'!$B$6:$H$126,7,FALSE))=TRUE,"", (VLOOKUP(B210,'US PWR Rankings'!$B$6:$H$126,7,FALSE)))</f>
        <v>25</v>
      </c>
      <c r="O210" s="73" t="str">
        <f>IF(ISNA(VLOOKUP(B210,'Can Gas Rankings'!$B$6:$H$95,7,FALSE))=TRUE,"",(VLOOKUP(B210,'Can Gas Rankings'!$B$6:$H$95,7,FALSE)))</f>
        <v/>
      </c>
      <c r="P210" s="73" t="str">
        <f>IF(ISNA(VLOOKUP(B210,'Can Pwr Rankings'!$B$6:$F$21,5,FALSE))=TRUE,"", (VLOOKUP(B210,'Can Pwr Rankings'!$B$6:$F$21,5,FALSE)))</f>
        <v/>
      </c>
      <c r="Q210" s="109">
        <f>IF(ISNA(VLOOKUP($B210,'US GAS Rankings'!$B$6:$H$232,6,FALSE))=TRUE,"", (VLOOKUP($B210,'US GAS Rankings'!$B$6:$H$232,6,FALSE)))</f>
        <v>282655052</v>
      </c>
      <c r="R210" s="109">
        <f>IF(ISNA(VLOOKUP($B210,'US PWR Rankings'!$B$6:$H$126,6,FALSE))=TRUE,"", (VLOOKUP($B210,'US PWR Rankings'!$B$6:$H$126,6,FALSE)))</f>
        <v>4870418</v>
      </c>
      <c r="S210" s="109" t="str">
        <f>IF(ISNA(VLOOKUP($B210,'Can Gas Rankings'!$B$6:$H$95,6,FALSE))=TRUE,"",(VLOOKUP($B210,'Can Gas Rankings'!$B$6:$H$95,6,FALSE)))</f>
        <v/>
      </c>
      <c r="T210" s="109" t="str">
        <f>IF(ISNA(VLOOKUP($B210,'Can Pwr Rankings'!$B$6:$F$21,4,FALSE))=TRUE,"", (VLOOKUP($B210,'Can Pwr Rankings'!$B$6:$F$21,4,FALSE)))</f>
        <v/>
      </c>
    </row>
    <row r="211" spans="1:20" x14ac:dyDescent="0.2">
      <c r="A211" s="73" t="s">
        <v>112</v>
      </c>
      <c r="B211" s="73">
        <v>69034</v>
      </c>
      <c r="C211" s="73"/>
      <c r="D211" s="73"/>
      <c r="E211" s="73" t="s">
        <v>583</v>
      </c>
      <c r="F211" s="73" t="str">
        <f>VLOOKUP((A211&amp;MAX(G211:L211)),'NA DATA'!$J$4:$K$1809,2,FALSE)</f>
        <v>Enron Energy Services, Inc.</v>
      </c>
      <c r="G211" s="104"/>
      <c r="H211" s="104">
        <v>96083591</v>
      </c>
      <c r="I211" s="104"/>
      <c r="J211" s="104"/>
      <c r="K211" s="104"/>
      <c r="L211" s="104"/>
      <c r="M211" s="104">
        <f>IF(ISNA(VLOOKUP(B211,'US GAS Rankings'!$B$6:$H$232,7,FALSE))=TRUE,"", (VLOOKUP(B211,'US GAS Rankings'!$B$6:$H$232,7,FALSE)))</f>
        <v>29</v>
      </c>
      <c r="N211" s="104">
        <f>IF(ISNA(VLOOKUP(B211,'US PWR Rankings'!$B$6:$H$126,7,FALSE))=TRUE,"", (VLOOKUP(B211,'US PWR Rankings'!$B$6:$H$126,7,FALSE)))</f>
        <v>25</v>
      </c>
      <c r="O211" s="73" t="str">
        <f>IF(ISNA(VLOOKUP(B211,'Can Gas Rankings'!$B$6:$H$95,7,FALSE))=TRUE,"",(VLOOKUP(B211,'Can Gas Rankings'!$B$6:$H$95,7,FALSE)))</f>
        <v/>
      </c>
      <c r="P211" s="73" t="str">
        <f>IF(ISNA(VLOOKUP(B211,'Can Pwr Rankings'!$B$6:$F$21,5,FALSE))=TRUE,"", (VLOOKUP(B211,'Can Pwr Rankings'!$B$6:$F$21,5,FALSE)))</f>
        <v/>
      </c>
      <c r="Q211" s="109">
        <f>IF(ISNA(VLOOKUP($B211,'US GAS Rankings'!$B$6:$H$232,6,FALSE))=TRUE,"", (VLOOKUP($B211,'US GAS Rankings'!$B$6:$H$232,6,FALSE)))</f>
        <v>282655052</v>
      </c>
      <c r="R211" s="109">
        <f>IF(ISNA(VLOOKUP($B211,'US PWR Rankings'!$B$6:$H$126,6,FALSE))=TRUE,"", (VLOOKUP($B211,'US PWR Rankings'!$B$6:$H$126,6,FALSE)))</f>
        <v>4870418</v>
      </c>
      <c r="S211" s="109" t="str">
        <f>IF(ISNA(VLOOKUP($B211,'Can Gas Rankings'!$B$6:$H$95,6,FALSE))=TRUE,"",(VLOOKUP($B211,'Can Gas Rankings'!$B$6:$H$95,6,FALSE)))</f>
        <v/>
      </c>
      <c r="T211" s="109" t="str">
        <f>IF(ISNA(VLOOKUP($B211,'Can Pwr Rankings'!$B$6:$F$21,4,FALSE))=TRUE,"", (VLOOKUP($B211,'Can Pwr Rankings'!$B$6:$F$21,4,FALSE)))</f>
        <v/>
      </c>
    </row>
    <row r="212" spans="1:20" x14ac:dyDescent="0.2">
      <c r="A212" s="73" t="s">
        <v>112</v>
      </c>
      <c r="B212" s="73">
        <v>69034</v>
      </c>
      <c r="C212" s="73"/>
      <c r="D212" s="73"/>
      <c r="E212" s="73" t="s">
        <v>396</v>
      </c>
      <c r="F212" s="73" t="str">
        <f>VLOOKUP((A212&amp;MAX(G212:L212)),'NA DATA'!$J$4:$K$1809,2,FALSE)</f>
        <v>Enron North America Corp.</v>
      </c>
      <c r="G212" s="104"/>
      <c r="H212" s="104">
        <v>96020552</v>
      </c>
      <c r="I212" s="104"/>
      <c r="J212" s="104"/>
      <c r="K212" s="104"/>
      <c r="L212" s="104"/>
      <c r="M212" s="104">
        <f>IF(ISNA(VLOOKUP(B212,'US GAS Rankings'!$B$6:$H$232,7,FALSE))=TRUE,"", (VLOOKUP(B212,'US GAS Rankings'!$B$6:$H$232,7,FALSE)))</f>
        <v>29</v>
      </c>
      <c r="N212" s="104">
        <f>IF(ISNA(VLOOKUP(B212,'US PWR Rankings'!$B$6:$H$126,7,FALSE))=TRUE,"", (VLOOKUP(B212,'US PWR Rankings'!$B$6:$H$126,7,FALSE)))</f>
        <v>25</v>
      </c>
      <c r="O212" s="73" t="str">
        <f>IF(ISNA(VLOOKUP(B212,'Can Gas Rankings'!$B$6:$H$95,7,FALSE))=TRUE,"",(VLOOKUP(B212,'Can Gas Rankings'!$B$6:$H$95,7,FALSE)))</f>
        <v/>
      </c>
      <c r="P212" s="73" t="str">
        <f>IF(ISNA(VLOOKUP(B212,'Can Pwr Rankings'!$B$6:$F$21,5,FALSE))=TRUE,"", (VLOOKUP(B212,'Can Pwr Rankings'!$B$6:$F$21,5,FALSE)))</f>
        <v/>
      </c>
      <c r="Q212" s="109">
        <f>IF(ISNA(VLOOKUP($B212,'US GAS Rankings'!$B$6:$H$232,6,FALSE))=TRUE,"", (VLOOKUP($B212,'US GAS Rankings'!$B$6:$H$232,6,FALSE)))</f>
        <v>282655052</v>
      </c>
      <c r="R212" s="109">
        <f>IF(ISNA(VLOOKUP($B212,'US PWR Rankings'!$B$6:$H$126,6,FALSE))=TRUE,"", (VLOOKUP($B212,'US PWR Rankings'!$B$6:$H$126,6,FALSE)))</f>
        <v>4870418</v>
      </c>
      <c r="S212" s="109" t="str">
        <f>IF(ISNA(VLOOKUP($B212,'Can Gas Rankings'!$B$6:$H$95,6,FALSE))=TRUE,"",(VLOOKUP($B212,'Can Gas Rankings'!$B$6:$H$95,6,FALSE)))</f>
        <v/>
      </c>
      <c r="T212" s="109" t="str">
        <f>IF(ISNA(VLOOKUP($B212,'Can Pwr Rankings'!$B$6:$F$21,4,FALSE))=TRUE,"", (VLOOKUP($B212,'Can Pwr Rankings'!$B$6:$F$21,4,FALSE)))</f>
        <v/>
      </c>
    </row>
    <row r="213" spans="1:20" x14ac:dyDescent="0.2">
      <c r="A213" s="73" t="s">
        <v>112</v>
      </c>
      <c r="B213" s="73">
        <v>69034</v>
      </c>
      <c r="C213" s="73"/>
      <c r="D213" s="73"/>
      <c r="E213" s="73" t="s">
        <v>586</v>
      </c>
      <c r="F213" s="73" t="str">
        <f>VLOOKUP((A213&amp;MAX(G213:L213)),'NA DATA'!$J$4:$K$1809,2,FALSE)</f>
        <v>enovate, L.L.C.</v>
      </c>
      <c r="G213" s="104"/>
      <c r="H213" s="104">
        <v>96084992</v>
      </c>
      <c r="I213" s="104"/>
      <c r="J213" s="104"/>
      <c r="K213" s="104"/>
      <c r="L213" s="104"/>
      <c r="M213" s="104">
        <f>IF(ISNA(VLOOKUP(B213,'US GAS Rankings'!$B$6:$H$232,7,FALSE))=TRUE,"", (VLOOKUP(B213,'US GAS Rankings'!$B$6:$H$232,7,FALSE)))</f>
        <v>29</v>
      </c>
      <c r="N213" s="104">
        <f>IF(ISNA(VLOOKUP(B213,'US PWR Rankings'!$B$6:$H$126,7,FALSE))=TRUE,"", (VLOOKUP(B213,'US PWR Rankings'!$B$6:$H$126,7,FALSE)))</f>
        <v>25</v>
      </c>
      <c r="O213" s="73" t="str">
        <f>IF(ISNA(VLOOKUP(B213,'Can Gas Rankings'!$B$6:$H$95,7,FALSE))=TRUE,"",(VLOOKUP(B213,'Can Gas Rankings'!$B$6:$H$95,7,FALSE)))</f>
        <v/>
      </c>
      <c r="P213" s="73" t="str">
        <f>IF(ISNA(VLOOKUP(B213,'Can Pwr Rankings'!$B$6:$F$21,5,FALSE))=TRUE,"", (VLOOKUP(B213,'Can Pwr Rankings'!$B$6:$F$21,5,FALSE)))</f>
        <v/>
      </c>
      <c r="Q213" s="109">
        <f>IF(ISNA(VLOOKUP($B213,'US GAS Rankings'!$B$6:$H$232,6,FALSE))=TRUE,"", (VLOOKUP($B213,'US GAS Rankings'!$B$6:$H$232,6,FALSE)))</f>
        <v>282655052</v>
      </c>
      <c r="R213" s="109">
        <f>IF(ISNA(VLOOKUP($B213,'US PWR Rankings'!$B$6:$H$126,6,FALSE))=TRUE,"", (VLOOKUP($B213,'US PWR Rankings'!$B$6:$H$126,6,FALSE)))</f>
        <v>4870418</v>
      </c>
      <c r="S213" s="109" t="str">
        <f>IF(ISNA(VLOOKUP($B213,'Can Gas Rankings'!$B$6:$H$95,6,FALSE))=TRUE,"",(VLOOKUP($B213,'Can Gas Rankings'!$B$6:$H$95,6,FALSE)))</f>
        <v/>
      </c>
      <c r="T213" s="109" t="str">
        <f>IF(ISNA(VLOOKUP($B213,'Can Pwr Rankings'!$B$6:$F$21,4,FALSE))=TRUE,"", (VLOOKUP($B213,'Can Pwr Rankings'!$B$6:$F$21,4,FALSE)))</f>
        <v/>
      </c>
    </row>
    <row r="214" spans="1:20" x14ac:dyDescent="0.2">
      <c r="A214" s="73" t="s">
        <v>112</v>
      </c>
      <c r="B214" s="73">
        <v>69034</v>
      </c>
      <c r="C214" s="73"/>
      <c r="D214" s="73"/>
      <c r="E214" s="73" t="s">
        <v>397</v>
      </c>
      <c r="F214" s="73" t="str">
        <f>VLOOKUP((A214&amp;MAX(G214:L214)),'NA DATA'!$J$4:$K$1809,2,FALSE)</f>
        <v>Enron North America Corp.</v>
      </c>
      <c r="G214" s="104"/>
      <c r="H214" s="104">
        <v>96005429</v>
      </c>
      <c r="I214" s="104"/>
      <c r="J214" s="104"/>
      <c r="K214" s="104"/>
      <c r="L214" s="104"/>
      <c r="M214" s="104">
        <f>IF(ISNA(VLOOKUP(B214,'US GAS Rankings'!$B$6:$H$232,7,FALSE))=TRUE,"", (VLOOKUP(B214,'US GAS Rankings'!$B$6:$H$232,7,FALSE)))</f>
        <v>29</v>
      </c>
      <c r="N214" s="104">
        <f>IF(ISNA(VLOOKUP(B214,'US PWR Rankings'!$B$6:$H$126,7,FALSE))=TRUE,"", (VLOOKUP(B214,'US PWR Rankings'!$B$6:$H$126,7,FALSE)))</f>
        <v>25</v>
      </c>
      <c r="O214" s="73" t="str">
        <f>IF(ISNA(VLOOKUP(B214,'Can Gas Rankings'!$B$6:$H$95,7,FALSE))=TRUE,"",(VLOOKUP(B214,'Can Gas Rankings'!$B$6:$H$95,7,FALSE)))</f>
        <v/>
      </c>
      <c r="P214" s="73" t="str">
        <f>IF(ISNA(VLOOKUP(B214,'Can Pwr Rankings'!$B$6:$F$21,5,FALSE))=TRUE,"", (VLOOKUP(B214,'Can Pwr Rankings'!$B$6:$F$21,5,FALSE)))</f>
        <v/>
      </c>
      <c r="Q214" s="109">
        <f>IF(ISNA(VLOOKUP($B214,'US GAS Rankings'!$B$6:$H$232,6,FALSE))=TRUE,"", (VLOOKUP($B214,'US GAS Rankings'!$B$6:$H$232,6,FALSE)))</f>
        <v>282655052</v>
      </c>
      <c r="R214" s="109">
        <f>IF(ISNA(VLOOKUP($B214,'US PWR Rankings'!$B$6:$H$126,6,FALSE))=TRUE,"", (VLOOKUP($B214,'US PWR Rankings'!$B$6:$H$126,6,FALSE)))</f>
        <v>4870418</v>
      </c>
      <c r="S214" s="109" t="str">
        <f>IF(ISNA(VLOOKUP($B214,'Can Gas Rankings'!$B$6:$H$95,6,FALSE))=TRUE,"",(VLOOKUP($B214,'Can Gas Rankings'!$B$6:$H$95,6,FALSE)))</f>
        <v/>
      </c>
      <c r="T214" s="109" t="str">
        <f>IF(ISNA(VLOOKUP($B214,'Can Pwr Rankings'!$B$6:$F$21,4,FALSE))=TRUE,"", (VLOOKUP($B214,'Can Pwr Rankings'!$B$6:$F$21,4,FALSE)))</f>
        <v/>
      </c>
    </row>
    <row r="215" spans="1:20" x14ac:dyDescent="0.2">
      <c r="A215" s="73" t="s">
        <v>112</v>
      </c>
      <c r="B215" s="73">
        <v>69034</v>
      </c>
      <c r="C215" s="73"/>
      <c r="D215" s="73"/>
      <c r="E215" s="73" t="s">
        <v>392</v>
      </c>
      <c r="F215" s="73" t="str">
        <f>VLOOKUP((A215&amp;MAX(G215:L215)),'NA DATA'!$J$4:$K$1809,2,FALSE)</f>
        <v>Enron North America Corp.</v>
      </c>
      <c r="G215" s="104"/>
      <c r="H215" s="104">
        <v>96044805</v>
      </c>
      <c r="I215" s="104"/>
      <c r="J215" s="104"/>
      <c r="K215" s="104"/>
      <c r="L215" s="104"/>
      <c r="M215" s="104">
        <f>IF(ISNA(VLOOKUP(B215,'US GAS Rankings'!$B$6:$H$232,7,FALSE))=TRUE,"", (VLOOKUP(B215,'US GAS Rankings'!$B$6:$H$232,7,FALSE)))</f>
        <v>29</v>
      </c>
      <c r="N215" s="104">
        <f>IF(ISNA(VLOOKUP(B215,'US PWR Rankings'!$B$6:$H$126,7,FALSE))=TRUE,"", (VLOOKUP(B215,'US PWR Rankings'!$B$6:$H$126,7,FALSE)))</f>
        <v>25</v>
      </c>
      <c r="O215" s="73" t="str">
        <f>IF(ISNA(VLOOKUP(B215,'Can Gas Rankings'!$B$6:$H$95,7,FALSE))=TRUE,"",(VLOOKUP(B215,'Can Gas Rankings'!$B$6:$H$95,7,FALSE)))</f>
        <v/>
      </c>
      <c r="P215" s="73" t="str">
        <f>IF(ISNA(VLOOKUP(B215,'Can Pwr Rankings'!$B$6:$F$21,5,FALSE))=TRUE,"", (VLOOKUP(B215,'Can Pwr Rankings'!$B$6:$F$21,5,FALSE)))</f>
        <v/>
      </c>
      <c r="Q215" s="109">
        <f>IF(ISNA(VLOOKUP($B215,'US GAS Rankings'!$B$6:$H$232,6,FALSE))=TRUE,"", (VLOOKUP($B215,'US GAS Rankings'!$B$6:$H$232,6,FALSE)))</f>
        <v>282655052</v>
      </c>
      <c r="R215" s="109">
        <f>IF(ISNA(VLOOKUP($B215,'US PWR Rankings'!$B$6:$H$126,6,FALSE))=TRUE,"", (VLOOKUP($B215,'US PWR Rankings'!$B$6:$H$126,6,FALSE)))</f>
        <v>4870418</v>
      </c>
      <c r="S215" s="109" t="str">
        <f>IF(ISNA(VLOOKUP($B215,'Can Gas Rankings'!$B$6:$H$95,6,FALSE))=TRUE,"",(VLOOKUP($B215,'Can Gas Rankings'!$B$6:$H$95,6,FALSE)))</f>
        <v/>
      </c>
      <c r="T215" s="109" t="str">
        <f>IF(ISNA(VLOOKUP($B215,'Can Pwr Rankings'!$B$6:$F$21,4,FALSE))=TRUE,"", (VLOOKUP($B215,'Can Pwr Rankings'!$B$6:$F$21,4,FALSE)))</f>
        <v/>
      </c>
    </row>
    <row r="216" spans="1:20" x14ac:dyDescent="0.2">
      <c r="A216" s="73" t="s">
        <v>112</v>
      </c>
      <c r="B216" s="73">
        <v>69034</v>
      </c>
      <c r="C216" s="73"/>
      <c r="D216" s="73"/>
      <c r="E216" s="73" t="s">
        <v>394</v>
      </c>
      <c r="F216" s="73" t="str">
        <f>VLOOKUP((A216&amp;MAX(G216:L216)),'NA DATA'!$J$4:$K$1809,2,FALSE)</f>
        <v>Enron North America Corp.</v>
      </c>
      <c r="G216" s="104"/>
      <c r="H216" s="104">
        <v>96019056</v>
      </c>
      <c r="I216" s="104"/>
      <c r="J216" s="104"/>
      <c r="K216" s="104"/>
      <c r="L216" s="104"/>
      <c r="M216" s="104">
        <f>IF(ISNA(VLOOKUP(B216,'US GAS Rankings'!$B$6:$H$232,7,FALSE))=TRUE,"", (VLOOKUP(B216,'US GAS Rankings'!$B$6:$H$232,7,FALSE)))</f>
        <v>29</v>
      </c>
      <c r="N216" s="104">
        <f>IF(ISNA(VLOOKUP(B216,'US PWR Rankings'!$B$6:$H$126,7,FALSE))=TRUE,"", (VLOOKUP(B216,'US PWR Rankings'!$B$6:$H$126,7,FALSE)))</f>
        <v>25</v>
      </c>
      <c r="O216" s="73" t="str">
        <f>IF(ISNA(VLOOKUP(B216,'Can Gas Rankings'!$B$6:$H$95,7,FALSE))=TRUE,"",(VLOOKUP(B216,'Can Gas Rankings'!$B$6:$H$95,7,FALSE)))</f>
        <v/>
      </c>
      <c r="P216" s="73" t="str">
        <f>IF(ISNA(VLOOKUP(B216,'Can Pwr Rankings'!$B$6:$F$21,5,FALSE))=TRUE,"", (VLOOKUP(B216,'Can Pwr Rankings'!$B$6:$F$21,5,FALSE)))</f>
        <v/>
      </c>
      <c r="Q216" s="109">
        <f>IF(ISNA(VLOOKUP($B216,'US GAS Rankings'!$B$6:$H$232,6,FALSE))=TRUE,"", (VLOOKUP($B216,'US GAS Rankings'!$B$6:$H$232,6,FALSE)))</f>
        <v>282655052</v>
      </c>
      <c r="R216" s="109">
        <f>IF(ISNA(VLOOKUP($B216,'US PWR Rankings'!$B$6:$H$126,6,FALSE))=TRUE,"", (VLOOKUP($B216,'US PWR Rankings'!$B$6:$H$126,6,FALSE)))</f>
        <v>4870418</v>
      </c>
      <c r="S216" s="109" t="str">
        <f>IF(ISNA(VLOOKUP($B216,'Can Gas Rankings'!$B$6:$H$95,6,FALSE))=TRUE,"",(VLOOKUP($B216,'Can Gas Rankings'!$B$6:$H$95,6,FALSE)))</f>
        <v/>
      </c>
      <c r="T216" s="109" t="str">
        <f>IF(ISNA(VLOOKUP($B216,'Can Pwr Rankings'!$B$6:$F$21,4,FALSE))=TRUE,"", (VLOOKUP($B216,'Can Pwr Rankings'!$B$6:$F$21,4,FALSE)))</f>
        <v/>
      </c>
    </row>
    <row r="217" spans="1:20" x14ac:dyDescent="0.2">
      <c r="A217" s="73" t="s">
        <v>113</v>
      </c>
      <c r="B217" s="73">
        <v>31699</v>
      </c>
      <c r="C217" s="73" t="s">
        <v>113</v>
      </c>
      <c r="D217" s="73">
        <v>31699</v>
      </c>
      <c r="E217" s="73" t="s">
        <v>564</v>
      </c>
      <c r="F217" s="73" t="str">
        <f>VLOOKUP((A217&amp;MAX(G217:L217)),'NA DATA'!$J$4:$K$1809,2,FALSE)</f>
        <v>Enron North America Corp.</v>
      </c>
      <c r="G217" s="104">
        <v>96022095</v>
      </c>
      <c r="H217" s="104"/>
      <c r="I217" s="104"/>
      <c r="J217" s="104"/>
      <c r="K217" s="104"/>
      <c r="L217" s="104"/>
      <c r="M217" s="104">
        <f>IF(ISNA(VLOOKUP(B217,'US GAS Rankings'!$B$6:$H$232,7,FALSE))=TRUE,"", (VLOOKUP(B217,'US GAS Rankings'!$B$6:$H$232,7,FALSE)))</f>
        <v>30</v>
      </c>
      <c r="N217" s="104" t="str">
        <f>IF(ISNA(VLOOKUP(B217,'US PWR Rankings'!$B$6:$H$126,7,FALSE))=TRUE,"", (VLOOKUP(B217,'US PWR Rankings'!$B$6:$H$126,7,FALSE)))</f>
        <v/>
      </c>
      <c r="O217" s="73" t="str">
        <f>IF(ISNA(VLOOKUP(B217,'Can Gas Rankings'!$B$6:$H$95,7,FALSE))=TRUE,"",(VLOOKUP(B217,'Can Gas Rankings'!$B$6:$H$95,7,FALSE)))</f>
        <v/>
      </c>
      <c r="P217" s="73" t="str">
        <f>IF(ISNA(VLOOKUP(B217,'Can Pwr Rankings'!$B$6:$F$21,5,FALSE))=TRUE,"", (VLOOKUP(B217,'Can Pwr Rankings'!$B$6:$F$21,5,FALSE)))</f>
        <v/>
      </c>
      <c r="Q217" s="109">
        <f>IF(ISNA(VLOOKUP($B217,'US GAS Rankings'!$B$6:$H$232,6,FALSE))=TRUE,"", (VLOOKUP($B217,'US GAS Rankings'!$B$6:$H$232,6,FALSE)))</f>
        <v>282294889</v>
      </c>
      <c r="R217" s="109" t="str">
        <f>IF(ISNA(VLOOKUP($B217,'US PWR Rankings'!$B$6:$H$126,6,FALSE))=TRUE,"", (VLOOKUP($B217,'US PWR Rankings'!$B$6:$H$126,6,FALSE)))</f>
        <v/>
      </c>
      <c r="S217" s="109" t="str">
        <f>IF(ISNA(VLOOKUP($B217,'Can Gas Rankings'!$B$6:$H$95,6,FALSE))=TRUE,"",(VLOOKUP($B217,'Can Gas Rankings'!$B$6:$H$95,6,FALSE)))</f>
        <v/>
      </c>
      <c r="T217" s="109" t="str">
        <f>IF(ISNA(VLOOKUP($B217,'Can Pwr Rankings'!$B$6:$F$21,4,FALSE))=TRUE,"", (VLOOKUP($B217,'Can Pwr Rankings'!$B$6:$F$21,4,FALSE)))</f>
        <v/>
      </c>
    </row>
    <row r="218" spans="1:20" x14ac:dyDescent="0.2">
      <c r="A218" s="73" t="s">
        <v>113</v>
      </c>
      <c r="B218" s="73">
        <v>31699</v>
      </c>
      <c r="C218" s="73"/>
      <c r="D218" s="73"/>
      <c r="E218" s="73" t="s">
        <v>414</v>
      </c>
      <c r="F218" s="73" t="str">
        <f>VLOOKUP((A218&amp;MAX(G218:L218)),'NA DATA'!$J$4:$K$1809,2,FALSE)</f>
        <v>enovate, L.L.C.</v>
      </c>
      <c r="G218" s="104"/>
      <c r="H218" s="104">
        <v>96058521</v>
      </c>
      <c r="I218" s="104"/>
      <c r="J218" s="104"/>
      <c r="K218" s="104"/>
      <c r="L218" s="104"/>
      <c r="M218" s="104">
        <f>IF(ISNA(VLOOKUP(B218,'US GAS Rankings'!$B$6:$H$232,7,FALSE))=TRUE,"", (VLOOKUP(B218,'US GAS Rankings'!$B$6:$H$232,7,FALSE)))</f>
        <v>30</v>
      </c>
      <c r="N218" s="104" t="str">
        <f>IF(ISNA(VLOOKUP(B218,'US PWR Rankings'!$B$6:$H$126,7,FALSE))=TRUE,"", (VLOOKUP(B218,'US PWR Rankings'!$B$6:$H$126,7,FALSE)))</f>
        <v/>
      </c>
      <c r="O218" s="73" t="str">
        <f>IF(ISNA(VLOOKUP(B218,'Can Gas Rankings'!$B$6:$H$95,7,FALSE))=TRUE,"",(VLOOKUP(B218,'Can Gas Rankings'!$B$6:$H$95,7,FALSE)))</f>
        <v/>
      </c>
      <c r="P218" s="73" t="str">
        <f>IF(ISNA(VLOOKUP(B218,'Can Pwr Rankings'!$B$6:$F$21,5,FALSE))=TRUE,"", (VLOOKUP(B218,'Can Pwr Rankings'!$B$6:$F$21,5,FALSE)))</f>
        <v/>
      </c>
      <c r="Q218" s="109">
        <f>IF(ISNA(VLOOKUP($B218,'US GAS Rankings'!$B$6:$H$232,6,FALSE))=TRUE,"", (VLOOKUP($B218,'US GAS Rankings'!$B$6:$H$232,6,FALSE)))</f>
        <v>282294889</v>
      </c>
      <c r="R218" s="109" t="str">
        <f>IF(ISNA(VLOOKUP($B218,'US PWR Rankings'!$B$6:$H$126,6,FALSE))=TRUE,"", (VLOOKUP($B218,'US PWR Rankings'!$B$6:$H$126,6,FALSE)))</f>
        <v/>
      </c>
      <c r="S218" s="109" t="str">
        <f>IF(ISNA(VLOOKUP($B218,'Can Gas Rankings'!$B$6:$H$95,6,FALSE))=TRUE,"",(VLOOKUP($B218,'Can Gas Rankings'!$B$6:$H$95,6,FALSE)))</f>
        <v/>
      </c>
      <c r="T218" s="109" t="str">
        <f>IF(ISNA(VLOOKUP($B218,'Can Pwr Rankings'!$B$6:$F$21,4,FALSE))=TRUE,"", (VLOOKUP($B218,'Can Pwr Rankings'!$B$6:$F$21,4,FALSE)))</f>
        <v/>
      </c>
    </row>
    <row r="219" spans="1:20" x14ac:dyDescent="0.2">
      <c r="A219" s="73" t="s">
        <v>113</v>
      </c>
      <c r="B219" s="73">
        <v>31699</v>
      </c>
      <c r="C219" s="73"/>
      <c r="D219" s="73"/>
      <c r="E219" s="73" t="s">
        <v>404</v>
      </c>
      <c r="F219" s="73" t="str">
        <f>VLOOKUP((A219&amp;MAX(G219:L219)),'NA DATA'!$J$4:$K$1809,2,FALSE)</f>
        <v>Enron North America Corp.</v>
      </c>
      <c r="G219" s="104"/>
      <c r="H219" s="104">
        <v>96067097</v>
      </c>
      <c r="I219" s="104"/>
      <c r="J219" s="104"/>
      <c r="K219" s="104"/>
      <c r="L219" s="104"/>
      <c r="M219" s="104">
        <f>IF(ISNA(VLOOKUP(B219,'US GAS Rankings'!$B$6:$H$232,7,FALSE))=TRUE,"", (VLOOKUP(B219,'US GAS Rankings'!$B$6:$H$232,7,FALSE)))</f>
        <v>30</v>
      </c>
      <c r="N219" s="104" t="str">
        <f>IF(ISNA(VLOOKUP(B219,'US PWR Rankings'!$B$6:$H$126,7,FALSE))=TRUE,"", (VLOOKUP(B219,'US PWR Rankings'!$B$6:$H$126,7,FALSE)))</f>
        <v/>
      </c>
      <c r="O219" s="73" t="str">
        <f>IF(ISNA(VLOOKUP(B219,'Can Gas Rankings'!$B$6:$H$95,7,FALSE))=TRUE,"",(VLOOKUP(B219,'Can Gas Rankings'!$B$6:$H$95,7,FALSE)))</f>
        <v/>
      </c>
      <c r="P219" s="73" t="str">
        <f>IF(ISNA(VLOOKUP(B219,'Can Pwr Rankings'!$B$6:$F$21,5,FALSE))=TRUE,"", (VLOOKUP(B219,'Can Pwr Rankings'!$B$6:$F$21,5,FALSE)))</f>
        <v/>
      </c>
      <c r="Q219" s="109">
        <f>IF(ISNA(VLOOKUP($B219,'US GAS Rankings'!$B$6:$H$232,6,FALSE))=TRUE,"", (VLOOKUP($B219,'US GAS Rankings'!$B$6:$H$232,6,FALSE)))</f>
        <v>282294889</v>
      </c>
      <c r="R219" s="109" t="str">
        <f>IF(ISNA(VLOOKUP($B219,'US PWR Rankings'!$B$6:$H$126,6,FALSE))=TRUE,"", (VLOOKUP($B219,'US PWR Rankings'!$B$6:$H$126,6,FALSE)))</f>
        <v/>
      </c>
      <c r="S219" s="109" t="str">
        <f>IF(ISNA(VLOOKUP($B219,'Can Gas Rankings'!$B$6:$H$95,6,FALSE))=TRUE,"",(VLOOKUP($B219,'Can Gas Rankings'!$B$6:$H$95,6,FALSE)))</f>
        <v/>
      </c>
      <c r="T219" s="109" t="str">
        <f>IF(ISNA(VLOOKUP($B219,'Can Pwr Rankings'!$B$6:$F$21,4,FALSE))=TRUE,"", (VLOOKUP($B219,'Can Pwr Rankings'!$B$6:$F$21,4,FALSE)))</f>
        <v/>
      </c>
    </row>
    <row r="220" spans="1:20" x14ac:dyDescent="0.2">
      <c r="A220" s="73" t="s">
        <v>113</v>
      </c>
      <c r="B220" s="73">
        <v>31699</v>
      </c>
      <c r="C220" s="73"/>
      <c r="D220" s="73"/>
      <c r="E220" s="73" t="s">
        <v>396</v>
      </c>
      <c r="F220" s="73" t="str">
        <f>VLOOKUP((A220&amp;MAX(G220:L220)),'NA DATA'!$J$4:$K$1809,2,FALSE)</f>
        <v>enovate, L.L.C.</v>
      </c>
      <c r="G220" s="104"/>
      <c r="H220" s="104">
        <v>96055738</v>
      </c>
      <c r="I220" s="104"/>
      <c r="J220" s="104"/>
      <c r="K220" s="104"/>
      <c r="L220" s="104"/>
      <c r="M220" s="104">
        <f>IF(ISNA(VLOOKUP(B220,'US GAS Rankings'!$B$6:$H$232,7,FALSE))=TRUE,"", (VLOOKUP(B220,'US GAS Rankings'!$B$6:$H$232,7,FALSE)))</f>
        <v>30</v>
      </c>
      <c r="N220" s="104" t="str">
        <f>IF(ISNA(VLOOKUP(B220,'US PWR Rankings'!$B$6:$H$126,7,FALSE))=TRUE,"", (VLOOKUP(B220,'US PWR Rankings'!$B$6:$H$126,7,FALSE)))</f>
        <v/>
      </c>
      <c r="O220" s="73" t="str">
        <f>IF(ISNA(VLOOKUP(B220,'Can Gas Rankings'!$B$6:$H$95,7,FALSE))=TRUE,"",(VLOOKUP(B220,'Can Gas Rankings'!$B$6:$H$95,7,FALSE)))</f>
        <v/>
      </c>
      <c r="P220" s="73" t="str">
        <f>IF(ISNA(VLOOKUP(B220,'Can Pwr Rankings'!$B$6:$F$21,5,FALSE))=TRUE,"", (VLOOKUP(B220,'Can Pwr Rankings'!$B$6:$F$21,5,FALSE)))</f>
        <v/>
      </c>
      <c r="Q220" s="109">
        <f>IF(ISNA(VLOOKUP($B220,'US GAS Rankings'!$B$6:$H$232,6,FALSE))=TRUE,"", (VLOOKUP($B220,'US GAS Rankings'!$B$6:$H$232,6,FALSE)))</f>
        <v>282294889</v>
      </c>
      <c r="R220" s="109" t="str">
        <f>IF(ISNA(VLOOKUP($B220,'US PWR Rankings'!$B$6:$H$126,6,FALSE))=TRUE,"", (VLOOKUP($B220,'US PWR Rankings'!$B$6:$H$126,6,FALSE)))</f>
        <v/>
      </c>
      <c r="S220" s="109" t="str">
        <f>IF(ISNA(VLOOKUP($B220,'Can Gas Rankings'!$B$6:$H$95,6,FALSE))=TRUE,"",(VLOOKUP($B220,'Can Gas Rankings'!$B$6:$H$95,6,FALSE)))</f>
        <v/>
      </c>
      <c r="T220" s="109" t="str">
        <f>IF(ISNA(VLOOKUP($B220,'Can Pwr Rankings'!$B$6:$F$21,4,FALSE))=TRUE,"", (VLOOKUP($B220,'Can Pwr Rankings'!$B$6:$F$21,4,FALSE)))</f>
        <v/>
      </c>
    </row>
    <row r="221" spans="1:20" x14ac:dyDescent="0.2">
      <c r="A221" s="73" t="s">
        <v>113</v>
      </c>
      <c r="B221" s="73">
        <v>31699</v>
      </c>
      <c r="C221" s="73"/>
      <c r="D221" s="73"/>
      <c r="E221" s="73" t="s">
        <v>586</v>
      </c>
      <c r="F221" s="73" t="str">
        <f>VLOOKUP((A221&amp;MAX(G221:L221)),'NA DATA'!$J$4:$K$1809,2,FALSE)</f>
        <v>enovate, L.L.C.</v>
      </c>
      <c r="G221" s="104"/>
      <c r="H221" s="104">
        <v>96084980</v>
      </c>
      <c r="I221" s="104"/>
      <c r="J221" s="104"/>
      <c r="K221" s="104"/>
      <c r="L221" s="104"/>
      <c r="M221" s="104">
        <f>IF(ISNA(VLOOKUP(B221,'US GAS Rankings'!$B$6:$H$232,7,FALSE))=TRUE,"", (VLOOKUP(B221,'US GAS Rankings'!$B$6:$H$232,7,FALSE)))</f>
        <v>30</v>
      </c>
      <c r="N221" s="104" t="str">
        <f>IF(ISNA(VLOOKUP(B221,'US PWR Rankings'!$B$6:$H$126,7,FALSE))=TRUE,"", (VLOOKUP(B221,'US PWR Rankings'!$B$6:$H$126,7,FALSE)))</f>
        <v/>
      </c>
      <c r="O221" s="73" t="str">
        <f>IF(ISNA(VLOOKUP(B221,'Can Gas Rankings'!$B$6:$H$95,7,FALSE))=TRUE,"",(VLOOKUP(B221,'Can Gas Rankings'!$B$6:$H$95,7,FALSE)))</f>
        <v/>
      </c>
      <c r="P221" s="73" t="str">
        <f>IF(ISNA(VLOOKUP(B221,'Can Pwr Rankings'!$B$6:$F$21,5,FALSE))=TRUE,"", (VLOOKUP(B221,'Can Pwr Rankings'!$B$6:$F$21,5,FALSE)))</f>
        <v/>
      </c>
      <c r="Q221" s="109">
        <f>IF(ISNA(VLOOKUP($B221,'US GAS Rankings'!$B$6:$H$232,6,FALSE))=TRUE,"", (VLOOKUP($B221,'US GAS Rankings'!$B$6:$H$232,6,FALSE)))</f>
        <v>282294889</v>
      </c>
      <c r="R221" s="109" t="str">
        <f>IF(ISNA(VLOOKUP($B221,'US PWR Rankings'!$B$6:$H$126,6,FALSE))=TRUE,"", (VLOOKUP($B221,'US PWR Rankings'!$B$6:$H$126,6,FALSE)))</f>
        <v/>
      </c>
      <c r="S221" s="109" t="str">
        <f>IF(ISNA(VLOOKUP($B221,'Can Gas Rankings'!$B$6:$H$95,6,FALSE))=TRUE,"",(VLOOKUP($B221,'Can Gas Rankings'!$B$6:$H$95,6,FALSE)))</f>
        <v/>
      </c>
      <c r="T221" s="109" t="str">
        <f>IF(ISNA(VLOOKUP($B221,'Can Pwr Rankings'!$B$6:$F$21,4,FALSE))=TRUE,"", (VLOOKUP($B221,'Can Pwr Rankings'!$B$6:$F$21,4,FALSE)))</f>
        <v/>
      </c>
    </row>
    <row r="222" spans="1:20" x14ac:dyDescent="0.2">
      <c r="A222" s="73" t="s">
        <v>113</v>
      </c>
      <c r="B222" s="73">
        <v>31699</v>
      </c>
      <c r="C222" s="73"/>
      <c r="D222" s="73"/>
      <c r="E222" s="73" t="s">
        <v>397</v>
      </c>
      <c r="F222" s="73" t="str">
        <f>VLOOKUP((A222&amp;MAX(G222:L222)),'NA DATA'!$J$4:$K$1809,2,FALSE)</f>
        <v>Enron North America Corp.</v>
      </c>
      <c r="G222" s="104"/>
      <c r="H222" s="104">
        <v>96005429</v>
      </c>
      <c r="I222" s="104"/>
      <c r="J222" s="104"/>
      <c r="K222" s="104"/>
      <c r="L222" s="104"/>
      <c r="M222" s="104">
        <f>IF(ISNA(VLOOKUP(B222,'US GAS Rankings'!$B$6:$H$232,7,FALSE))=TRUE,"", (VLOOKUP(B222,'US GAS Rankings'!$B$6:$H$232,7,FALSE)))</f>
        <v>30</v>
      </c>
      <c r="N222" s="104" t="str">
        <f>IF(ISNA(VLOOKUP(B222,'US PWR Rankings'!$B$6:$H$126,7,FALSE))=TRUE,"", (VLOOKUP(B222,'US PWR Rankings'!$B$6:$H$126,7,FALSE)))</f>
        <v/>
      </c>
      <c r="O222" s="73" t="str">
        <f>IF(ISNA(VLOOKUP(B222,'Can Gas Rankings'!$B$6:$H$95,7,FALSE))=TRUE,"",(VLOOKUP(B222,'Can Gas Rankings'!$B$6:$H$95,7,FALSE)))</f>
        <v/>
      </c>
      <c r="P222" s="73" t="str">
        <f>IF(ISNA(VLOOKUP(B222,'Can Pwr Rankings'!$B$6:$F$21,5,FALSE))=TRUE,"", (VLOOKUP(B222,'Can Pwr Rankings'!$B$6:$F$21,5,FALSE)))</f>
        <v/>
      </c>
      <c r="Q222" s="109">
        <f>IF(ISNA(VLOOKUP($B222,'US GAS Rankings'!$B$6:$H$232,6,FALSE))=TRUE,"", (VLOOKUP($B222,'US GAS Rankings'!$B$6:$H$232,6,FALSE)))</f>
        <v>282294889</v>
      </c>
      <c r="R222" s="109" t="str">
        <f>IF(ISNA(VLOOKUP($B222,'US PWR Rankings'!$B$6:$H$126,6,FALSE))=TRUE,"", (VLOOKUP($B222,'US PWR Rankings'!$B$6:$H$126,6,FALSE)))</f>
        <v/>
      </c>
      <c r="S222" s="109" t="str">
        <f>IF(ISNA(VLOOKUP($B222,'Can Gas Rankings'!$B$6:$H$95,6,FALSE))=TRUE,"",(VLOOKUP($B222,'Can Gas Rankings'!$B$6:$H$95,6,FALSE)))</f>
        <v/>
      </c>
      <c r="T222" s="109" t="str">
        <f>IF(ISNA(VLOOKUP($B222,'Can Pwr Rankings'!$B$6:$F$21,4,FALSE))=TRUE,"", (VLOOKUP($B222,'Can Pwr Rankings'!$B$6:$F$21,4,FALSE)))</f>
        <v/>
      </c>
    </row>
    <row r="223" spans="1:20" x14ac:dyDescent="0.2">
      <c r="A223" s="73" t="s">
        <v>113</v>
      </c>
      <c r="B223" s="73">
        <v>31699</v>
      </c>
      <c r="C223" s="73"/>
      <c r="D223" s="73"/>
      <c r="E223" s="73" t="s">
        <v>411</v>
      </c>
      <c r="F223" s="73" t="str">
        <f>VLOOKUP((A223&amp;MAX(G223:L223)),'NA DATA'!$J$4:$K$1809,2,FALSE)</f>
        <v>Enron North America Corp.</v>
      </c>
      <c r="G223" s="104"/>
      <c r="H223" s="104">
        <v>96007593</v>
      </c>
      <c r="I223" s="104"/>
      <c r="J223" s="104"/>
      <c r="K223" s="104"/>
      <c r="L223" s="104"/>
      <c r="M223" s="104">
        <f>IF(ISNA(VLOOKUP(B223,'US GAS Rankings'!$B$6:$H$232,7,FALSE))=TRUE,"", (VLOOKUP(B223,'US GAS Rankings'!$B$6:$H$232,7,FALSE)))</f>
        <v>30</v>
      </c>
      <c r="N223" s="104" t="str">
        <f>IF(ISNA(VLOOKUP(B223,'US PWR Rankings'!$B$6:$H$126,7,FALSE))=TRUE,"", (VLOOKUP(B223,'US PWR Rankings'!$B$6:$H$126,7,FALSE)))</f>
        <v/>
      </c>
      <c r="O223" s="73" t="str">
        <f>IF(ISNA(VLOOKUP(B223,'Can Gas Rankings'!$B$6:$H$95,7,FALSE))=TRUE,"",(VLOOKUP(B223,'Can Gas Rankings'!$B$6:$H$95,7,FALSE)))</f>
        <v/>
      </c>
      <c r="P223" s="73" t="str">
        <f>IF(ISNA(VLOOKUP(B223,'Can Pwr Rankings'!$B$6:$F$21,5,FALSE))=TRUE,"", (VLOOKUP(B223,'Can Pwr Rankings'!$B$6:$F$21,5,FALSE)))</f>
        <v/>
      </c>
      <c r="Q223" s="109">
        <f>IF(ISNA(VLOOKUP($B223,'US GAS Rankings'!$B$6:$H$232,6,FALSE))=TRUE,"", (VLOOKUP($B223,'US GAS Rankings'!$B$6:$H$232,6,FALSE)))</f>
        <v>282294889</v>
      </c>
      <c r="R223" s="109" t="str">
        <f>IF(ISNA(VLOOKUP($B223,'US PWR Rankings'!$B$6:$H$126,6,FALSE))=TRUE,"", (VLOOKUP($B223,'US PWR Rankings'!$B$6:$H$126,6,FALSE)))</f>
        <v/>
      </c>
      <c r="S223" s="109" t="str">
        <f>IF(ISNA(VLOOKUP($B223,'Can Gas Rankings'!$B$6:$H$95,6,FALSE))=TRUE,"",(VLOOKUP($B223,'Can Gas Rankings'!$B$6:$H$95,6,FALSE)))</f>
        <v/>
      </c>
      <c r="T223" s="109" t="str">
        <f>IF(ISNA(VLOOKUP($B223,'Can Pwr Rankings'!$B$6:$F$21,4,FALSE))=TRUE,"", (VLOOKUP($B223,'Can Pwr Rankings'!$B$6:$F$21,4,FALSE)))</f>
        <v/>
      </c>
    </row>
    <row r="224" spans="1:20" x14ac:dyDescent="0.2">
      <c r="A224" s="73" t="s">
        <v>113</v>
      </c>
      <c r="B224" s="73">
        <v>31699</v>
      </c>
      <c r="C224" s="73"/>
      <c r="D224" s="73"/>
      <c r="E224" s="73" t="s">
        <v>392</v>
      </c>
      <c r="F224" s="73" t="str">
        <f>VLOOKUP((A224&amp;MAX(G224:L224)),'NA DATA'!$J$4:$K$1809,2,FALSE)</f>
        <v>enovate, L.L.C.</v>
      </c>
      <c r="G224" s="104"/>
      <c r="H224" s="104">
        <v>96055746</v>
      </c>
      <c r="I224" s="104"/>
      <c r="J224" s="104"/>
      <c r="K224" s="104"/>
      <c r="L224" s="104"/>
      <c r="M224" s="104">
        <f>IF(ISNA(VLOOKUP(B224,'US GAS Rankings'!$B$6:$H$232,7,FALSE))=TRUE,"", (VLOOKUP(B224,'US GAS Rankings'!$B$6:$H$232,7,FALSE)))</f>
        <v>30</v>
      </c>
      <c r="N224" s="104" t="str">
        <f>IF(ISNA(VLOOKUP(B224,'US PWR Rankings'!$B$6:$H$126,7,FALSE))=TRUE,"", (VLOOKUP(B224,'US PWR Rankings'!$B$6:$H$126,7,FALSE)))</f>
        <v/>
      </c>
      <c r="O224" s="73" t="str">
        <f>IF(ISNA(VLOOKUP(B224,'Can Gas Rankings'!$B$6:$H$95,7,FALSE))=TRUE,"",(VLOOKUP(B224,'Can Gas Rankings'!$B$6:$H$95,7,FALSE)))</f>
        <v/>
      </c>
      <c r="P224" s="73" t="str">
        <f>IF(ISNA(VLOOKUP(B224,'Can Pwr Rankings'!$B$6:$F$21,5,FALSE))=TRUE,"", (VLOOKUP(B224,'Can Pwr Rankings'!$B$6:$F$21,5,FALSE)))</f>
        <v/>
      </c>
      <c r="Q224" s="109">
        <f>IF(ISNA(VLOOKUP($B224,'US GAS Rankings'!$B$6:$H$232,6,FALSE))=TRUE,"", (VLOOKUP($B224,'US GAS Rankings'!$B$6:$H$232,6,FALSE)))</f>
        <v>282294889</v>
      </c>
      <c r="R224" s="109" t="str">
        <f>IF(ISNA(VLOOKUP($B224,'US PWR Rankings'!$B$6:$H$126,6,FALSE))=TRUE,"", (VLOOKUP($B224,'US PWR Rankings'!$B$6:$H$126,6,FALSE)))</f>
        <v/>
      </c>
      <c r="S224" s="109" t="str">
        <f>IF(ISNA(VLOOKUP($B224,'Can Gas Rankings'!$B$6:$H$95,6,FALSE))=TRUE,"",(VLOOKUP($B224,'Can Gas Rankings'!$B$6:$H$95,6,FALSE)))</f>
        <v/>
      </c>
      <c r="T224" s="109" t="str">
        <f>IF(ISNA(VLOOKUP($B224,'Can Pwr Rankings'!$B$6:$F$21,4,FALSE))=TRUE,"", (VLOOKUP($B224,'Can Pwr Rankings'!$B$6:$F$21,4,FALSE)))</f>
        <v/>
      </c>
    </row>
    <row r="225" spans="1:20" x14ac:dyDescent="0.2">
      <c r="A225" s="73" t="s">
        <v>113</v>
      </c>
      <c r="B225" s="73">
        <v>31699</v>
      </c>
      <c r="C225" s="73"/>
      <c r="D225" s="73"/>
      <c r="E225" s="73" t="s">
        <v>405</v>
      </c>
      <c r="F225" s="73" t="str">
        <f>VLOOKUP((A225&amp;MAX(G225:L225)),'NA DATA'!$J$4:$K$1809,2,FALSE)</f>
        <v>Enron North America Corp.</v>
      </c>
      <c r="G225" s="104"/>
      <c r="H225" s="104">
        <v>96057675</v>
      </c>
      <c r="I225" s="104"/>
      <c r="J225" s="104"/>
      <c r="K225" s="104"/>
      <c r="L225" s="104"/>
      <c r="M225" s="104">
        <f>IF(ISNA(VLOOKUP(B225,'US GAS Rankings'!$B$6:$H$232,7,FALSE))=TRUE,"", (VLOOKUP(B225,'US GAS Rankings'!$B$6:$H$232,7,FALSE)))</f>
        <v>30</v>
      </c>
      <c r="N225" s="104" t="str">
        <f>IF(ISNA(VLOOKUP(B225,'US PWR Rankings'!$B$6:$H$126,7,FALSE))=TRUE,"", (VLOOKUP(B225,'US PWR Rankings'!$B$6:$H$126,7,FALSE)))</f>
        <v/>
      </c>
      <c r="O225" s="73" t="str">
        <f>IF(ISNA(VLOOKUP(B225,'Can Gas Rankings'!$B$6:$H$95,7,FALSE))=TRUE,"",(VLOOKUP(B225,'Can Gas Rankings'!$B$6:$H$95,7,FALSE)))</f>
        <v/>
      </c>
      <c r="P225" s="73" t="str">
        <f>IF(ISNA(VLOOKUP(B225,'Can Pwr Rankings'!$B$6:$F$21,5,FALSE))=TRUE,"", (VLOOKUP(B225,'Can Pwr Rankings'!$B$6:$F$21,5,FALSE)))</f>
        <v/>
      </c>
      <c r="Q225" s="109">
        <f>IF(ISNA(VLOOKUP($B225,'US GAS Rankings'!$B$6:$H$232,6,FALSE))=TRUE,"", (VLOOKUP($B225,'US GAS Rankings'!$B$6:$H$232,6,FALSE)))</f>
        <v>282294889</v>
      </c>
      <c r="R225" s="109" t="str">
        <f>IF(ISNA(VLOOKUP($B225,'US PWR Rankings'!$B$6:$H$126,6,FALSE))=TRUE,"", (VLOOKUP($B225,'US PWR Rankings'!$B$6:$H$126,6,FALSE)))</f>
        <v/>
      </c>
      <c r="S225" s="109" t="str">
        <f>IF(ISNA(VLOOKUP($B225,'Can Gas Rankings'!$B$6:$H$95,6,FALSE))=TRUE,"",(VLOOKUP($B225,'Can Gas Rankings'!$B$6:$H$95,6,FALSE)))</f>
        <v/>
      </c>
      <c r="T225" s="109" t="str">
        <f>IF(ISNA(VLOOKUP($B225,'Can Pwr Rankings'!$B$6:$F$21,4,FALSE))=TRUE,"", (VLOOKUP($B225,'Can Pwr Rankings'!$B$6:$F$21,4,FALSE)))</f>
        <v/>
      </c>
    </row>
    <row r="226" spans="1:20" x14ac:dyDescent="0.2">
      <c r="A226" s="73" t="s">
        <v>113</v>
      </c>
      <c r="B226" s="73">
        <v>31699</v>
      </c>
      <c r="C226" s="73"/>
      <c r="D226" s="73"/>
      <c r="E226" s="73" t="s">
        <v>418</v>
      </c>
      <c r="F226" s="73" t="str">
        <f>VLOOKUP((A226&amp;MAX(G226:L226)),'NA DATA'!$J$4:$K$1809,2,FALSE)</f>
        <v>Enron North America Corp.</v>
      </c>
      <c r="G226" s="104"/>
      <c r="H226" s="104">
        <v>96013084</v>
      </c>
      <c r="I226" s="104"/>
      <c r="J226" s="104"/>
      <c r="K226" s="104"/>
      <c r="L226" s="104"/>
      <c r="M226" s="104">
        <f>IF(ISNA(VLOOKUP(B226,'US GAS Rankings'!$B$6:$H$232,7,FALSE))=TRUE,"", (VLOOKUP(B226,'US GAS Rankings'!$B$6:$H$232,7,FALSE)))</f>
        <v>30</v>
      </c>
      <c r="N226" s="104" t="str">
        <f>IF(ISNA(VLOOKUP(B226,'US PWR Rankings'!$B$6:$H$126,7,FALSE))=TRUE,"", (VLOOKUP(B226,'US PWR Rankings'!$B$6:$H$126,7,FALSE)))</f>
        <v/>
      </c>
      <c r="O226" s="73" t="str">
        <f>IF(ISNA(VLOOKUP(B226,'Can Gas Rankings'!$B$6:$H$95,7,FALSE))=TRUE,"",(VLOOKUP(B226,'Can Gas Rankings'!$B$6:$H$95,7,FALSE)))</f>
        <v/>
      </c>
      <c r="P226" s="73" t="str">
        <f>IF(ISNA(VLOOKUP(B226,'Can Pwr Rankings'!$B$6:$F$21,5,FALSE))=TRUE,"", (VLOOKUP(B226,'Can Pwr Rankings'!$B$6:$F$21,5,FALSE)))</f>
        <v/>
      </c>
      <c r="Q226" s="109">
        <f>IF(ISNA(VLOOKUP($B226,'US GAS Rankings'!$B$6:$H$232,6,FALSE))=TRUE,"", (VLOOKUP($B226,'US GAS Rankings'!$B$6:$H$232,6,FALSE)))</f>
        <v>282294889</v>
      </c>
      <c r="R226" s="109" t="str">
        <f>IF(ISNA(VLOOKUP($B226,'US PWR Rankings'!$B$6:$H$126,6,FALSE))=TRUE,"", (VLOOKUP($B226,'US PWR Rankings'!$B$6:$H$126,6,FALSE)))</f>
        <v/>
      </c>
      <c r="S226" s="109" t="str">
        <f>IF(ISNA(VLOOKUP($B226,'Can Gas Rankings'!$B$6:$H$95,6,FALSE))=TRUE,"",(VLOOKUP($B226,'Can Gas Rankings'!$B$6:$H$95,6,FALSE)))</f>
        <v/>
      </c>
      <c r="T226" s="109" t="str">
        <f>IF(ISNA(VLOOKUP($B226,'Can Pwr Rankings'!$B$6:$F$21,4,FALSE))=TRUE,"", (VLOOKUP($B226,'Can Pwr Rankings'!$B$6:$F$21,4,FALSE)))</f>
        <v/>
      </c>
    </row>
    <row r="227" spans="1:20" x14ac:dyDescent="0.2">
      <c r="A227" s="73" t="s">
        <v>114</v>
      </c>
      <c r="B227" s="73">
        <v>9409</v>
      </c>
      <c r="C227" s="73" t="s">
        <v>114</v>
      </c>
      <c r="D227" s="73">
        <v>9409</v>
      </c>
      <c r="E227" s="73" t="s">
        <v>404</v>
      </c>
      <c r="F227" s="73" t="str">
        <f>VLOOKUP((A227&amp;MAX(G227:L227)),'NA DATA'!$J$4:$K$1809,2,FALSE)</f>
        <v>Enron North America Corp.</v>
      </c>
      <c r="G227" s="104"/>
      <c r="H227" s="104">
        <v>96021308</v>
      </c>
      <c r="I227" s="104"/>
      <c r="J227" s="104"/>
      <c r="K227" s="104"/>
      <c r="L227" s="104"/>
      <c r="M227" s="104">
        <f>IF(ISNA(VLOOKUP(B227,'US GAS Rankings'!$B$6:$H$232,7,FALSE))=TRUE,"", (VLOOKUP(B227,'US GAS Rankings'!$B$6:$H$232,7,FALSE)))</f>
        <v>31</v>
      </c>
      <c r="N227" s="104">
        <f>IF(ISNA(VLOOKUP(B227,'US PWR Rankings'!$B$6:$H$126,7,FALSE))=TRUE,"", (VLOOKUP(B227,'US PWR Rankings'!$B$6:$H$126,7,FALSE)))</f>
        <v>14</v>
      </c>
      <c r="O227" s="73">
        <f>IF(ISNA(VLOOKUP(B227,'Can Gas Rankings'!$B$6:$H$95,7,FALSE))=TRUE,"",(VLOOKUP(B227,'Can Gas Rankings'!$B$6:$H$95,7,FALSE)))</f>
        <v>42</v>
      </c>
      <c r="P227" s="73" t="str">
        <f>IF(ISNA(VLOOKUP(B227,'Can Pwr Rankings'!$B$6:$F$21,5,FALSE))=TRUE,"", (VLOOKUP(B227,'Can Pwr Rankings'!$B$6:$F$21,5,FALSE)))</f>
        <v/>
      </c>
      <c r="Q227" s="109">
        <f>IF(ISNA(VLOOKUP($B227,'US GAS Rankings'!$B$6:$H$232,6,FALSE))=TRUE,"", (VLOOKUP($B227,'US GAS Rankings'!$B$6:$H$232,6,FALSE)))</f>
        <v>279568368</v>
      </c>
      <c r="R227" s="109">
        <f>IF(ISNA(VLOOKUP($B227,'US PWR Rankings'!$B$6:$H$126,6,FALSE))=TRUE,"", (VLOOKUP($B227,'US PWR Rankings'!$B$6:$H$126,6,FALSE)))</f>
        <v>13062748</v>
      </c>
      <c r="S227" s="109">
        <f>IF(ISNA(VLOOKUP($B227,'Can Gas Rankings'!$B$6:$H$95,6,FALSE))=TRUE,"",(VLOOKUP($B227,'Can Gas Rankings'!$B$6:$H$95,6,FALSE)))</f>
        <v>4125000</v>
      </c>
      <c r="T227" s="109" t="str">
        <f>IF(ISNA(VLOOKUP($B227,'Can Pwr Rankings'!$B$6:$F$21,4,FALSE))=TRUE,"", (VLOOKUP($B227,'Can Pwr Rankings'!$B$6:$F$21,4,FALSE)))</f>
        <v/>
      </c>
    </row>
    <row r="228" spans="1:20" x14ac:dyDescent="0.2">
      <c r="A228" s="73" t="s">
        <v>114</v>
      </c>
      <c r="B228" s="73">
        <v>9409</v>
      </c>
      <c r="C228" s="73"/>
      <c r="D228" s="73"/>
      <c r="E228" s="73" t="s">
        <v>396</v>
      </c>
      <c r="F228" s="73" t="str">
        <f>VLOOKUP((A228&amp;MAX(G228:L228)),'NA DATA'!$J$4:$K$1809,2,FALSE)</f>
        <v>Enron North America Corp.</v>
      </c>
      <c r="G228" s="104"/>
      <c r="H228" s="104">
        <v>96028966</v>
      </c>
      <c r="I228" s="104"/>
      <c r="J228" s="104"/>
      <c r="K228" s="104"/>
      <c r="L228" s="104"/>
      <c r="M228" s="104">
        <f>IF(ISNA(VLOOKUP(B228,'US GAS Rankings'!$B$6:$H$232,7,FALSE))=TRUE,"", (VLOOKUP(B228,'US GAS Rankings'!$B$6:$H$232,7,FALSE)))</f>
        <v>31</v>
      </c>
      <c r="N228" s="104">
        <f>IF(ISNA(VLOOKUP(B228,'US PWR Rankings'!$B$6:$H$126,7,FALSE))=TRUE,"", (VLOOKUP(B228,'US PWR Rankings'!$B$6:$H$126,7,FALSE)))</f>
        <v>14</v>
      </c>
      <c r="O228" s="73">
        <f>IF(ISNA(VLOOKUP(B228,'Can Gas Rankings'!$B$6:$H$95,7,FALSE))=TRUE,"",(VLOOKUP(B228,'Can Gas Rankings'!$B$6:$H$95,7,FALSE)))</f>
        <v>42</v>
      </c>
      <c r="P228" s="73" t="str">
        <f>IF(ISNA(VLOOKUP(B228,'Can Pwr Rankings'!$B$6:$F$21,5,FALSE))=TRUE,"", (VLOOKUP(B228,'Can Pwr Rankings'!$B$6:$F$21,5,FALSE)))</f>
        <v/>
      </c>
      <c r="Q228" s="109">
        <f>IF(ISNA(VLOOKUP($B228,'US GAS Rankings'!$B$6:$H$232,6,FALSE))=TRUE,"", (VLOOKUP($B228,'US GAS Rankings'!$B$6:$H$232,6,FALSE)))</f>
        <v>279568368</v>
      </c>
      <c r="R228" s="109">
        <f>IF(ISNA(VLOOKUP($B228,'US PWR Rankings'!$B$6:$H$126,6,FALSE))=TRUE,"", (VLOOKUP($B228,'US PWR Rankings'!$B$6:$H$126,6,FALSE)))</f>
        <v>13062748</v>
      </c>
      <c r="S228" s="109">
        <f>IF(ISNA(VLOOKUP($B228,'Can Gas Rankings'!$B$6:$H$95,6,FALSE))=TRUE,"",(VLOOKUP($B228,'Can Gas Rankings'!$B$6:$H$95,6,FALSE)))</f>
        <v>4125000</v>
      </c>
      <c r="T228" s="109" t="str">
        <f>IF(ISNA(VLOOKUP($B228,'Can Pwr Rankings'!$B$6:$F$21,4,FALSE))=TRUE,"", (VLOOKUP($B228,'Can Pwr Rankings'!$B$6:$F$21,4,FALSE)))</f>
        <v/>
      </c>
    </row>
    <row r="229" spans="1:20" x14ac:dyDescent="0.2">
      <c r="A229" s="73" t="s">
        <v>114</v>
      </c>
      <c r="B229" s="73">
        <v>9409</v>
      </c>
      <c r="C229" s="73"/>
      <c r="D229" s="73"/>
      <c r="E229" s="73" t="s">
        <v>397</v>
      </c>
      <c r="F229" s="73" t="str">
        <f>VLOOKUP((A229&amp;MAX(G229:L229)),'NA DATA'!$J$4:$K$1809,2,FALSE)</f>
        <v>Enron North America Corp.</v>
      </c>
      <c r="G229" s="104"/>
      <c r="H229" s="104">
        <v>96005429</v>
      </c>
      <c r="I229" s="104"/>
      <c r="J229" s="104"/>
      <c r="K229" s="104"/>
      <c r="L229" s="104"/>
      <c r="M229" s="104">
        <f>IF(ISNA(VLOOKUP(B229,'US GAS Rankings'!$B$6:$H$232,7,FALSE))=TRUE,"", (VLOOKUP(B229,'US GAS Rankings'!$B$6:$H$232,7,FALSE)))</f>
        <v>31</v>
      </c>
      <c r="N229" s="104">
        <f>IF(ISNA(VLOOKUP(B229,'US PWR Rankings'!$B$6:$H$126,7,FALSE))=TRUE,"", (VLOOKUP(B229,'US PWR Rankings'!$B$6:$H$126,7,FALSE)))</f>
        <v>14</v>
      </c>
      <c r="O229" s="73">
        <f>IF(ISNA(VLOOKUP(B229,'Can Gas Rankings'!$B$6:$H$95,7,FALSE))=TRUE,"",(VLOOKUP(B229,'Can Gas Rankings'!$B$6:$H$95,7,FALSE)))</f>
        <v>42</v>
      </c>
      <c r="P229" s="73" t="str">
        <f>IF(ISNA(VLOOKUP(B229,'Can Pwr Rankings'!$B$6:$F$21,5,FALSE))=TRUE,"", (VLOOKUP(B229,'Can Pwr Rankings'!$B$6:$F$21,5,FALSE)))</f>
        <v/>
      </c>
      <c r="Q229" s="109">
        <f>IF(ISNA(VLOOKUP($B229,'US GAS Rankings'!$B$6:$H$232,6,FALSE))=TRUE,"", (VLOOKUP($B229,'US GAS Rankings'!$B$6:$H$232,6,FALSE)))</f>
        <v>279568368</v>
      </c>
      <c r="R229" s="109">
        <f>IF(ISNA(VLOOKUP($B229,'US PWR Rankings'!$B$6:$H$126,6,FALSE))=TRUE,"", (VLOOKUP($B229,'US PWR Rankings'!$B$6:$H$126,6,FALSE)))</f>
        <v>13062748</v>
      </c>
      <c r="S229" s="109">
        <f>IF(ISNA(VLOOKUP($B229,'Can Gas Rankings'!$B$6:$H$95,6,FALSE))=TRUE,"",(VLOOKUP($B229,'Can Gas Rankings'!$B$6:$H$95,6,FALSE)))</f>
        <v>4125000</v>
      </c>
      <c r="T229" s="109" t="str">
        <f>IF(ISNA(VLOOKUP($B229,'Can Pwr Rankings'!$B$6:$F$21,4,FALSE))=TRUE,"", (VLOOKUP($B229,'Can Pwr Rankings'!$B$6:$F$21,4,FALSE)))</f>
        <v/>
      </c>
    </row>
    <row r="230" spans="1:20" x14ac:dyDescent="0.2">
      <c r="A230" s="73" t="s">
        <v>114</v>
      </c>
      <c r="B230" s="73">
        <v>9409</v>
      </c>
      <c r="C230" s="73"/>
      <c r="D230" s="73"/>
      <c r="E230" s="73" t="s">
        <v>574</v>
      </c>
      <c r="F230" s="73" t="str">
        <f>VLOOKUP((A230&amp;MAX(G230:L230)),'NA DATA'!$J$4:$K$1809,2,FALSE)</f>
        <v>Enron North America Corp.</v>
      </c>
      <c r="G230" s="104">
        <v>95000191</v>
      </c>
      <c r="H230" s="104"/>
      <c r="I230" s="104"/>
      <c r="J230" s="104">
        <v>95000191</v>
      </c>
      <c r="K230" s="104"/>
      <c r="L230" s="104"/>
      <c r="M230" s="104">
        <f>IF(ISNA(VLOOKUP(B230,'US GAS Rankings'!$B$6:$H$232,7,FALSE))=TRUE,"", (VLOOKUP(B230,'US GAS Rankings'!$B$6:$H$232,7,FALSE)))</f>
        <v>31</v>
      </c>
      <c r="N230" s="104">
        <f>IF(ISNA(VLOOKUP(B230,'US PWR Rankings'!$B$6:$H$126,7,FALSE))=TRUE,"", (VLOOKUP(B230,'US PWR Rankings'!$B$6:$H$126,7,FALSE)))</f>
        <v>14</v>
      </c>
      <c r="O230" s="73">
        <f>IF(ISNA(VLOOKUP(B230,'Can Gas Rankings'!$B$6:$H$95,7,FALSE))=TRUE,"",(VLOOKUP(B230,'Can Gas Rankings'!$B$6:$H$95,7,FALSE)))</f>
        <v>42</v>
      </c>
      <c r="P230" s="73" t="str">
        <f>IF(ISNA(VLOOKUP(B230,'Can Pwr Rankings'!$B$6:$F$21,5,FALSE))=TRUE,"", (VLOOKUP(B230,'Can Pwr Rankings'!$B$6:$F$21,5,FALSE)))</f>
        <v/>
      </c>
      <c r="Q230" s="109">
        <f>IF(ISNA(VLOOKUP($B230,'US GAS Rankings'!$B$6:$H$232,6,FALSE))=TRUE,"", (VLOOKUP($B230,'US GAS Rankings'!$B$6:$H$232,6,FALSE)))</f>
        <v>279568368</v>
      </c>
      <c r="R230" s="109">
        <f>IF(ISNA(VLOOKUP($B230,'US PWR Rankings'!$B$6:$H$126,6,FALSE))=TRUE,"", (VLOOKUP($B230,'US PWR Rankings'!$B$6:$H$126,6,FALSE)))</f>
        <v>13062748</v>
      </c>
      <c r="S230" s="109">
        <f>IF(ISNA(VLOOKUP($B230,'Can Gas Rankings'!$B$6:$H$95,6,FALSE))=TRUE,"",(VLOOKUP($B230,'Can Gas Rankings'!$B$6:$H$95,6,FALSE)))</f>
        <v>4125000</v>
      </c>
      <c r="T230" s="109" t="str">
        <f>IF(ISNA(VLOOKUP($B230,'Can Pwr Rankings'!$B$6:$F$21,4,FALSE))=TRUE,"", (VLOOKUP($B230,'Can Pwr Rankings'!$B$6:$F$21,4,FALSE)))</f>
        <v/>
      </c>
    </row>
    <row r="231" spans="1:20" x14ac:dyDescent="0.2">
      <c r="A231" s="73" t="s">
        <v>114</v>
      </c>
      <c r="B231" s="73">
        <v>9409</v>
      </c>
      <c r="C231" s="73"/>
      <c r="D231" s="73"/>
      <c r="E231" s="73" t="s">
        <v>465</v>
      </c>
      <c r="F231" s="73" t="e">
        <f>VLOOKUP((A231&amp;MAX(G231:L231)),'NA DATA'!$J$4:$K$1809,2,FALSE)</f>
        <v>#N/A</v>
      </c>
      <c r="G231" s="104"/>
      <c r="H231" s="104"/>
      <c r="I231" s="104">
        <v>96019669</v>
      </c>
      <c r="J231" s="104"/>
      <c r="K231" s="104"/>
      <c r="L231" s="104"/>
      <c r="M231" s="104">
        <f>IF(ISNA(VLOOKUP(B231,'US GAS Rankings'!$B$6:$H$232,7,FALSE))=TRUE,"", (VLOOKUP(B231,'US GAS Rankings'!$B$6:$H$232,7,FALSE)))</f>
        <v>31</v>
      </c>
      <c r="N231" s="104">
        <f>IF(ISNA(VLOOKUP(B231,'US PWR Rankings'!$B$6:$H$126,7,FALSE))=TRUE,"", (VLOOKUP(B231,'US PWR Rankings'!$B$6:$H$126,7,FALSE)))</f>
        <v>14</v>
      </c>
      <c r="O231" s="73">
        <f>IF(ISNA(VLOOKUP(B231,'Can Gas Rankings'!$B$6:$H$95,7,FALSE))=TRUE,"",(VLOOKUP(B231,'Can Gas Rankings'!$B$6:$H$95,7,FALSE)))</f>
        <v>42</v>
      </c>
      <c r="P231" s="73" t="str">
        <f>IF(ISNA(VLOOKUP(B231,'Can Pwr Rankings'!$B$6:$F$21,5,FALSE))=TRUE,"", (VLOOKUP(B231,'Can Pwr Rankings'!$B$6:$F$21,5,FALSE)))</f>
        <v/>
      </c>
      <c r="Q231" s="109">
        <f>IF(ISNA(VLOOKUP($B231,'US GAS Rankings'!$B$6:$H$232,6,FALSE))=TRUE,"", (VLOOKUP($B231,'US GAS Rankings'!$B$6:$H$232,6,FALSE)))</f>
        <v>279568368</v>
      </c>
      <c r="R231" s="109">
        <f>IF(ISNA(VLOOKUP($B231,'US PWR Rankings'!$B$6:$H$126,6,FALSE))=TRUE,"", (VLOOKUP($B231,'US PWR Rankings'!$B$6:$H$126,6,FALSE)))</f>
        <v>13062748</v>
      </c>
      <c r="S231" s="109">
        <f>IF(ISNA(VLOOKUP($B231,'Can Gas Rankings'!$B$6:$H$95,6,FALSE))=TRUE,"",(VLOOKUP($B231,'Can Gas Rankings'!$B$6:$H$95,6,FALSE)))</f>
        <v>4125000</v>
      </c>
      <c r="T231" s="109" t="str">
        <f>IF(ISNA(VLOOKUP($B231,'Can Pwr Rankings'!$B$6:$F$21,4,FALSE))=TRUE,"", (VLOOKUP($B231,'Can Pwr Rankings'!$B$6:$F$21,4,FALSE)))</f>
        <v/>
      </c>
    </row>
    <row r="232" spans="1:20" x14ac:dyDescent="0.2">
      <c r="A232" s="73" t="s">
        <v>114</v>
      </c>
      <c r="B232" s="73">
        <v>9409</v>
      </c>
      <c r="C232" s="73"/>
      <c r="D232" s="73"/>
      <c r="E232" s="73" t="s">
        <v>745</v>
      </c>
      <c r="F232" s="73" t="str">
        <f>VLOOKUP((A232&amp;MAX(G232:L232)),'NA DATA'!$J$4:$K$1809,2,FALSE)</f>
        <v>Enron Canada Corp.</v>
      </c>
      <c r="G232" s="104"/>
      <c r="H232" s="104"/>
      <c r="I232" s="104"/>
      <c r="J232" s="104"/>
      <c r="K232" s="104">
        <v>96013901</v>
      </c>
      <c r="L232" s="104"/>
      <c r="M232" s="104">
        <f>IF(ISNA(VLOOKUP(B232,'US GAS Rankings'!$B$6:$H$232,7,FALSE))=TRUE,"", (VLOOKUP(B232,'US GAS Rankings'!$B$6:$H$232,7,FALSE)))</f>
        <v>31</v>
      </c>
      <c r="N232" s="104">
        <f>IF(ISNA(VLOOKUP(B232,'US PWR Rankings'!$B$6:$H$126,7,FALSE))=TRUE,"", (VLOOKUP(B232,'US PWR Rankings'!$B$6:$H$126,7,FALSE)))</f>
        <v>14</v>
      </c>
      <c r="O232" s="73">
        <f>IF(ISNA(VLOOKUP(B232,'Can Gas Rankings'!$B$6:$H$95,7,FALSE))=TRUE,"",(VLOOKUP(B232,'Can Gas Rankings'!$B$6:$H$95,7,FALSE)))</f>
        <v>42</v>
      </c>
      <c r="P232" s="73" t="str">
        <f>IF(ISNA(VLOOKUP(B232,'Can Pwr Rankings'!$B$6:$F$21,5,FALSE))=TRUE,"", (VLOOKUP(B232,'Can Pwr Rankings'!$B$6:$F$21,5,FALSE)))</f>
        <v/>
      </c>
      <c r="Q232" s="109">
        <f>IF(ISNA(VLOOKUP($B232,'US GAS Rankings'!$B$6:$H$232,6,FALSE))=TRUE,"", (VLOOKUP($B232,'US GAS Rankings'!$B$6:$H$232,6,FALSE)))</f>
        <v>279568368</v>
      </c>
      <c r="R232" s="109">
        <f>IF(ISNA(VLOOKUP($B232,'US PWR Rankings'!$B$6:$H$126,6,FALSE))=TRUE,"", (VLOOKUP($B232,'US PWR Rankings'!$B$6:$H$126,6,FALSE)))</f>
        <v>13062748</v>
      </c>
      <c r="S232" s="109">
        <f>IF(ISNA(VLOOKUP($B232,'Can Gas Rankings'!$B$6:$H$95,6,FALSE))=TRUE,"",(VLOOKUP($B232,'Can Gas Rankings'!$B$6:$H$95,6,FALSE)))</f>
        <v>4125000</v>
      </c>
      <c r="T232" s="109" t="str">
        <f>IF(ISNA(VLOOKUP($B232,'Can Pwr Rankings'!$B$6:$F$21,4,FALSE))=TRUE,"", (VLOOKUP($B232,'Can Pwr Rankings'!$B$6:$F$21,4,FALSE)))</f>
        <v/>
      </c>
    </row>
    <row r="233" spans="1:20" x14ac:dyDescent="0.2">
      <c r="A233" s="73" t="s">
        <v>114</v>
      </c>
      <c r="B233" s="73">
        <v>9409</v>
      </c>
      <c r="C233" s="73"/>
      <c r="D233" s="73"/>
      <c r="E233" s="73" t="s">
        <v>424</v>
      </c>
      <c r="F233" s="73" t="str">
        <f>VLOOKUP((A233&amp;MAX(G233:L233)),'NA DATA'!$J$4:$K$1809,2,FALSE)</f>
        <v>Enron North America Corp.</v>
      </c>
      <c r="G233" s="104"/>
      <c r="H233" s="104">
        <v>96028965</v>
      </c>
      <c r="I233" s="104"/>
      <c r="J233" s="104"/>
      <c r="K233" s="104"/>
      <c r="L233" s="104"/>
      <c r="M233" s="104">
        <f>IF(ISNA(VLOOKUP(B233,'US GAS Rankings'!$B$6:$H$232,7,FALSE))=TRUE,"", (VLOOKUP(B233,'US GAS Rankings'!$B$6:$H$232,7,FALSE)))</f>
        <v>31</v>
      </c>
      <c r="N233" s="104">
        <f>IF(ISNA(VLOOKUP(B233,'US PWR Rankings'!$B$6:$H$126,7,FALSE))=TRUE,"", (VLOOKUP(B233,'US PWR Rankings'!$B$6:$H$126,7,FALSE)))</f>
        <v>14</v>
      </c>
      <c r="O233" s="73">
        <f>IF(ISNA(VLOOKUP(B233,'Can Gas Rankings'!$B$6:$H$95,7,FALSE))=TRUE,"",(VLOOKUP(B233,'Can Gas Rankings'!$B$6:$H$95,7,FALSE)))</f>
        <v>42</v>
      </c>
      <c r="P233" s="73" t="str">
        <f>IF(ISNA(VLOOKUP(B233,'Can Pwr Rankings'!$B$6:$F$21,5,FALSE))=TRUE,"", (VLOOKUP(B233,'Can Pwr Rankings'!$B$6:$F$21,5,FALSE)))</f>
        <v/>
      </c>
      <c r="Q233" s="109">
        <f>IF(ISNA(VLOOKUP($B233,'US GAS Rankings'!$B$6:$H$232,6,FALSE))=TRUE,"", (VLOOKUP($B233,'US GAS Rankings'!$B$6:$H$232,6,FALSE)))</f>
        <v>279568368</v>
      </c>
      <c r="R233" s="109">
        <f>IF(ISNA(VLOOKUP($B233,'US PWR Rankings'!$B$6:$H$126,6,FALSE))=TRUE,"", (VLOOKUP($B233,'US PWR Rankings'!$B$6:$H$126,6,FALSE)))</f>
        <v>13062748</v>
      </c>
      <c r="S233" s="109">
        <f>IF(ISNA(VLOOKUP($B233,'Can Gas Rankings'!$B$6:$H$95,6,FALSE))=TRUE,"",(VLOOKUP($B233,'Can Gas Rankings'!$B$6:$H$95,6,FALSE)))</f>
        <v>4125000</v>
      </c>
      <c r="T233" s="109" t="str">
        <f>IF(ISNA(VLOOKUP($B233,'Can Pwr Rankings'!$B$6:$F$21,4,FALSE))=TRUE,"", (VLOOKUP($B233,'Can Pwr Rankings'!$B$6:$F$21,4,FALSE)))</f>
        <v/>
      </c>
    </row>
    <row r="234" spans="1:20" x14ac:dyDescent="0.2">
      <c r="A234" s="73" t="s">
        <v>114</v>
      </c>
      <c r="B234" s="73">
        <v>9409</v>
      </c>
      <c r="C234" s="73"/>
      <c r="D234" s="73"/>
      <c r="E234" s="73" t="s">
        <v>394</v>
      </c>
      <c r="F234" s="73" t="str">
        <f>VLOOKUP((A234&amp;MAX(G234:L234)),'NA DATA'!$J$4:$K$1809,2,FALSE)</f>
        <v>Enron North America Corp.</v>
      </c>
      <c r="G234" s="104"/>
      <c r="H234" s="104">
        <v>96019054</v>
      </c>
      <c r="I234" s="104"/>
      <c r="J234" s="104"/>
      <c r="K234" s="104"/>
      <c r="L234" s="104"/>
      <c r="M234" s="104">
        <f>IF(ISNA(VLOOKUP(B234,'US GAS Rankings'!$B$6:$H$232,7,FALSE))=TRUE,"", (VLOOKUP(B234,'US GAS Rankings'!$B$6:$H$232,7,FALSE)))</f>
        <v>31</v>
      </c>
      <c r="N234" s="104">
        <f>IF(ISNA(VLOOKUP(B234,'US PWR Rankings'!$B$6:$H$126,7,FALSE))=TRUE,"", (VLOOKUP(B234,'US PWR Rankings'!$B$6:$H$126,7,FALSE)))</f>
        <v>14</v>
      </c>
      <c r="O234" s="73">
        <f>IF(ISNA(VLOOKUP(B234,'Can Gas Rankings'!$B$6:$H$95,7,FALSE))=TRUE,"",(VLOOKUP(B234,'Can Gas Rankings'!$B$6:$H$95,7,FALSE)))</f>
        <v>42</v>
      </c>
      <c r="P234" s="73" t="str">
        <f>IF(ISNA(VLOOKUP(B234,'Can Pwr Rankings'!$B$6:$F$21,5,FALSE))=TRUE,"", (VLOOKUP(B234,'Can Pwr Rankings'!$B$6:$F$21,5,FALSE)))</f>
        <v/>
      </c>
      <c r="Q234" s="109">
        <f>IF(ISNA(VLOOKUP($B234,'US GAS Rankings'!$B$6:$H$232,6,FALSE))=TRUE,"", (VLOOKUP($B234,'US GAS Rankings'!$B$6:$H$232,6,FALSE)))</f>
        <v>279568368</v>
      </c>
      <c r="R234" s="109">
        <f>IF(ISNA(VLOOKUP($B234,'US PWR Rankings'!$B$6:$H$126,6,FALSE))=TRUE,"", (VLOOKUP($B234,'US PWR Rankings'!$B$6:$H$126,6,FALSE)))</f>
        <v>13062748</v>
      </c>
      <c r="S234" s="109">
        <f>IF(ISNA(VLOOKUP($B234,'Can Gas Rankings'!$B$6:$H$95,6,FALSE))=TRUE,"",(VLOOKUP($B234,'Can Gas Rankings'!$B$6:$H$95,6,FALSE)))</f>
        <v>4125000</v>
      </c>
      <c r="T234" s="109" t="str">
        <f>IF(ISNA(VLOOKUP($B234,'Can Pwr Rankings'!$B$6:$F$21,4,FALSE))=TRUE,"", (VLOOKUP($B234,'Can Pwr Rankings'!$B$6:$F$21,4,FALSE)))</f>
        <v/>
      </c>
    </row>
    <row r="235" spans="1:20" x14ac:dyDescent="0.2">
      <c r="A235" s="73" t="s">
        <v>115</v>
      </c>
      <c r="B235" s="73">
        <v>54980</v>
      </c>
      <c r="C235" s="73" t="s">
        <v>115</v>
      </c>
      <c r="D235" s="73">
        <v>54980</v>
      </c>
      <c r="E235" s="73" t="s">
        <v>564</v>
      </c>
      <c r="F235" s="73" t="str">
        <f>VLOOKUP((A235&amp;MAX(G235:L235)),'NA DATA'!$J$4:$K$1809,2,FALSE)</f>
        <v>Enron Canada Corp.</v>
      </c>
      <c r="G235" s="104">
        <v>96050438</v>
      </c>
      <c r="H235" s="104"/>
      <c r="I235" s="104"/>
      <c r="J235" s="104">
        <v>96050438</v>
      </c>
      <c r="K235" s="104"/>
      <c r="L235" s="104"/>
      <c r="M235" s="104">
        <f>IF(ISNA(VLOOKUP(B235,'US GAS Rankings'!$B$6:$H$232,7,FALSE))=TRUE,"", (VLOOKUP(B235,'US GAS Rankings'!$B$6:$H$232,7,FALSE)))</f>
        <v>32</v>
      </c>
      <c r="N235" s="104" t="str">
        <f>IF(ISNA(VLOOKUP(B235,'US PWR Rankings'!$B$6:$H$126,7,FALSE))=TRUE,"", (VLOOKUP(B235,'US PWR Rankings'!$B$6:$H$126,7,FALSE)))</f>
        <v/>
      </c>
      <c r="O235" s="73">
        <f>IF(ISNA(VLOOKUP(B235,'Can Gas Rankings'!$B$6:$H$95,7,FALSE))=TRUE,"",(VLOOKUP(B235,'Can Gas Rankings'!$B$6:$H$95,7,FALSE)))</f>
        <v>7</v>
      </c>
      <c r="P235" s="73">
        <f>IF(ISNA(VLOOKUP(B235,'Can Pwr Rankings'!$B$6:$F$21,5,FALSE))=TRUE,"", (VLOOKUP(B235,'Can Pwr Rankings'!$B$6:$F$21,5,FALSE)))</f>
        <v>11</v>
      </c>
      <c r="Q235" s="109">
        <f>IF(ISNA(VLOOKUP($B235,'US GAS Rankings'!$B$6:$H$232,6,FALSE))=TRUE,"", (VLOOKUP($B235,'US GAS Rankings'!$B$6:$H$232,6,FALSE)))</f>
        <v>276578000</v>
      </c>
      <c r="R235" s="109" t="str">
        <f>IF(ISNA(VLOOKUP($B235,'US PWR Rankings'!$B$6:$H$126,6,FALSE))=TRUE,"", (VLOOKUP($B235,'US PWR Rankings'!$B$6:$H$126,6,FALSE)))</f>
        <v/>
      </c>
      <c r="S235" s="109">
        <f>IF(ISNA(VLOOKUP($B235,'Can Gas Rankings'!$B$6:$H$95,6,FALSE))=TRUE,"",(VLOOKUP($B235,'Can Gas Rankings'!$B$6:$H$95,6,FALSE)))</f>
        <v>76417593</v>
      </c>
      <c r="T235" s="109">
        <f>IF(ISNA(VLOOKUP($B235,'Can Pwr Rankings'!$B$6:$F$21,4,FALSE))=TRUE,"", (VLOOKUP($B235,'Can Pwr Rankings'!$B$6:$F$21,4,FALSE)))</f>
        <v>11292</v>
      </c>
    </row>
    <row r="236" spans="1:20" x14ac:dyDescent="0.2">
      <c r="A236" s="73" t="s">
        <v>115</v>
      </c>
      <c r="B236" s="73">
        <v>54980</v>
      </c>
      <c r="C236" s="73"/>
      <c r="D236" s="73"/>
      <c r="E236" s="73" t="s">
        <v>415</v>
      </c>
      <c r="F236" s="73" t="str">
        <f>VLOOKUP((A236&amp;MAX(G236:L236)),'NA DATA'!$J$4:$K$1809,2,FALSE)</f>
        <v>Enron North America Corp.</v>
      </c>
      <c r="G236" s="104"/>
      <c r="H236" s="104">
        <v>96028247</v>
      </c>
      <c r="I236" s="104"/>
      <c r="J236" s="104"/>
      <c r="K236" s="104"/>
      <c r="L236" s="104"/>
      <c r="M236" s="104">
        <f>IF(ISNA(VLOOKUP(B236,'US GAS Rankings'!$B$6:$H$232,7,FALSE))=TRUE,"", (VLOOKUP(B236,'US GAS Rankings'!$B$6:$H$232,7,FALSE)))</f>
        <v>32</v>
      </c>
      <c r="N236" s="104" t="str">
        <f>IF(ISNA(VLOOKUP(B236,'US PWR Rankings'!$B$6:$H$126,7,FALSE))=TRUE,"", (VLOOKUP(B236,'US PWR Rankings'!$B$6:$H$126,7,FALSE)))</f>
        <v/>
      </c>
      <c r="O236" s="73">
        <f>IF(ISNA(VLOOKUP(B236,'Can Gas Rankings'!$B$6:$H$95,7,FALSE))=TRUE,"",(VLOOKUP(B236,'Can Gas Rankings'!$B$6:$H$95,7,FALSE)))</f>
        <v>7</v>
      </c>
      <c r="P236" s="73">
        <f>IF(ISNA(VLOOKUP(B236,'Can Pwr Rankings'!$B$6:$F$21,5,FALSE))=TRUE,"", (VLOOKUP(B236,'Can Pwr Rankings'!$B$6:$F$21,5,FALSE)))</f>
        <v>11</v>
      </c>
      <c r="Q236" s="109">
        <f>IF(ISNA(VLOOKUP($B236,'US GAS Rankings'!$B$6:$H$232,6,FALSE))=TRUE,"", (VLOOKUP($B236,'US GAS Rankings'!$B$6:$H$232,6,FALSE)))</f>
        <v>276578000</v>
      </c>
      <c r="R236" s="109" t="str">
        <f>IF(ISNA(VLOOKUP($B236,'US PWR Rankings'!$B$6:$H$126,6,FALSE))=TRUE,"", (VLOOKUP($B236,'US PWR Rankings'!$B$6:$H$126,6,FALSE)))</f>
        <v/>
      </c>
      <c r="S236" s="109">
        <f>IF(ISNA(VLOOKUP($B236,'Can Gas Rankings'!$B$6:$H$95,6,FALSE))=TRUE,"",(VLOOKUP($B236,'Can Gas Rankings'!$B$6:$H$95,6,FALSE)))</f>
        <v>76417593</v>
      </c>
      <c r="T236" s="109">
        <f>IF(ISNA(VLOOKUP($B236,'Can Pwr Rankings'!$B$6:$F$21,4,FALSE))=TRUE,"", (VLOOKUP($B236,'Can Pwr Rankings'!$B$6:$F$21,4,FALSE)))</f>
        <v>11292</v>
      </c>
    </row>
    <row r="237" spans="1:20" x14ac:dyDescent="0.2">
      <c r="A237" s="73" t="s">
        <v>115</v>
      </c>
      <c r="B237" s="73">
        <v>54980</v>
      </c>
      <c r="C237" s="73"/>
      <c r="D237" s="73"/>
      <c r="E237" s="73" t="s">
        <v>401</v>
      </c>
      <c r="F237" s="73" t="str">
        <f>VLOOKUP((A237&amp;MAX(G237:L237)),'NA DATA'!$J$4:$K$1809,2,FALSE)</f>
        <v>Enron North America Corp.</v>
      </c>
      <c r="G237" s="104"/>
      <c r="H237" s="104">
        <v>96019827</v>
      </c>
      <c r="I237" s="104"/>
      <c r="J237" s="104"/>
      <c r="K237" s="104"/>
      <c r="L237" s="104"/>
      <c r="M237" s="104">
        <f>IF(ISNA(VLOOKUP(B237,'US GAS Rankings'!$B$6:$H$232,7,FALSE))=TRUE,"", (VLOOKUP(B237,'US GAS Rankings'!$B$6:$H$232,7,FALSE)))</f>
        <v>32</v>
      </c>
      <c r="N237" s="104" t="str">
        <f>IF(ISNA(VLOOKUP(B237,'US PWR Rankings'!$B$6:$H$126,7,FALSE))=TRUE,"", (VLOOKUP(B237,'US PWR Rankings'!$B$6:$H$126,7,FALSE)))</f>
        <v/>
      </c>
      <c r="O237" s="73">
        <f>IF(ISNA(VLOOKUP(B237,'Can Gas Rankings'!$B$6:$H$95,7,FALSE))=TRUE,"",(VLOOKUP(B237,'Can Gas Rankings'!$B$6:$H$95,7,FALSE)))</f>
        <v>7</v>
      </c>
      <c r="P237" s="73">
        <f>IF(ISNA(VLOOKUP(B237,'Can Pwr Rankings'!$B$6:$F$21,5,FALSE))=TRUE,"", (VLOOKUP(B237,'Can Pwr Rankings'!$B$6:$F$21,5,FALSE)))</f>
        <v>11</v>
      </c>
      <c r="Q237" s="109">
        <f>IF(ISNA(VLOOKUP($B237,'US GAS Rankings'!$B$6:$H$232,6,FALSE))=TRUE,"", (VLOOKUP($B237,'US GAS Rankings'!$B$6:$H$232,6,FALSE)))</f>
        <v>276578000</v>
      </c>
      <c r="R237" s="109" t="str">
        <f>IF(ISNA(VLOOKUP($B237,'US PWR Rankings'!$B$6:$H$126,6,FALSE))=TRUE,"", (VLOOKUP($B237,'US PWR Rankings'!$B$6:$H$126,6,FALSE)))</f>
        <v/>
      </c>
      <c r="S237" s="109">
        <f>IF(ISNA(VLOOKUP($B237,'Can Gas Rankings'!$B$6:$H$95,6,FALSE))=TRUE,"",(VLOOKUP($B237,'Can Gas Rankings'!$B$6:$H$95,6,FALSE)))</f>
        <v>76417593</v>
      </c>
      <c r="T237" s="109">
        <f>IF(ISNA(VLOOKUP($B237,'Can Pwr Rankings'!$B$6:$F$21,4,FALSE))=TRUE,"", (VLOOKUP($B237,'Can Pwr Rankings'!$B$6:$F$21,4,FALSE)))</f>
        <v>11292</v>
      </c>
    </row>
    <row r="238" spans="1:20" x14ac:dyDescent="0.2">
      <c r="A238" s="73" t="s">
        <v>115</v>
      </c>
      <c r="B238" s="73">
        <v>54980</v>
      </c>
      <c r="C238" s="73"/>
      <c r="D238" s="73"/>
      <c r="E238" s="73" t="s">
        <v>399</v>
      </c>
      <c r="F238" s="73" t="str">
        <f>VLOOKUP((A238&amp;MAX(G238:L238)),'NA DATA'!$J$4:$K$1809,2,FALSE)</f>
        <v>Enron North America Corp.</v>
      </c>
      <c r="G238" s="104"/>
      <c r="H238" s="104">
        <v>96020262</v>
      </c>
      <c r="I238" s="104"/>
      <c r="J238" s="104"/>
      <c r="K238" s="104"/>
      <c r="L238" s="104"/>
      <c r="M238" s="104">
        <f>IF(ISNA(VLOOKUP(B238,'US GAS Rankings'!$B$6:$H$232,7,FALSE))=TRUE,"", (VLOOKUP(B238,'US GAS Rankings'!$B$6:$H$232,7,FALSE)))</f>
        <v>32</v>
      </c>
      <c r="N238" s="104" t="str">
        <f>IF(ISNA(VLOOKUP(B238,'US PWR Rankings'!$B$6:$H$126,7,FALSE))=TRUE,"", (VLOOKUP(B238,'US PWR Rankings'!$B$6:$H$126,7,FALSE)))</f>
        <v/>
      </c>
      <c r="O238" s="73">
        <f>IF(ISNA(VLOOKUP(B238,'Can Gas Rankings'!$B$6:$H$95,7,FALSE))=TRUE,"",(VLOOKUP(B238,'Can Gas Rankings'!$B$6:$H$95,7,FALSE)))</f>
        <v>7</v>
      </c>
      <c r="P238" s="73">
        <f>IF(ISNA(VLOOKUP(B238,'Can Pwr Rankings'!$B$6:$F$21,5,FALSE))=TRUE,"", (VLOOKUP(B238,'Can Pwr Rankings'!$B$6:$F$21,5,FALSE)))</f>
        <v>11</v>
      </c>
      <c r="Q238" s="109">
        <f>IF(ISNA(VLOOKUP($B238,'US GAS Rankings'!$B$6:$H$232,6,FALSE))=TRUE,"", (VLOOKUP($B238,'US GAS Rankings'!$B$6:$H$232,6,FALSE)))</f>
        <v>276578000</v>
      </c>
      <c r="R238" s="109" t="str">
        <f>IF(ISNA(VLOOKUP($B238,'US PWR Rankings'!$B$6:$H$126,6,FALSE))=TRUE,"", (VLOOKUP($B238,'US PWR Rankings'!$B$6:$H$126,6,FALSE)))</f>
        <v/>
      </c>
      <c r="S238" s="109">
        <f>IF(ISNA(VLOOKUP($B238,'Can Gas Rankings'!$B$6:$H$95,6,FALSE))=TRUE,"",(VLOOKUP($B238,'Can Gas Rankings'!$B$6:$H$95,6,FALSE)))</f>
        <v>76417593</v>
      </c>
      <c r="T238" s="109">
        <f>IF(ISNA(VLOOKUP($B238,'Can Pwr Rankings'!$B$6:$F$21,4,FALSE))=TRUE,"", (VLOOKUP($B238,'Can Pwr Rankings'!$B$6:$F$21,4,FALSE)))</f>
        <v>11292</v>
      </c>
    </row>
    <row r="239" spans="1:20" x14ac:dyDescent="0.2">
      <c r="A239" s="73" t="s">
        <v>115</v>
      </c>
      <c r="B239" s="73">
        <v>54980</v>
      </c>
      <c r="C239" s="73"/>
      <c r="D239" s="73"/>
      <c r="E239" s="73" t="s">
        <v>392</v>
      </c>
      <c r="F239" s="73" t="str">
        <f>VLOOKUP((A239&amp;MAX(G239:L239)),'NA DATA'!$J$4:$K$1809,2,FALSE)</f>
        <v>Enron North America Corp.</v>
      </c>
      <c r="G239" s="104"/>
      <c r="H239" s="104">
        <v>96086753</v>
      </c>
      <c r="I239" s="104"/>
      <c r="J239" s="104"/>
      <c r="K239" s="104"/>
      <c r="L239" s="104"/>
      <c r="M239" s="104">
        <f>IF(ISNA(VLOOKUP(B239,'US GAS Rankings'!$B$6:$H$232,7,FALSE))=TRUE,"", (VLOOKUP(B239,'US GAS Rankings'!$B$6:$H$232,7,FALSE)))</f>
        <v>32</v>
      </c>
      <c r="N239" s="104" t="str">
        <f>IF(ISNA(VLOOKUP(B239,'US PWR Rankings'!$B$6:$H$126,7,FALSE))=TRUE,"", (VLOOKUP(B239,'US PWR Rankings'!$B$6:$H$126,7,FALSE)))</f>
        <v/>
      </c>
      <c r="O239" s="73">
        <f>IF(ISNA(VLOOKUP(B239,'Can Gas Rankings'!$B$6:$H$95,7,FALSE))=TRUE,"",(VLOOKUP(B239,'Can Gas Rankings'!$B$6:$H$95,7,FALSE)))</f>
        <v>7</v>
      </c>
      <c r="P239" s="73">
        <f>IF(ISNA(VLOOKUP(B239,'Can Pwr Rankings'!$B$6:$F$21,5,FALSE))=TRUE,"", (VLOOKUP(B239,'Can Pwr Rankings'!$B$6:$F$21,5,FALSE)))</f>
        <v>11</v>
      </c>
      <c r="Q239" s="109">
        <f>IF(ISNA(VLOOKUP($B239,'US GAS Rankings'!$B$6:$H$232,6,FALSE))=TRUE,"", (VLOOKUP($B239,'US GAS Rankings'!$B$6:$H$232,6,FALSE)))</f>
        <v>276578000</v>
      </c>
      <c r="R239" s="109" t="str">
        <f>IF(ISNA(VLOOKUP($B239,'US PWR Rankings'!$B$6:$H$126,6,FALSE))=TRUE,"", (VLOOKUP($B239,'US PWR Rankings'!$B$6:$H$126,6,FALSE)))</f>
        <v/>
      </c>
      <c r="S239" s="109">
        <f>IF(ISNA(VLOOKUP($B239,'Can Gas Rankings'!$B$6:$H$95,6,FALSE))=TRUE,"",(VLOOKUP($B239,'Can Gas Rankings'!$B$6:$H$95,6,FALSE)))</f>
        <v>76417593</v>
      </c>
      <c r="T239" s="109">
        <f>IF(ISNA(VLOOKUP($B239,'Can Pwr Rankings'!$B$6:$F$21,4,FALSE))=TRUE,"", (VLOOKUP($B239,'Can Pwr Rankings'!$B$6:$F$21,4,FALSE)))</f>
        <v>11292</v>
      </c>
    </row>
    <row r="240" spans="1:20" x14ac:dyDescent="0.2">
      <c r="A240" s="73" t="s">
        <v>115</v>
      </c>
      <c r="B240" s="73">
        <v>54980</v>
      </c>
      <c r="C240" s="73"/>
      <c r="D240" s="73"/>
      <c r="E240" s="73" t="s">
        <v>745</v>
      </c>
      <c r="F240" s="73" t="str">
        <f>VLOOKUP((A240&amp;MAX(G240:L240)),'NA DATA'!$J$4:$K$1809,2,FALSE)</f>
        <v>Enron Canada Corp.</v>
      </c>
      <c r="G240" s="104"/>
      <c r="H240" s="104"/>
      <c r="I240" s="104"/>
      <c r="J240" s="104"/>
      <c r="K240" s="104">
        <v>96013816</v>
      </c>
      <c r="L240" s="104"/>
      <c r="M240" s="104">
        <f>IF(ISNA(VLOOKUP(B240,'US GAS Rankings'!$B$6:$H$232,7,FALSE))=TRUE,"", (VLOOKUP(B240,'US GAS Rankings'!$B$6:$H$232,7,FALSE)))</f>
        <v>32</v>
      </c>
      <c r="N240" s="104" t="str">
        <f>IF(ISNA(VLOOKUP(B240,'US PWR Rankings'!$B$6:$H$126,7,FALSE))=TRUE,"", (VLOOKUP(B240,'US PWR Rankings'!$B$6:$H$126,7,FALSE)))</f>
        <v/>
      </c>
      <c r="O240" s="73">
        <f>IF(ISNA(VLOOKUP(B240,'Can Gas Rankings'!$B$6:$H$95,7,FALSE))=TRUE,"",(VLOOKUP(B240,'Can Gas Rankings'!$B$6:$H$95,7,FALSE)))</f>
        <v>7</v>
      </c>
      <c r="P240" s="73">
        <f>IF(ISNA(VLOOKUP(B240,'Can Pwr Rankings'!$B$6:$F$21,5,FALSE))=TRUE,"", (VLOOKUP(B240,'Can Pwr Rankings'!$B$6:$F$21,5,FALSE)))</f>
        <v>11</v>
      </c>
      <c r="Q240" s="109">
        <f>IF(ISNA(VLOOKUP($B240,'US GAS Rankings'!$B$6:$H$232,6,FALSE))=TRUE,"", (VLOOKUP($B240,'US GAS Rankings'!$B$6:$H$232,6,FALSE)))</f>
        <v>276578000</v>
      </c>
      <c r="R240" s="109" t="str">
        <f>IF(ISNA(VLOOKUP($B240,'US PWR Rankings'!$B$6:$H$126,6,FALSE))=TRUE,"", (VLOOKUP($B240,'US PWR Rankings'!$B$6:$H$126,6,FALSE)))</f>
        <v/>
      </c>
      <c r="S240" s="109">
        <f>IF(ISNA(VLOOKUP($B240,'Can Gas Rankings'!$B$6:$H$95,6,FALSE))=TRUE,"",(VLOOKUP($B240,'Can Gas Rankings'!$B$6:$H$95,6,FALSE)))</f>
        <v>76417593</v>
      </c>
      <c r="T240" s="109">
        <f>IF(ISNA(VLOOKUP($B240,'Can Pwr Rankings'!$B$6:$F$21,4,FALSE))=TRUE,"", (VLOOKUP($B240,'Can Pwr Rankings'!$B$6:$F$21,4,FALSE)))</f>
        <v>11292</v>
      </c>
    </row>
    <row r="241" spans="1:20" x14ac:dyDescent="0.2">
      <c r="A241" s="73" t="s">
        <v>115</v>
      </c>
      <c r="B241" s="73">
        <v>54980</v>
      </c>
      <c r="C241" s="73"/>
      <c r="D241" s="73"/>
      <c r="E241" s="73" t="s">
        <v>405</v>
      </c>
      <c r="F241" s="73" t="str">
        <f>VLOOKUP((A241&amp;MAX(G241:L241)),'NA DATA'!$J$4:$K$1809,2,FALSE)</f>
        <v>Enron North America Corp.</v>
      </c>
      <c r="G241" s="104"/>
      <c r="H241" s="104">
        <v>96028699</v>
      </c>
      <c r="I241" s="104"/>
      <c r="J241" s="104"/>
      <c r="K241" s="104"/>
      <c r="L241" s="104"/>
      <c r="M241" s="104">
        <f>IF(ISNA(VLOOKUP(B241,'US GAS Rankings'!$B$6:$H$232,7,FALSE))=TRUE,"", (VLOOKUP(B241,'US GAS Rankings'!$B$6:$H$232,7,FALSE)))</f>
        <v>32</v>
      </c>
      <c r="N241" s="104" t="str">
        <f>IF(ISNA(VLOOKUP(B241,'US PWR Rankings'!$B$6:$H$126,7,FALSE))=TRUE,"", (VLOOKUP(B241,'US PWR Rankings'!$B$6:$H$126,7,FALSE)))</f>
        <v/>
      </c>
      <c r="O241" s="73">
        <f>IF(ISNA(VLOOKUP(B241,'Can Gas Rankings'!$B$6:$H$95,7,FALSE))=TRUE,"",(VLOOKUP(B241,'Can Gas Rankings'!$B$6:$H$95,7,FALSE)))</f>
        <v>7</v>
      </c>
      <c r="P241" s="73">
        <f>IF(ISNA(VLOOKUP(B241,'Can Pwr Rankings'!$B$6:$F$21,5,FALSE))=TRUE,"", (VLOOKUP(B241,'Can Pwr Rankings'!$B$6:$F$21,5,FALSE)))</f>
        <v>11</v>
      </c>
      <c r="Q241" s="109">
        <f>IF(ISNA(VLOOKUP($B241,'US GAS Rankings'!$B$6:$H$232,6,FALSE))=TRUE,"", (VLOOKUP($B241,'US GAS Rankings'!$B$6:$H$232,6,FALSE)))</f>
        <v>276578000</v>
      </c>
      <c r="R241" s="109" t="str">
        <f>IF(ISNA(VLOOKUP($B241,'US PWR Rankings'!$B$6:$H$126,6,FALSE))=TRUE,"", (VLOOKUP($B241,'US PWR Rankings'!$B$6:$H$126,6,FALSE)))</f>
        <v/>
      </c>
      <c r="S241" s="109">
        <f>IF(ISNA(VLOOKUP($B241,'Can Gas Rankings'!$B$6:$H$95,6,FALSE))=TRUE,"",(VLOOKUP($B241,'Can Gas Rankings'!$B$6:$H$95,6,FALSE)))</f>
        <v>76417593</v>
      </c>
      <c r="T241" s="109">
        <f>IF(ISNA(VLOOKUP($B241,'Can Pwr Rankings'!$B$6:$F$21,4,FALSE))=TRUE,"", (VLOOKUP($B241,'Can Pwr Rankings'!$B$6:$F$21,4,FALSE)))</f>
        <v>11292</v>
      </c>
    </row>
    <row r="242" spans="1:20" x14ac:dyDescent="0.2">
      <c r="A242" s="73" t="s">
        <v>115</v>
      </c>
      <c r="B242" s="73">
        <v>54980</v>
      </c>
      <c r="C242" s="73"/>
      <c r="D242" s="73"/>
      <c r="E242" s="73" t="s">
        <v>402</v>
      </c>
      <c r="F242" s="73" t="str">
        <f>VLOOKUP((A242&amp;MAX(G242:L242)),'NA DATA'!$J$4:$K$1809,2,FALSE)</f>
        <v>Enron North America Corp.</v>
      </c>
      <c r="G242" s="104"/>
      <c r="H242" s="104">
        <v>96030351</v>
      </c>
      <c r="I242" s="104"/>
      <c r="J242" s="104"/>
      <c r="K242" s="104"/>
      <c r="L242" s="104"/>
      <c r="M242" s="104">
        <f>IF(ISNA(VLOOKUP(B242,'US GAS Rankings'!$B$6:$H$232,7,FALSE))=TRUE,"", (VLOOKUP(B242,'US GAS Rankings'!$B$6:$H$232,7,FALSE)))</f>
        <v>32</v>
      </c>
      <c r="N242" s="104" t="str">
        <f>IF(ISNA(VLOOKUP(B242,'US PWR Rankings'!$B$6:$H$126,7,FALSE))=TRUE,"", (VLOOKUP(B242,'US PWR Rankings'!$B$6:$H$126,7,FALSE)))</f>
        <v/>
      </c>
      <c r="O242" s="73">
        <f>IF(ISNA(VLOOKUP(B242,'Can Gas Rankings'!$B$6:$H$95,7,FALSE))=TRUE,"",(VLOOKUP(B242,'Can Gas Rankings'!$B$6:$H$95,7,FALSE)))</f>
        <v>7</v>
      </c>
      <c r="P242" s="73">
        <f>IF(ISNA(VLOOKUP(B242,'Can Pwr Rankings'!$B$6:$F$21,5,FALSE))=TRUE,"", (VLOOKUP(B242,'Can Pwr Rankings'!$B$6:$F$21,5,FALSE)))</f>
        <v>11</v>
      </c>
      <c r="Q242" s="109">
        <f>IF(ISNA(VLOOKUP($B242,'US GAS Rankings'!$B$6:$H$232,6,FALSE))=TRUE,"", (VLOOKUP($B242,'US GAS Rankings'!$B$6:$H$232,6,FALSE)))</f>
        <v>276578000</v>
      </c>
      <c r="R242" s="109" t="str">
        <f>IF(ISNA(VLOOKUP($B242,'US PWR Rankings'!$B$6:$H$126,6,FALSE))=TRUE,"", (VLOOKUP($B242,'US PWR Rankings'!$B$6:$H$126,6,FALSE)))</f>
        <v/>
      </c>
      <c r="S242" s="109">
        <f>IF(ISNA(VLOOKUP($B242,'Can Gas Rankings'!$B$6:$H$95,6,FALSE))=TRUE,"",(VLOOKUP($B242,'Can Gas Rankings'!$B$6:$H$95,6,FALSE)))</f>
        <v>76417593</v>
      </c>
      <c r="T242" s="109">
        <f>IF(ISNA(VLOOKUP($B242,'Can Pwr Rankings'!$B$6:$F$21,4,FALSE))=TRUE,"", (VLOOKUP($B242,'Can Pwr Rankings'!$B$6:$F$21,4,FALSE)))</f>
        <v>11292</v>
      </c>
    </row>
    <row r="243" spans="1:20" x14ac:dyDescent="0.2">
      <c r="A243" s="73" t="s">
        <v>116</v>
      </c>
      <c r="B243" s="73">
        <v>65292</v>
      </c>
      <c r="C243" s="73" t="s">
        <v>116</v>
      </c>
      <c r="D243" s="73">
        <v>65292</v>
      </c>
      <c r="E243" s="73" t="s">
        <v>415</v>
      </c>
      <c r="F243" s="73" t="str">
        <f>VLOOKUP((A243&amp;MAX(G243:L243)),'NA DATA'!$J$4:$K$1809,2,FALSE)</f>
        <v>Enron North America Corp.</v>
      </c>
      <c r="G243" s="104"/>
      <c r="H243" s="104">
        <v>96028144</v>
      </c>
      <c r="I243" s="104"/>
      <c r="J243" s="104"/>
      <c r="K243" s="104"/>
      <c r="L243" s="104"/>
      <c r="M243" s="104">
        <f>IF(ISNA(VLOOKUP(B243,'US GAS Rankings'!$B$6:$H$232,7,FALSE))=TRUE,"", (VLOOKUP(B243,'US GAS Rankings'!$B$6:$H$232,7,FALSE)))</f>
        <v>33</v>
      </c>
      <c r="N243" s="104" t="str">
        <f>IF(ISNA(VLOOKUP(B243,'US PWR Rankings'!$B$6:$H$126,7,FALSE))=TRUE,"", (VLOOKUP(B243,'US PWR Rankings'!$B$6:$H$126,7,FALSE)))</f>
        <v/>
      </c>
      <c r="O243" s="73">
        <f>IF(ISNA(VLOOKUP(B243,'Can Gas Rankings'!$B$6:$H$95,7,FALSE))=TRUE,"",(VLOOKUP(B243,'Can Gas Rankings'!$B$6:$H$95,7,FALSE)))</f>
        <v>5</v>
      </c>
      <c r="P243" s="73">
        <f>IF(ISNA(VLOOKUP(B243,'Can Pwr Rankings'!$B$6:$F$21,5,FALSE))=TRUE,"", (VLOOKUP(B243,'Can Pwr Rankings'!$B$6:$F$21,5,FALSE)))</f>
        <v>2</v>
      </c>
      <c r="Q243" s="109">
        <f>IF(ISNA(VLOOKUP($B243,'US GAS Rankings'!$B$6:$H$232,6,FALSE))=TRUE,"", (VLOOKUP($B243,'US GAS Rankings'!$B$6:$H$232,6,FALSE)))</f>
        <v>251837000</v>
      </c>
      <c r="R243" s="109" t="str">
        <f>IF(ISNA(VLOOKUP($B243,'US PWR Rankings'!$B$6:$H$126,6,FALSE))=TRUE,"", (VLOOKUP($B243,'US PWR Rankings'!$B$6:$H$126,6,FALSE)))</f>
        <v/>
      </c>
      <c r="S243" s="109">
        <f>IF(ISNA(VLOOKUP($B243,'Can Gas Rankings'!$B$6:$H$95,6,FALSE))=TRUE,"",(VLOOKUP($B243,'Can Gas Rankings'!$B$6:$H$95,6,FALSE)))</f>
        <v>96198690</v>
      </c>
      <c r="T243" s="109">
        <f>IF(ISNA(VLOOKUP($B243,'Can Pwr Rankings'!$B$6:$F$21,4,FALSE))=TRUE,"", (VLOOKUP($B243,'Can Pwr Rankings'!$B$6:$F$21,4,FALSE)))</f>
        <v>161328</v>
      </c>
    </row>
    <row r="244" spans="1:20" x14ac:dyDescent="0.2">
      <c r="A244" s="73" t="s">
        <v>116</v>
      </c>
      <c r="B244" s="73">
        <v>65292</v>
      </c>
      <c r="C244" s="73"/>
      <c r="D244" s="73"/>
      <c r="E244" s="73" t="s">
        <v>404</v>
      </c>
      <c r="F244" s="73" t="str">
        <f>VLOOKUP((A244&amp;MAX(G244:L244)),'NA DATA'!$J$4:$K$1809,2,FALSE)</f>
        <v>Enron North America Corp.</v>
      </c>
      <c r="G244" s="104"/>
      <c r="H244" s="104">
        <v>96082381</v>
      </c>
      <c r="I244" s="104"/>
      <c r="J244" s="104"/>
      <c r="K244" s="104"/>
      <c r="L244" s="104"/>
      <c r="M244" s="104">
        <f>IF(ISNA(VLOOKUP(B244,'US GAS Rankings'!$B$6:$H$232,7,FALSE))=TRUE,"", (VLOOKUP(B244,'US GAS Rankings'!$B$6:$H$232,7,FALSE)))</f>
        <v>33</v>
      </c>
      <c r="N244" s="104" t="str">
        <f>IF(ISNA(VLOOKUP(B244,'US PWR Rankings'!$B$6:$H$126,7,FALSE))=TRUE,"", (VLOOKUP(B244,'US PWR Rankings'!$B$6:$H$126,7,FALSE)))</f>
        <v/>
      </c>
      <c r="O244" s="73">
        <f>IF(ISNA(VLOOKUP(B244,'Can Gas Rankings'!$B$6:$H$95,7,FALSE))=TRUE,"",(VLOOKUP(B244,'Can Gas Rankings'!$B$6:$H$95,7,FALSE)))</f>
        <v>5</v>
      </c>
      <c r="P244" s="73">
        <f>IF(ISNA(VLOOKUP(B244,'Can Pwr Rankings'!$B$6:$F$21,5,FALSE))=TRUE,"", (VLOOKUP(B244,'Can Pwr Rankings'!$B$6:$F$21,5,FALSE)))</f>
        <v>2</v>
      </c>
      <c r="Q244" s="109">
        <f>IF(ISNA(VLOOKUP($B244,'US GAS Rankings'!$B$6:$H$232,6,FALSE))=TRUE,"", (VLOOKUP($B244,'US GAS Rankings'!$B$6:$H$232,6,FALSE)))</f>
        <v>251837000</v>
      </c>
      <c r="R244" s="109" t="str">
        <f>IF(ISNA(VLOOKUP($B244,'US PWR Rankings'!$B$6:$H$126,6,FALSE))=TRUE,"", (VLOOKUP($B244,'US PWR Rankings'!$B$6:$H$126,6,FALSE)))</f>
        <v/>
      </c>
      <c r="S244" s="109">
        <f>IF(ISNA(VLOOKUP($B244,'Can Gas Rankings'!$B$6:$H$95,6,FALSE))=TRUE,"",(VLOOKUP($B244,'Can Gas Rankings'!$B$6:$H$95,6,FALSE)))</f>
        <v>96198690</v>
      </c>
      <c r="T244" s="109">
        <f>IF(ISNA(VLOOKUP($B244,'Can Pwr Rankings'!$B$6:$F$21,4,FALSE))=TRUE,"", (VLOOKUP($B244,'Can Pwr Rankings'!$B$6:$F$21,4,FALSE)))</f>
        <v>161328</v>
      </c>
    </row>
    <row r="245" spans="1:20" x14ac:dyDescent="0.2">
      <c r="A245" s="73" t="s">
        <v>116</v>
      </c>
      <c r="B245" s="73">
        <v>65292</v>
      </c>
      <c r="C245" s="73"/>
      <c r="D245" s="73"/>
      <c r="E245" s="73" t="s">
        <v>403</v>
      </c>
      <c r="F245" s="73" t="str">
        <f>VLOOKUP((A245&amp;MAX(G245:L245)),'NA DATA'!$J$4:$K$1809,2,FALSE)</f>
        <v>Enron North America Corp.</v>
      </c>
      <c r="G245" s="104"/>
      <c r="H245" s="104">
        <v>96060527</v>
      </c>
      <c r="I245" s="104"/>
      <c r="J245" s="104"/>
      <c r="K245" s="104"/>
      <c r="L245" s="104"/>
      <c r="M245" s="104">
        <f>IF(ISNA(VLOOKUP(B245,'US GAS Rankings'!$B$6:$H$232,7,FALSE))=TRUE,"", (VLOOKUP(B245,'US GAS Rankings'!$B$6:$H$232,7,FALSE)))</f>
        <v>33</v>
      </c>
      <c r="N245" s="104" t="str">
        <f>IF(ISNA(VLOOKUP(B245,'US PWR Rankings'!$B$6:$H$126,7,FALSE))=TRUE,"", (VLOOKUP(B245,'US PWR Rankings'!$B$6:$H$126,7,FALSE)))</f>
        <v/>
      </c>
      <c r="O245" s="73">
        <f>IF(ISNA(VLOOKUP(B245,'Can Gas Rankings'!$B$6:$H$95,7,FALSE))=TRUE,"",(VLOOKUP(B245,'Can Gas Rankings'!$B$6:$H$95,7,FALSE)))</f>
        <v>5</v>
      </c>
      <c r="P245" s="73">
        <f>IF(ISNA(VLOOKUP(B245,'Can Pwr Rankings'!$B$6:$F$21,5,FALSE))=TRUE,"", (VLOOKUP(B245,'Can Pwr Rankings'!$B$6:$F$21,5,FALSE)))</f>
        <v>2</v>
      </c>
      <c r="Q245" s="109">
        <f>IF(ISNA(VLOOKUP($B245,'US GAS Rankings'!$B$6:$H$232,6,FALSE))=TRUE,"", (VLOOKUP($B245,'US GAS Rankings'!$B$6:$H$232,6,FALSE)))</f>
        <v>251837000</v>
      </c>
      <c r="R245" s="109" t="str">
        <f>IF(ISNA(VLOOKUP($B245,'US PWR Rankings'!$B$6:$H$126,6,FALSE))=TRUE,"", (VLOOKUP($B245,'US PWR Rankings'!$B$6:$H$126,6,FALSE)))</f>
        <v/>
      </c>
      <c r="S245" s="109">
        <f>IF(ISNA(VLOOKUP($B245,'Can Gas Rankings'!$B$6:$H$95,6,FALSE))=TRUE,"",(VLOOKUP($B245,'Can Gas Rankings'!$B$6:$H$95,6,FALSE)))</f>
        <v>96198690</v>
      </c>
      <c r="T245" s="109">
        <f>IF(ISNA(VLOOKUP($B245,'Can Pwr Rankings'!$B$6:$F$21,4,FALSE))=TRUE,"", (VLOOKUP($B245,'Can Pwr Rankings'!$B$6:$F$21,4,FALSE)))</f>
        <v>161328</v>
      </c>
    </row>
    <row r="246" spans="1:20" x14ac:dyDescent="0.2">
      <c r="A246" s="73" t="s">
        <v>116</v>
      </c>
      <c r="B246" s="73">
        <v>65292</v>
      </c>
      <c r="C246" s="73"/>
      <c r="D246" s="73"/>
      <c r="E246" s="73" t="s">
        <v>401</v>
      </c>
      <c r="F246" s="73" t="str">
        <f>VLOOKUP((A246&amp;MAX(G246:L246)),'NA DATA'!$J$4:$K$1809,2,FALSE)</f>
        <v>Enron North America Corp.</v>
      </c>
      <c r="G246" s="104"/>
      <c r="H246" s="104">
        <v>96055647</v>
      </c>
      <c r="I246" s="104"/>
      <c r="J246" s="104"/>
      <c r="K246" s="104"/>
      <c r="L246" s="104"/>
      <c r="M246" s="104">
        <f>IF(ISNA(VLOOKUP(B246,'US GAS Rankings'!$B$6:$H$232,7,FALSE))=TRUE,"", (VLOOKUP(B246,'US GAS Rankings'!$B$6:$H$232,7,FALSE)))</f>
        <v>33</v>
      </c>
      <c r="N246" s="104" t="str">
        <f>IF(ISNA(VLOOKUP(B246,'US PWR Rankings'!$B$6:$H$126,7,FALSE))=TRUE,"", (VLOOKUP(B246,'US PWR Rankings'!$B$6:$H$126,7,FALSE)))</f>
        <v/>
      </c>
      <c r="O246" s="73">
        <f>IF(ISNA(VLOOKUP(B246,'Can Gas Rankings'!$B$6:$H$95,7,FALSE))=TRUE,"",(VLOOKUP(B246,'Can Gas Rankings'!$B$6:$H$95,7,FALSE)))</f>
        <v>5</v>
      </c>
      <c r="P246" s="73">
        <f>IF(ISNA(VLOOKUP(B246,'Can Pwr Rankings'!$B$6:$F$21,5,FALSE))=TRUE,"", (VLOOKUP(B246,'Can Pwr Rankings'!$B$6:$F$21,5,FALSE)))</f>
        <v>2</v>
      </c>
      <c r="Q246" s="109">
        <f>IF(ISNA(VLOOKUP($B246,'US GAS Rankings'!$B$6:$H$232,6,FALSE))=TRUE,"", (VLOOKUP($B246,'US GAS Rankings'!$B$6:$H$232,6,FALSE)))</f>
        <v>251837000</v>
      </c>
      <c r="R246" s="109" t="str">
        <f>IF(ISNA(VLOOKUP($B246,'US PWR Rankings'!$B$6:$H$126,6,FALSE))=TRUE,"", (VLOOKUP($B246,'US PWR Rankings'!$B$6:$H$126,6,FALSE)))</f>
        <v/>
      </c>
      <c r="S246" s="109">
        <f>IF(ISNA(VLOOKUP($B246,'Can Gas Rankings'!$B$6:$H$95,6,FALSE))=TRUE,"",(VLOOKUP($B246,'Can Gas Rankings'!$B$6:$H$95,6,FALSE)))</f>
        <v>96198690</v>
      </c>
      <c r="T246" s="109">
        <f>IF(ISNA(VLOOKUP($B246,'Can Pwr Rankings'!$B$6:$F$21,4,FALSE))=TRUE,"", (VLOOKUP($B246,'Can Pwr Rankings'!$B$6:$F$21,4,FALSE)))</f>
        <v>161328</v>
      </c>
    </row>
    <row r="247" spans="1:20" x14ac:dyDescent="0.2">
      <c r="A247" s="73" t="s">
        <v>116</v>
      </c>
      <c r="B247" s="73">
        <v>65292</v>
      </c>
      <c r="C247" s="73"/>
      <c r="D247" s="73"/>
      <c r="E247" s="73" t="s">
        <v>399</v>
      </c>
      <c r="F247" s="73" t="str">
        <f>VLOOKUP((A247&amp;MAX(G247:L247)),'NA DATA'!$J$4:$K$1809,2,FALSE)</f>
        <v>Enron North America Corp.</v>
      </c>
      <c r="G247" s="104"/>
      <c r="H247" s="104">
        <v>96054328</v>
      </c>
      <c r="I247" s="104"/>
      <c r="J247" s="104"/>
      <c r="K247" s="104"/>
      <c r="L247" s="104"/>
      <c r="M247" s="104">
        <f>IF(ISNA(VLOOKUP(B247,'US GAS Rankings'!$B$6:$H$232,7,FALSE))=TRUE,"", (VLOOKUP(B247,'US GAS Rankings'!$B$6:$H$232,7,FALSE)))</f>
        <v>33</v>
      </c>
      <c r="N247" s="104" t="str">
        <f>IF(ISNA(VLOOKUP(B247,'US PWR Rankings'!$B$6:$H$126,7,FALSE))=TRUE,"", (VLOOKUP(B247,'US PWR Rankings'!$B$6:$H$126,7,FALSE)))</f>
        <v/>
      </c>
      <c r="O247" s="73">
        <f>IF(ISNA(VLOOKUP(B247,'Can Gas Rankings'!$B$6:$H$95,7,FALSE))=TRUE,"",(VLOOKUP(B247,'Can Gas Rankings'!$B$6:$H$95,7,FALSE)))</f>
        <v>5</v>
      </c>
      <c r="P247" s="73">
        <f>IF(ISNA(VLOOKUP(B247,'Can Pwr Rankings'!$B$6:$F$21,5,FALSE))=TRUE,"", (VLOOKUP(B247,'Can Pwr Rankings'!$B$6:$F$21,5,FALSE)))</f>
        <v>2</v>
      </c>
      <c r="Q247" s="109">
        <f>IF(ISNA(VLOOKUP($B247,'US GAS Rankings'!$B$6:$H$232,6,FALSE))=TRUE,"", (VLOOKUP($B247,'US GAS Rankings'!$B$6:$H$232,6,FALSE)))</f>
        <v>251837000</v>
      </c>
      <c r="R247" s="109" t="str">
        <f>IF(ISNA(VLOOKUP($B247,'US PWR Rankings'!$B$6:$H$126,6,FALSE))=TRUE,"", (VLOOKUP($B247,'US PWR Rankings'!$B$6:$H$126,6,FALSE)))</f>
        <v/>
      </c>
      <c r="S247" s="109">
        <f>IF(ISNA(VLOOKUP($B247,'Can Gas Rankings'!$B$6:$H$95,6,FALSE))=TRUE,"",(VLOOKUP($B247,'Can Gas Rankings'!$B$6:$H$95,6,FALSE)))</f>
        <v>96198690</v>
      </c>
      <c r="T247" s="109">
        <f>IF(ISNA(VLOOKUP($B247,'Can Pwr Rankings'!$B$6:$F$21,4,FALSE))=TRUE,"", (VLOOKUP($B247,'Can Pwr Rankings'!$B$6:$F$21,4,FALSE)))</f>
        <v>161328</v>
      </c>
    </row>
    <row r="248" spans="1:20" x14ac:dyDescent="0.2">
      <c r="A248" s="73" t="s">
        <v>116</v>
      </c>
      <c r="B248" s="73">
        <v>65292</v>
      </c>
      <c r="C248" s="73"/>
      <c r="D248" s="73"/>
      <c r="E248" s="73" t="s">
        <v>573</v>
      </c>
      <c r="F248" s="73" t="str">
        <f>VLOOKUP((A248&amp;MAX(G248:L248)),'NA DATA'!$J$4:$K$1809,2,FALSE)</f>
        <v>Enron Canada Corp.</v>
      </c>
      <c r="G248" s="104">
        <v>96037412</v>
      </c>
      <c r="H248" s="104"/>
      <c r="I248" s="104"/>
      <c r="J248" s="104">
        <v>96037412</v>
      </c>
      <c r="K248" s="104"/>
      <c r="L248" s="104"/>
      <c r="M248" s="104">
        <f>IF(ISNA(VLOOKUP(B248,'US GAS Rankings'!$B$6:$H$232,7,FALSE))=TRUE,"", (VLOOKUP(B248,'US GAS Rankings'!$B$6:$H$232,7,FALSE)))</f>
        <v>33</v>
      </c>
      <c r="N248" s="104" t="str">
        <f>IF(ISNA(VLOOKUP(B248,'US PWR Rankings'!$B$6:$H$126,7,FALSE))=TRUE,"", (VLOOKUP(B248,'US PWR Rankings'!$B$6:$H$126,7,FALSE)))</f>
        <v/>
      </c>
      <c r="O248" s="73">
        <f>IF(ISNA(VLOOKUP(B248,'Can Gas Rankings'!$B$6:$H$95,7,FALSE))=TRUE,"",(VLOOKUP(B248,'Can Gas Rankings'!$B$6:$H$95,7,FALSE)))</f>
        <v>5</v>
      </c>
      <c r="P248" s="73">
        <f>IF(ISNA(VLOOKUP(B248,'Can Pwr Rankings'!$B$6:$F$21,5,FALSE))=TRUE,"", (VLOOKUP(B248,'Can Pwr Rankings'!$B$6:$F$21,5,FALSE)))</f>
        <v>2</v>
      </c>
      <c r="Q248" s="109">
        <f>IF(ISNA(VLOOKUP($B248,'US GAS Rankings'!$B$6:$H$232,6,FALSE))=TRUE,"", (VLOOKUP($B248,'US GAS Rankings'!$B$6:$H$232,6,FALSE)))</f>
        <v>251837000</v>
      </c>
      <c r="R248" s="109" t="str">
        <f>IF(ISNA(VLOOKUP($B248,'US PWR Rankings'!$B$6:$H$126,6,FALSE))=TRUE,"", (VLOOKUP($B248,'US PWR Rankings'!$B$6:$H$126,6,FALSE)))</f>
        <v/>
      </c>
      <c r="S248" s="109">
        <f>IF(ISNA(VLOOKUP($B248,'Can Gas Rankings'!$B$6:$H$95,6,FALSE))=TRUE,"",(VLOOKUP($B248,'Can Gas Rankings'!$B$6:$H$95,6,FALSE)))</f>
        <v>96198690</v>
      </c>
      <c r="T248" s="109">
        <f>IF(ISNA(VLOOKUP($B248,'Can Pwr Rankings'!$B$6:$F$21,4,FALSE))=TRUE,"", (VLOOKUP($B248,'Can Pwr Rankings'!$B$6:$F$21,4,FALSE)))</f>
        <v>161328</v>
      </c>
    </row>
    <row r="249" spans="1:20" x14ac:dyDescent="0.2">
      <c r="A249" s="73" t="s">
        <v>116</v>
      </c>
      <c r="B249" s="73">
        <v>65292</v>
      </c>
      <c r="C249" s="73"/>
      <c r="D249" s="73"/>
      <c r="E249" s="73" t="s">
        <v>745</v>
      </c>
      <c r="F249" s="73" t="str">
        <f>VLOOKUP((A249&amp;MAX(G249:L249)),'NA DATA'!$J$4:$K$1809,2,FALSE)</f>
        <v>Enron Canada Corp.</v>
      </c>
      <c r="G249" s="104"/>
      <c r="H249" s="104"/>
      <c r="I249" s="104"/>
      <c r="J249" s="104"/>
      <c r="K249" s="104">
        <v>96013842</v>
      </c>
      <c r="L249" s="104"/>
      <c r="M249" s="104">
        <f>IF(ISNA(VLOOKUP(B249,'US GAS Rankings'!$B$6:$H$232,7,FALSE))=TRUE,"", (VLOOKUP(B249,'US GAS Rankings'!$B$6:$H$232,7,FALSE)))</f>
        <v>33</v>
      </c>
      <c r="N249" s="104" t="str">
        <f>IF(ISNA(VLOOKUP(B249,'US PWR Rankings'!$B$6:$H$126,7,FALSE))=TRUE,"", (VLOOKUP(B249,'US PWR Rankings'!$B$6:$H$126,7,FALSE)))</f>
        <v/>
      </c>
      <c r="O249" s="73">
        <f>IF(ISNA(VLOOKUP(B249,'Can Gas Rankings'!$B$6:$H$95,7,FALSE))=TRUE,"",(VLOOKUP(B249,'Can Gas Rankings'!$B$6:$H$95,7,FALSE)))</f>
        <v>5</v>
      </c>
      <c r="P249" s="73">
        <f>IF(ISNA(VLOOKUP(B249,'Can Pwr Rankings'!$B$6:$F$21,5,FALSE))=TRUE,"", (VLOOKUP(B249,'Can Pwr Rankings'!$B$6:$F$21,5,FALSE)))</f>
        <v>2</v>
      </c>
      <c r="Q249" s="109">
        <f>IF(ISNA(VLOOKUP($B249,'US GAS Rankings'!$B$6:$H$232,6,FALSE))=TRUE,"", (VLOOKUP($B249,'US GAS Rankings'!$B$6:$H$232,6,FALSE)))</f>
        <v>251837000</v>
      </c>
      <c r="R249" s="109" t="str">
        <f>IF(ISNA(VLOOKUP($B249,'US PWR Rankings'!$B$6:$H$126,6,FALSE))=TRUE,"", (VLOOKUP($B249,'US PWR Rankings'!$B$6:$H$126,6,FALSE)))</f>
        <v/>
      </c>
      <c r="S249" s="109">
        <f>IF(ISNA(VLOOKUP($B249,'Can Gas Rankings'!$B$6:$H$95,6,FALSE))=TRUE,"",(VLOOKUP($B249,'Can Gas Rankings'!$B$6:$H$95,6,FALSE)))</f>
        <v>96198690</v>
      </c>
      <c r="T249" s="109">
        <f>IF(ISNA(VLOOKUP($B249,'Can Pwr Rankings'!$B$6:$F$21,4,FALSE))=TRUE,"", (VLOOKUP($B249,'Can Pwr Rankings'!$B$6:$F$21,4,FALSE)))</f>
        <v>161328</v>
      </c>
    </row>
    <row r="250" spans="1:20" x14ac:dyDescent="0.2">
      <c r="A250" s="73" t="s">
        <v>116</v>
      </c>
      <c r="B250" s="73">
        <v>65292</v>
      </c>
      <c r="C250" s="73"/>
      <c r="D250" s="73"/>
      <c r="E250" s="73" t="s">
        <v>394</v>
      </c>
      <c r="F250" s="73" t="str">
        <f>VLOOKUP((A250&amp;MAX(G250:L250)),'NA DATA'!$J$4:$K$1809,2,FALSE)</f>
        <v>Enron North America Corp.</v>
      </c>
      <c r="G250" s="104"/>
      <c r="H250" s="104">
        <v>96031686</v>
      </c>
      <c r="I250" s="104"/>
      <c r="J250" s="104"/>
      <c r="K250" s="104"/>
      <c r="L250" s="104"/>
      <c r="M250" s="104">
        <f>IF(ISNA(VLOOKUP(B250,'US GAS Rankings'!$B$6:$H$232,7,FALSE))=TRUE,"", (VLOOKUP(B250,'US GAS Rankings'!$B$6:$H$232,7,FALSE)))</f>
        <v>33</v>
      </c>
      <c r="N250" s="104" t="str">
        <f>IF(ISNA(VLOOKUP(B250,'US PWR Rankings'!$B$6:$H$126,7,FALSE))=TRUE,"", (VLOOKUP(B250,'US PWR Rankings'!$B$6:$H$126,7,FALSE)))</f>
        <v/>
      </c>
      <c r="O250" s="73">
        <f>IF(ISNA(VLOOKUP(B250,'Can Gas Rankings'!$B$6:$H$95,7,FALSE))=TRUE,"",(VLOOKUP(B250,'Can Gas Rankings'!$B$6:$H$95,7,FALSE)))</f>
        <v>5</v>
      </c>
      <c r="P250" s="73">
        <f>IF(ISNA(VLOOKUP(B250,'Can Pwr Rankings'!$B$6:$F$21,5,FALSE))=TRUE,"", (VLOOKUP(B250,'Can Pwr Rankings'!$B$6:$F$21,5,FALSE)))</f>
        <v>2</v>
      </c>
      <c r="Q250" s="109">
        <f>IF(ISNA(VLOOKUP($B250,'US GAS Rankings'!$B$6:$H$232,6,FALSE))=TRUE,"", (VLOOKUP($B250,'US GAS Rankings'!$B$6:$H$232,6,FALSE)))</f>
        <v>251837000</v>
      </c>
      <c r="R250" s="109" t="str">
        <f>IF(ISNA(VLOOKUP($B250,'US PWR Rankings'!$B$6:$H$126,6,FALSE))=TRUE,"", (VLOOKUP($B250,'US PWR Rankings'!$B$6:$H$126,6,FALSE)))</f>
        <v/>
      </c>
      <c r="S250" s="109">
        <f>IF(ISNA(VLOOKUP($B250,'Can Gas Rankings'!$B$6:$H$95,6,FALSE))=TRUE,"",(VLOOKUP($B250,'Can Gas Rankings'!$B$6:$H$95,6,FALSE)))</f>
        <v>96198690</v>
      </c>
      <c r="T250" s="109">
        <f>IF(ISNA(VLOOKUP($B250,'Can Pwr Rankings'!$B$6:$F$21,4,FALSE))=TRUE,"", (VLOOKUP($B250,'Can Pwr Rankings'!$B$6:$F$21,4,FALSE)))</f>
        <v>161328</v>
      </c>
    </row>
    <row r="251" spans="1:20" x14ac:dyDescent="0.2">
      <c r="A251" s="73" t="s">
        <v>116</v>
      </c>
      <c r="B251" s="73">
        <v>65292</v>
      </c>
      <c r="C251" s="73"/>
      <c r="D251" s="73"/>
      <c r="E251" s="73" t="s">
        <v>405</v>
      </c>
      <c r="F251" s="73" t="str">
        <f>VLOOKUP((A251&amp;MAX(G251:L251)),'NA DATA'!$J$4:$K$1809,2,FALSE)</f>
        <v>Enron North America Corp.</v>
      </c>
      <c r="G251" s="104"/>
      <c r="H251" s="104">
        <v>96028802</v>
      </c>
      <c r="I251" s="104"/>
      <c r="J251" s="104"/>
      <c r="K251" s="104"/>
      <c r="L251" s="104"/>
      <c r="M251" s="104">
        <f>IF(ISNA(VLOOKUP(B251,'US GAS Rankings'!$B$6:$H$232,7,FALSE))=TRUE,"", (VLOOKUP(B251,'US GAS Rankings'!$B$6:$H$232,7,FALSE)))</f>
        <v>33</v>
      </c>
      <c r="N251" s="104" t="str">
        <f>IF(ISNA(VLOOKUP(B251,'US PWR Rankings'!$B$6:$H$126,7,FALSE))=TRUE,"", (VLOOKUP(B251,'US PWR Rankings'!$B$6:$H$126,7,FALSE)))</f>
        <v/>
      </c>
      <c r="O251" s="73">
        <f>IF(ISNA(VLOOKUP(B251,'Can Gas Rankings'!$B$6:$H$95,7,FALSE))=TRUE,"",(VLOOKUP(B251,'Can Gas Rankings'!$B$6:$H$95,7,FALSE)))</f>
        <v>5</v>
      </c>
      <c r="P251" s="73">
        <f>IF(ISNA(VLOOKUP(B251,'Can Pwr Rankings'!$B$6:$F$21,5,FALSE))=TRUE,"", (VLOOKUP(B251,'Can Pwr Rankings'!$B$6:$F$21,5,FALSE)))</f>
        <v>2</v>
      </c>
      <c r="Q251" s="109">
        <f>IF(ISNA(VLOOKUP($B251,'US GAS Rankings'!$B$6:$H$232,6,FALSE))=TRUE,"", (VLOOKUP($B251,'US GAS Rankings'!$B$6:$H$232,6,FALSE)))</f>
        <v>251837000</v>
      </c>
      <c r="R251" s="109" t="str">
        <f>IF(ISNA(VLOOKUP($B251,'US PWR Rankings'!$B$6:$H$126,6,FALSE))=TRUE,"", (VLOOKUP($B251,'US PWR Rankings'!$B$6:$H$126,6,FALSE)))</f>
        <v/>
      </c>
      <c r="S251" s="109">
        <f>IF(ISNA(VLOOKUP($B251,'Can Gas Rankings'!$B$6:$H$95,6,FALSE))=TRUE,"",(VLOOKUP($B251,'Can Gas Rankings'!$B$6:$H$95,6,FALSE)))</f>
        <v>96198690</v>
      </c>
      <c r="T251" s="109">
        <f>IF(ISNA(VLOOKUP($B251,'Can Pwr Rankings'!$B$6:$F$21,4,FALSE))=TRUE,"", (VLOOKUP($B251,'Can Pwr Rankings'!$B$6:$F$21,4,FALSE)))</f>
        <v>161328</v>
      </c>
    </row>
    <row r="252" spans="1:20" x14ac:dyDescent="0.2">
      <c r="A252" s="73" t="s">
        <v>116</v>
      </c>
      <c r="B252" s="73">
        <v>65292</v>
      </c>
      <c r="C252" s="73"/>
      <c r="D252" s="73"/>
      <c r="E252" s="73" t="s">
        <v>402</v>
      </c>
      <c r="F252" s="73" t="str">
        <f>VLOOKUP((A252&amp;MAX(G252:L252)),'NA DATA'!$J$4:$K$1809,2,FALSE)</f>
        <v>Enron North America Corp.</v>
      </c>
      <c r="G252" s="104"/>
      <c r="H252" s="104">
        <v>96028678</v>
      </c>
      <c r="I252" s="104"/>
      <c r="J252" s="104"/>
      <c r="K252" s="104"/>
      <c r="L252" s="104"/>
      <c r="M252" s="104">
        <f>IF(ISNA(VLOOKUP(B252,'US GAS Rankings'!$B$6:$H$232,7,FALSE))=TRUE,"", (VLOOKUP(B252,'US GAS Rankings'!$B$6:$H$232,7,FALSE)))</f>
        <v>33</v>
      </c>
      <c r="N252" s="104" t="str">
        <f>IF(ISNA(VLOOKUP(B252,'US PWR Rankings'!$B$6:$H$126,7,FALSE))=TRUE,"", (VLOOKUP(B252,'US PWR Rankings'!$B$6:$H$126,7,FALSE)))</f>
        <v/>
      </c>
      <c r="O252" s="73">
        <f>IF(ISNA(VLOOKUP(B252,'Can Gas Rankings'!$B$6:$H$95,7,FALSE))=TRUE,"",(VLOOKUP(B252,'Can Gas Rankings'!$B$6:$H$95,7,FALSE)))</f>
        <v>5</v>
      </c>
      <c r="P252" s="73">
        <f>IF(ISNA(VLOOKUP(B252,'Can Pwr Rankings'!$B$6:$F$21,5,FALSE))=TRUE,"", (VLOOKUP(B252,'Can Pwr Rankings'!$B$6:$F$21,5,FALSE)))</f>
        <v>2</v>
      </c>
      <c r="Q252" s="109">
        <f>IF(ISNA(VLOOKUP($B252,'US GAS Rankings'!$B$6:$H$232,6,FALSE))=TRUE,"", (VLOOKUP($B252,'US GAS Rankings'!$B$6:$H$232,6,FALSE)))</f>
        <v>251837000</v>
      </c>
      <c r="R252" s="109" t="str">
        <f>IF(ISNA(VLOOKUP($B252,'US PWR Rankings'!$B$6:$H$126,6,FALSE))=TRUE,"", (VLOOKUP($B252,'US PWR Rankings'!$B$6:$H$126,6,FALSE)))</f>
        <v/>
      </c>
      <c r="S252" s="109">
        <f>IF(ISNA(VLOOKUP($B252,'Can Gas Rankings'!$B$6:$H$95,6,FALSE))=TRUE,"",(VLOOKUP($B252,'Can Gas Rankings'!$B$6:$H$95,6,FALSE)))</f>
        <v>96198690</v>
      </c>
      <c r="T252" s="109">
        <f>IF(ISNA(VLOOKUP($B252,'Can Pwr Rankings'!$B$6:$F$21,4,FALSE))=TRUE,"", (VLOOKUP($B252,'Can Pwr Rankings'!$B$6:$F$21,4,FALSE)))</f>
        <v>161328</v>
      </c>
    </row>
    <row r="253" spans="1:20" x14ac:dyDescent="0.2">
      <c r="A253" s="73" t="s">
        <v>117</v>
      </c>
      <c r="B253" s="73">
        <v>102342</v>
      </c>
      <c r="C253" s="73" t="s">
        <v>117</v>
      </c>
      <c r="D253" s="73">
        <v>102342</v>
      </c>
      <c r="E253" s="73" t="s">
        <v>564</v>
      </c>
      <c r="F253" s="73" t="str">
        <f>VLOOKUP((A253&amp;MAX(G253:L253)),'NA DATA'!$J$4:$K$1809,2,FALSE)</f>
        <v>Enron Canada Corp.</v>
      </c>
      <c r="G253" s="104">
        <v>96064587</v>
      </c>
      <c r="H253" s="104"/>
      <c r="I253" s="104"/>
      <c r="J253" s="104">
        <v>96064587</v>
      </c>
      <c r="K253" s="104"/>
      <c r="L253" s="104"/>
      <c r="M253" s="104">
        <f>IF(ISNA(VLOOKUP(B253,'US GAS Rankings'!$B$6:$H$232,7,FALSE))=TRUE,"", (VLOOKUP(B253,'US GAS Rankings'!$B$6:$H$232,7,FALSE)))</f>
        <v>34</v>
      </c>
      <c r="N253" s="104" t="str">
        <f>IF(ISNA(VLOOKUP(B253,'US PWR Rankings'!$B$6:$H$126,7,FALSE))=TRUE,"", (VLOOKUP(B253,'US PWR Rankings'!$B$6:$H$126,7,FALSE)))</f>
        <v/>
      </c>
      <c r="O253" s="73">
        <f>IF(ISNA(VLOOKUP(B253,'Can Gas Rankings'!$B$6:$H$95,7,FALSE))=TRUE,"",(VLOOKUP(B253,'Can Gas Rankings'!$B$6:$H$95,7,FALSE)))</f>
        <v>2</v>
      </c>
      <c r="P253" s="73" t="str">
        <f>IF(ISNA(VLOOKUP(B253,'Can Pwr Rankings'!$B$6:$F$21,5,FALSE))=TRUE,"", (VLOOKUP(B253,'Can Pwr Rankings'!$B$6:$F$21,5,FALSE)))</f>
        <v/>
      </c>
      <c r="Q253" s="109">
        <f>IF(ISNA(VLOOKUP($B253,'US GAS Rankings'!$B$6:$H$232,6,FALSE))=TRUE,"", (VLOOKUP($B253,'US GAS Rankings'!$B$6:$H$232,6,FALSE)))</f>
        <v>245959900</v>
      </c>
      <c r="R253" s="109" t="str">
        <f>IF(ISNA(VLOOKUP($B253,'US PWR Rankings'!$B$6:$H$126,6,FALSE))=TRUE,"", (VLOOKUP($B253,'US PWR Rankings'!$B$6:$H$126,6,FALSE)))</f>
        <v/>
      </c>
      <c r="S253" s="109">
        <f>IF(ISNA(VLOOKUP($B253,'Can Gas Rankings'!$B$6:$H$95,6,FALSE))=TRUE,"",(VLOOKUP($B253,'Can Gas Rankings'!$B$6:$H$95,6,FALSE)))</f>
        <v>157570947</v>
      </c>
      <c r="T253" s="109" t="str">
        <f>IF(ISNA(VLOOKUP($B253,'Can Pwr Rankings'!$B$6:$F$21,4,FALSE))=TRUE,"", (VLOOKUP($B253,'Can Pwr Rankings'!$B$6:$F$21,4,FALSE)))</f>
        <v/>
      </c>
    </row>
    <row r="254" spans="1:20" x14ac:dyDescent="0.2">
      <c r="A254" s="73" t="s">
        <v>117</v>
      </c>
      <c r="B254" s="73">
        <v>102342</v>
      </c>
      <c r="C254" s="73"/>
      <c r="D254" s="73"/>
      <c r="E254" s="73" t="s">
        <v>404</v>
      </c>
      <c r="F254" s="73" t="str">
        <f>VLOOKUP((A254&amp;MAX(G254:L254)),'NA DATA'!$J$4:$K$1809,2,FALSE)</f>
        <v>Enron North America Corp.</v>
      </c>
      <c r="G254" s="104"/>
      <c r="H254" s="104">
        <v>96066266</v>
      </c>
      <c r="I254" s="104"/>
      <c r="J254" s="104"/>
      <c r="K254" s="104"/>
      <c r="L254" s="104"/>
      <c r="M254" s="104">
        <f>IF(ISNA(VLOOKUP(B254,'US GAS Rankings'!$B$6:$H$232,7,FALSE))=TRUE,"", (VLOOKUP(B254,'US GAS Rankings'!$B$6:$H$232,7,FALSE)))</f>
        <v>34</v>
      </c>
      <c r="N254" s="104" t="str">
        <f>IF(ISNA(VLOOKUP(B254,'US PWR Rankings'!$B$6:$H$126,7,FALSE))=TRUE,"", (VLOOKUP(B254,'US PWR Rankings'!$B$6:$H$126,7,FALSE)))</f>
        <v/>
      </c>
      <c r="O254" s="73">
        <f>IF(ISNA(VLOOKUP(B254,'Can Gas Rankings'!$B$6:$H$95,7,FALSE))=TRUE,"",(VLOOKUP(B254,'Can Gas Rankings'!$B$6:$H$95,7,FALSE)))</f>
        <v>2</v>
      </c>
      <c r="P254" s="73" t="str">
        <f>IF(ISNA(VLOOKUP(B254,'Can Pwr Rankings'!$B$6:$F$21,5,FALSE))=TRUE,"", (VLOOKUP(B254,'Can Pwr Rankings'!$B$6:$F$21,5,FALSE)))</f>
        <v/>
      </c>
      <c r="Q254" s="109">
        <f>IF(ISNA(VLOOKUP($B254,'US GAS Rankings'!$B$6:$H$232,6,FALSE))=TRUE,"", (VLOOKUP($B254,'US GAS Rankings'!$B$6:$H$232,6,FALSE)))</f>
        <v>245959900</v>
      </c>
      <c r="R254" s="109" t="str">
        <f>IF(ISNA(VLOOKUP($B254,'US PWR Rankings'!$B$6:$H$126,6,FALSE))=TRUE,"", (VLOOKUP($B254,'US PWR Rankings'!$B$6:$H$126,6,FALSE)))</f>
        <v/>
      </c>
      <c r="S254" s="109">
        <f>IF(ISNA(VLOOKUP($B254,'Can Gas Rankings'!$B$6:$H$95,6,FALSE))=TRUE,"",(VLOOKUP($B254,'Can Gas Rankings'!$B$6:$H$95,6,FALSE)))</f>
        <v>157570947</v>
      </c>
      <c r="T254" s="109" t="str">
        <f>IF(ISNA(VLOOKUP($B254,'Can Pwr Rankings'!$B$6:$F$21,4,FALSE))=TRUE,"", (VLOOKUP($B254,'Can Pwr Rankings'!$B$6:$F$21,4,FALSE)))</f>
        <v/>
      </c>
    </row>
    <row r="255" spans="1:20" x14ac:dyDescent="0.2">
      <c r="A255" s="73" t="s">
        <v>117</v>
      </c>
      <c r="B255" s="73">
        <v>102342</v>
      </c>
      <c r="C255" s="73"/>
      <c r="D255" s="73"/>
      <c r="E255" s="73" t="s">
        <v>403</v>
      </c>
      <c r="F255" s="73" t="str">
        <f>VLOOKUP((A255&amp;MAX(G255:L255)),'NA DATA'!$J$4:$K$1809,2,FALSE)</f>
        <v>Enron North America Corp.</v>
      </c>
      <c r="G255" s="104"/>
      <c r="H255" s="104">
        <v>96084696</v>
      </c>
      <c r="I255" s="104"/>
      <c r="J255" s="104"/>
      <c r="K255" s="104"/>
      <c r="L255" s="104"/>
      <c r="M255" s="104">
        <f>IF(ISNA(VLOOKUP(B255,'US GAS Rankings'!$B$6:$H$232,7,FALSE))=TRUE,"", (VLOOKUP(B255,'US GAS Rankings'!$B$6:$H$232,7,FALSE)))</f>
        <v>34</v>
      </c>
      <c r="N255" s="104" t="str">
        <f>IF(ISNA(VLOOKUP(B255,'US PWR Rankings'!$B$6:$H$126,7,FALSE))=TRUE,"", (VLOOKUP(B255,'US PWR Rankings'!$B$6:$H$126,7,FALSE)))</f>
        <v/>
      </c>
      <c r="O255" s="73">
        <f>IF(ISNA(VLOOKUP(B255,'Can Gas Rankings'!$B$6:$H$95,7,FALSE))=TRUE,"",(VLOOKUP(B255,'Can Gas Rankings'!$B$6:$H$95,7,FALSE)))</f>
        <v>2</v>
      </c>
      <c r="P255" s="73" t="str">
        <f>IF(ISNA(VLOOKUP(B255,'Can Pwr Rankings'!$B$6:$F$21,5,FALSE))=TRUE,"", (VLOOKUP(B255,'Can Pwr Rankings'!$B$6:$F$21,5,FALSE)))</f>
        <v/>
      </c>
      <c r="Q255" s="109">
        <f>IF(ISNA(VLOOKUP($B255,'US GAS Rankings'!$B$6:$H$232,6,FALSE))=TRUE,"", (VLOOKUP($B255,'US GAS Rankings'!$B$6:$H$232,6,FALSE)))</f>
        <v>245959900</v>
      </c>
      <c r="R255" s="109" t="str">
        <f>IF(ISNA(VLOOKUP($B255,'US PWR Rankings'!$B$6:$H$126,6,FALSE))=TRUE,"", (VLOOKUP($B255,'US PWR Rankings'!$B$6:$H$126,6,FALSE)))</f>
        <v/>
      </c>
      <c r="S255" s="109">
        <f>IF(ISNA(VLOOKUP($B255,'Can Gas Rankings'!$B$6:$H$95,6,FALSE))=TRUE,"",(VLOOKUP($B255,'Can Gas Rankings'!$B$6:$H$95,6,FALSE)))</f>
        <v>157570947</v>
      </c>
      <c r="T255" s="109" t="str">
        <f>IF(ISNA(VLOOKUP($B255,'Can Pwr Rankings'!$B$6:$F$21,4,FALSE))=TRUE,"", (VLOOKUP($B255,'Can Pwr Rankings'!$B$6:$F$21,4,FALSE)))</f>
        <v/>
      </c>
    </row>
    <row r="256" spans="1:20" x14ac:dyDescent="0.2">
      <c r="A256" s="73" t="s">
        <v>117</v>
      </c>
      <c r="B256" s="73">
        <v>102342</v>
      </c>
      <c r="C256" s="73"/>
      <c r="D256" s="73"/>
      <c r="E256" s="73" t="s">
        <v>401</v>
      </c>
      <c r="F256" s="73" t="str">
        <f>VLOOKUP((A256&amp;MAX(G256:L256)),'NA DATA'!$J$4:$K$1809,2,FALSE)</f>
        <v>Enron North America Corp.</v>
      </c>
      <c r="G256" s="104"/>
      <c r="H256" s="104">
        <v>96067726</v>
      </c>
      <c r="I256" s="104"/>
      <c r="J256" s="104"/>
      <c r="K256" s="104"/>
      <c r="L256" s="104"/>
      <c r="M256" s="104">
        <f>IF(ISNA(VLOOKUP(B256,'US GAS Rankings'!$B$6:$H$232,7,FALSE))=TRUE,"", (VLOOKUP(B256,'US GAS Rankings'!$B$6:$H$232,7,FALSE)))</f>
        <v>34</v>
      </c>
      <c r="N256" s="104" t="str">
        <f>IF(ISNA(VLOOKUP(B256,'US PWR Rankings'!$B$6:$H$126,7,FALSE))=TRUE,"", (VLOOKUP(B256,'US PWR Rankings'!$B$6:$H$126,7,FALSE)))</f>
        <v/>
      </c>
      <c r="O256" s="73">
        <f>IF(ISNA(VLOOKUP(B256,'Can Gas Rankings'!$B$6:$H$95,7,FALSE))=TRUE,"",(VLOOKUP(B256,'Can Gas Rankings'!$B$6:$H$95,7,FALSE)))</f>
        <v>2</v>
      </c>
      <c r="P256" s="73" t="str">
        <f>IF(ISNA(VLOOKUP(B256,'Can Pwr Rankings'!$B$6:$F$21,5,FALSE))=TRUE,"", (VLOOKUP(B256,'Can Pwr Rankings'!$B$6:$F$21,5,FALSE)))</f>
        <v/>
      </c>
      <c r="Q256" s="109">
        <f>IF(ISNA(VLOOKUP($B256,'US GAS Rankings'!$B$6:$H$232,6,FALSE))=TRUE,"", (VLOOKUP($B256,'US GAS Rankings'!$B$6:$H$232,6,FALSE)))</f>
        <v>245959900</v>
      </c>
      <c r="R256" s="109" t="str">
        <f>IF(ISNA(VLOOKUP($B256,'US PWR Rankings'!$B$6:$H$126,6,FALSE))=TRUE,"", (VLOOKUP($B256,'US PWR Rankings'!$B$6:$H$126,6,FALSE)))</f>
        <v/>
      </c>
      <c r="S256" s="109">
        <f>IF(ISNA(VLOOKUP($B256,'Can Gas Rankings'!$B$6:$H$95,6,FALSE))=TRUE,"",(VLOOKUP($B256,'Can Gas Rankings'!$B$6:$H$95,6,FALSE)))</f>
        <v>157570947</v>
      </c>
      <c r="T256" s="109" t="str">
        <f>IF(ISNA(VLOOKUP($B256,'Can Pwr Rankings'!$B$6:$F$21,4,FALSE))=TRUE,"", (VLOOKUP($B256,'Can Pwr Rankings'!$B$6:$F$21,4,FALSE)))</f>
        <v/>
      </c>
    </row>
    <row r="257" spans="1:20" x14ac:dyDescent="0.2">
      <c r="A257" s="73" t="s">
        <v>117</v>
      </c>
      <c r="B257" s="73">
        <v>102342</v>
      </c>
      <c r="C257" s="73"/>
      <c r="D257" s="73"/>
      <c r="E257" s="73" t="s">
        <v>399</v>
      </c>
      <c r="F257" s="73" t="str">
        <f>VLOOKUP((A257&amp;MAX(G257:L257)),'NA DATA'!$J$4:$K$1809,2,FALSE)</f>
        <v>Enron North America Corp.</v>
      </c>
      <c r="G257" s="104"/>
      <c r="H257" s="104">
        <v>96068970</v>
      </c>
      <c r="I257" s="104"/>
      <c r="J257" s="104"/>
      <c r="K257" s="104"/>
      <c r="L257" s="104"/>
      <c r="M257" s="104">
        <f>IF(ISNA(VLOOKUP(B257,'US GAS Rankings'!$B$6:$H$232,7,FALSE))=TRUE,"", (VLOOKUP(B257,'US GAS Rankings'!$B$6:$H$232,7,FALSE)))</f>
        <v>34</v>
      </c>
      <c r="N257" s="104" t="str">
        <f>IF(ISNA(VLOOKUP(B257,'US PWR Rankings'!$B$6:$H$126,7,FALSE))=TRUE,"", (VLOOKUP(B257,'US PWR Rankings'!$B$6:$H$126,7,FALSE)))</f>
        <v/>
      </c>
      <c r="O257" s="73">
        <f>IF(ISNA(VLOOKUP(B257,'Can Gas Rankings'!$B$6:$H$95,7,FALSE))=TRUE,"",(VLOOKUP(B257,'Can Gas Rankings'!$B$6:$H$95,7,FALSE)))</f>
        <v>2</v>
      </c>
      <c r="P257" s="73" t="str">
        <f>IF(ISNA(VLOOKUP(B257,'Can Pwr Rankings'!$B$6:$F$21,5,FALSE))=TRUE,"", (VLOOKUP(B257,'Can Pwr Rankings'!$B$6:$F$21,5,FALSE)))</f>
        <v/>
      </c>
      <c r="Q257" s="109">
        <f>IF(ISNA(VLOOKUP($B257,'US GAS Rankings'!$B$6:$H$232,6,FALSE))=TRUE,"", (VLOOKUP($B257,'US GAS Rankings'!$B$6:$H$232,6,FALSE)))</f>
        <v>245959900</v>
      </c>
      <c r="R257" s="109" t="str">
        <f>IF(ISNA(VLOOKUP($B257,'US PWR Rankings'!$B$6:$H$126,6,FALSE))=TRUE,"", (VLOOKUP($B257,'US PWR Rankings'!$B$6:$H$126,6,FALSE)))</f>
        <v/>
      </c>
      <c r="S257" s="109">
        <f>IF(ISNA(VLOOKUP($B257,'Can Gas Rankings'!$B$6:$H$95,6,FALSE))=TRUE,"",(VLOOKUP($B257,'Can Gas Rankings'!$B$6:$H$95,6,FALSE)))</f>
        <v>157570947</v>
      </c>
      <c r="T257" s="109" t="str">
        <f>IF(ISNA(VLOOKUP($B257,'Can Pwr Rankings'!$B$6:$F$21,4,FALSE))=TRUE,"", (VLOOKUP($B257,'Can Pwr Rankings'!$B$6:$F$21,4,FALSE)))</f>
        <v/>
      </c>
    </row>
    <row r="258" spans="1:20" x14ac:dyDescent="0.2">
      <c r="A258" s="73" t="s">
        <v>117</v>
      </c>
      <c r="B258" s="73">
        <v>102342</v>
      </c>
      <c r="C258" s="73"/>
      <c r="D258" s="73"/>
      <c r="E258" s="73" t="s">
        <v>745</v>
      </c>
      <c r="F258" s="73" t="str">
        <f>VLOOKUP((A258&amp;MAX(G258:L258)),'NA DATA'!$J$4:$K$1809,2,FALSE)</f>
        <v>Enron Canada Corp.</v>
      </c>
      <c r="G258" s="104"/>
      <c r="H258" s="104"/>
      <c r="I258" s="104"/>
      <c r="J258" s="104"/>
      <c r="K258" s="104">
        <v>96070472</v>
      </c>
      <c r="L258" s="104"/>
      <c r="M258" s="104">
        <f>IF(ISNA(VLOOKUP(B258,'US GAS Rankings'!$B$6:$H$232,7,FALSE))=TRUE,"", (VLOOKUP(B258,'US GAS Rankings'!$B$6:$H$232,7,FALSE)))</f>
        <v>34</v>
      </c>
      <c r="N258" s="104" t="str">
        <f>IF(ISNA(VLOOKUP(B258,'US PWR Rankings'!$B$6:$H$126,7,FALSE))=TRUE,"", (VLOOKUP(B258,'US PWR Rankings'!$B$6:$H$126,7,FALSE)))</f>
        <v/>
      </c>
      <c r="O258" s="73">
        <f>IF(ISNA(VLOOKUP(B258,'Can Gas Rankings'!$B$6:$H$95,7,FALSE))=TRUE,"",(VLOOKUP(B258,'Can Gas Rankings'!$B$6:$H$95,7,FALSE)))</f>
        <v>2</v>
      </c>
      <c r="P258" s="73" t="str">
        <f>IF(ISNA(VLOOKUP(B258,'Can Pwr Rankings'!$B$6:$F$21,5,FALSE))=TRUE,"", (VLOOKUP(B258,'Can Pwr Rankings'!$B$6:$F$21,5,FALSE)))</f>
        <v/>
      </c>
      <c r="Q258" s="109">
        <f>IF(ISNA(VLOOKUP($B258,'US GAS Rankings'!$B$6:$H$232,6,FALSE))=TRUE,"", (VLOOKUP($B258,'US GAS Rankings'!$B$6:$H$232,6,FALSE)))</f>
        <v>245959900</v>
      </c>
      <c r="R258" s="109" t="str">
        <f>IF(ISNA(VLOOKUP($B258,'US PWR Rankings'!$B$6:$H$126,6,FALSE))=TRUE,"", (VLOOKUP($B258,'US PWR Rankings'!$B$6:$H$126,6,FALSE)))</f>
        <v/>
      </c>
      <c r="S258" s="109">
        <f>IF(ISNA(VLOOKUP($B258,'Can Gas Rankings'!$B$6:$H$95,6,FALSE))=TRUE,"",(VLOOKUP($B258,'Can Gas Rankings'!$B$6:$H$95,6,FALSE)))</f>
        <v>157570947</v>
      </c>
      <c r="T258" s="109" t="str">
        <f>IF(ISNA(VLOOKUP($B258,'Can Pwr Rankings'!$B$6:$F$21,4,FALSE))=TRUE,"", (VLOOKUP($B258,'Can Pwr Rankings'!$B$6:$F$21,4,FALSE)))</f>
        <v/>
      </c>
    </row>
    <row r="259" spans="1:20" x14ac:dyDescent="0.2">
      <c r="A259" s="73" t="s">
        <v>117</v>
      </c>
      <c r="B259" s="73">
        <v>102342</v>
      </c>
      <c r="C259" s="73"/>
      <c r="D259" s="73"/>
      <c r="E259" s="73" t="s">
        <v>402</v>
      </c>
      <c r="F259" s="73" t="str">
        <f>VLOOKUP((A259&amp;MAX(G259:L259)),'NA DATA'!$J$4:$K$1809,2,FALSE)</f>
        <v>Enron North America Corp.</v>
      </c>
      <c r="G259" s="104"/>
      <c r="H259" s="104">
        <v>96063164</v>
      </c>
      <c r="I259" s="104"/>
      <c r="J259" s="104"/>
      <c r="K259" s="104"/>
      <c r="L259" s="104"/>
      <c r="M259" s="104">
        <f>IF(ISNA(VLOOKUP(B259,'US GAS Rankings'!$B$6:$H$232,7,FALSE))=TRUE,"", (VLOOKUP(B259,'US GAS Rankings'!$B$6:$H$232,7,FALSE)))</f>
        <v>34</v>
      </c>
      <c r="N259" s="104" t="str">
        <f>IF(ISNA(VLOOKUP(B259,'US PWR Rankings'!$B$6:$H$126,7,FALSE))=TRUE,"", (VLOOKUP(B259,'US PWR Rankings'!$B$6:$H$126,7,FALSE)))</f>
        <v/>
      </c>
      <c r="O259" s="73">
        <f>IF(ISNA(VLOOKUP(B259,'Can Gas Rankings'!$B$6:$H$95,7,FALSE))=TRUE,"",(VLOOKUP(B259,'Can Gas Rankings'!$B$6:$H$95,7,FALSE)))</f>
        <v>2</v>
      </c>
      <c r="P259" s="73" t="str">
        <f>IF(ISNA(VLOOKUP(B259,'Can Pwr Rankings'!$B$6:$F$21,5,FALSE))=TRUE,"", (VLOOKUP(B259,'Can Pwr Rankings'!$B$6:$F$21,5,FALSE)))</f>
        <v/>
      </c>
      <c r="Q259" s="109">
        <f>IF(ISNA(VLOOKUP($B259,'US GAS Rankings'!$B$6:$H$232,6,FALSE))=TRUE,"", (VLOOKUP($B259,'US GAS Rankings'!$B$6:$H$232,6,FALSE)))</f>
        <v>245959900</v>
      </c>
      <c r="R259" s="109" t="str">
        <f>IF(ISNA(VLOOKUP($B259,'US PWR Rankings'!$B$6:$H$126,6,FALSE))=TRUE,"", (VLOOKUP($B259,'US PWR Rankings'!$B$6:$H$126,6,FALSE)))</f>
        <v/>
      </c>
      <c r="S259" s="109">
        <f>IF(ISNA(VLOOKUP($B259,'Can Gas Rankings'!$B$6:$H$95,6,FALSE))=TRUE,"",(VLOOKUP($B259,'Can Gas Rankings'!$B$6:$H$95,6,FALSE)))</f>
        <v>157570947</v>
      </c>
      <c r="T259" s="109" t="str">
        <f>IF(ISNA(VLOOKUP($B259,'Can Pwr Rankings'!$B$6:$F$21,4,FALSE))=TRUE,"", (VLOOKUP($B259,'Can Pwr Rankings'!$B$6:$F$21,4,FALSE)))</f>
        <v/>
      </c>
    </row>
    <row r="260" spans="1:20" x14ac:dyDescent="0.2">
      <c r="A260" s="73" t="s">
        <v>118</v>
      </c>
      <c r="B260" s="73">
        <v>49333</v>
      </c>
      <c r="C260" s="73" t="s">
        <v>118</v>
      </c>
      <c r="D260" s="73">
        <v>49333</v>
      </c>
      <c r="E260" s="73" t="s">
        <v>564</v>
      </c>
      <c r="F260" s="73" t="str">
        <f>VLOOKUP((A260&amp;MAX(G260:L260)),'NA DATA'!$J$4:$K$1809,2,FALSE)</f>
        <v>Enron North America Corp.</v>
      </c>
      <c r="G260" s="104">
        <v>96052169</v>
      </c>
      <c r="H260" s="104"/>
      <c r="I260" s="104"/>
      <c r="J260" s="104"/>
      <c r="K260" s="104"/>
      <c r="L260" s="104"/>
      <c r="M260" s="104">
        <f>IF(ISNA(VLOOKUP(B260,'US GAS Rankings'!$B$6:$H$232,7,FALSE))=TRUE,"", (VLOOKUP(B260,'US GAS Rankings'!$B$6:$H$232,7,FALSE)))</f>
        <v>35</v>
      </c>
      <c r="N260" s="104" t="str">
        <f>IF(ISNA(VLOOKUP(B260,'US PWR Rankings'!$B$6:$H$126,7,FALSE))=TRUE,"", (VLOOKUP(B260,'US PWR Rankings'!$B$6:$H$126,7,FALSE)))</f>
        <v/>
      </c>
      <c r="O260" s="73" t="str">
        <f>IF(ISNA(VLOOKUP(B260,'Can Gas Rankings'!$B$6:$H$95,7,FALSE))=TRUE,"",(VLOOKUP(B260,'Can Gas Rankings'!$B$6:$H$95,7,FALSE)))</f>
        <v/>
      </c>
      <c r="P260" s="73" t="str">
        <f>IF(ISNA(VLOOKUP(B260,'Can Pwr Rankings'!$B$6:$F$21,5,FALSE))=TRUE,"", (VLOOKUP(B260,'Can Pwr Rankings'!$B$6:$F$21,5,FALSE)))</f>
        <v/>
      </c>
      <c r="Q260" s="109">
        <f>IF(ISNA(VLOOKUP($B260,'US GAS Rankings'!$B$6:$H$232,6,FALSE))=TRUE,"", (VLOOKUP($B260,'US GAS Rankings'!$B$6:$H$232,6,FALSE)))</f>
        <v>226498030</v>
      </c>
      <c r="R260" s="109" t="str">
        <f>IF(ISNA(VLOOKUP($B260,'US PWR Rankings'!$B$6:$H$126,6,FALSE))=TRUE,"", (VLOOKUP($B260,'US PWR Rankings'!$B$6:$H$126,6,FALSE)))</f>
        <v/>
      </c>
      <c r="S260" s="109" t="str">
        <f>IF(ISNA(VLOOKUP($B260,'Can Gas Rankings'!$B$6:$H$95,6,FALSE))=TRUE,"",(VLOOKUP($B260,'Can Gas Rankings'!$B$6:$H$95,6,FALSE)))</f>
        <v/>
      </c>
      <c r="T260" s="109" t="str">
        <f>IF(ISNA(VLOOKUP($B260,'Can Pwr Rankings'!$B$6:$F$21,4,FALSE))=TRUE,"", (VLOOKUP($B260,'Can Pwr Rankings'!$B$6:$F$21,4,FALSE)))</f>
        <v/>
      </c>
    </row>
    <row r="261" spans="1:20" x14ac:dyDescent="0.2">
      <c r="A261" s="73" t="s">
        <v>118</v>
      </c>
      <c r="B261" s="73">
        <v>49333</v>
      </c>
      <c r="C261" s="73"/>
      <c r="D261" s="73"/>
      <c r="E261" s="73" t="s">
        <v>396</v>
      </c>
      <c r="F261" s="73" t="str">
        <f>VLOOKUP((A261&amp;MAX(G261:L261)),'NA DATA'!$J$4:$K$1809,2,FALSE)</f>
        <v>Enron North America Corp.</v>
      </c>
      <c r="G261" s="104"/>
      <c r="H261" s="104">
        <v>96028953</v>
      </c>
      <c r="I261" s="104"/>
      <c r="J261" s="104"/>
      <c r="K261" s="104"/>
      <c r="L261" s="104"/>
      <c r="M261" s="104">
        <f>IF(ISNA(VLOOKUP(B261,'US GAS Rankings'!$B$6:$H$232,7,FALSE))=TRUE,"", (VLOOKUP(B261,'US GAS Rankings'!$B$6:$H$232,7,FALSE)))</f>
        <v>35</v>
      </c>
      <c r="N261" s="104" t="str">
        <f>IF(ISNA(VLOOKUP(B261,'US PWR Rankings'!$B$6:$H$126,7,FALSE))=TRUE,"", (VLOOKUP(B261,'US PWR Rankings'!$B$6:$H$126,7,FALSE)))</f>
        <v/>
      </c>
      <c r="O261" s="73" t="str">
        <f>IF(ISNA(VLOOKUP(B261,'Can Gas Rankings'!$B$6:$H$95,7,FALSE))=TRUE,"",(VLOOKUP(B261,'Can Gas Rankings'!$B$6:$H$95,7,FALSE)))</f>
        <v/>
      </c>
      <c r="P261" s="73" t="str">
        <f>IF(ISNA(VLOOKUP(B261,'Can Pwr Rankings'!$B$6:$F$21,5,FALSE))=TRUE,"", (VLOOKUP(B261,'Can Pwr Rankings'!$B$6:$F$21,5,FALSE)))</f>
        <v/>
      </c>
      <c r="Q261" s="109">
        <f>IF(ISNA(VLOOKUP($B261,'US GAS Rankings'!$B$6:$H$232,6,FALSE))=TRUE,"", (VLOOKUP($B261,'US GAS Rankings'!$B$6:$H$232,6,FALSE)))</f>
        <v>226498030</v>
      </c>
      <c r="R261" s="109" t="str">
        <f>IF(ISNA(VLOOKUP($B261,'US PWR Rankings'!$B$6:$H$126,6,FALSE))=TRUE,"", (VLOOKUP($B261,'US PWR Rankings'!$B$6:$H$126,6,FALSE)))</f>
        <v/>
      </c>
      <c r="S261" s="109" t="str">
        <f>IF(ISNA(VLOOKUP($B261,'Can Gas Rankings'!$B$6:$H$95,6,FALSE))=TRUE,"",(VLOOKUP($B261,'Can Gas Rankings'!$B$6:$H$95,6,FALSE)))</f>
        <v/>
      </c>
      <c r="T261" s="109" t="str">
        <f>IF(ISNA(VLOOKUP($B261,'Can Pwr Rankings'!$B$6:$F$21,4,FALSE))=TRUE,"", (VLOOKUP($B261,'Can Pwr Rankings'!$B$6:$F$21,4,FALSE)))</f>
        <v/>
      </c>
    </row>
    <row r="262" spans="1:20" x14ac:dyDescent="0.2">
      <c r="A262" s="73" t="s">
        <v>118</v>
      </c>
      <c r="B262" s="73">
        <v>49333</v>
      </c>
      <c r="C262" s="73"/>
      <c r="D262" s="73"/>
      <c r="E262" s="73" t="s">
        <v>392</v>
      </c>
      <c r="F262" s="73" t="str">
        <f>VLOOKUP((A262&amp;MAX(G262:L262)),'NA DATA'!$J$4:$K$1809,2,FALSE)</f>
        <v>Enron North America Corp.</v>
      </c>
      <c r="G262" s="104"/>
      <c r="H262" s="104">
        <v>96057905</v>
      </c>
      <c r="I262" s="104"/>
      <c r="J262" s="104"/>
      <c r="K262" s="104"/>
      <c r="L262" s="104"/>
      <c r="M262" s="104">
        <f>IF(ISNA(VLOOKUP(B262,'US GAS Rankings'!$B$6:$H$232,7,FALSE))=TRUE,"", (VLOOKUP(B262,'US GAS Rankings'!$B$6:$H$232,7,FALSE)))</f>
        <v>35</v>
      </c>
      <c r="N262" s="104" t="str">
        <f>IF(ISNA(VLOOKUP(B262,'US PWR Rankings'!$B$6:$H$126,7,FALSE))=TRUE,"", (VLOOKUP(B262,'US PWR Rankings'!$B$6:$H$126,7,FALSE)))</f>
        <v/>
      </c>
      <c r="O262" s="73" t="str">
        <f>IF(ISNA(VLOOKUP(B262,'Can Gas Rankings'!$B$6:$H$95,7,FALSE))=TRUE,"",(VLOOKUP(B262,'Can Gas Rankings'!$B$6:$H$95,7,FALSE)))</f>
        <v/>
      </c>
      <c r="P262" s="73" t="str">
        <f>IF(ISNA(VLOOKUP(B262,'Can Pwr Rankings'!$B$6:$F$21,5,FALSE))=TRUE,"", (VLOOKUP(B262,'Can Pwr Rankings'!$B$6:$F$21,5,FALSE)))</f>
        <v/>
      </c>
      <c r="Q262" s="109">
        <f>IF(ISNA(VLOOKUP($B262,'US GAS Rankings'!$B$6:$H$232,6,FALSE))=TRUE,"", (VLOOKUP($B262,'US GAS Rankings'!$B$6:$H$232,6,FALSE)))</f>
        <v>226498030</v>
      </c>
      <c r="R262" s="109" t="str">
        <f>IF(ISNA(VLOOKUP($B262,'US PWR Rankings'!$B$6:$H$126,6,FALSE))=TRUE,"", (VLOOKUP($B262,'US PWR Rankings'!$B$6:$H$126,6,FALSE)))</f>
        <v/>
      </c>
      <c r="S262" s="109" t="str">
        <f>IF(ISNA(VLOOKUP($B262,'Can Gas Rankings'!$B$6:$H$95,6,FALSE))=TRUE,"",(VLOOKUP($B262,'Can Gas Rankings'!$B$6:$H$95,6,FALSE)))</f>
        <v/>
      </c>
      <c r="T262" s="109" t="str">
        <f>IF(ISNA(VLOOKUP($B262,'Can Pwr Rankings'!$B$6:$F$21,4,FALSE))=TRUE,"", (VLOOKUP($B262,'Can Pwr Rankings'!$B$6:$F$21,4,FALSE)))</f>
        <v/>
      </c>
    </row>
    <row r="263" spans="1:20" x14ac:dyDescent="0.2">
      <c r="A263" s="73" t="s">
        <v>119</v>
      </c>
      <c r="B263" s="73">
        <v>65246</v>
      </c>
      <c r="C263" s="73" t="s">
        <v>119</v>
      </c>
      <c r="D263" s="73">
        <v>65246</v>
      </c>
      <c r="E263" s="73" t="s">
        <v>564</v>
      </c>
      <c r="F263" s="73" t="str">
        <f>VLOOKUP((A263&amp;MAX(G263:L263)),'NA DATA'!$J$4:$K$1809,2,FALSE)</f>
        <v>Enron North America Corp.</v>
      </c>
      <c r="G263" s="104">
        <v>96043410</v>
      </c>
      <c r="H263" s="104"/>
      <c r="I263" s="104"/>
      <c r="J263" s="104">
        <v>96043410</v>
      </c>
      <c r="K263" s="104"/>
      <c r="L263" s="104"/>
      <c r="M263" s="104">
        <f>IF(ISNA(VLOOKUP(B263,'US GAS Rankings'!$B$6:$H$232,7,FALSE))=TRUE,"", (VLOOKUP(B263,'US GAS Rankings'!$B$6:$H$232,7,FALSE)))</f>
        <v>36</v>
      </c>
      <c r="N263" s="104" t="str">
        <f>IF(ISNA(VLOOKUP(B263,'US PWR Rankings'!$B$6:$H$126,7,FALSE))=TRUE,"", (VLOOKUP(B263,'US PWR Rankings'!$B$6:$H$126,7,FALSE)))</f>
        <v/>
      </c>
      <c r="O263" s="73" t="str">
        <f>IF(ISNA(VLOOKUP(B263,'Can Gas Rankings'!$B$6:$H$95,7,FALSE))=TRUE,"",(VLOOKUP(B263,'Can Gas Rankings'!$B$6:$H$95,7,FALSE)))</f>
        <v/>
      </c>
      <c r="P263" s="73">
        <f>IF(ISNA(VLOOKUP(B263,'Can Pwr Rankings'!$B$6:$F$21,5,FALSE))=TRUE,"", (VLOOKUP(B263,'Can Pwr Rankings'!$B$6:$F$21,5,FALSE)))</f>
        <v>12</v>
      </c>
      <c r="Q263" s="109">
        <f>IF(ISNA(VLOOKUP($B263,'US GAS Rankings'!$B$6:$H$232,6,FALSE))=TRUE,"", (VLOOKUP($B263,'US GAS Rankings'!$B$6:$H$232,6,FALSE)))</f>
        <v>212895327</v>
      </c>
      <c r="R263" s="109" t="str">
        <f>IF(ISNA(VLOOKUP($B263,'US PWR Rankings'!$B$6:$H$126,6,FALSE))=TRUE,"", (VLOOKUP($B263,'US PWR Rankings'!$B$6:$H$126,6,FALSE)))</f>
        <v/>
      </c>
      <c r="S263" s="109" t="str">
        <f>IF(ISNA(VLOOKUP($B263,'Can Gas Rankings'!$B$6:$H$95,6,FALSE))=TRUE,"",(VLOOKUP($B263,'Can Gas Rankings'!$B$6:$H$95,6,FALSE)))</f>
        <v/>
      </c>
      <c r="T263" s="109">
        <f>IF(ISNA(VLOOKUP($B263,'Can Pwr Rankings'!$B$6:$F$21,4,FALSE))=TRUE,"", (VLOOKUP($B263,'Can Pwr Rankings'!$B$6:$F$21,4,FALSE)))</f>
        <v>8696</v>
      </c>
    </row>
    <row r="264" spans="1:20" x14ac:dyDescent="0.2">
      <c r="A264" s="73" t="s">
        <v>119</v>
      </c>
      <c r="B264" s="73">
        <v>65246</v>
      </c>
      <c r="C264" s="73"/>
      <c r="D264" s="73"/>
      <c r="E264" s="73" t="s">
        <v>586</v>
      </c>
      <c r="F264" s="73" t="str">
        <f>VLOOKUP((A264&amp;MAX(G264:L264)),'NA DATA'!$J$4:$K$1809,2,FALSE)</f>
        <v>enovate, L.L.C.</v>
      </c>
      <c r="G264" s="104"/>
      <c r="H264" s="104">
        <v>96074734</v>
      </c>
      <c r="I264" s="104"/>
      <c r="J264" s="104"/>
      <c r="K264" s="104"/>
      <c r="L264" s="104"/>
      <c r="M264" s="104">
        <f>IF(ISNA(VLOOKUP(B264,'US GAS Rankings'!$B$6:$H$232,7,FALSE))=TRUE,"", (VLOOKUP(B264,'US GAS Rankings'!$B$6:$H$232,7,FALSE)))</f>
        <v>36</v>
      </c>
      <c r="N264" s="104" t="str">
        <f>IF(ISNA(VLOOKUP(B264,'US PWR Rankings'!$B$6:$H$126,7,FALSE))=TRUE,"", (VLOOKUP(B264,'US PWR Rankings'!$B$6:$H$126,7,FALSE)))</f>
        <v/>
      </c>
      <c r="O264" s="73" t="str">
        <f>IF(ISNA(VLOOKUP(B264,'Can Gas Rankings'!$B$6:$H$95,7,FALSE))=TRUE,"",(VLOOKUP(B264,'Can Gas Rankings'!$B$6:$H$95,7,FALSE)))</f>
        <v/>
      </c>
      <c r="P264" s="73">
        <f>IF(ISNA(VLOOKUP(B264,'Can Pwr Rankings'!$B$6:$F$21,5,FALSE))=TRUE,"", (VLOOKUP(B264,'Can Pwr Rankings'!$B$6:$F$21,5,FALSE)))</f>
        <v>12</v>
      </c>
      <c r="Q264" s="109">
        <f>IF(ISNA(VLOOKUP($B264,'US GAS Rankings'!$B$6:$H$232,6,FALSE))=TRUE,"", (VLOOKUP($B264,'US GAS Rankings'!$B$6:$H$232,6,FALSE)))</f>
        <v>212895327</v>
      </c>
      <c r="R264" s="109" t="str">
        <f>IF(ISNA(VLOOKUP($B264,'US PWR Rankings'!$B$6:$H$126,6,FALSE))=TRUE,"", (VLOOKUP($B264,'US PWR Rankings'!$B$6:$H$126,6,FALSE)))</f>
        <v/>
      </c>
      <c r="S264" s="109" t="str">
        <f>IF(ISNA(VLOOKUP($B264,'Can Gas Rankings'!$B$6:$H$95,6,FALSE))=TRUE,"",(VLOOKUP($B264,'Can Gas Rankings'!$B$6:$H$95,6,FALSE)))</f>
        <v/>
      </c>
      <c r="T264" s="109">
        <f>IF(ISNA(VLOOKUP($B264,'Can Pwr Rankings'!$B$6:$F$21,4,FALSE))=TRUE,"", (VLOOKUP($B264,'Can Pwr Rankings'!$B$6:$F$21,4,FALSE)))</f>
        <v>8696</v>
      </c>
    </row>
    <row r="265" spans="1:20" x14ac:dyDescent="0.2">
      <c r="A265" s="73" t="s">
        <v>119</v>
      </c>
      <c r="B265" s="73">
        <v>65246</v>
      </c>
      <c r="C265" s="73"/>
      <c r="D265" s="73"/>
      <c r="E265" s="73" t="s">
        <v>397</v>
      </c>
      <c r="F265" s="73" t="str">
        <f>VLOOKUP((A265&amp;MAX(G265:L265)),'NA DATA'!$J$4:$K$1809,2,FALSE)</f>
        <v>Enron North America Corp.</v>
      </c>
      <c r="G265" s="104"/>
      <c r="H265" s="104">
        <v>96005429</v>
      </c>
      <c r="I265" s="104"/>
      <c r="J265" s="104"/>
      <c r="K265" s="104"/>
      <c r="L265" s="104"/>
      <c r="M265" s="104">
        <f>IF(ISNA(VLOOKUP(B265,'US GAS Rankings'!$B$6:$H$232,7,FALSE))=TRUE,"", (VLOOKUP(B265,'US GAS Rankings'!$B$6:$H$232,7,FALSE)))</f>
        <v>36</v>
      </c>
      <c r="N265" s="104" t="str">
        <f>IF(ISNA(VLOOKUP(B265,'US PWR Rankings'!$B$6:$H$126,7,FALSE))=TRUE,"", (VLOOKUP(B265,'US PWR Rankings'!$B$6:$H$126,7,FALSE)))</f>
        <v/>
      </c>
      <c r="O265" s="73" t="str">
        <f>IF(ISNA(VLOOKUP(B265,'Can Gas Rankings'!$B$6:$H$95,7,FALSE))=TRUE,"",(VLOOKUP(B265,'Can Gas Rankings'!$B$6:$H$95,7,FALSE)))</f>
        <v/>
      </c>
      <c r="P265" s="73">
        <f>IF(ISNA(VLOOKUP(B265,'Can Pwr Rankings'!$B$6:$F$21,5,FALSE))=TRUE,"", (VLOOKUP(B265,'Can Pwr Rankings'!$B$6:$F$21,5,FALSE)))</f>
        <v>12</v>
      </c>
      <c r="Q265" s="109">
        <f>IF(ISNA(VLOOKUP($B265,'US GAS Rankings'!$B$6:$H$232,6,FALSE))=TRUE,"", (VLOOKUP($B265,'US GAS Rankings'!$B$6:$H$232,6,FALSE)))</f>
        <v>212895327</v>
      </c>
      <c r="R265" s="109" t="str">
        <f>IF(ISNA(VLOOKUP($B265,'US PWR Rankings'!$B$6:$H$126,6,FALSE))=TRUE,"", (VLOOKUP($B265,'US PWR Rankings'!$B$6:$H$126,6,FALSE)))</f>
        <v/>
      </c>
      <c r="S265" s="109" t="str">
        <f>IF(ISNA(VLOOKUP($B265,'Can Gas Rankings'!$B$6:$H$95,6,FALSE))=TRUE,"",(VLOOKUP($B265,'Can Gas Rankings'!$B$6:$H$95,6,FALSE)))</f>
        <v/>
      </c>
      <c r="T265" s="109">
        <f>IF(ISNA(VLOOKUP($B265,'Can Pwr Rankings'!$B$6:$F$21,4,FALSE))=TRUE,"", (VLOOKUP($B265,'Can Pwr Rankings'!$B$6:$F$21,4,FALSE)))</f>
        <v>8696</v>
      </c>
    </row>
    <row r="266" spans="1:20" x14ac:dyDescent="0.2">
      <c r="A266" s="73" t="s">
        <v>119</v>
      </c>
      <c r="B266" s="73">
        <v>65246</v>
      </c>
      <c r="C266" s="73"/>
      <c r="D266" s="73"/>
      <c r="E266" s="73" t="s">
        <v>392</v>
      </c>
      <c r="F266" s="73" t="str">
        <f>VLOOKUP((A266&amp;MAX(G266:L266)),'NA DATA'!$J$4:$K$1809,2,FALSE)</f>
        <v>Enron North America Corp.</v>
      </c>
      <c r="G266" s="104"/>
      <c r="H266" s="104">
        <v>96028950</v>
      </c>
      <c r="I266" s="104"/>
      <c r="J266" s="104"/>
      <c r="K266" s="104"/>
      <c r="L266" s="104"/>
      <c r="M266" s="104">
        <f>IF(ISNA(VLOOKUP(B266,'US GAS Rankings'!$B$6:$H$232,7,FALSE))=TRUE,"", (VLOOKUP(B266,'US GAS Rankings'!$B$6:$H$232,7,FALSE)))</f>
        <v>36</v>
      </c>
      <c r="N266" s="104" t="str">
        <f>IF(ISNA(VLOOKUP(B266,'US PWR Rankings'!$B$6:$H$126,7,FALSE))=TRUE,"", (VLOOKUP(B266,'US PWR Rankings'!$B$6:$H$126,7,FALSE)))</f>
        <v/>
      </c>
      <c r="O266" s="73" t="str">
        <f>IF(ISNA(VLOOKUP(B266,'Can Gas Rankings'!$B$6:$H$95,7,FALSE))=TRUE,"",(VLOOKUP(B266,'Can Gas Rankings'!$B$6:$H$95,7,FALSE)))</f>
        <v/>
      </c>
      <c r="P266" s="73">
        <f>IF(ISNA(VLOOKUP(B266,'Can Pwr Rankings'!$B$6:$F$21,5,FALSE))=TRUE,"", (VLOOKUP(B266,'Can Pwr Rankings'!$B$6:$F$21,5,FALSE)))</f>
        <v>12</v>
      </c>
      <c r="Q266" s="109">
        <f>IF(ISNA(VLOOKUP($B266,'US GAS Rankings'!$B$6:$H$232,6,FALSE))=TRUE,"", (VLOOKUP($B266,'US GAS Rankings'!$B$6:$H$232,6,FALSE)))</f>
        <v>212895327</v>
      </c>
      <c r="R266" s="109" t="str">
        <f>IF(ISNA(VLOOKUP($B266,'US PWR Rankings'!$B$6:$H$126,6,FALSE))=TRUE,"", (VLOOKUP($B266,'US PWR Rankings'!$B$6:$H$126,6,FALSE)))</f>
        <v/>
      </c>
      <c r="S266" s="109" t="str">
        <f>IF(ISNA(VLOOKUP($B266,'Can Gas Rankings'!$B$6:$H$95,6,FALSE))=TRUE,"",(VLOOKUP($B266,'Can Gas Rankings'!$B$6:$H$95,6,FALSE)))</f>
        <v/>
      </c>
      <c r="T266" s="109">
        <f>IF(ISNA(VLOOKUP($B266,'Can Pwr Rankings'!$B$6:$F$21,4,FALSE))=TRUE,"", (VLOOKUP($B266,'Can Pwr Rankings'!$B$6:$F$21,4,FALSE)))</f>
        <v>8696</v>
      </c>
    </row>
    <row r="267" spans="1:20" x14ac:dyDescent="0.2">
      <c r="A267" s="73" t="s">
        <v>119</v>
      </c>
      <c r="B267" s="73">
        <v>65246</v>
      </c>
      <c r="C267" s="73"/>
      <c r="D267" s="73"/>
      <c r="E267" s="73" t="s">
        <v>424</v>
      </c>
      <c r="F267" s="73" t="str">
        <f>VLOOKUP((A267&amp;MAX(G267:L267)),'NA DATA'!$J$4:$K$1809,2,FALSE)</f>
        <v>enovate, L.L.C.</v>
      </c>
      <c r="G267" s="104"/>
      <c r="H267" s="104">
        <v>96057102</v>
      </c>
      <c r="I267" s="104"/>
      <c r="J267" s="104"/>
      <c r="K267" s="104"/>
      <c r="L267" s="104"/>
      <c r="M267" s="104">
        <f>IF(ISNA(VLOOKUP(B267,'US GAS Rankings'!$B$6:$H$232,7,FALSE))=TRUE,"", (VLOOKUP(B267,'US GAS Rankings'!$B$6:$H$232,7,FALSE)))</f>
        <v>36</v>
      </c>
      <c r="N267" s="104" t="str">
        <f>IF(ISNA(VLOOKUP(B267,'US PWR Rankings'!$B$6:$H$126,7,FALSE))=TRUE,"", (VLOOKUP(B267,'US PWR Rankings'!$B$6:$H$126,7,FALSE)))</f>
        <v/>
      </c>
      <c r="O267" s="73" t="str">
        <f>IF(ISNA(VLOOKUP(B267,'Can Gas Rankings'!$B$6:$H$95,7,FALSE))=TRUE,"",(VLOOKUP(B267,'Can Gas Rankings'!$B$6:$H$95,7,FALSE)))</f>
        <v/>
      </c>
      <c r="P267" s="73">
        <f>IF(ISNA(VLOOKUP(B267,'Can Pwr Rankings'!$B$6:$F$21,5,FALSE))=TRUE,"", (VLOOKUP(B267,'Can Pwr Rankings'!$B$6:$F$21,5,FALSE)))</f>
        <v>12</v>
      </c>
      <c r="Q267" s="109">
        <f>IF(ISNA(VLOOKUP($B267,'US GAS Rankings'!$B$6:$H$232,6,FALSE))=TRUE,"", (VLOOKUP($B267,'US GAS Rankings'!$B$6:$H$232,6,FALSE)))</f>
        <v>212895327</v>
      </c>
      <c r="R267" s="109" t="str">
        <f>IF(ISNA(VLOOKUP($B267,'US PWR Rankings'!$B$6:$H$126,6,FALSE))=TRUE,"", (VLOOKUP($B267,'US PWR Rankings'!$B$6:$H$126,6,FALSE)))</f>
        <v/>
      </c>
      <c r="S267" s="109" t="str">
        <f>IF(ISNA(VLOOKUP($B267,'Can Gas Rankings'!$B$6:$H$95,6,FALSE))=TRUE,"",(VLOOKUP($B267,'Can Gas Rankings'!$B$6:$H$95,6,FALSE)))</f>
        <v/>
      </c>
      <c r="T267" s="109">
        <f>IF(ISNA(VLOOKUP($B267,'Can Pwr Rankings'!$B$6:$F$21,4,FALSE))=TRUE,"", (VLOOKUP($B267,'Can Pwr Rankings'!$B$6:$F$21,4,FALSE)))</f>
        <v>8696</v>
      </c>
    </row>
    <row r="268" spans="1:20" x14ac:dyDescent="0.2">
      <c r="A268" s="73" t="s">
        <v>120</v>
      </c>
      <c r="B268" s="73">
        <v>51163</v>
      </c>
      <c r="C268" s="73" t="s">
        <v>120</v>
      </c>
      <c r="D268" s="73">
        <v>51163</v>
      </c>
      <c r="E268" s="73" t="s">
        <v>568</v>
      </c>
      <c r="F268" s="73" t="str">
        <f>VLOOKUP((A268&amp;MAX(G268:L268)),'NA DATA'!$J$4:$K$1809,2,FALSE)</f>
        <v>Enron North America Corp.</v>
      </c>
      <c r="G268" s="104">
        <v>96003709</v>
      </c>
      <c r="H268" s="104"/>
      <c r="I268" s="104"/>
      <c r="J268" s="104">
        <v>96003709</v>
      </c>
      <c r="K268" s="104"/>
      <c r="L268" s="104"/>
      <c r="M268" s="104">
        <f>IF(ISNA(VLOOKUP(B268,'US GAS Rankings'!$B$6:$H$232,7,FALSE))=TRUE,"", (VLOOKUP(B268,'US GAS Rankings'!$B$6:$H$232,7,FALSE)))</f>
        <v>37</v>
      </c>
      <c r="N268" s="104" t="str">
        <f>IF(ISNA(VLOOKUP(B268,'US PWR Rankings'!$B$6:$H$126,7,FALSE))=TRUE,"", (VLOOKUP(B268,'US PWR Rankings'!$B$6:$H$126,7,FALSE)))</f>
        <v/>
      </c>
      <c r="O268" s="73">
        <f>IF(ISNA(VLOOKUP(B268,'Can Gas Rankings'!$B$6:$H$95,7,FALSE))=TRUE,"",(VLOOKUP(B268,'Can Gas Rankings'!$B$6:$H$95,7,FALSE)))</f>
        <v>27</v>
      </c>
      <c r="P268" s="73" t="str">
        <f>IF(ISNA(VLOOKUP(B268,'Can Pwr Rankings'!$B$6:$F$21,5,FALSE))=TRUE,"", (VLOOKUP(B268,'Can Pwr Rankings'!$B$6:$F$21,5,FALSE)))</f>
        <v/>
      </c>
      <c r="Q268" s="109">
        <f>IF(ISNA(VLOOKUP($B268,'US GAS Rankings'!$B$6:$H$232,6,FALSE))=TRUE,"", (VLOOKUP($B268,'US GAS Rankings'!$B$6:$H$232,6,FALSE)))</f>
        <v>209910704</v>
      </c>
      <c r="R268" s="109" t="str">
        <f>IF(ISNA(VLOOKUP($B268,'US PWR Rankings'!$B$6:$H$126,6,FALSE))=TRUE,"", (VLOOKUP($B268,'US PWR Rankings'!$B$6:$H$126,6,FALSE)))</f>
        <v/>
      </c>
      <c r="S268" s="109">
        <f>IF(ISNA(VLOOKUP($B268,'Can Gas Rankings'!$B$6:$H$95,6,FALSE))=TRUE,"",(VLOOKUP($B268,'Can Gas Rankings'!$B$6:$H$95,6,FALSE)))</f>
        <v>8585000</v>
      </c>
      <c r="T268" s="109" t="str">
        <f>IF(ISNA(VLOOKUP($B268,'Can Pwr Rankings'!$B$6:$F$21,4,FALSE))=TRUE,"", (VLOOKUP($B268,'Can Pwr Rankings'!$B$6:$F$21,4,FALSE)))</f>
        <v/>
      </c>
    </row>
    <row r="269" spans="1:20" x14ac:dyDescent="0.2">
      <c r="A269" s="73" t="s">
        <v>120</v>
      </c>
      <c r="B269" s="73">
        <v>51163</v>
      </c>
      <c r="C269" s="73"/>
      <c r="D269" s="73"/>
      <c r="E269" s="73" t="s">
        <v>396</v>
      </c>
      <c r="F269" s="73" t="str">
        <f>VLOOKUP((A269&amp;MAX(G269:L269)),'NA DATA'!$J$4:$K$1809,2,FALSE)</f>
        <v>Enron North America Corp.</v>
      </c>
      <c r="G269" s="104"/>
      <c r="H269" s="104">
        <v>96028886</v>
      </c>
      <c r="I269" s="104"/>
      <c r="J269" s="104"/>
      <c r="K269" s="104"/>
      <c r="L269" s="104"/>
      <c r="M269" s="104">
        <f>IF(ISNA(VLOOKUP(B269,'US GAS Rankings'!$B$6:$H$232,7,FALSE))=TRUE,"", (VLOOKUP(B269,'US GAS Rankings'!$B$6:$H$232,7,FALSE)))</f>
        <v>37</v>
      </c>
      <c r="N269" s="104" t="str">
        <f>IF(ISNA(VLOOKUP(B269,'US PWR Rankings'!$B$6:$H$126,7,FALSE))=TRUE,"", (VLOOKUP(B269,'US PWR Rankings'!$B$6:$H$126,7,FALSE)))</f>
        <v/>
      </c>
      <c r="O269" s="73">
        <f>IF(ISNA(VLOOKUP(B269,'Can Gas Rankings'!$B$6:$H$95,7,FALSE))=TRUE,"",(VLOOKUP(B269,'Can Gas Rankings'!$B$6:$H$95,7,FALSE)))</f>
        <v>27</v>
      </c>
      <c r="P269" s="73" t="str">
        <f>IF(ISNA(VLOOKUP(B269,'Can Pwr Rankings'!$B$6:$F$21,5,FALSE))=TRUE,"", (VLOOKUP(B269,'Can Pwr Rankings'!$B$6:$F$21,5,FALSE)))</f>
        <v/>
      </c>
      <c r="Q269" s="109">
        <f>IF(ISNA(VLOOKUP($B269,'US GAS Rankings'!$B$6:$H$232,6,FALSE))=TRUE,"", (VLOOKUP($B269,'US GAS Rankings'!$B$6:$H$232,6,FALSE)))</f>
        <v>209910704</v>
      </c>
      <c r="R269" s="109" t="str">
        <f>IF(ISNA(VLOOKUP($B269,'US PWR Rankings'!$B$6:$H$126,6,FALSE))=TRUE,"", (VLOOKUP($B269,'US PWR Rankings'!$B$6:$H$126,6,FALSE)))</f>
        <v/>
      </c>
      <c r="S269" s="109">
        <f>IF(ISNA(VLOOKUP($B269,'Can Gas Rankings'!$B$6:$H$95,6,FALSE))=TRUE,"",(VLOOKUP($B269,'Can Gas Rankings'!$B$6:$H$95,6,FALSE)))</f>
        <v>8585000</v>
      </c>
      <c r="T269" s="109" t="str">
        <f>IF(ISNA(VLOOKUP($B269,'Can Pwr Rankings'!$B$6:$F$21,4,FALSE))=TRUE,"", (VLOOKUP($B269,'Can Pwr Rankings'!$B$6:$F$21,4,FALSE)))</f>
        <v/>
      </c>
    </row>
    <row r="270" spans="1:20" x14ac:dyDescent="0.2">
      <c r="A270" s="73" t="s">
        <v>120</v>
      </c>
      <c r="B270" s="73">
        <v>51163</v>
      </c>
      <c r="C270" s="73"/>
      <c r="D270" s="73"/>
      <c r="E270" s="73" t="s">
        <v>392</v>
      </c>
      <c r="F270" s="73" t="str">
        <f>VLOOKUP((A270&amp;MAX(G270:L270)),'NA DATA'!$J$4:$K$1809,2,FALSE)</f>
        <v>Enron North America Corp.</v>
      </c>
      <c r="G270" s="104"/>
      <c r="H270" s="104">
        <v>96004242</v>
      </c>
      <c r="I270" s="104"/>
      <c r="J270" s="104"/>
      <c r="K270" s="104"/>
      <c r="L270" s="104"/>
      <c r="M270" s="104">
        <f>IF(ISNA(VLOOKUP(B270,'US GAS Rankings'!$B$6:$H$232,7,FALSE))=TRUE,"", (VLOOKUP(B270,'US GAS Rankings'!$B$6:$H$232,7,FALSE)))</f>
        <v>37</v>
      </c>
      <c r="N270" s="104" t="str">
        <f>IF(ISNA(VLOOKUP(B270,'US PWR Rankings'!$B$6:$H$126,7,FALSE))=TRUE,"", (VLOOKUP(B270,'US PWR Rankings'!$B$6:$H$126,7,FALSE)))</f>
        <v/>
      </c>
      <c r="O270" s="73">
        <f>IF(ISNA(VLOOKUP(B270,'Can Gas Rankings'!$B$6:$H$95,7,FALSE))=TRUE,"",(VLOOKUP(B270,'Can Gas Rankings'!$B$6:$H$95,7,FALSE)))</f>
        <v>27</v>
      </c>
      <c r="P270" s="73" t="str">
        <f>IF(ISNA(VLOOKUP(B270,'Can Pwr Rankings'!$B$6:$F$21,5,FALSE))=TRUE,"", (VLOOKUP(B270,'Can Pwr Rankings'!$B$6:$F$21,5,FALSE)))</f>
        <v/>
      </c>
      <c r="Q270" s="109">
        <f>IF(ISNA(VLOOKUP($B270,'US GAS Rankings'!$B$6:$H$232,6,FALSE))=TRUE,"", (VLOOKUP($B270,'US GAS Rankings'!$B$6:$H$232,6,FALSE)))</f>
        <v>209910704</v>
      </c>
      <c r="R270" s="109" t="str">
        <f>IF(ISNA(VLOOKUP($B270,'US PWR Rankings'!$B$6:$H$126,6,FALSE))=TRUE,"", (VLOOKUP($B270,'US PWR Rankings'!$B$6:$H$126,6,FALSE)))</f>
        <v/>
      </c>
      <c r="S270" s="109">
        <f>IF(ISNA(VLOOKUP($B270,'Can Gas Rankings'!$B$6:$H$95,6,FALSE))=TRUE,"",(VLOOKUP($B270,'Can Gas Rankings'!$B$6:$H$95,6,FALSE)))</f>
        <v>8585000</v>
      </c>
      <c r="T270" s="109" t="str">
        <f>IF(ISNA(VLOOKUP($B270,'Can Pwr Rankings'!$B$6:$F$21,4,FALSE))=TRUE,"", (VLOOKUP($B270,'Can Pwr Rankings'!$B$6:$F$21,4,FALSE)))</f>
        <v/>
      </c>
    </row>
    <row r="271" spans="1:20" x14ac:dyDescent="0.2">
      <c r="A271" s="73" t="s">
        <v>120</v>
      </c>
      <c r="B271" s="73">
        <v>51163</v>
      </c>
      <c r="C271" s="73"/>
      <c r="D271" s="73"/>
      <c r="E271" s="73" t="s">
        <v>394</v>
      </c>
      <c r="F271" s="73" t="str">
        <f>VLOOKUP((A271&amp;MAX(G271:L271)),'NA DATA'!$J$4:$K$1809,2,FALSE)</f>
        <v>Enron North America Corp.</v>
      </c>
      <c r="G271" s="104"/>
      <c r="H271" s="104">
        <v>96022487</v>
      </c>
      <c r="I271" s="104"/>
      <c r="J271" s="104"/>
      <c r="K271" s="104"/>
      <c r="L271" s="104"/>
      <c r="M271" s="104">
        <f>IF(ISNA(VLOOKUP(B271,'US GAS Rankings'!$B$6:$H$232,7,FALSE))=TRUE,"", (VLOOKUP(B271,'US GAS Rankings'!$B$6:$H$232,7,FALSE)))</f>
        <v>37</v>
      </c>
      <c r="N271" s="104" t="str">
        <f>IF(ISNA(VLOOKUP(B271,'US PWR Rankings'!$B$6:$H$126,7,FALSE))=TRUE,"", (VLOOKUP(B271,'US PWR Rankings'!$B$6:$H$126,7,FALSE)))</f>
        <v/>
      </c>
      <c r="O271" s="73">
        <f>IF(ISNA(VLOOKUP(B271,'Can Gas Rankings'!$B$6:$H$95,7,FALSE))=TRUE,"",(VLOOKUP(B271,'Can Gas Rankings'!$B$6:$H$95,7,FALSE)))</f>
        <v>27</v>
      </c>
      <c r="P271" s="73" t="str">
        <f>IF(ISNA(VLOOKUP(B271,'Can Pwr Rankings'!$B$6:$F$21,5,FALSE))=TRUE,"", (VLOOKUP(B271,'Can Pwr Rankings'!$B$6:$F$21,5,FALSE)))</f>
        <v/>
      </c>
      <c r="Q271" s="109">
        <f>IF(ISNA(VLOOKUP($B271,'US GAS Rankings'!$B$6:$H$232,6,FALSE))=TRUE,"", (VLOOKUP($B271,'US GAS Rankings'!$B$6:$H$232,6,FALSE)))</f>
        <v>209910704</v>
      </c>
      <c r="R271" s="109" t="str">
        <f>IF(ISNA(VLOOKUP($B271,'US PWR Rankings'!$B$6:$H$126,6,FALSE))=TRUE,"", (VLOOKUP($B271,'US PWR Rankings'!$B$6:$H$126,6,FALSE)))</f>
        <v/>
      </c>
      <c r="S271" s="109">
        <f>IF(ISNA(VLOOKUP($B271,'Can Gas Rankings'!$B$6:$H$95,6,FALSE))=TRUE,"",(VLOOKUP($B271,'Can Gas Rankings'!$B$6:$H$95,6,FALSE)))</f>
        <v>8585000</v>
      </c>
      <c r="T271" s="109" t="str">
        <f>IF(ISNA(VLOOKUP($B271,'Can Pwr Rankings'!$B$6:$F$21,4,FALSE))=TRUE,"", (VLOOKUP($B271,'Can Pwr Rankings'!$B$6:$F$21,4,FALSE)))</f>
        <v/>
      </c>
    </row>
    <row r="272" spans="1:20" x14ac:dyDescent="0.2">
      <c r="A272" s="73" t="s">
        <v>121</v>
      </c>
      <c r="B272" s="73">
        <v>18</v>
      </c>
      <c r="C272" s="73" t="s">
        <v>121</v>
      </c>
      <c r="D272" s="73">
        <v>18</v>
      </c>
      <c r="E272" s="73" t="s">
        <v>583</v>
      </c>
      <c r="F272" s="73" t="str">
        <f>VLOOKUP((A272&amp;MAX(G272:L272)),'NA DATA'!$J$4:$K$1809,2,FALSE)</f>
        <v>Enron Energy Services, Inc.</v>
      </c>
      <c r="G272" s="104"/>
      <c r="H272" s="104">
        <v>96086807</v>
      </c>
      <c r="I272" s="104"/>
      <c r="J272" s="104"/>
      <c r="K272" s="104"/>
      <c r="L272" s="104"/>
      <c r="M272" s="104">
        <f>IF(ISNA(VLOOKUP(B272,'US GAS Rankings'!$B$6:$H$232,7,FALSE))=TRUE,"", (VLOOKUP(B272,'US GAS Rankings'!$B$6:$H$232,7,FALSE)))</f>
        <v>38</v>
      </c>
      <c r="N272" s="104">
        <f>IF(ISNA(VLOOKUP(B272,'US PWR Rankings'!$B$6:$H$126,7,FALSE))=TRUE,"", (VLOOKUP(B272,'US PWR Rankings'!$B$6:$H$126,7,FALSE)))</f>
        <v>2</v>
      </c>
      <c r="O272" s="73" t="str">
        <f>IF(ISNA(VLOOKUP(B272,'Can Gas Rankings'!$B$6:$H$95,7,FALSE))=TRUE,"",(VLOOKUP(B272,'Can Gas Rankings'!$B$6:$H$95,7,FALSE)))</f>
        <v/>
      </c>
      <c r="P272" s="73" t="str">
        <f>IF(ISNA(VLOOKUP(B272,'Can Pwr Rankings'!$B$6:$F$21,5,FALSE))=TRUE,"", (VLOOKUP(B272,'Can Pwr Rankings'!$B$6:$F$21,5,FALSE)))</f>
        <v/>
      </c>
      <c r="Q272" s="109">
        <f>IF(ISNA(VLOOKUP($B272,'US GAS Rankings'!$B$6:$H$232,6,FALSE))=TRUE,"", (VLOOKUP($B272,'US GAS Rankings'!$B$6:$H$232,6,FALSE)))</f>
        <v>202828292</v>
      </c>
      <c r="R272" s="109">
        <f>IF(ISNA(VLOOKUP($B272,'US PWR Rankings'!$B$6:$H$126,6,FALSE))=TRUE,"", (VLOOKUP($B272,'US PWR Rankings'!$B$6:$H$126,6,FALSE)))</f>
        <v>58563554</v>
      </c>
      <c r="S272" s="109" t="str">
        <f>IF(ISNA(VLOOKUP($B272,'Can Gas Rankings'!$B$6:$H$95,6,FALSE))=TRUE,"",(VLOOKUP($B272,'Can Gas Rankings'!$B$6:$H$95,6,FALSE)))</f>
        <v/>
      </c>
      <c r="T272" s="109" t="str">
        <f>IF(ISNA(VLOOKUP($B272,'Can Pwr Rankings'!$B$6:$F$21,4,FALSE))=TRUE,"", (VLOOKUP($B272,'Can Pwr Rankings'!$B$6:$F$21,4,FALSE)))</f>
        <v/>
      </c>
    </row>
    <row r="273" spans="1:20" x14ac:dyDescent="0.2">
      <c r="A273" s="73" t="s">
        <v>121</v>
      </c>
      <c r="B273" s="73">
        <v>18</v>
      </c>
      <c r="C273" s="73"/>
      <c r="D273" s="73"/>
      <c r="E273" s="73" t="s">
        <v>396</v>
      </c>
      <c r="F273" s="73" t="str">
        <f>VLOOKUP((A273&amp;MAX(G273:L273)),'NA DATA'!$J$4:$K$1809,2,FALSE)</f>
        <v>ENA Upstream Company LLC</v>
      </c>
      <c r="G273" s="104"/>
      <c r="H273" s="104">
        <v>96070370</v>
      </c>
      <c r="I273" s="104"/>
      <c r="J273" s="104"/>
      <c r="K273" s="104"/>
      <c r="L273" s="104"/>
      <c r="M273" s="104">
        <f>IF(ISNA(VLOOKUP(B273,'US GAS Rankings'!$B$6:$H$232,7,FALSE))=TRUE,"", (VLOOKUP(B273,'US GAS Rankings'!$B$6:$H$232,7,FALSE)))</f>
        <v>38</v>
      </c>
      <c r="N273" s="104">
        <f>IF(ISNA(VLOOKUP(B273,'US PWR Rankings'!$B$6:$H$126,7,FALSE))=TRUE,"", (VLOOKUP(B273,'US PWR Rankings'!$B$6:$H$126,7,FALSE)))</f>
        <v>2</v>
      </c>
      <c r="O273" s="73" t="str">
        <f>IF(ISNA(VLOOKUP(B273,'Can Gas Rankings'!$B$6:$H$95,7,FALSE))=TRUE,"",(VLOOKUP(B273,'Can Gas Rankings'!$B$6:$H$95,7,FALSE)))</f>
        <v/>
      </c>
      <c r="P273" s="73" t="str">
        <f>IF(ISNA(VLOOKUP(B273,'Can Pwr Rankings'!$B$6:$F$21,5,FALSE))=TRUE,"", (VLOOKUP(B273,'Can Pwr Rankings'!$B$6:$F$21,5,FALSE)))</f>
        <v/>
      </c>
      <c r="Q273" s="109">
        <f>IF(ISNA(VLOOKUP($B273,'US GAS Rankings'!$B$6:$H$232,6,FALSE))=TRUE,"", (VLOOKUP($B273,'US GAS Rankings'!$B$6:$H$232,6,FALSE)))</f>
        <v>202828292</v>
      </c>
      <c r="R273" s="109">
        <f>IF(ISNA(VLOOKUP($B273,'US PWR Rankings'!$B$6:$H$126,6,FALSE))=TRUE,"", (VLOOKUP($B273,'US PWR Rankings'!$B$6:$H$126,6,FALSE)))</f>
        <v>58563554</v>
      </c>
      <c r="S273" s="109" t="str">
        <f>IF(ISNA(VLOOKUP($B273,'Can Gas Rankings'!$B$6:$H$95,6,FALSE))=TRUE,"",(VLOOKUP($B273,'Can Gas Rankings'!$B$6:$H$95,6,FALSE)))</f>
        <v/>
      </c>
      <c r="T273" s="109" t="str">
        <f>IF(ISNA(VLOOKUP($B273,'Can Pwr Rankings'!$B$6:$F$21,4,FALSE))=TRUE,"", (VLOOKUP($B273,'Can Pwr Rankings'!$B$6:$F$21,4,FALSE)))</f>
        <v/>
      </c>
    </row>
    <row r="274" spans="1:20" x14ac:dyDescent="0.2">
      <c r="A274" s="73" t="s">
        <v>121</v>
      </c>
      <c r="B274" s="73">
        <v>18</v>
      </c>
      <c r="C274" s="73"/>
      <c r="D274" s="73"/>
      <c r="E274" s="73" t="s">
        <v>569</v>
      </c>
      <c r="F274" s="73" t="str">
        <f>VLOOKUP((A274&amp;MAX(G274:L274)),'NA DATA'!$J$4:$K$1809,2,FALSE)</f>
        <v>Enron North America Corp.</v>
      </c>
      <c r="G274" s="104">
        <v>96030576</v>
      </c>
      <c r="H274" s="104"/>
      <c r="I274" s="104"/>
      <c r="J274" s="104"/>
      <c r="K274" s="104"/>
      <c r="L274" s="104"/>
      <c r="M274" s="104">
        <f>IF(ISNA(VLOOKUP(B274,'US GAS Rankings'!$B$6:$H$232,7,FALSE))=TRUE,"", (VLOOKUP(B274,'US GAS Rankings'!$B$6:$H$232,7,FALSE)))</f>
        <v>38</v>
      </c>
      <c r="N274" s="104">
        <f>IF(ISNA(VLOOKUP(B274,'US PWR Rankings'!$B$6:$H$126,7,FALSE))=TRUE,"", (VLOOKUP(B274,'US PWR Rankings'!$B$6:$H$126,7,FALSE)))</f>
        <v>2</v>
      </c>
      <c r="O274" s="73" t="str">
        <f>IF(ISNA(VLOOKUP(B274,'Can Gas Rankings'!$B$6:$H$95,7,FALSE))=TRUE,"",(VLOOKUP(B274,'Can Gas Rankings'!$B$6:$H$95,7,FALSE)))</f>
        <v/>
      </c>
      <c r="P274" s="73" t="str">
        <f>IF(ISNA(VLOOKUP(B274,'Can Pwr Rankings'!$B$6:$F$21,5,FALSE))=TRUE,"", (VLOOKUP(B274,'Can Pwr Rankings'!$B$6:$F$21,5,FALSE)))</f>
        <v/>
      </c>
      <c r="Q274" s="109">
        <f>IF(ISNA(VLOOKUP($B274,'US GAS Rankings'!$B$6:$H$232,6,FALSE))=TRUE,"", (VLOOKUP($B274,'US GAS Rankings'!$B$6:$H$232,6,FALSE)))</f>
        <v>202828292</v>
      </c>
      <c r="R274" s="109">
        <f>IF(ISNA(VLOOKUP($B274,'US PWR Rankings'!$B$6:$H$126,6,FALSE))=TRUE,"", (VLOOKUP($B274,'US PWR Rankings'!$B$6:$H$126,6,FALSE)))</f>
        <v>58563554</v>
      </c>
      <c r="S274" s="109" t="str">
        <f>IF(ISNA(VLOOKUP($B274,'Can Gas Rankings'!$B$6:$H$95,6,FALSE))=TRUE,"",(VLOOKUP($B274,'Can Gas Rankings'!$B$6:$H$95,6,FALSE)))</f>
        <v/>
      </c>
      <c r="T274" s="109" t="str">
        <f>IF(ISNA(VLOOKUP($B274,'Can Pwr Rankings'!$B$6:$F$21,4,FALSE))=TRUE,"", (VLOOKUP($B274,'Can Pwr Rankings'!$B$6:$F$21,4,FALSE)))</f>
        <v/>
      </c>
    </row>
    <row r="275" spans="1:20" x14ac:dyDescent="0.2">
      <c r="A275" s="73" t="s">
        <v>121</v>
      </c>
      <c r="B275" s="73">
        <v>18</v>
      </c>
      <c r="C275" s="73"/>
      <c r="D275" s="73"/>
      <c r="E275" s="73" t="s">
        <v>401</v>
      </c>
      <c r="F275" s="73" t="str">
        <f>VLOOKUP((A275&amp;MAX(G275:L275)),'NA DATA'!$J$4:$K$1809,2,FALSE)</f>
        <v>Enron North America Corp.</v>
      </c>
      <c r="G275" s="104"/>
      <c r="H275" s="104">
        <v>96063120</v>
      </c>
      <c r="I275" s="104"/>
      <c r="J275" s="104"/>
      <c r="K275" s="104"/>
      <c r="L275" s="104"/>
      <c r="M275" s="104">
        <f>IF(ISNA(VLOOKUP(B275,'US GAS Rankings'!$B$6:$H$232,7,FALSE))=TRUE,"", (VLOOKUP(B275,'US GAS Rankings'!$B$6:$H$232,7,FALSE)))</f>
        <v>38</v>
      </c>
      <c r="N275" s="104">
        <f>IF(ISNA(VLOOKUP(B275,'US PWR Rankings'!$B$6:$H$126,7,FALSE))=TRUE,"", (VLOOKUP(B275,'US PWR Rankings'!$B$6:$H$126,7,FALSE)))</f>
        <v>2</v>
      </c>
      <c r="O275" s="73" t="str">
        <f>IF(ISNA(VLOOKUP(B275,'Can Gas Rankings'!$B$6:$H$95,7,FALSE))=TRUE,"",(VLOOKUP(B275,'Can Gas Rankings'!$B$6:$H$95,7,FALSE)))</f>
        <v/>
      </c>
      <c r="P275" s="73" t="str">
        <f>IF(ISNA(VLOOKUP(B275,'Can Pwr Rankings'!$B$6:$F$21,5,FALSE))=TRUE,"", (VLOOKUP(B275,'Can Pwr Rankings'!$B$6:$F$21,5,FALSE)))</f>
        <v/>
      </c>
      <c r="Q275" s="109">
        <f>IF(ISNA(VLOOKUP($B275,'US GAS Rankings'!$B$6:$H$232,6,FALSE))=TRUE,"", (VLOOKUP($B275,'US GAS Rankings'!$B$6:$H$232,6,FALSE)))</f>
        <v>202828292</v>
      </c>
      <c r="R275" s="109">
        <f>IF(ISNA(VLOOKUP($B275,'US PWR Rankings'!$B$6:$H$126,6,FALSE))=TRUE,"", (VLOOKUP($B275,'US PWR Rankings'!$B$6:$H$126,6,FALSE)))</f>
        <v>58563554</v>
      </c>
      <c r="S275" s="109" t="str">
        <f>IF(ISNA(VLOOKUP($B275,'Can Gas Rankings'!$B$6:$H$95,6,FALSE))=TRUE,"",(VLOOKUP($B275,'Can Gas Rankings'!$B$6:$H$95,6,FALSE)))</f>
        <v/>
      </c>
      <c r="T275" s="109" t="str">
        <f>IF(ISNA(VLOOKUP($B275,'Can Pwr Rankings'!$B$6:$F$21,4,FALSE))=TRUE,"", (VLOOKUP($B275,'Can Pwr Rankings'!$B$6:$F$21,4,FALSE)))</f>
        <v/>
      </c>
    </row>
    <row r="276" spans="1:20" x14ac:dyDescent="0.2">
      <c r="A276" s="73" t="s">
        <v>121</v>
      </c>
      <c r="B276" s="73">
        <v>18</v>
      </c>
      <c r="C276" s="73"/>
      <c r="D276" s="73"/>
      <c r="E276" s="73" t="s">
        <v>399</v>
      </c>
      <c r="F276" s="73" t="str">
        <f>VLOOKUP((A276&amp;MAX(G276:L276)),'NA DATA'!$J$4:$K$1809,2,FALSE)</f>
        <v>Enron North America Corp.</v>
      </c>
      <c r="G276" s="104"/>
      <c r="H276" s="104">
        <v>96063299</v>
      </c>
      <c r="I276" s="104"/>
      <c r="J276" s="104"/>
      <c r="K276" s="104"/>
      <c r="L276" s="104"/>
      <c r="M276" s="104">
        <f>IF(ISNA(VLOOKUP(B276,'US GAS Rankings'!$B$6:$H$232,7,FALSE))=TRUE,"", (VLOOKUP(B276,'US GAS Rankings'!$B$6:$H$232,7,FALSE)))</f>
        <v>38</v>
      </c>
      <c r="N276" s="104">
        <f>IF(ISNA(VLOOKUP(B276,'US PWR Rankings'!$B$6:$H$126,7,FALSE))=TRUE,"", (VLOOKUP(B276,'US PWR Rankings'!$B$6:$H$126,7,FALSE)))</f>
        <v>2</v>
      </c>
      <c r="O276" s="73" t="str">
        <f>IF(ISNA(VLOOKUP(B276,'Can Gas Rankings'!$B$6:$H$95,7,FALSE))=TRUE,"",(VLOOKUP(B276,'Can Gas Rankings'!$B$6:$H$95,7,FALSE)))</f>
        <v/>
      </c>
      <c r="P276" s="73" t="str">
        <f>IF(ISNA(VLOOKUP(B276,'Can Pwr Rankings'!$B$6:$F$21,5,FALSE))=TRUE,"", (VLOOKUP(B276,'Can Pwr Rankings'!$B$6:$F$21,5,FALSE)))</f>
        <v/>
      </c>
      <c r="Q276" s="109">
        <f>IF(ISNA(VLOOKUP($B276,'US GAS Rankings'!$B$6:$H$232,6,FALSE))=TRUE,"", (VLOOKUP($B276,'US GAS Rankings'!$B$6:$H$232,6,FALSE)))</f>
        <v>202828292</v>
      </c>
      <c r="R276" s="109">
        <f>IF(ISNA(VLOOKUP($B276,'US PWR Rankings'!$B$6:$H$126,6,FALSE))=TRUE,"", (VLOOKUP($B276,'US PWR Rankings'!$B$6:$H$126,6,FALSE)))</f>
        <v>58563554</v>
      </c>
      <c r="S276" s="109" t="str">
        <f>IF(ISNA(VLOOKUP($B276,'Can Gas Rankings'!$B$6:$H$95,6,FALSE))=TRUE,"",(VLOOKUP($B276,'Can Gas Rankings'!$B$6:$H$95,6,FALSE)))</f>
        <v/>
      </c>
      <c r="T276" s="109" t="str">
        <f>IF(ISNA(VLOOKUP($B276,'Can Pwr Rankings'!$B$6:$F$21,4,FALSE))=TRUE,"", (VLOOKUP($B276,'Can Pwr Rankings'!$B$6:$F$21,4,FALSE)))</f>
        <v/>
      </c>
    </row>
    <row r="277" spans="1:20" x14ac:dyDescent="0.2">
      <c r="A277" s="73" t="s">
        <v>121</v>
      </c>
      <c r="B277" s="73">
        <v>18</v>
      </c>
      <c r="C277" s="73"/>
      <c r="D277" s="73"/>
      <c r="E277" s="73" t="s">
        <v>397</v>
      </c>
      <c r="F277" s="73" t="str">
        <f>VLOOKUP((A277&amp;MAX(G277:L277)),'NA DATA'!$J$4:$K$1809,2,FALSE)</f>
        <v>Enron North America Corp.</v>
      </c>
      <c r="G277" s="104"/>
      <c r="H277" s="104">
        <v>96005429</v>
      </c>
      <c r="I277" s="104"/>
      <c r="J277" s="104"/>
      <c r="K277" s="104"/>
      <c r="L277" s="104"/>
      <c r="M277" s="104">
        <f>IF(ISNA(VLOOKUP(B277,'US GAS Rankings'!$B$6:$H$232,7,FALSE))=TRUE,"", (VLOOKUP(B277,'US GAS Rankings'!$B$6:$H$232,7,FALSE)))</f>
        <v>38</v>
      </c>
      <c r="N277" s="104">
        <f>IF(ISNA(VLOOKUP(B277,'US PWR Rankings'!$B$6:$H$126,7,FALSE))=TRUE,"", (VLOOKUP(B277,'US PWR Rankings'!$B$6:$H$126,7,FALSE)))</f>
        <v>2</v>
      </c>
      <c r="O277" s="73" t="str">
        <f>IF(ISNA(VLOOKUP(B277,'Can Gas Rankings'!$B$6:$H$95,7,FALSE))=TRUE,"",(VLOOKUP(B277,'Can Gas Rankings'!$B$6:$H$95,7,FALSE)))</f>
        <v/>
      </c>
      <c r="P277" s="73" t="str">
        <f>IF(ISNA(VLOOKUP(B277,'Can Pwr Rankings'!$B$6:$F$21,5,FALSE))=TRUE,"", (VLOOKUP(B277,'Can Pwr Rankings'!$B$6:$F$21,5,FALSE)))</f>
        <v/>
      </c>
      <c r="Q277" s="109">
        <f>IF(ISNA(VLOOKUP($B277,'US GAS Rankings'!$B$6:$H$232,6,FALSE))=TRUE,"", (VLOOKUP($B277,'US GAS Rankings'!$B$6:$H$232,6,FALSE)))</f>
        <v>202828292</v>
      </c>
      <c r="R277" s="109">
        <f>IF(ISNA(VLOOKUP($B277,'US PWR Rankings'!$B$6:$H$126,6,FALSE))=TRUE,"", (VLOOKUP($B277,'US PWR Rankings'!$B$6:$H$126,6,FALSE)))</f>
        <v>58563554</v>
      </c>
      <c r="S277" s="109" t="str">
        <f>IF(ISNA(VLOOKUP($B277,'Can Gas Rankings'!$B$6:$H$95,6,FALSE))=TRUE,"",(VLOOKUP($B277,'Can Gas Rankings'!$B$6:$H$95,6,FALSE)))</f>
        <v/>
      </c>
      <c r="T277" s="109" t="str">
        <f>IF(ISNA(VLOOKUP($B277,'Can Pwr Rankings'!$B$6:$F$21,4,FALSE))=TRUE,"", (VLOOKUP($B277,'Can Pwr Rankings'!$B$6:$F$21,4,FALSE)))</f>
        <v/>
      </c>
    </row>
    <row r="278" spans="1:20" x14ac:dyDescent="0.2">
      <c r="A278" s="73" t="s">
        <v>121</v>
      </c>
      <c r="B278" s="73">
        <v>18</v>
      </c>
      <c r="C278" s="73"/>
      <c r="D278" s="73"/>
      <c r="E278" s="73" t="s">
        <v>411</v>
      </c>
      <c r="F278" s="73" t="str">
        <f>VLOOKUP((A278&amp;MAX(G278:L278)),'NA DATA'!$J$4:$K$1809,2,FALSE)</f>
        <v>Enron North America Corp.</v>
      </c>
      <c r="G278" s="104"/>
      <c r="H278" s="104">
        <v>96007593</v>
      </c>
      <c r="I278" s="104"/>
      <c r="J278" s="104"/>
      <c r="K278" s="104"/>
      <c r="L278" s="104"/>
      <c r="M278" s="104">
        <f>IF(ISNA(VLOOKUP(B278,'US GAS Rankings'!$B$6:$H$232,7,FALSE))=TRUE,"", (VLOOKUP(B278,'US GAS Rankings'!$B$6:$H$232,7,FALSE)))</f>
        <v>38</v>
      </c>
      <c r="N278" s="104">
        <f>IF(ISNA(VLOOKUP(B278,'US PWR Rankings'!$B$6:$H$126,7,FALSE))=TRUE,"", (VLOOKUP(B278,'US PWR Rankings'!$B$6:$H$126,7,FALSE)))</f>
        <v>2</v>
      </c>
      <c r="O278" s="73" t="str">
        <f>IF(ISNA(VLOOKUP(B278,'Can Gas Rankings'!$B$6:$H$95,7,FALSE))=TRUE,"",(VLOOKUP(B278,'Can Gas Rankings'!$B$6:$H$95,7,FALSE)))</f>
        <v/>
      </c>
      <c r="P278" s="73" t="str">
        <f>IF(ISNA(VLOOKUP(B278,'Can Pwr Rankings'!$B$6:$F$21,5,FALSE))=TRUE,"", (VLOOKUP(B278,'Can Pwr Rankings'!$B$6:$F$21,5,FALSE)))</f>
        <v/>
      </c>
      <c r="Q278" s="109">
        <f>IF(ISNA(VLOOKUP($B278,'US GAS Rankings'!$B$6:$H$232,6,FALSE))=TRUE,"", (VLOOKUP($B278,'US GAS Rankings'!$B$6:$H$232,6,FALSE)))</f>
        <v>202828292</v>
      </c>
      <c r="R278" s="109">
        <f>IF(ISNA(VLOOKUP($B278,'US PWR Rankings'!$B$6:$H$126,6,FALSE))=TRUE,"", (VLOOKUP($B278,'US PWR Rankings'!$B$6:$H$126,6,FALSE)))</f>
        <v>58563554</v>
      </c>
      <c r="S278" s="109" t="str">
        <f>IF(ISNA(VLOOKUP($B278,'Can Gas Rankings'!$B$6:$H$95,6,FALSE))=TRUE,"",(VLOOKUP($B278,'Can Gas Rankings'!$B$6:$H$95,6,FALSE)))</f>
        <v/>
      </c>
      <c r="T278" s="109" t="str">
        <f>IF(ISNA(VLOOKUP($B278,'Can Pwr Rankings'!$B$6:$F$21,4,FALSE))=TRUE,"", (VLOOKUP($B278,'Can Pwr Rankings'!$B$6:$F$21,4,FALSE)))</f>
        <v/>
      </c>
    </row>
    <row r="279" spans="1:20" x14ac:dyDescent="0.2">
      <c r="A279" s="73" t="s">
        <v>121</v>
      </c>
      <c r="B279" s="73">
        <v>18</v>
      </c>
      <c r="C279" s="73"/>
      <c r="D279" s="73"/>
      <c r="E279" s="73" t="s">
        <v>465</v>
      </c>
      <c r="F279" s="73" t="e">
        <f>VLOOKUP((A279&amp;MAX(G279:L279)),'NA DATA'!$J$4:$K$1809,2,FALSE)</f>
        <v>#N/A</v>
      </c>
      <c r="G279" s="104"/>
      <c r="H279" s="104"/>
      <c r="I279" s="104">
        <v>96009016</v>
      </c>
      <c r="J279" s="104"/>
      <c r="K279" s="104"/>
      <c r="L279" s="104"/>
      <c r="M279" s="104">
        <f>IF(ISNA(VLOOKUP(B279,'US GAS Rankings'!$B$6:$H$232,7,FALSE))=TRUE,"", (VLOOKUP(B279,'US GAS Rankings'!$B$6:$H$232,7,FALSE)))</f>
        <v>38</v>
      </c>
      <c r="N279" s="104">
        <f>IF(ISNA(VLOOKUP(B279,'US PWR Rankings'!$B$6:$H$126,7,FALSE))=TRUE,"", (VLOOKUP(B279,'US PWR Rankings'!$B$6:$H$126,7,FALSE)))</f>
        <v>2</v>
      </c>
      <c r="O279" s="73" t="str">
        <f>IF(ISNA(VLOOKUP(B279,'Can Gas Rankings'!$B$6:$H$95,7,FALSE))=TRUE,"",(VLOOKUP(B279,'Can Gas Rankings'!$B$6:$H$95,7,FALSE)))</f>
        <v/>
      </c>
      <c r="P279" s="73" t="str">
        <f>IF(ISNA(VLOOKUP(B279,'Can Pwr Rankings'!$B$6:$F$21,5,FALSE))=TRUE,"", (VLOOKUP(B279,'Can Pwr Rankings'!$B$6:$F$21,5,FALSE)))</f>
        <v/>
      </c>
      <c r="Q279" s="109">
        <f>IF(ISNA(VLOOKUP($B279,'US GAS Rankings'!$B$6:$H$232,6,FALSE))=TRUE,"", (VLOOKUP($B279,'US GAS Rankings'!$B$6:$H$232,6,FALSE)))</f>
        <v>202828292</v>
      </c>
      <c r="R279" s="109">
        <f>IF(ISNA(VLOOKUP($B279,'US PWR Rankings'!$B$6:$H$126,6,FALSE))=TRUE,"", (VLOOKUP($B279,'US PWR Rankings'!$B$6:$H$126,6,FALSE)))</f>
        <v>58563554</v>
      </c>
      <c r="S279" s="109" t="str">
        <f>IF(ISNA(VLOOKUP($B279,'Can Gas Rankings'!$B$6:$H$95,6,FALSE))=TRUE,"",(VLOOKUP($B279,'Can Gas Rankings'!$B$6:$H$95,6,FALSE)))</f>
        <v/>
      </c>
      <c r="T279" s="109" t="str">
        <f>IF(ISNA(VLOOKUP($B279,'Can Pwr Rankings'!$B$6:$F$21,4,FALSE))=TRUE,"", (VLOOKUP($B279,'Can Pwr Rankings'!$B$6:$F$21,4,FALSE)))</f>
        <v/>
      </c>
    </row>
    <row r="280" spans="1:20" x14ac:dyDescent="0.2">
      <c r="A280" s="73" t="s">
        <v>121</v>
      </c>
      <c r="B280" s="73">
        <v>18</v>
      </c>
      <c r="C280" s="73"/>
      <c r="D280" s="73"/>
      <c r="E280" s="73" t="s">
        <v>392</v>
      </c>
      <c r="F280" s="73" t="str">
        <f>VLOOKUP((A280&amp;MAX(G280:L280)),'NA DATA'!$J$4:$K$1809,2,FALSE)</f>
        <v>Enron North America Corp.</v>
      </c>
      <c r="G280" s="104"/>
      <c r="H280" s="104">
        <v>96091093</v>
      </c>
      <c r="I280" s="104"/>
      <c r="J280" s="104"/>
      <c r="K280" s="104"/>
      <c r="L280" s="104"/>
      <c r="M280" s="104">
        <f>IF(ISNA(VLOOKUP(B280,'US GAS Rankings'!$B$6:$H$232,7,FALSE))=TRUE,"", (VLOOKUP(B280,'US GAS Rankings'!$B$6:$H$232,7,FALSE)))</f>
        <v>38</v>
      </c>
      <c r="N280" s="104">
        <f>IF(ISNA(VLOOKUP(B280,'US PWR Rankings'!$B$6:$H$126,7,FALSE))=TRUE,"", (VLOOKUP(B280,'US PWR Rankings'!$B$6:$H$126,7,FALSE)))</f>
        <v>2</v>
      </c>
      <c r="O280" s="73" t="str">
        <f>IF(ISNA(VLOOKUP(B280,'Can Gas Rankings'!$B$6:$H$95,7,FALSE))=TRUE,"",(VLOOKUP(B280,'Can Gas Rankings'!$B$6:$H$95,7,FALSE)))</f>
        <v/>
      </c>
      <c r="P280" s="73" t="str">
        <f>IF(ISNA(VLOOKUP(B280,'Can Pwr Rankings'!$B$6:$F$21,5,FALSE))=TRUE,"", (VLOOKUP(B280,'Can Pwr Rankings'!$B$6:$F$21,5,FALSE)))</f>
        <v/>
      </c>
      <c r="Q280" s="109">
        <f>IF(ISNA(VLOOKUP($B280,'US GAS Rankings'!$B$6:$H$232,6,FALSE))=TRUE,"", (VLOOKUP($B280,'US GAS Rankings'!$B$6:$H$232,6,FALSE)))</f>
        <v>202828292</v>
      </c>
      <c r="R280" s="109">
        <f>IF(ISNA(VLOOKUP($B280,'US PWR Rankings'!$B$6:$H$126,6,FALSE))=TRUE,"", (VLOOKUP($B280,'US PWR Rankings'!$B$6:$H$126,6,FALSE)))</f>
        <v>58563554</v>
      </c>
      <c r="S280" s="109" t="str">
        <f>IF(ISNA(VLOOKUP($B280,'Can Gas Rankings'!$B$6:$H$95,6,FALSE))=TRUE,"",(VLOOKUP($B280,'Can Gas Rankings'!$B$6:$H$95,6,FALSE)))</f>
        <v/>
      </c>
      <c r="T280" s="109" t="str">
        <f>IF(ISNA(VLOOKUP($B280,'Can Pwr Rankings'!$B$6:$F$21,4,FALSE))=TRUE,"", (VLOOKUP($B280,'Can Pwr Rankings'!$B$6:$F$21,4,FALSE)))</f>
        <v/>
      </c>
    </row>
    <row r="281" spans="1:20" x14ac:dyDescent="0.2">
      <c r="A281" s="73" t="s">
        <v>121</v>
      </c>
      <c r="B281" s="73">
        <v>18</v>
      </c>
      <c r="C281" s="73"/>
      <c r="D281" s="73"/>
      <c r="E281" s="73" t="s">
        <v>394</v>
      </c>
      <c r="F281" s="73" t="str">
        <f>VLOOKUP((A281&amp;MAX(G281:L281)),'NA DATA'!$J$4:$K$1809,2,FALSE)</f>
        <v>Enron North America Corp.</v>
      </c>
      <c r="G281" s="104"/>
      <c r="H281" s="104">
        <v>96090130</v>
      </c>
      <c r="I281" s="104"/>
      <c r="J281" s="104"/>
      <c r="K281" s="104"/>
      <c r="L281" s="104"/>
      <c r="M281" s="104">
        <f>IF(ISNA(VLOOKUP(B281,'US GAS Rankings'!$B$6:$H$232,7,FALSE))=TRUE,"", (VLOOKUP(B281,'US GAS Rankings'!$B$6:$H$232,7,FALSE)))</f>
        <v>38</v>
      </c>
      <c r="N281" s="104">
        <f>IF(ISNA(VLOOKUP(B281,'US PWR Rankings'!$B$6:$H$126,7,FALSE))=TRUE,"", (VLOOKUP(B281,'US PWR Rankings'!$B$6:$H$126,7,FALSE)))</f>
        <v>2</v>
      </c>
      <c r="O281" s="73" t="str">
        <f>IF(ISNA(VLOOKUP(B281,'Can Gas Rankings'!$B$6:$H$95,7,FALSE))=TRUE,"",(VLOOKUP(B281,'Can Gas Rankings'!$B$6:$H$95,7,FALSE)))</f>
        <v/>
      </c>
      <c r="P281" s="73" t="str">
        <f>IF(ISNA(VLOOKUP(B281,'Can Pwr Rankings'!$B$6:$F$21,5,FALSE))=TRUE,"", (VLOOKUP(B281,'Can Pwr Rankings'!$B$6:$F$21,5,FALSE)))</f>
        <v/>
      </c>
      <c r="Q281" s="109">
        <f>IF(ISNA(VLOOKUP($B281,'US GAS Rankings'!$B$6:$H$232,6,FALSE))=TRUE,"", (VLOOKUP($B281,'US GAS Rankings'!$B$6:$H$232,6,FALSE)))</f>
        <v>202828292</v>
      </c>
      <c r="R281" s="109">
        <f>IF(ISNA(VLOOKUP($B281,'US PWR Rankings'!$B$6:$H$126,6,FALSE))=TRUE,"", (VLOOKUP($B281,'US PWR Rankings'!$B$6:$H$126,6,FALSE)))</f>
        <v>58563554</v>
      </c>
      <c r="S281" s="109" t="str">
        <f>IF(ISNA(VLOOKUP($B281,'Can Gas Rankings'!$B$6:$H$95,6,FALSE))=TRUE,"",(VLOOKUP($B281,'Can Gas Rankings'!$B$6:$H$95,6,FALSE)))</f>
        <v/>
      </c>
      <c r="T281" s="109" t="str">
        <f>IF(ISNA(VLOOKUP($B281,'Can Pwr Rankings'!$B$6:$F$21,4,FALSE))=TRUE,"", (VLOOKUP($B281,'Can Pwr Rankings'!$B$6:$F$21,4,FALSE)))</f>
        <v/>
      </c>
    </row>
    <row r="282" spans="1:20" x14ac:dyDescent="0.2">
      <c r="A282" s="73" t="s">
        <v>122</v>
      </c>
      <c r="B282" s="73">
        <v>60949</v>
      </c>
      <c r="C282" s="73" t="s">
        <v>122</v>
      </c>
      <c r="D282" s="73">
        <v>60949</v>
      </c>
      <c r="E282" s="73" t="s">
        <v>564</v>
      </c>
      <c r="F282" s="73" t="str">
        <f>VLOOKUP((A282&amp;MAX(G282:L282)),'NA DATA'!$J$4:$K$1809,2,FALSE)</f>
        <v>Enron North America Corp.</v>
      </c>
      <c r="G282" s="104">
        <v>96038352</v>
      </c>
      <c r="H282" s="104"/>
      <c r="I282" s="104"/>
      <c r="J282" s="104"/>
      <c r="K282" s="104"/>
      <c r="L282" s="104"/>
      <c r="M282" s="104">
        <f>IF(ISNA(VLOOKUP(B282,'US GAS Rankings'!$B$6:$H$232,7,FALSE))=TRUE,"", (VLOOKUP(B282,'US GAS Rankings'!$B$6:$H$232,7,FALSE)))</f>
        <v>39</v>
      </c>
      <c r="N282" s="104" t="str">
        <f>IF(ISNA(VLOOKUP(B282,'US PWR Rankings'!$B$6:$H$126,7,FALSE))=TRUE,"", (VLOOKUP(B282,'US PWR Rankings'!$B$6:$H$126,7,FALSE)))</f>
        <v/>
      </c>
      <c r="O282" s="73" t="str">
        <f>IF(ISNA(VLOOKUP(B282,'Can Gas Rankings'!$B$6:$H$95,7,FALSE))=TRUE,"",(VLOOKUP(B282,'Can Gas Rankings'!$B$6:$H$95,7,FALSE)))</f>
        <v/>
      </c>
      <c r="P282" s="73" t="str">
        <f>IF(ISNA(VLOOKUP(B282,'Can Pwr Rankings'!$B$6:$F$21,5,FALSE))=TRUE,"", (VLOOKUP(B282,'Can Pwr Rankings'!$B$6:$F$21,5,FALSE)))</f>
        <v/>
      </c>
      <c r="Q282" s="109">
        <f>IF(ISNA(VLOOKUP($B282,'US GAS Rankings'!$B$6:$H$232,6,FALSE))=TRUE,"", (VLOOKUP($B282,'US GAS Rankings'!$B$6:$H$232,6,FALSE)))</f>
        <v>157380000</v>
      </c>
      <c r="R282" s="109" t="str">
        <f>IF(ISNA(VLOOKUP($B282,'US PWR Rankings'!$B$6:$H$126,6,FALSE))=TRUE,"", (VLOOKUP($B282,'US PWR Rankings'!$B$6:$H$126,6,FALSE)))</f>
        <v/>
      </c>
      <c r="S282" s="109" t="str">
        <f>IF(ISNA(VLOOKUP($B282,'Can Gas Rankings'!$B$6:$H$95,6,FALSE))=TRUE,"",(VLOOKUP($B282,'Can Gas Rankings'!$B$6:$H$95,6,FALSE)))</f>
        <v/>
      </c>
      <c r="T282" s="109" t="str">
        <f>IF(ISNA(VLOOKUP($B282,'Can Pwr Rankings'!$B$6:$F$21,4,FALSE))=TRUE,"", (VLOOKUP($B282,'Can Pwr Rankings'!$B$6:$F$21,4,FALSE)))</f>
        <v/>
      </c>
    </row>
    <row r="283" spans="1:20" x14ac:dyDescent="0.2">
      <c r="A283" s="73" t="s">
        <v>122</v>
      </c>
      <c r="B283" s="73">
        <v>60949</v>
      </c>
      <c r="C283" s="73"/>
      <c r="D283" s="73"/>
      <c r="E283" s="73" t="s">
        <v>399</v>
      </c>
      <c r="F283" s="73" t="str">
        <f>VLOOKUP((A283&amp;MAX(G283:L283)),'NA DATA'!$J$4:$K$1809,2,FALSE)</f>
        <v>Enron North America Corp.</v>
      </c>
      <c r="G283" s="104"/>
      <c r="H283" s="104">
        <v>96059711</v>
      </c>
      <c r="I283" s="104"/>
      <c r="J283" s="104"/>
      <c r="K283" s="104"/>
      <c r="L283" s="104"/>
      <c r="M283" s="104">
        <f>IF(ISNA(VLOOKUP(B283,'US GAS Rankings'!$B$6:$H$232,7,FALSE))=TRUE,"", (VLOOKUP(B283,'US GAS Rankings'!$B$6:$H$232,7,FALSE)))</f>
        <v>39</v>
      </c>
      <c r="N283" s="104" t="str">
        <f>IF(ISNA(VLOOKUP(B283,'US PWR Rankings'!$B$6:$H$126,7,FALSE))=TRUE,"", (VLOOKUP(B283,'US PWR Rankings'!$B$6:$H$126,7,FALSE)))</f>
        <v/>
      </c>
      <c r="O283" s="73" t="str">
        <f>IF(ISNA(VLOOKUP(B283,'Can Gas Rankings'!$B$6:$H$95,7,FALSE))=TRUE,"",(VLOOKUP(B283,'Can Gas Rankings'!$B$6:$H$95,7,FALSE)))</f>
        <v/>
      </c>
      <c r="P283" s="73" t="str">
        <f>IF(ISNA(VLOOKUP(B283,'Can Pwr Rankings'!$B$6:$F$21,5,FALSE))=TRUE,"", (VLOOKUP(B283,'Can Pwr Rankings'!$B$6:$F$21,5,FALSE)))</f>
        <v/>
      </c>
      <c r="Q283" s="109">
        <f>IF(ISNA(VLOOKUP($B283,'US GAS Rankings'!$B$6:$H$232,6,FALSE))=TRUE,"", (VLOOKUP($B283,'US GAS Rankings'!$B$6:$H$232,6,FALSE)))</f>
        <v>157380000</v>
      </c>
      <c r="R283" s="109" t="str">
        <f>IF(ISNA(VLOOKUP($B283,'US PWR Rankings'!$B$6:$H$126,6,FALSE))=TRUE,"", (VLOOKUP($B283,'US PWR Rankings'!$B$6:$H$126,6,FALSE)))</f>
        <v/>
      </c>
      <c r="S283" s="109" t="str">
        <f>IF(ISNA(VLOOKUP($B283,'Can Gas Rankings'!$B$6:$H$95,6,FALSE))=TRUE,"",(VLOOKUP($B283,'Can Gas Rankings'!$B$6:$H$95,6,FALSE)))</f>
        <v/>
      </c>
      <c r="T283" s="109" t="str">
        <f>IF(ISNA(VLOOKUP($B283,'Can Pwr Rankings'!$B$6:$F$21,4,FALSE))=TRUE,"", (VLOOKUP($B283,'Can Pwr Rankings'!$B$6:$F$21,4,FALSE)))</f>
        <v/>
      </c>
    </row>
    <row r="284" spans="1:20" x14ac:dyDescent="0.2">
      <c r="A284" s="73" t="s">
        <v>123</v>
      </c>
      <c r="B284" s="73">
        <v>70891</v>
      </c>
      <c r="C284" s="73" t="s">
        <v>123</v>
      </c>
      <c r="D284" s="73">
        <v>70891</v>
      </c>
      <c r="E284" s="73" t="s">
        <v>566</v>
      </c>
      <c r="F284" s="73" t="e">
        <f>VLOOKUP((A284&amp;MAX(G284:L284)),'NA DATA'!$J$4:$K$1809,2,FALSE)</f>
        <v>#N/A</v>
      </c>
      <c r="G284" s="104"/>
      <c r="H284" s="104"/>
      <c r="I284" s="104"/>
      <c r="J284" s="104"/>
      <c r="K284" s="104"/>
      <c r="L284" s="104"/>
      <c r="M284" s="104">
        <f>IF(ISNA(VLOOKUP(B284,'US GAS Rankings'!$B$6:$H$232,7,FALSE))=TRUE,"", (VLOOKUP(B284,'US GAS Rankings'!$B$6:$H$232,7,FALSE)))</f>
        <v>40</v>
      </c>
      <c r="N284" s="104" t="str">
        <f>IF(ISNA(VLOOKUP(B284,'US PWR Rankings'!$B$6:$H$126,7,FALSE))=TRUE,"", (VLOOKUP(B284,'US PWR Rankings'!$B$6:$H$126,7,FALSE)))</f>
        <v/>
      </c>
      <c r="O284" s="73" t="str">
        <f>IF(ISNA(VLOOKUP(B284,'Can Gas Rankings'!$B$6:$H$95,7,FALSE))=TRUE,"",(VLOOKUP(B284,'Can Gas Rankings'!$B$6:$H$95,7,FALSE)))</f>
        <v/>
      </c>
      <c r="P284" s="73" t="str">
        <f>IF(ISNA(VLOOKUP(B284,'Can Pwr Rankings'!$B$6:$F$21,5,FALSE))=TRUE,"", (VLOOKUP(B284,'Can Pwr Rankings'!$B$6:$F$21,5,FALSE)))</f>
        <v/>
      </c>
      <c r="Q284" s="109">
        <f>IF(ISNA(VLOOKUP($B284,'US GAS Rankings'!$B$6:$H$232,6,FALSE))=TRUE,"", (VLOOKUP($B284,'US GAS Rankings'!$B$6:$H$232,6,FALSE)))</f>
        <v>150420000</v>
      </c>
      <c r="R284" s="109" t="str">
        <f>IF(ISNA(VLOOKUP($B284,'US PWR Rankings'!$B$6:$H$126,6,FALSE))=TRUE,"", (VLOOKUP($B284,'US PWR Rankings'!$B$6:$H$126,6,FALSE)))</f>
        <v/>
      </c>
      <c r="S284" s="109" t="str">
        <f>IF(ISNA(VLOOKUP($B284,'Can Gas Rankings'!$B$6:$H$95,6,FALSE))=TRUE,"",(VLOOKUP($B284,'Can Gas Rankings'!$B$6:$H$95,6,FALSE)))</f>
        <v/>
      </c>
      <c r="T284" s="109" t="str">
        <f>IF(ISNA(VLOOKUP($B284,'Can Pwr Rankings'!$B$6:$F$21,4,FALSE))=TRUE,"", (VLOOKUP($B284,'Can Pwr Rankings'!$B$6:$F$21,4,FALSE)))</f>
        <v/>
      </c>
    </row>
    <row r="285" spans="1:20" x14ac:dyDescent="0.2">
      <c r="A285" s="73" t="s">
        <v>123</v>
      </c>
      <c r="B285" s="73">
        <v>70891</v>
      </c>
      <c r="C285" s="73"/>
      <c r="D285" s="73"/>
      <c r="E285" s="73" t="s">
        <v>585</v>
      </c>
      <c r="F285" s="73" t="e">
        <f>VLOOKUP((A285&amp;MAX(G285:L285)),'NA DATA'!$J$4:$K$1809,2,FALSE)</f>
        <v>#N/A</v>
      </c>
      <c r="G285" s="104"/>
      <c r="H285" s="104"/>
      <c r="I285" s="104"/>
      <c r="J285" s="104"/>
      <c r="K285" s="104"/>
      <c r="L285" s="104"/>
      <c r="M285" s="104">
        <f>IF(ISNA(VLOOKUP(B285,'US GAS Rankings'!$B$6:$H$232,7,FALSE))=TRUE,"", (VLOOKUP(B285,'US GAS Rankings'!$B$6:$H$232,7,FALSE)))</f>
        <v>40</v>
      </c>
      <c r="N285" s="104" t="str">
        <f>IF(ISNA(VLOOKUP(B285,'US PWR Rankings'!$B$6:$H$126,7,FALSE))=TRUE,"", (VLOOKUP(B285,'US PWR Rankings'!$B$6:$H$126,7,FALSE)))</f>
        <v/>
      </c>
      <c r="O285" s="73" t="str">
        <f>IF(ISNA(VLOOKUP(B285,'Can Gas Rankings'!$B$6:$H$95,7,FALSE))=TRUE,"",(VLOOKUP(B285,'Can Gas Rankings'!$B$6:$H$95,7,FALSE)))</f>
        <v/>
      </c>
      <c r="P285" s="73" t="str">
        <f>IF(ISNA(VLOOKUP(B285,'Can Pwr Rankings'!$B$6:$F$21,5,FALSE))=TRUE,"", (VLOOKUP(B285,'Can Pwr Rankings'!$B$6:$F$21,5,FALSE)))</f>
        <v/>
      </c>
      <c r="Q285" s="109">
        <f>IF(ISNA(VLOOKUP($B285,'US GAS Rankings'!$B$6:$H$232,6,FALSE))=TRUE,"", (VLOOKUP($B285,'US GAS Rankings'!$B$6:$H$232,6,FALSE)))</f>
        <v>150420000</v>
      </c>
      <c r="R285" s="109" t="str">
        <f>IF(ISNA(VLOOKUP($B285,'US PWR Rankings'!$B$6:$H$126,6,FALSE))=TRUE,"", (VLOOKUP($B285,'US PWR Rankings'!$B$6:$H$126,6,FALSE)))</f>
        <v/>
      </c>
      <c r="S285" s="109" t="str">
        <f>IF(ISNA(VLOOKUP($B285,'Can Gas Rankings'!$B$6:$H$95,6,FALSE))=TRUE,"",(VLOOKUP($B285,'Can Gas Rankings'!$B$6:$H$95,6,FALSE)))</f>
        <v/>
      </c>
      <c r="T285" s="109" t="str">
        <f>IF(ISNA(VLOOKUP($B285,'Can Pwr Rankings'!$B$6:$F$21,4,FALSE))=TRUE,"", (VLOOKUP($B285,'Can Pwr Rankings'!$B$6:$F$21,4,FALSE)))</f>
        <v/>
      </c>
    </row>
    <row r="286" spans="1:20" x14ac:dyDescent="0.2">
      <c r="A286" s="73" t="s">
        <v>124</v>
      </c>
      <c r="B286" s="73">
        <v>84922</v>
      </c>
      <c r="C286" s="73" t="s">
        <v>124</v>
      </c>
      <c r="D286" s="73">
        <v>84922</v>
      </c>
      <c r="E286" s="73" t="s">
        <v>604</v>
      </c>
      <c r="F286" s="73" t="e">
        <f>VLOOKUP((A286&amp;MAX(G286:L286)),'NA DATA'!$J$4:$K$1809,2,FALSE)</f>
        <v>#N/A</v>
      </c>
      <c r="G286" s="104"/>
      <c r="H286" s="104"/>
      <c r="I286" s="104"/>
      <c r="J286" s="104"/>
      <c r="K286" s="104"/>
      <c r="L286" s="104"/>
      <c r="M286" s="104">
        <f>IF(ISNA(VLOOKUP(B286,'US GAS Rankings'!$B$6:$H$232,7,FALSE))=TRUE,"", (VLOOKUP(B286,'US GAS Rankings'!$B$6:$H$232,7,FALSE)))</f>
        <v>41</v>
      </c>
      <c r="N286" s="104" t="str">
        <f>IF(ISNA(VLOOKUP(B286,'US PWR Rankings'!$B$6:$H$126,7,FALSE))=TRUE,"", (VLOOKUP(B286,'US PWR Rankings'!$B$6:$H$126,7,FALSE)))</f>
        <v/>
      </c>
      <c r="O286" s="73" t="str">
        <f>IF(ISNA(VLOOKUP(B286,'Can Gas Rankings'!$B$6:$H$95,7,FALSE))=TRUE,"",(VLOOKUP(B286,'Can Gas Rankings'!$B$6:$H$95,7,FALSE)))</f>
        <v/>
      </c>
      <c r="P286" s="73" t="str">
        <f>IF(ISNA(VLOOKUP(B286,'Can Pwr Rankings'!$B$6:$F$21,5,FALSE))=TRUE,"", (VLOOKUP(B286,'Can Pwr Rankings'!$B$6:$F$21,5,FALSE)))</f>
        <v/>
      </c>
      <c r="Q286" s="109">
        <f>IF(ISNA(VLOOKUP($B286,'US GAS Rankings'!$B$6:$H$232,6,FALSE))=TRUE,"", (VLOOKUP($B286,'US GAS Rankings'!$B$6:$H$232,6,FALSE)))</f>
        <v>150057652</v>
      </c>
      <c r="R286" s="109" t="str">
        <f>IF(ISNA(VLOOKUP($B286,'US PWR Rankings'!$B$6:$H$126,6,FALSE))=TRUE,"", (VLOOKUP($B286,'US PWR Rankings'!$B$6:$H$126,6,FALSE)))</f>
        <v/>
      </c>
      <c r="S286" s="109" t="str">
        <f>IF(ISNA(VLOOKUP($B286,'Can Gas Rankings'!$B$6:$H$95,6,FALSE))=TRUE,"",(VLOOKUP($B286,'Can Gas Rankings'!$B$6:$H$95,6,FALSE)))</f>
        <v/>
      </c>
      <c r="T286" s="109" t="str">
        <f>IF(ISNA(VLOOKUP($B286,'Can Pwr Rankings'!$B$6:$F$21,4,FALSE))=TRUE,"", (VLOOKUP($B286,'Can Pwr Rankings'!$B$6:$F$21,4,FALSE)))</f>
        <v/>
      </c>
    </row>
    <row r="287" spans="1:20" x14ac:dyDescent="0.2">
      <c r="A287" s="73" t="s">
        <v>124</v>
      </c>
      <c r="B287" s="73">
        <v>84922</v>
      </c>
      <c r="C287" s="73"/>
      <c r="D287" s="73"/>
      <c r="E287" s="73" t="s">
        <v>566</v>
      </c>
      <c r="F287" s="73" t="e">
        <f>VLOOKUP((A287&amp;MAX(G287:L287)),'NA DATA'!$J$4:$K$1809,2,FALSE)</f>
        <v>#N/A</v>
      </c>
      <c r="G287" s="104"/>
      <c r="H287" s="104"/>
      <c r="I287" s="104"/>
      <c r="J287" s="104"/>
      <c r="K287" s="104"/>
      <c r="L287" s="104"/>
      <c r="M287" s="104">
        <f>IF(ISNA(VLOOKUP(B287,'US GAS Rankings'!$B$6:$H$232,7,FALSE))=TRUE,"", (VLOOKUP(B287,'US GAS Rankings'!$B$6:$H$232,7,FALSE)))</f>
        <v>41</v>
      </c>
      <c r="N287" s="104" t="str">
        <f>IF(ISNA(VLOOKUP(B287,'US PWR Rankings'!$B$6:$H$126,7,FALSE))=TRUE,"", (VLOOKUP(B287,'US PWR Rankings'!$B$6:$H$126,7,FALSE)))</f>
        <v/>
      </c>
      <c r="O287" s="73" t="str">
        <f>IF(ISNA(VLOOKUP(B287,'Can Gas Rankings'!$B$6:$H$95,7,FALSE))=TRUE,"",(VLOOKUP(B287,'Can Gas Rankings'!$B$6:$H$95,7,FALSE)))</f>
        <v/>
      </c>
      <c r="P287" s="73" t="str">
        <f>IF(ISNA(VLOOKUP(B287,'Can Pwr Rankings'!$B$6:$F$21,5,FALSE))=TRUE,"", (VLOOKUP(B287,'Can Pwr Rankings'!$B$6:$F$21,5,FALSE)))</f>
        <v/>
      </c>
      <c r="Q287" s="109">
        <f>IF(ISNA(VLOOKUP($B287,'US GAS Rankings'!$B$6:$H$232,6,FALSE))=TRUE,"", (VLOOKUP($B287,'US GAS Rankings'!$B$6:$H$232,6,FALSE)))</f>
        <v>150057652</v>
      </c>
      <c r="R287" s="109" t="str">
        <f>IF(ISNA(VLOOKUP($B287,'US PWR Rankings'!$B$6:$H$126,6,FALSE))=TRUE,"", (VLOOKUP($B287,'US PWR Rankings'!$B$6:$H$126,6,FALSE)))</f>
        <v/>
      </c>
      <c r="S287" s="109" t="str">
        <f>IF(ISNA(VLOOKUP($B287,'Can Gas Rankings'!$B$6:$H$95,6,FALSE))=TRUE,"",(VLOOKUP($B287,'Can Gas Rankings'!$B$6:$H$95,6,FALSE)))</f>
        <v/>
      </c>
      <c r="T287" s="109" t="str">
        <f>IF(ISNA(VLOOKUP($B287,'Can Pwr Rankings'!$B$6:$F$21,4,FALSE))=TRUE,"", (VLOOKUP($B287,'Can Pwr Rankings'!$B$6:$F$21,4,FALSE)))</f>
        <v/>
      </c>
    </row>
    <row r="288" spans="1:20" x14ac:dyDescent="0.2">
      <c r="A288" s="73" t="s">
        <v>125</v>
      </c>
      <c r="B288" s="73">
        <v>29605</v>
      </c>
      <c r="C288" s="73" t="s">
        <v>125</v>
      </c>
      <c r="D288" s="73">
        <v>29605</v>
      </c>
      <c r="E288" s="73" t="s">
        <v>568</v>
      </c>
      <c r="F288" s="73" t="str">
        <f>VLOOKUP((A288&amp;MAX(G288:L288)),'NA DATA'!$J$4:$K$1809,2,FALSE)</f>
        <v>Enron North America Corp.</v>
      </c>
      <c r="G288" s="104">
        <v>96003713</v>
      </c>
      <c r="H288" s="104"/>
      <c r="I288" s="104"/>
      <c r="J288" s="104">
        <v>96003713</v>
      </c>
      <c r="K288" s="104"/>
      <c r="L288" s="104"/>
      <c r="M288" s="104">
        <f>IF(ISNA(VLOOKUP(B288,'US GAS Rankings'!$B$6:$H$232,7,FALSE))=TRUE,"", (VLOOKUP(B288,'US GAS Rankings'!$B$6:$H$232,7,FALSE)))</f>
        <v>42</v>
      </c>
      <c r="N288" s="104">
        <f>IF(ISNA(VLOOKUP(B288,'US PWR Rankings'!$B$6:$H$126,7,FALSE))=TRUE,"", (VLOOKUP(B288,'US PWR Rankings'!$B$6:$H$126,7,FALSE)))</f>
        <v>65</v>
      </c>
      <c r="O288" s="73">
        <f>IF(ISNA(VLOOKUP(B288,'Can Gas Rankings'!$B$6:$H$95,7,FALSE))=TRUE,"",(VLOOKUP(B288,'Can Gas Rankings'!$B$6:$H$95,7,FALSE)))</f>
        <v>62</v>
      </c>
      <c r="P288" s="73" t="str">
        <f>IF(ISNA(VLOOKUP(B288,'Can Pwr Rankings'!$B$6:$F$21,5,FALSE))=TRUE,"", (VLOOKUP(B288,'Can Pwr Rankings'!$B$6:$F$21,5,FALSE)))</f>
        <v/>
      </c>
      <c r="Q288" s="109">
        <f>IF(ISNA(VLOOKUP($B288,'US GAS Rankings'!$B$6:$H$232,6,FALSE))=TRUE,"", (VLOOKUP($B288,'US GAS Rankings'!$B$6:$H$232,6,FALSE)))</f>
        <v>143676150</v>
      </c>
      <c r="R288" s="109">
        <f>IF(ISNA(VLOOKUP($B288,'US PWR Rankings'!$B$6:$H$126,6,FALSE))=TRUE,"", (VLOOKUP($B288,'US PWR Rankings'!$B$6:$H$126,6,FALSE)))</f>
        <v>172565</v>
      </c>
      <c r="S288" s="109">
        <f>IF(ISNA(VLOOKUP($B288,'Can Gas Rankings'!$B$6:$H$95,6,FALSE))=TRUE,"",(VLOOKUP($B288,'Can Gas Rankings'!$B$6:$H$95,6,FALSE)))</f>
        <v>1395000</v>
      </c>
      <c r="T288" s="109" t="str">
        <f>IF(ISNA(VLOOKUP($B288,'Can Pwr Rankings'!$B$6:$F$21,4,FALSE))=TRUE,"", (VLOOKUP($B288,'Can Pwr Rankings'!$B$6:$F$21,4,FALSE)))</f>
        <v/>
      </c>
    </row>
    <row r="289" spans="1:20" x14ac:dyDescent="0.2">
      <c r="A289" s="73" t="s">
        <v>125</v>
      </c>
      <c r="B289" s="73">
        <v>29605</v>
      </c>
      <c r="C289" s="73"/>
      <c r="D289" s="73"/>
      <c r="E289" s="73" t="s">
        <v>580</v>
      </c>
      <c r="F289" s="73" t="str">
        <f>VLOOKUP((A289&amp;MAX(G289:L289)),'NA DATA'!$J$4:$K$1809,2,FALSE)</f>
        <v>Enron Energy Services, Inc.</v>
      </c>
      <c r="G289" s="104"/>
      <c r="H289" s="104">
        <v>96063989</v>
      </c>
      <c r="I289" s="104"/>
      <c r="J289" s="104"/>
      <c r="K289" s="104"/>
      <c r="L289" s="104"/>
      <c r="M289" s="104">
        <f>IF(ISNA(VLOOKUP(B289,'US GAS Rankings'!$B$6:$H$232,7,FALSE))=TRUE,"", (VLOOKUP(B289,'US GAS Rankings'!$B$6:$H$232,7,FALSE)))</f>
        <v>42</v>
      </c>
      <c r="N289" s="104">
        <f>IF(ISNA(VLOOKUP(B289,'US PWR Rankings'!$B$6:$H$126,7,FALSE))=TRUE,"", (VLOOKUP(B289,'US PWR Rankings'!$B$6:$H$126,7,FALSE)))</f>
        <v>65</v>
      </c>
      <c r="O289" s="73">
        <f>IF(ISNA(VLOOKUP(B289,'Can Gas Rankings'!$B$6:$H$95,7,FALSE))=TRUE,"",(VLOOKUP(B289,'Can Gas Rankings'!$B$6:$H$95,7,FALSE)))</f>
        <v>62</v>
      </c>
      <c r="P289" s="73" t="str">
        <f>IF(ISNA(VLOOKUP(B289,'Can Pwr Rankings'!$B$6:$F$21,5,FALSE))=TRUE,"", (VLOOKUP(B289,'Can Pwr Rankings'!$B$6:$F$21,5,FALSE)))</f>
        <v/>
      </c>
      <c r="Q289" s="109">
        <f>IF(ISNA(VLOOKUP($B289,'US GAS Rankings'!$B$6:$H$232,6,FALSE))=TRUE,"", (VLOOKUP($B289,'US GAS Rankings'!$B$6:$H$232,6,FALSE)))</f>
        <v>143676150</v>
      </c>
      <c r="R289" s="109">
        <f>IF(ISNA(VLOOKUP($B289,'US PWR Rankings'!$B$6:$H$126,6,FALSE))=TRUE,"", (VLOOKUP($B289,'US PWR Rankings'!$B$6:$H$126,6,FALSE)))</f>
        <v>172565</v>
      </c>
      <c r="S289" s="109">
        <f>IF(ISNA(VLOOKUP($B289,'Can Gas Rankings'!$B$6:$H$95,6,FALSE))=TRUE,"",(VLOOKUP($B289,'Can Gas Rankings'!$B$6:$H$95,6,FALSE)))</f>
        <v>1395000</v>
      </c>
      <c r="T289" s="109" t="str">
        <f>IF(ISNA(VLOOKUP($B289,'Can Pwr Rankings'!$B$6:$F$21,4,FALSE))=TRUE,"", (VLOOKUP($B289,'Can Pwr Rankings'!$B$6:$F$21,4,FALSE)))</f>
        <v/>
      </c>
    </row>
    <row r="290" spans="1:20" x14ac:dyDescent="0.2">
      <c r="A290" s="73" t="s">
        <v>125</v>
      </c>
      <c r="B290" s="73">
        <v>29605</v>
      </c>
      <c r="C290" s="73"/>
      <c r="D290" s="73"/>
      <c r="E290" s="73" t="s">
        <v>396</v>
      </c>
      <c r="F290" s="73" t="str">
        <f>VLOOKUP((A290&amp;MAX(G290:L290)),'NA DATA'!$J$4:$K$1809,2,FALSE)</f>
        <v>Enron North America Corp.</v>
      </c>
      <c r="G290" s="104"/>
      <c r="H290" s="104">
        <v>96028864</v>
      </c>
      <c r="I290" s="104"/>
      <c r="J290" s="104"/>
      <c r="K290" s="104"/>
      <c r="L290" s="104"/>
      <c r="M290" s="104">
        <f>IF(ISNA(VLOOKUP(B290,'US GAS Rankings'!$B$6:$H$232,7,FALSE))=TRUE,"", (VLOOKUP(B290,'US GAS Rankings'!$B$6:$H$232,7,FALSE)))</f>
        <v>42</v>
      </c>
      <c r="N290" s="104">
        <f>IF(ISNA(VLOOKUP(B290,'US PWR Rankings'!$B$6:$H$126,7,FALSE))=TRUE,"", (VLOOKUP(B290,'US PWR Rankings'!$B$6:$H$126,7,FALSE)))</f>
        <v>65</v>
      </c>
      <c r="O290" s="73">
        <f>IF(ISNA(VLOOKUP(B290,'Can Gas Rankings'!$B$6:$H$95,7,FALSE))=TRUE,"",(VLOOKUP(B290,'Can Gas Rankings'!$B$6:$H$95,7,FALSE)))</f>
        <v>62</v>
      </c>
      <c r="P290" s="73" t="str">
        <f>IF(ISNA(VLOOKUP(B290,'Can Pwr Rankings'!$B$6:$F$21,5,FALSE))=TRUE,"", (VLOOKUP(B290,'Can Pwr Rankings'!$B$6:$F$21,5,FALSE)))</f>
        <v/>
      </c>
      <c r="Q290" s="109">
        <f>IF(ISNA(VLOOKUP($B290,'US GAS Rankings'!$B$6:$H$232,6,FALSE))=TRUE,"", (VLOOKUP($B290,'US GAS Rankings'!$B$6:$H$232,6,FALSE)))</f>
        <v>143676150</v>
      </c>
      <c r="R290" s="109">
        <f>IF(ISNA(VLOOKUP($B290,'US PWR Rankings'!$B$6:$H$126,6,FALSE))=TRUE,"", (VLOOKUP($B290,'US PWR Rankings'!$B$6:$H$126,6,FALSE)))</f>
        <v>172565</v>
      </c>
      <c r="S290" s="109">
        <f>IF(ISNA(VLOOKUP($B290,'Can Gas Rankings'!$B$6:$H$95,6,FALSE))=TRUE,"",(VLOOKUP($B290,'Can Gas Rankings'!$B$6:$H$95,6,FALSE)))</f>
        <v>1395000</v>
      </c>
      <c r="T290" s="109" t="str">
        <f>IF(ISNA(VLOOKUP($B290,'Can Pwr Rankings'!$B$6:$F$21,4,FALSE))=TRUE,"", (VLOOKUP($B290,'Can Pwr Rankings'!$B$6:$F$21,4,FALSE)))</f>
        <v/>
      </c>
    </row>
    <row r="291" spans="1:20" x14ac:dyDescent="0.2">
      <c r="A291" s="73" t="s">
        <v>125</v>
      </c>
      <c r="B291" s="73">
        <v>29605</v>
      </c>
      <c r="C291" s="73"/>
      <c r="D291" s="73"/>
      <c r="E291" s="73" t="s">
        <v>401</v>
      </c>
      <c r="F291" s="73" t="str">
        <f>VLOOKUP((A291&amp;MAX(G291:L291)),'NA DATA'!$J$4:$K$1809,2,FALSE)</f>
        <v>Enron North America Corp.</v>
      </c>
      <c r="G291" s="104"/>
      <c r="H291" s="104">
        <v>96002647</v>
      </c>
      <c r="I291" s="104"/>
      <c r="J291" s="104"/>
      <c r="K291" s="104"/>
      <c r="L291" s="104"/>
      <c r="M291" s="104">
        <f>IF(ISNA(VLOOKUP(B291,'US GAS Rankings'!$B$6:$H$232,7,FALSE))=TRUE,"", (VLOOKUP(B291,'US GAS Rankings'!$B$6:$H$232,7,FALSE)))</f>
        <v>42</v>
      </c>
      <c r="N291" s="104">
        <f>IF(ISNA(VLOOKUP(B291,'US PWR Rankings'!$B$6:$H$126,7,FALSE))=TRUE,"", (VLOOKUP(B291,'US PWR Rankings'!$B$6:$H$126,7,FALSE)))</f>
        <v>65</v>
      </c>
      <c r="O291" s="73">
        <f>IF(ISNA(VLOOKUP(B291,'Can Gas Rankings'!$B$6:$H$95,7,FALSE))=TRUE,"",(VLOOKUP(B291,'Can Gas Rankings'!$B$6:$H$95,7,FALSE)))</f>
        <v>62</v>
      </c>
      <c r="P291" s="73" t="str">
        <f>IF(ISNA(VLOOKUP(B291,'Can Pwr Rankings'!$B$6:$F$21,5,FALSE))=TRUE,"", (VLOOKUP(B291,'Can Pwr Rankings'!$B$6:$F$21,5,FALSE)))</f>
        <v/>
      </c>
      <c r="Q291" s="109">
        <f>IF(ISNA(VLOOKUP($B291,'US GAS Rankings'!$B$6:$H$232,6,FALSE))=TRUE,"", (VLOOKUP($B291,'US GAS Rankings'!$B$6:$H$232,6,FALSE)))</f>
        <v>143676150</v>
      </c>
      <c r="R291" s="109">
        <f>IF(ISNA(VLOOKUP($B291,'US PWR Rankings'!$B$6:$H$126,6,FALSE))=TRUE,"", (VLOOKUP($B291,'US PWR Rankings'!$B$6:$H$126,6,FALSE)))</f>
        <v>172565</v>
      </c>
      <c r="S291" s="109">
        <f>IF(ISNA(VLOOKUP($B291,'Can Gas Rankings'!$B$6:$H$95,6,FALSE))=TRUE,"",(VLOOKUP($B291,'Can Gas Rankings'!$B$6:$H$95,6,FALSE)))</f>
        <v>1395000</v>
      </c>
      <c r="T291" s="109" t="str">
        <f>IF(ISNA(VLOOKUP($B291,'Can Pwr Rankings'!$B$6:$F$21,4,FALSE))=TRUE,"", (VLOOKUP($B291,'Can Pwr Rankings'!$B$6:$F$21,4,FALSE)))</f>
        <v/>
      </c>
    </row>
    <row r="292" spans="1:20" x14ac:dyDescent="0.2">
      <c r="A292" s="73" t="s">
        <v>125</v>
      </c>
      <c r="B292" s="73">
        <v>29605</v>
      </c>
      <c r="C292" s="73"/>
      <c r="D292" s="73"/>
      <c r="E292" s="73" t="s">
        <v>399</v>
      </c>
      <c r="F292" s="73" t="str">
        <f>VLOOKUP((A292&amp;MAX(G292:L292)),'NA DATA'!$J$4:$K$1809,2,FALSE)</f>
        <v>Enron North America Corp.</v>
      </c>
      <c r="G292" s="104"/>
      <c r="H292" s="104">
        <v>96002818</v>
      </c>
      <c r="I292" s="104"/>
      <c r="J292" s="104"/>
      <c r="K292" s="104"/>
      <c r="L292" s="104"/>
      <c r="M292" s="104">
        <f>IF(ISNA(VLOOKUP(B292,'US GAS Rankings'!$B$6:$H$232,7,FALSE))=TRUE,"", (VLOOKUP(B292,'US GAS Rankings'!$B$6:$H$232,7,FALSE)))</f>
        <v>42</v>
      </c>
      <c r="N292" s="104">
        <f>IF(ISNA(VLOOKUP(B292,'US PWR Rankings'!$B$6:$H$126,7,FALSE))=TRUE,"", (VLOOKUP(B292,'US PWR Rankings'!$B$6:$H$126,7,FALSE)))</f>
        <v>65</v>
      </c>
      <c r="O292" s="73">
        <f>IF(ISNA(VLOOKUP(B292,'Can Gas Rankings'!$B$6:$H$95,7,FALSE))=TRUE,"",(VLOOKUP(B292,'Can Gas Rankings'!$B$6:$H$95,7,FALSE)))</f>
        <v>62</v>
      </c>
      <c r="P292" s="73" t="str">
        <f>IF(ISNA(VLOOKUP(B292,'Can Pwr Rankings'!$B$6:$F$21,5,FALSE))=TRUE,"", (VLOOKUP(B292,'Can Pwr Rankings'!$B$6:$F$21,5,FALSE)))</f>
        <v/>
      </c>
      <c r="Q292" s="109">
        <f>IF(ISNA(VLOOKUP($B292,'US GAS Rankings'!$B$6:$H$232,6,FALSE))=TRUE,"", (VLOOKUP($B292,'US GAS Rankings'!$B$6:$H$232,6,FALSE)))</f>
        <v>143676150</v>
      </c>
      <c r="R292" s="109">
        <f>IF(ISNA(VLOOKUP($B292,'US PWR Rankings'!$B$6:$H$126,6,FALSE))=TRUE,"", (VLOOKUP($B292,'US PWR Rankings'!$B$6:$H$126,6,FALSE)))</f>
        <v>172565</v>
      </c>
      <c r="S292" s="109">
        <f>IF(ISNA(VLOOKUP($B292,'Can Gas Rankings'!$B$6:$H$95,6,FALSE))=TRUE,"",(VLOOKUP($B292,'Can Gas Rankings'!$B$6:$H$95,6,FALSE)))</f>
        <v>1395000</v>
      </c>
      <c r="T292" s="109" t="str">
        <f>IF(ISNA(VLOOKUP($B292,'Can Pwr Rankings'!$B$6:$F$21,4,FALSE))=TRUE,"", (VLOOKUP($B292,'Can Pwr Rankings'!$B$6:$F$21,4,FALSE)))</f>
        <v/>
      </c>
    </row>
    <row r="293" spans="1:20" x14ac:dyDescent="0.2">
      <c r="A293" s="73" t="s">
        <v>125</v>
      </c>
      <c r="B293" s="73">
        <v>29605</v>
      </c>
      <c r="C293" s="73"/>
      <c r="D293" s="73"/>
      <c r="E293" s="73" t="s">
        <v>397</v>
      </c>
      <c r="F293" s="73" t="str">
        <f>VLOOKUP((A293&amp;MAX(G293:L293)),'NA DATA'!$J$4:$K$1809,2,FALSE)</f>
        <v>Enron North America Corp.</v>
      </c>
      <c r="G293" s="104"/>
      <c r="H293" s="104">
        <v>96005429</v>
      </c>
      <c r="I293" s="104"/>
      <c r="J293" s="104"/>
      <c r="K293" s="104"/>
      <c r="L293" s="104"/>
      <c r="M293" s="104">
        <f>IF(ISNA(VLOOKUP(B293,'US GAS Rankings'!$B$6:$H$232,7,FALSE))=TRUE,"", (VLOOKUP(B293,'US GAS Rankings'!$B$6:$H$232,7,FALSE)))</f>
        <v>42</v>
      </c>
      <c r="N293" s="104">
        <f>IF(ISNA(VLOOKUP(B293,'US PWR Rankings'!$B$6:$H$126,7,FALSE))=TRUE,"", (VLOOKUP(B293,'US PWR Rankings'!$B$6:$H$126,7,FALSE)))</f>
        <v>65</v>
      </c>
      <c r="O293" s="73">
        <f>IF(ISNA(VLOOKUP(B293,'Can Gas Rankings'!$B$6:$H$95,7,FALSE))=TRUE,"",(VLOOKUP(B293,'Can Gas Rankings'!$B$6:$H$95,7,FALSE)))</f>
        <v>62</v>
      </c>
      <c r="P293" s="73" t="str">
        <f>IF(ISNA(VLOOKUP(B293,'Can Pwr Rankings'!$B$6:$F$21,5,FALSE))=TRUE,"", (VLOOKUP(B293,'Can Pwr Rankings'!$B$6:$F$21,5,FALSE)))</f>
        <v/>
      </c>
      <c r="Q293" s="109">
        <f>IF(ISNA(VLOOKUP($B293,'US GAS Rankings'!$B$6:$H$232,6,FALSE))=TRUE,"", (VLOOKUP($B293,'US GAS Rankings'!$B$6:$H$232,6,FALSE)))</f>
        <v>143676150</v>
      </c>
      <c r="R293" s="109">
        <f>IF(ISNA(VLOOKUP($B293,'US PWR Rankings'!$B$6:$H$126,6,FALSE))=TRUE,"", (VLOOKUP($B293,'US PWR Rankings'!$B$6:$H$126,6,FALSE)))</f>
        <v>172565</v>
      </c>
      <c r="S293" s="109">
        <f>IF(ISNA(VLOOKUP($B293,'Can Gas Rankings'!$B$6:$H$95,6,FALSE))=TRUE,"",(VLOOKUP($B293,'Can Gas Rankings'!$B$6:$H$95,6,FALSE)))</f>
        <v>1395000</v>
      </c>
      <c r="T293" s="109" t="str">
        <f>IF(ISNA(VLOOKUP($B293,'Can Pwr Rankings'!$B$6:$F$21,4,FALSE))=TRUE,"", (VLOOKUP($B293,'Can Pwr Rankings'!$B$6:$F$21,4,FALSE)))</f>
        <v/>
      </c>
    </row>
    <row r="294" spans="1:20" x14ac:dyDescent="0.2">
      <c r="A294" s="73" t="s">
        <v>125</v>
      </c>
      <c r="B294" s="73">
        <v>29605</v>
      </c>
      <c r="C294" s="73"/>
      <c r="D294" s="73"/>
      <c r="E294" s="73" t="s">
        <v>465</v>
      </c>
      <c r="F294" s="73" t="e">
        <f>VLOOKUP((A294&amp;MAX(G294:L294)),'NA DATA'!$J$4:$K$1809,2,FALSE)</f>
        <v>#N/A</v>
      </c>
      <c r="G294" s="104"/>
      <c r="H294" s="104"/>
      <c r="I294" s="104">
        <v>96004354</v>
      </c>
      <c r="J294" s="104"/>
      <c r="K294" s="104"/>
      <c r="L294" s="104"/>
      <c r="M294" s="104">
        <f>IF(ISNA(VLOOKUP(B294,'US GAS Rankings'!$B$6:$H$232,7,FALSE))=TRUE,"", (VLOOKUP(B294,'US GAS Rankings'!$B$6:$H$232,7,FALSE)))</f>
        <v>42</v>
      </c>
      <c r="N294" s="104">
        <f>IF(ISNA(VLOOKUP(B294,'US PWR Rankings'!$B$6:$H$126,7,FALSE))=TRUE,"", (VLOOKUP(B294,'US PWR Rankings'!$B$6:$H$126,7,FALSE)))</f>
        <v>65</v>
      </c>
      <c r="O294" s="73">
        <f>IF(ISNA(VLOOKUP(B294,'Can Gas Rankings'!$B$6:$H$95,7,FALSE))=TRUE,"",(VLOOKUP(B294,'Can Gas Rankings'!$B$6:$H$95,7,FALSE)))</f>
        <v>62</v>
      </c>
      <c r="P294" s="73" t="str">
        <f>IF(ISNA(VLOOKUP(B294,'Can Pwr Rankings'!$B$6:$F$21,5,FALSE))=TRUE,"", (VLOOKUP(B294,'Can Pwr Rankings'!$B$6:$F$21,5,FALSE)))</f>
        <v/>
      </c>
      <c r="Q294" s="109">
        <f>IF(ISNA(VLOOKUP($B294,'US GAS Rankings'!$B$6:$H$232,6,FALSE))=TRUE,"", (VLOOKUP($B294,'US GAS Rankings'!$B$6:$H$232,6,FALSE)))</f>
        <v>143676150</v>
      </c>
      <c r="R294" s="109">
        <f>IF(ISNA(VLOOKUP($B294,'US PWR Rankings'!$B$6:$H$126,6,FALSE))=TRUE,"", (VLOOKUP($B294,'US PWR Rankings'!$B$6:$H$126,6,FALSE)))</f>
        <v>172565</v>
      </c>
      <c r="S294" s="109">
        <f>IF(ISNA(VLOOKUP($B294,'Can Gas Rankings'!$B$6:$H$95,6,FALSE))=TRUE,"",(VLOOKUP($B294,'Can Gas Rankings'!$B$6:$H$95,6,FALSE)))</f>
        <v>1395000</v>
      </c>
      <c r="T294" s="109" t="str">
        <f>IF(ISNA(VLOOKUP($B294,'Can Pwr Rankings'!$B$6:$F$21,4,FALSE))=TRUE,"", (VLOOKUP($B294,'Can Pwr Rankings'!$B$6:$F$21,4,FALSE)))</f>
        <v/>
      </c>
    </row>
    <row r="295" spans="1:20" x14ac:dyDescent="0.2">
      <c r="A295" s="73" t="s">
        <v>125</v>
      </c>
      <c r="B295" s="73">
        <v>29605</v>
      </c>
      <c r="C295" s="73"/>
      <c r="D295" s="73"/>
      <c r="E295" s="73" t="s">
        <v>392</v>
      </c>
      <c r="F295" s="73" t="str">
        <f>VLOOKUP((A295&amp;MAX(G295:L295)),'NA DATA'!$J$4:$K$1809,2,FALSE)</f>
        <v>Enron North America Corp.</v>
      </c>
      <c r="G295" s="104"/>
      <c r="H295" s="104">
        <v>96005347</v>
      </c>
      <c r="I295" s="104"/>
      <c r="J295" s="104"/>
      <c r="K295" s="104"/>
      <c r="L295" s="104"/>
      <c r="M295" s="104">
        <f>IF(ISNA(VLOOKUP(B295,'US GAS Rankings'!$B$6:$H$232,7,FALSE))=TRUE,"", (VLOOKUP(B295,'US GAS Rankings'!$B$6:$H$232,7,FALSE)))</f>
        <v>42</v>
      </c>
      <c r="N295" s="104">
        <f>IF(ISNA(VLOOKUP(B295,'US PWR Rankings'!$B$6:$H$126,7,FALSE))=TRUE,"", (VLOOKUP(B295,'US PWR Rankings'!$B$6:$H$126,7,FALSE)))</f>
        <v>65</v>
      </c>
      <c r="O295" s="73">
        <f>IF(ISNA(VLOOKUP(B295,'Can Gas Rankings'!$B$6:$H$95,7,FALSE))=TRUE,"",(VLOOKUP(B295,'Can Gas Rankings'!$B$6:$H$95,7,FALSE)))</f>
        <v>62</v>
      </c>
      <c r="P295" s="73" t="str">
        <f>IF(ISNA(VLOOKUP(B295,'Can Pwr Rankings'!$B$6:$F$21,5,FALSE))=TRUE,"", (VLOOKUP(B295,'Can Pwr Rankings'!$B$6:$F$21,5,FALSE)))</f>
        <v/>
      </c>
      <c r="Q295" s="109">
        <f>IF(ISNA(VLOOKUP($B295,'US GAS Rankings'!$B$6:$H$232,6,FALSE))=TRUE,"", (VLOOKUP($B295,'US GAS Rankings'!$B$6:$H$232,6,FALSE)))</f>
        <v>143676150</v>
      </c>
      <c r="R295" s="109">
        <f>IF(ISNA(VLOOKUP($B295,'US PWR Rankings'!$B$6:$H$126,6,FALSE))=TRUE,"", (VLOOKUP($B295,'US PWR Rankings'!$B$6:$H$126,6,FALSE)))</f>
        <v>172565</v>
      </c>
      <c r="S295" s="109">
        <f>IF(ISNA(VLOOKUP($B295,'Can Gas Rankings'!$B$6:$H$95,6,FALSE))=TRUE,"",(VLOOKUP($B295,'Can Gas Rankings'!$B$6:$H$95,6,FALSE)))</f>
        <v>1395000</v>
      </c>
      <c r="T295" s="109" t="str">
        <f>IF(ISNA(VLOOKUP($B295,'Can Pwr Rankings'!$B$6:$F$21,4,FALSE))=TRUE,"", (VLOOKUP($B295,'Can Pwr Rankings'!$B$6:$F$21,4,FALSE)))</f>
        <v/>
      </c>
    </row>
    <row r="296" spans="1:20" x14ac:dyDescent="0.2">
      <c r="A296" s="73" t="s">
        <v>125</v>
      </c>
      <c r="B296" s="73">
        <v>29605</v>
      </c>
      <c r="C296" s="73"/>
      <c r="D296" s="73"/>
      <c r="E296" s="73" t="s">
        <v>745</v>
      </c>
      <c r="F296" s="73" t="str">
        <f>VLOOKUP((A296&amp;MAX(G296:L296)),'NA DATA'!$J$4:$K$1809,2,FALSE)</f>
        <v>Enron Canada Corp.</v>
      </c>
      <c r="G296" s="104"/>
      <c r="H296" s="104"/>
      <c r="I296" s="104"/>
      <c r="J296" s="104"/>
      <c r="K296" s="104">
        <v>96013805</v>
      </c>
      <c r="L296" s="104"/>
      <c r="M296" s="104">
        <f>IF(ISNA(VLOOKUP(B296,'US GAS Rankings'!$B$6:$H$232,7,FALSE))=TRUE,"", (VLOOKUP(B296,'US GAS Rankings'!$B$6:$H$232,7,FALSE)))</f>
        <v>42</v>
      </c>
      <c r="N296" s="104">
        <f>IF(ISNA(VLOOKUP(B296,'US PWR Rankings'!$B$6:$H$126,7,FALSE))=TRUE,"", (VLOOKUP(B296,'US PWR Rankings'!$B$6:$H$126,7,FALSE)))</f>
        <v>65</v>
      </c>
      <c r="O296" s="73">
        <f>IF(ISNA(VLOOKUP(B296,'Can Gas Rankings'!$B$6:$H$95,7,FALSE))=TRUE,"",(VLOOKUP(B296,'Can Gas Rankings'!$B$6:$H$95,7,FALSE)))</f>
        <v>62</v>
      </c>
      <c r="P296" s="73" t="str">
        <f>IF(ISNA(VLOOKUP(B296,'Can Pwr Rankings'!$B$6:$F$21,5,FALSE))=TRUE,"", (VLOOKUP(B296,'Can Pwr Rankings'!$B$6:$F$21,5,FALSE)))</f>
        <v/>
      </c>
      <c r="Q296" s="109">
        <f>IF(ISNA(VLOOKUP($B296,'US GAS Rankings'!$B$6:$H$232,6,FALSE))=TRUE,"", (VLOOKUP($B296,'US GAS Rankings'!$B$6:$H$232,6,FALSE)))</f>
        <v>143676150</v>
      </c>
      <c r="R296" s="109">
        <f>IF(ISNA(VLOOKUP($B296,'US PWR Rankings'!$B$6:$H$126,6,FALSE))=TRUE,"", (VLOOKUP($B296,'US PWR Rankings'!$B$6:$H$126,6,FALSE)))</f>
        <v>172565</v>
      </c>
      <c r="S296" s="109">
        <f>IF(ISNA(VLOOKUP($B296,'Can Gas Rankings'!$B$6:$H$95,6,FALSE))=TRUE,"",(VLOOKUP($B296,'Can Gas Rankings'!$B$6:$H$95,6,FALSE)))</f>
        <v>1395000</v>
      </c>
      <c r="T296" s="109" t="str">
        <f>IF(ISNA(VLOOKUP($B296,'Can Pwr Rankings'!$B$6:$F$21,4,FALSE))=TRUE,"", (VLOOKUP($B296,'Can Pwr Rankings'!$B$6:$F$21,4,FALSE)))</f>
        <v/>
      </c>
    </row>
    <row r="297" spans="1:20" x14ac:dyDescent="0.2">
      <c r="A297" s="73" t="s">
        <v>125</v>
      </c>
      <c r="B297" s="73">
        <v>29605</v>
      </c>
      <c r="C297" s="73"/>
      <c r="D297" s="73"/>
      <c r="E297" s="73" t="s">
        <v>394</v>
      </c>
      <c r="F297" s="73" t="str">
        <f>VLOOKUP((A297&amp;MAX(G297:L297)),'NA DATA'!$J$4:$K$1809,2,FALSE)</f>
        <v>Enron North America Corp.</v>
      </c>
      <c r="G297" s="104"/>
      <c r="H297" s="104">
        <v>96007370</v>
      </c>
      <c r="I297" s="104"/>
      <c r="J297" s="104"/>
      <c r="K297" s="104"/>
      <c r="L297" s="104"/>
      <c r="M297" s="104">
        <f>IF(ISNA(VLOOKUP(B297,'US GAS Rankings'!$B$6:$H$232,7,FALSE))=TRUE,"", (VLOOKUP(B297,'US GAS Rankings'!$B$6:$H$232,7,FALSE)))</f>
        <v>42</v>
      </c>
      <c r="N297" s="104">
        <f>IF(ISNA(VLOOKUP(B297,'US PWR Rankings'!$B$6:$H$126,7,FALSE))=TRUE,"", (VLOOKUP(B297,'US PWR Rankings'!$B$6:$H$126,7,FALSE)))</f>
        <v>65</v>
      </c>
      <c r="O297" s="73">
        <f>IF(ISNA(VLOOKUP(B297,'Can Gas Rankings'!$B$6:$H$95,7,FALSE))=TRUE,"",(VLOOKUP(B297,'Can Gas Rankings'!$B$6:$H$95,7,FALSE)))</f>
        <v>62</v>
      </c>
      <c r="P297" s="73" t="str">
        <f>IF(ISNA(VLOOKUP(B297,'Can Pwr Rankings'!$B$6:$F$21,5,FALSE))=TRUE,"", (VLOOKUP(B297,'Can Pwr Rankings'!$B$6:$F$21,5,FALSE)))</f>
        <v/>
      </c>
      <c r="Q297" s="109">
        <f>IF(ISNA(VLOOKUP($B297,'US GAS Rankings'!$B$6:$H$232,6,FALSE))=TRUE,"", (VLOOKUP($B297,'US GAS Rankings'!$B$6:$H$232,6,FALSE)))</f>
        <v>143676150</v>
      </c>
      <c r="R297" s="109">
        <f>IF(ISNA(VLOOKUP($B297,'US PWR Rankings'!$B$6:$H$126,6,FALSE))=TRUE,"", (VLOOKUP($B297,'US PWR Rankings'!$B$6:$H$126,6,FALSE)))</f>
        <v>172565</v>
      </c>
      <c r="S297" s="109">
        <f>IF(ISNA(VLOOKUP($B297,'Can Gas Rankings'!$B$6:$H$95,6,FALSE))=TRUE,"",(VLOOKUP($B297,'Can Gas Rankings'!$B$6:$H$95,6,FALSE)))</f>
        <v>1395000</v>
      </c>
      <c r="T297" s="109" t="str">
        <f>IF(ISNA(VLOOKUP($B297,'Can Pwr Rankings'!$B$6:$F$21,4,FALSE))=TRUE,"", (VLOOKUP($B297,'Can Pwr Rankings'!$B$6:$F$21,4,FALSE)))</f>
        <v/>
      </c>
    </row>
    <row r="298" spans="1:20" x14ac:dyDescent="0.2">
      <c r="A298" s="73" t="s">
        <v>126</v>
      </c>
      <c r="B298" s="73">
        <v>5280</v>
      </c>
      <c r="C298" s="73" t="s">
        <v>126</v>
      </c>
      <c r="D298" s="73">
        <v>5280</v>
      </c>
      <c r="E298" s="73" t="s">
        <v>404</v>
      </c>
      <c r="F298" s="73" t="str">
        <f>VLOOKUP((A298&amp;MAX(G298:L298)),'NA DATA'!$J$4:$K$1809,2,FALSE)</f>
        <v>Enron North America Corp.</v>
      </c>
      <c r="G298" s="104"/>
      <c r="H298" s="104">
        <v>96032506</v>
      </c>
      <c r="I298" s="104"/>
      <c r="J298" s="104"/>
      <c r="K298" s="104"/>
      <c r="L298" s="104"/>
      <c r="M298" s="104">
        <f>IF(ISNA(VLOOKUP(B298,'US GAS Rankings'!$B$6:$H$232,7,FALSE))=TRUE,"", (VLOOKUP(B298,'US GAS Rankings'!$B$6:$H$232,7,FALSE)))</f>
        <v>43</v>
      </c>
      <c r="N298" s="104" t="str">
        <f>IF(ISNA(VLOOKUP(B298,'US PWR Rankings'!$B$6:$H$126,7,FALSE))=TRUE,"", (VLOOKUP(B298,'US PWR Rankings'!$B$6:$H$126,7,FALSE)))</f>
        <v/>
      </c>
      <c r="O298" s="73" t="str">
        <f>IF(ISNA(VLOOKUP(B298,'Can Gas Rankings'!$B$6:$H$95,7,FALSE))=TRUE,"",(VLOOKUP(B298,'Can Gas Rankings'!$B$6:$H$95,7,FALSE)))</f>
        <v/>
      </c>
      <c r="P298" s="73" t="str">
        <f>IF(ISNA(VLOOKUP(B298,'Can Pwr Rankings'!$B$6:$F$21,5,FALSE))=TRUE,"", (VLOOKUP(B298,'Can Pwr Rankings'!$B$6:$F$21,5,FALSE)))</f>
        <v/>
      </c>
      <c r="Q298" s="109">
        <f>IF(ISNA(VLOOKUP($B298,'US GAS Rankings'!$B$6:$H$232,6,FALSE))=TRUE,"", (VLOOKUP($B298,'US GAS Rankings'!$B$6:$H$232,6,FALSE)))</f>
        <v>137949000</v>
      </c>
      <c r="R298" s="109" t="str">
        <f>IF(ISNA(VLOOKUP($B298,'US PWR Rankings'!$B$6:$H$126,6,FALSE))=TRUE,"", (VLOOKUP($B298,'US PWR Rankings'!$B$6:$H$126,6,FALSE)))</f>
        <v/>
      </c>
      <c r="S298" s="109" t="str">
        <f>IF(ISNA(VLOOKUP($B298,'Can Gas Rankings'!$B$6:$H$95,6,FALSE))=TRUE,"",(VLOOKUP($B298,'Can Gas Rankings'!$B$6:$H$95,6,FALSE)))</f>
        <v/>
      </c>
      <c r="T298" s="109" t="str">
        <f>IF(ISNA(VLOOKUP($B298,'Can Pwr Rankings'!$B$6:$F$21,4,FALSE))=TRUE,"", (VLOOKUP($B298,'Can Pwr Rankings'!$B$6:$F$21,4,FALSE)))</f>
        <v/>
      </c>
    </row>
    <row r="299" spans="1:20" x14ac:dyDescent="0.2">
      <c r="A299" s="73" t="s">
        <v>126</v>
      </c>
      <c r="B299" s="73">
        <v>5280</v>
      </c>
      <c r="C299" s="73"/>
      <c r="D299" s="73"/>
      <c r="E299" s="73" t="s">
        <v>396</v>
      </c>
      <c r="F299" s="73" t="str">
        <f>VLOOKUP((A299&amp;MAX(G299:L299)),'NA DATA'!$J$4:$K$1809,2,FALSE)</f>
        <v>Enron North America Corp.</v>
      </c>
      <c r="G299" s="104"/>
      <c r="H299" s="104">
        <v>96016462</v>
      </c>
      <c r="I299" s="104"/>
      <c r="J299" s="104"/>
      <c r="K299" s="104"/>
      <c r="L299" s="104"/>
      <c r="M299" s="104">
        <f>IF(ISNA(VLOOKUP(B299,'US GAS Rankings'!$B$6:$H$232,7,FALSE))=TRUE,"", (VLOOKUP(B299,'US GAS Rankings'!$B$6:$H$232,7,FALSE)))</f>
        <v>43</v>
      </c>
      <c r="N299" s="104" t="str">
        <f>IF(ISNA(VLOOKUP(B299,'US PWR Rankings'!$B$6:$H$126,7,FALSE))=TRUE,"", (VLOOKUP(B299,'US PWR Rankings'!$B$6:$H$126,7,FALSE)))</f>
        <v/>
      </c>
      <c r="O299" s="73" t="str">
        <f>IF(ISNA(VLOOKUP(B299,'Can Gas Rankings'!$B$6:$H$95,7,FALSE))=TRUE,"",(VLOOKUP(B299,'Can Gas Rankings'!$B$6:$H$95,7,FALSE)))</f>
        <v/>
      </c>
      <c r="P299" s="73" t="str">
        <f>IF(ISNA(VLOOKUP(B299,'Can Pwr Rankings'!$B$6:$F$21,5,FALSE))=TRUE,"", (VLOOKUP(B299,'Can Pwr Rankings'!$B$6:$F$21,5,FALSE)))</f>
        <v/>
      </c>
      <c r="Q299" s="109">
        <f>IF(ISNA(VLOOKUP($B299,'US GAS Rankings'!$B$6:$H$232,6,FALSE))=TRUE,"", (VLOOKUP($B299,'US GAS Rankings'!$B$6:$H$232,6,FALSE)))</f>
        <v>137949000</v>
      </c>
      <c r="R299" s="109" t="str">
        <f>IF(ISNA(VLOOKUP($B299,'US PWR Rankings'!$B$6:$H$126,6,FALSE))=TRUE,"", (VLOOKUP($B299,'US PWR Rankings'!$B$6:$H$126,6,FALSE)))</f>
        <v/>
      </c>
      <c r="S299" s="109" t="str">
        <f>IF(ISNA(VLOOKUP($B299,'Can Gas Rankings'!$B$6:$H$95,6,FALSE))=TRUE,"",(VLOOKUP($B299,'Can Gas Rankings'!$B$6:$H$95,6,FALSE)))</f>
        <v/>
      </c>
      <c r="T299" s="109" t="str">
        <f>IF(ISNA(VLOOKUP($B299,'Can Pwr Rankings'!$B$6:$F$21,4,FALSE))=TRUE,"", (VLOOKUP($B299,'Can Pwr Rankings'!$B$6:$F$21,4,FALSE)))</f>
        <v/>
      </c>
    </row>
    <row r="300" spans="1:20" x14ac:dyDescent="0.2">
      <c r="A300" s="73" t="s">
        <v>126</v>
      </c>
      <c r="B300" s="73">
        <v>5280</v>
      </c>
      <c r="C300" s="73"/>
      <c r="D300" s="73"/>
      <c r="E300" s="73" t="s">
        <v>573</v>
      </c>
      <c r="F300" s="73" t="str">
        <f>VLOOKUP((A300&amp;MAX(G300:L300)),'NA DATA'!$J$4:$K$1809,2,FALSE)</f>
        <v>Enron North America Corp.</v>
      </c>
      <c r="G300" s="104">
        <v>95000299</v>
      </c>
      <c r="H300" s="104"/>
      <c r="I300" s="104"/>
      <c r="J300" s="104"/>
      <c r="K300" s="104"/>
      <c r="L300" s="104"/>
      <c r="M300" s="104">
        <f>IF(ISNA(VLOOKUP(B300,'US GAS Rankings'!$B$6:$H$232,7,FALSE))=TRUE,"", (VLOOKUP(B300,'US GAS Rankings'!$B$6:$H$232,7,FALSE)))</f>
        <v>43</v>
      </c>
      <c r="N300" s="104" t="str">
        <f>IF(ISNA(VLOOKUP(B300,'US PWR Rankings'!$B$6:$H$126,7,FALSE))=TRUE,"", (VLOOKUP(B300,'US PWR Rankings'!$B$6:$H$126,7,FALSE)))</f>
        <v/>
      </c>
      <c r="O300" s="73" t="str">
        <f>IF(ISNA(VLOOKUP(B300,'Can Gas Rankings'!$B$6:$H$95,7,FALSE))=TRUE,"",(VLOOKUP(B300,'Can Gas Rankings'!$B$6:$H$95,7,FALSE)))</f>
        <v/>
      </c>
      <c r="P300" s="73" t="str">
        <f>IF(ISNA(VLOOKUP(B300,'Can Pwr Rankings'!$B$6:$F$21,5,FALSE))=TRUE,"", (VLOOKUP(B300,'Can Pwr Rankings'!$B$6:$F$21,5,FALSE)))</f>
        <v/>
      </c>
      <c r="Q300" s="109">
        <f>IF(ISNA(VLOOKUP($B300,'US GAS Rankings'!$B$6:$H$232,6,FALSE))=TRUE,"", (VLOOKUP($B300,'US GAS Rankings'!$B$6:$H$232,6,FALSE)))</f>
        <v>137949000</v>
      </c>
      <c r="R300" s="109" t="str">
        <f>IF(ISNA(VLOOKUP($B300,'US PWR Rankings'!$B$6:$H$126,6,FALSE))=TRUE,"", (VLOOKUP($B300,'US PWR Rankings'!$B$6:$H$126,6,FALSE)))</f>
        <v/>
      </c>
      <c r="S300" s="109" t="str">
        <f>IF(ISNA(VLOOKUP($B300,'Can Gas Rankings'!$B$6:$H$95,6,FALSE))=TRUE,"",(VLOOKUP($B300,'Can Gas Rankings'!$B$6:$H$95,6,FALSE)))</f>
        <v/>
      </c>
      <c r="T300" s="109" t="str">
        <f>IF(ISNA(VLOOKUP($B300,'Can Pwr Rankings'!$B$6:$F$21,4,FALSE))=TRUE,"", (VLOOKUP($B300,'Can Pwr Rankings'!$B$6:$F$21,4,FALSE)))</f>
        <v/>
      </c>
    </row>
    <row r="301" spans="1:20" x14ac:dyDescent="0.2">
      <c r="A301" s="73" t="s">
        <v>126</v>
      </c>
      <c r="B301" s="73">
        <v>5280</v>
      </c>
      <c r="C301" s="73"/>
      <c r="D301" s="73"/>
      <c r="E301" s="73" t="s">
        <v>392</v>
      </c>
      <c r="F301" s="73" t="str">
        <f>VLOOKUP((A301&amp;MAX(G301:L301)),'NA DATA'!$J$4:$K$1809,2,FALSE)</f>
        <v>Enron North America Corp.</v>
      </c>
      <c r="G301" s="104"/>
      <c r="H301" s="104">
        <v>96035755</v>
      </c>
      <c r="I301" s="104"/>
      <c r="J301" s="104"/>
      <c r="K301" s="104"/>
      <c r="L301" s="104"/>
      <c r="M301" s="104">
        <f>IF(ISNA(VLOOKUP(B301,'US GAS Rankings'!$B$6:$H$232,7,FALSE))=TRUE,"", (VLOOKUP(B301,'US GAS Rankings'!$B$6:$H$232,7,FALSE)))</f>
        <v>43</v>
      </c>
      <c r="N301" s="104" t="str">
        <f>IF(ISNA(VLOOKUP(B301,'US PWR Rankings'!$B$6:$H$126,7,FALSE))=TRUE,"", (VLOOKUP(B301,'US PWR Rankings'!$B$6:$H$126,7,FALSE)))</f>
        <v/>
      </c>
      <c r="O301" s="73" t="str">
        <f>IF(ISNA(VLOOKUP(B301,'Can Gas Rankings'!$B$6:$H$95,7,FALSE))=TRUE,"",(VLOOKUP(B301,'Can Gas Rankings'!$B$6:$H$95,7,FALSE)))</f>
        <v/>
      </c>
      <c r="P301" s="73" t="str">
        <f>IF(ISNA(VLOOKUP(B301,'Can Pwr Rankings'!$B$6:$F$21,5,FALSE))=TRUE,"", (VLOOKUP(B301,'Can Pwr Rankings'!$B$6:$F$21,5,FALSE)))</f>
        <v/>
      </c>
      <c r="Q301" s="109">
        <f>IF(ISNA(VLOOKUP($B301,'US GAS Rankings'!$B$6:$H$232,6,FALSE))=TRUE,"", (VLOOKUP($B301,'US GAS Rankings'!$B$6:$H$232,6,FALSE)))</f>
        <v>137949000</v>
      </c>
      <c r="R301" s="109" t="str">
        <f>IF(ISNA(VLOOKUP($B301,'US PWR Rankings'!$B$6:$H$126,6,FALSE))=TRUE,"", (VLOOKUP($B301,'US PWR Rankings'!$B$6:$H$126,6,FALSE)))</f>
        <v/>
      </c>
      <c r="S301" s="109" t="str">
        <f>IF(ISNA(VLOOKUP($B301,'Can Gas Rankings'!$B$6:$H$95,6,FALSE))=TRUE,"",(VLOOKUP($B301,'Can Gas Rankings'!$B$6:$H$95,6,FALSE)))</f>
        <v/>
      </c>
      <c r="T301" s="109" t="str">
        <f>IF(ISNA(VLOOKUP($B301,'Can Pwr Rankings'!$B$6:$F$21,4,FALSE))=TRUE,"", (VLOOKUP($B301,'Can Pwr Rankings'!$B$6:$F$21,4,FALSE)))</f>
        <v/>
      </c>
    </row>
    <row r="302" spans="1:20" x14ac:dyDescent="0.2">
      <c r="A302" s="73" t="s">
        <v>127</v>
      </c>
      <c r="B302" s="73">
        <v>57956</v>
      </c>
      <c r="C302" s="73" t="s">
        <v>127</v>
      </c>
      <c r="D302" s="73">
        <v>57956</v>
      </c>
      <c r="E302" s="73" t="s">
        <v>564</v>
      </c>
      <c r="F302" s="73" t="str">
        <f>VLOOKUP((A302&amp;MAX(G302:L302)),'NA DATA'!$J$4:$K$1809,2,FALSE)</f>
        <v>Risk Management &amp; Trading Corp.</v>
      </c>
      <c r="G302" s="104">
        <v>96023504</v>
      </c>
      <c r="H302" s="104"/>
      <c r="I302" s="104"/>
      <c r="J302" s="104"/>
      <c r="K302" s="104"/>
      <c r="L302" s="104"/>
      <c r="M302" s="104">
        <f>IF(ISNA(VLOOKUP(B302,'US GAS Rankings'!$B$6:$H$232,7,FALSE))=TRUE,"", (VLOOKUP(B302,'US GAS Rankings'!$B$6:$H$232,7,FALSE)))</f>
        <v>44</v>
      </c>
      <c r="N302" s="104">
        <f>IF(ISNA(VLOOKUP(B302,'US PWR Rankings'!$B$6:$H$126,7,FALSE))=TRUE,"", (VLOOKUP(B302,'US PWR Rankings'!$B$6:$H$126,7,FALSE)))</f>
        <v>29</v>
      </c>
      <c r="O302" s="73" t="str">
        <f>IF(ISNA(VLOOKUP(B302,'Can Gas Rankings'!$B$6:$H$95,7,FALSE))=TRUE,"",(VLOOKUP(B302,'Can Gas Rankings'!$B$6:$H$95,7,FALSE)))</f>
        <v/>
      </c>
      <c r="P302" s="73" t="str">
        <f>IF(ISNA(VLOOKUP(B302,'Can Pwr Rankings'!$B$6:$F$21,5,FALSE))=TRUE,"", (VLOOKUP(B302,'Can Pwr Rankings'!$B$6:$F$21,5,FALSE)))</f>
        <v/>
      </c>
      <c r="Q302" s="109">
        <f>IF(ISNA(VLOOKUP($B302,'US GAS Rankings'!$B$6:$H$232,6,FALSE))=TRUE,"", (VLOOKUP($B302,'US GAS Rankings'!$B$6:$H$232,6,FALSE)))</f>
        <v>123321465</v>
      </c>
      <c r="R302" s="109">
        <f>IF(ISNA(VLOOKUP($B302,'US PWR Rankings'!$B$6:$H$126,6,FALSE))=TRUE,"", (VLOOKUP($B302,'US PWR Rankings'!$B$6:$H$126,6,FALSE)))</f>
        <v>4530811</v>
      </c>
      <c r="S302" s="109" t="str">
        <f>IF(ISNA(VLOOKUP($B302,'Can Gas Rankings'!$B$6:$H$95,6,FALSE))=TRUE,"",(VLOOKUP($B302,'Can Gas Rankings'!$B$6:$H$95,6,FALSE)))</f>
        <v/>
      </c>
      <c r="T302" s="109" t="str">
        <f>IF(ISNA(VLOOKUP($B302,'Can Pwr Rankings'!$B$6:$F$21,4,FALSE))=TRUE,"", (VLOOKUP($B302,'Can Pwr Rankings'!$B$6:$F$21,4,FALSE)))</f>
        <v/>
      </c>
    </row>
    <row r="303" spans="1:20" x14ac:dyDescent="0.2">
      <c r="A303" s="73" t="s">
        <v>127</v>
      </c>
      <c r="B303" s="73">
        <v>57956</v>
      </c>
      <c r="C303" s="73"/>
      <c r="D303" s="73"/>
      <c r="E303" s="73" t="s">
        <v>396</v>
      </c>
      <c r="F303" s="73" t="str">
        <f>VLOOKUP((A303&amp;MAX(G303:L303)),'NA DATA'!$J$4:$K$1809,2,FALSE)</f>
        <v>Enron North America Corp.</v>
      </c>
      <c r="G303" s="104"/>
      <c r="H303" s="104">
        <v>96030174</v>
      </c>
      <c r="I303" s="104"/>
      <c r="J303" s="104"/>
      <c r="K303" s="104"/>
      <c r="L303" s="104"/>
      <c r="M303" s="104">
        <f>IF(ISNA(VLOOKUP(B303,'US GAS Rankings'!$B$6:$H$232,7,FALSE))=TRUE,"", (VLOOKUP(B303,'US GAS Rankings'!$B$6:$H$232,7,FALSE)))</f>
        <v>44</v>
      </c>
      <c r="N303" s="104">
        <f>IF(ISNA(VLOOKUP(B303,'US PWR Rankings'!$B$6:$H$126,7,FALSE))=TRUE,"", (VLOOKUP(B303,'US PWR Rankings'!$B$6:$H$126,7,FALSE)))</f>
        <v>29</v>
      </c>
      <c r="O303" s="73" t="str">
        <f>IF(ISNA(VLOOKUP(B303,'Can Gas Rankings'!$B$6:$H$95,7,FALSE))=TRUE,"",(VLOOKUP(B303,'Can Gas Rankings'!$B$6:$H$95,7,FALSE)))</f>
        <v/>
      </c>
      <c r="P303" s="73" t="str">
        <f>IF(ISNA(VLOOKUP(B303,'Can Pwr Rankings'!$B$6:$F$21,5,FALSE))=TRUE,"", (VLOOKUP(B303,'Can Pwr Rankings'!$B$6:$F$21,5,FALSE)))</f>
        <v/>
      </c>
      <c r="Q303" s="109">
        <f>IF(ISNA(VLOOKUP($B303,'US GAS Rankings'!$B$6:$H$232,6,FALSE))=TRUE,"", (VLOOKUP($B303,'US GAS Rankings'!$B$6:$H$232,6,FALSE)))</f>
        <v>123321465</v>
      </c>
      <c r="R303" s="109">
        <f>IF(ISNA(VLOOKUP($B303,'US PWR Rankings'!$B$6:$H$126,6,FALSE))=TRUE,"", (VLOOKUP($B303,'US PWR Rankings'!$B$6:$H$126,6,FALSE)))</f>
        <v>4530811</v>
      </c>
      <c r="S303" s="109" t="str">
        <f>IF(ISNA(VLOOKUP($B303,'Can Gas Rankings'!$B$6:$H$95,6,FALSE))=TRUE,"",(VLOOKUP($B303,'Can Gas Rankings'!$B$6:$H$95,6,FALSE)))</f>
        <v/>
      </c>
      <c r="T303" s="109" t="str">
        <f>IF(ISNA(VLOOKUP($B303,'Can Pwr Rankings'!$B$6:$F$21,4,FALSE))=TRUE,"", (VLOOKUP($B303,'Can Pwr Rankings'!$B$6:$F$21,4,FALSE)))</f>
        <v/>
      </c>
    </row>
    <row r="304" spans="1:20" x14ac:dyDescent="0.2">
      <c r="A304" s="73" t="s">
        <v>127</v>
      </c>
      <c r="B304" s="73">
        <v>57956</v>
      </c>
      <c r="C304" s="73"/>
      <c r="D304" s="73"/>
      <c r="E304" s="73" t="s">
        <v>401</v>
      </c>
      <c r="F304" s="73" t="str">
        <f>VLOOKUP((A304&amp;MAX(G304:L304)),'NA DATA'!$J$4:$K$1809,2,FALSE)</f>
        <v>Enron MW, L.L.C.</v>
      </c>
      <c r="G304" s="104"/>
      <c r="H304" s="104">
        <v>96057790</v>
      </c>
      <c r="I304" s="104"/>
      <c r="J304" s="104"/>
      <c r="K304" s="104"/>
      <c r="L304" s="104"/>
      <c r="M304" s="104">
        <f>IF(ISNA(VLOOKUP(B304,'US GAS Rankings'!$B$6:$H$232,7,FALSE))=TRUE,"", (VLOOKUP(B304,'US GAS Rankings'!$B$6:$H$232,7,FALSE)))</f>
        <v>44</v>
      </c>
      <c r="N304" s="104">
        <f>IF(ISNA(VLOOKUP(B304,'US PWR Rankings'!$B$6:$H$126,7,FALSE))=TRUE,"", (VLOOKUP(B304,'US PWR Rankings'!$B$6:$H$126,7,FALSE)))</f>
        <v>29</v>
      </c>
      <c r="O304" s="73" t="str">
        <f>IF(ISNA(VLOOKUP(B304,'Can Gas Rankings'!$B$6:$H$95,7,FALSE))=TRUE,"",(VLOOKUP(B304,'Can Gas Rankings'!$B$6:$H$95,7,FALSE)))</f>
        <v/>
      </c>
      <c r="P304" s="73" t="str">
        <f>IF(ISNA(VLOOKUP(B304,'Can Pwr Rankings'!$B$6:$F$21,5,FALSE))=TRUE,"", (VLOOKUP(B304,'Can Pwr Rankings'!$B$6:$F$21,5,FALSE)))</f>
        <v/>
      </c>
      <c r="Q304" s="109">
        <f>IF(ISNA(VLOOKUP($B304,'US GAS Rankings'!$B$6:$H$232,6,FALSE))=TRUE,"", (VLOOKUP($B304,'US GAS Rankings'!$B$6:$H$232,6,FALSE)))</f>
        <v>123321465</v>
      </c>
      <c r="R304" s="109">
        <f>IF(ISNA(VLOOKUP($B304,'US PWR Rankings'!$B$6:$H$126,6,FALSE))=TRUE,"", (VLOOKUP($B304,'US PWR Rankings'!$B$6:$H$126,6,FALSE)))</f>
        <v>4530811</v>
      </c>
      <c r="S304" s="109" t="str">
        <f>IF(ISNA(VLOOKUP($B304,'Can Gas Rankings'!$B$6:$H$95,6,FALSE))=TRUE,"",(VLOOKUP($B304,'Can Gas Rankings'!$B$6:$H$95,6,FALSE)))</f>
        <v/>
      </c>
      <c r="T304" s="109" t="str">
        <f>IF(ISNA(VLOOKUP($B304,'Can Pwr Rankings'!$B$6:$F$21,4,FALSE))=TRUE,"", (VLOOKUP($B304,'Can Pwr Rankings'!$B$6:$F$21,4,FALSE)))</f>
        <v/>
      </c>
    </row>
    <row r="305" spans="1:20" x14ac:dyDescent="0.2">
      <c r="A305" s="73" t="s">
        <v>127</v>
      </c>
      <c r="B305" s="73">
        <v>57956</v>
      </c>
      <c r="C305" s="73"/>
      <c r="D305" s="73"/>
      <c r="E305" s="73" t="s">
        <v>399</v>
      </c>
      <c r="F305" s="73" t="str">
        <f>VLOOKUP((A305&amp;MAX(G305:L305)),'NA DATA'!$J$4:$K$1809,2,FALSE)</f>
        <v>ENA Upstream Company LLC</v>
      </c>
      <c r="G305" s="104"/>
      <c r="H305" s="104">
        <v>96067322</v>
      </c>
      <c r="I305" s="104"/>
      <c r="J305" s="104"/>
      <c r="K305" s="104"/>
      <c r="L305" s="104"/>
      <c r="M305" s="104">
        <f>IF(ISNA(VLOOKUP(B305,'US GAS Rankings'!$B$6:$H$232,7,FALSE))=TRUE,"", (VLOOKUP(B305,'US GAS Rankings'!$B$6:$H$232,7,FALSE)))</f>
        <v>44</v>
      </c>
      <c r="N305" s="104">
        <f>IF(ISNA(VLOOKUP(B305,'US PWR Rankings'!$B$6:$H$126,7,FALSE))=TRUE,"", (VLOOKUP(B305,'US PWR Rankings'!$B$6:$H$126,7,FALSE)))</f>
        <v>29</v>
      </c>
      <c r="O305" s="73" t="str">
        <f>IF(ISNA(VLOOKUP(B305,'Can Gas Rankings'!$B$6:$H$95,7,FALSE))=TRUE,"",(VLOOKUP(B305,'Can Gas Rankings'!$B$6:$H$95,7,FALSE)))</f>
        <v/>
      </c>
      <c r="P305" s="73" t="str">
        <f>IF(ISNA(VLOOKUP(B305,'Can Pwr Rankings'!$B$6:$F$21,5,FALSE))=TRUE,"", (VLOOKUP(B305,'Can Pwr Rankings'!$B$6:$F$21,5,FALSE)))</f>
        <v/>
      </c>
      <c r="Q305" s="109">
        <f>IF(ISNA(VLOOKUP($B305,'US GAS Rankings'!$B$6:$H$232,6,FALSE))=TRUE,"", (VLOOKUP($B305,'US GAS Rankings'!$B$6:$H$232,6,FALSE)))</f>
        <v>123321465</v>
      </c>
      <c r="R305" s="109">
        <f>IF(ISNA(VLOOKUP($B305,'US PWR Rankings'!$B$6:$H$126,6,FALSE))=TRUE,"", (VLOOKUP($B305,'US PWR Rankings'!$B$6:$H$126,6,FALSE)))</f>
        <v>4530811</v>
      </c>
      <c r="S305" s="109" t="str">
        <f>IF(ISNA(VLOOKUP($B305,'Can Gas Rankings'!$B$6:$H$95,6,FALSE))=TRUE,"",(VLOOKUP($B305,'Can Gas Rankings'!$B$6:$H$95,6,FALSE)))</f>
        <v/>
      </c>
      <c r="T305" s="109" t="str">
        <f>IF(ISNA(VLOOKUP($B305,'Can Pwr Rankings'!$B$6:$F$21,4,FALSE))=TRUE,"", (VLOOKUP($B305,'Can Pwr Rankings'!$B$6:$F$21,4,FALSE)))</f>
        <v/>
      </c>
    </row>
    <row r="306" spans="1:20" x14ac:dyDescent="0.2">
      <c r="A306" s="73" t="s">
        <v>127</v>
      </c>
      <c r="B306" s="73">
        <v>57956</v>
      </c>
      <c r="C306" s="73"/>
      <c r="D306" s="73"/>
      <c r="E306" s="73" t="s">
        <v>465</v>
      </c>
      <c r="F306" s="73" t="e">
        <f>VLOOKUP((A306&amp;MAX(G306:L306)),'NA DATA'!$J$4:$K$1809,2,FALSE)</f>
        <v>#N/A</v>
      </c>
      <c r="G306" s="104"/>
      <c r="H306" s="104"/>
      <c r="I306" s="104">
        <v>96014730</v>
      </c>
      <c r="J306" s="104"/>
      <c r="K306" s="104"/>
      <c r="L306" s="104"/>
      <c r="M306" s="104">
        <f>IF(ISNA(VLOOKUP(B306,'US GAS Rankings'!$B$6:$H$232,7,FALSE))=TRUE,"", (VLOOKUP(B306,'US GAS Rankings'!$B$6:$H$232,7,FALSE)))</f>
        <v>44</v>
      </c>
      <c r="N306" s="104">
        <f>IF(ISNA(VLOOKUP(B306,'US PWR Rankings'!$B$6:$H$126,7,FALSE))=TRUE,"", (VLOOKUP(B306,'US PWR Rankings'!$B$6:$H$126,7,FALSE)))</f>
        <v>29</v>
      </c>
      <c r="O306" s="73" t="str">
        <f>IF(ISNA(VLOOKUP(B306,'Can Gas Rankings'!$B$6:$H$95,7,FALSE))=TRUE,"",(VLOOKUP(B306,'Can Gas Rankings'!$B$6:$H$95,7,FALSE)))</f>
        <v/>
      </c>
      <c r="P306" s="73" t="str">
        <f>IF(ISNA(VLOOKUP(B306,'Can Pwr Rankings'!$B$6:$F$21,5,FALSE))=TRUE,"", (VLOOKUP(B306,'Can Pwr Rankings'!$B$6:$F$21,5,FALSE)))</f>
        <v/>
      </c>
      <c r="Q306" s="109">
        <f>IF(ISNA(VLOOKUP($B306,'US GAS Rankings'!$B$6:$H$232,6,FALSE))=TRUE,"", (VLOOKUP($B306,'US GAS Rankings'!$B$6:$H$232,6,FALSE)))</f>
        <v>123321465</v>
      </c>
      <c r="R306" s="109">
        <f>IF(ISNA(VLOOKUP($B306,'US PWR Rankings'!$B$6:$H$126,6,FALSE))=TRUE,"", (VLOOKUP($B306,'US PWR Rankings'!$B$6:$H$126,6,FALSE)))</f>
        <v>4530811</v>
      </c>
      <c r="S306" s="109" t="str">
        <f>IF(ISNA(VLOOKUP($B306,'Can Gas Rankings'!$B$6:$H$95,6,FALSE))=TRUE,"",(VLOOKUP($B306,'Can Gas Rankings'!$B$6:$H$95,6,FALSE)))</f>
        <v/>
      </c>
      <c r="T306" s="109" t="str">
        <f>IF(ISNA(VLOOKUP($B306,'Can Pwr Rankings'!$B$6:$F$21,4,FALSE))=TRUE,"", (VLOOKUP($B306,'Can Pwr Rankings'!$B$6:$F$21,4,FALSE)))</f>
        <v/>
      </c>
    </row>
    <row r="307" spans="1:20" x14ac:dyDescent="0.2">
      <c r="A307" s="73" t="s">
        <v>127</v>
      </c>
      <c r="B307" s="73">
        <v>57956</v>
      </c>
      <c r="C307" s="73"/>
      <c r="D307" s="73"/>
      <c r="E307" s="73" t="s">
        <v>449</v>
      </c>
      <c r="F307" s="73" t="str">
        <f>VLOOKUP((A307&amp;MAX(G307:L307)),'NA DATA'!$J$4:$K$1809,2,FALSE)</f>
        <v>Enron Compression Services  Company</v>
      </c>
      <c r="G307" s="104"/>
      <c r="H307" s="104">
        <v>96057695</v>
      </c>
      <c r="I307" s="104"/>
      <c r="J307" s="104"/>
      <c r="K307" s="104"/>
      <c r="L307" s="104"/>
      <c r="M307" s="104">
        <f>IF(ISNA(VLOOKUP(B307,'US GAS Rankings'!$B$6:$H$232,7,FALSE))=TRUE,"", (VLOOKUP(B307,'US GAS Rankings'!$B$6:$H$232,7,FALSE)))</f>
        <v>44</v>
      </c>
      <c r="N307" s="104">
        <f>IF(ISNA(VLOOKUP(B307,'US PWR Rankings'!$B$6:$H$126,7,FALSE))=TRUE,"", (VLOOKUP(B307,'US PWR Rankings'!$B$6:$H$126,7,FALSE)))</f>
        <v>29</v>
      </c>
      <c r="O307" s="73" t="str">
        <f>IF(ISNA(VLOOKUP(B307,'Can Gas Rankings'!$B$6:$H$95,7,FALSE))=TRUE,"",(VLOOKUP(B307,'Can Gas Rankings'!$B$6:$H$95,7,FALSE)))</f>
        <v/>
      </c>
      <c r="P307" s="73" t="str">
        <f>IF(ISNA(VLOOKUP(B307,'Can Pwr Rankings'!$B$6:$F$21,5,FALSE))=TRUE,"", (VLOOKUP(B307,'Can Pwr Rankings'!$B$6:$F$21,5,FALSE)))</f>
        <v/>
      </c>
      <c r="Q307" s="109">
        <f>IF(ISNA(VLOOKUP($B307,'US GAS Rankings'!$B$6:$H$232,6,FALSE))=TRUE,"", (VLOOKUP($B307,'US GAS Rankings'!$B$6:$H$232,6,FALSE)))</f>
        <v>123321465</v>
      </c>
      <c r="R307" s="109">
        <f>IF(ISNA(VLOOKUP($B307,'US PWR Rankings'!$B$6:$H$126,6,FALSE))=TRUE,"", (VLOOKUP($B307,'US PWR Rankings'!$B$6:$H$126,6,FALSE)))</f>
        <v>4530811</v>
      </c>
      <c r="S307" s="109" t="str">
        <f>IF(ISNA(VLOOKUP($B307,'Can Gas Rankings'!$B$6:$H$95,6,FALSE))=TRUE,"",(VLOOKUP($B307,'Can Gas Rankings'!$B$6:$H$95,6,FALSE)))</f>
        <v/>
      </c>
      <c r="T307" s="109" t="str">
        <f>IF(ISNA(VLOOKUP($B307,'Can Pwr Rankings'!$B$6:$F$21,4,FALSE))=TRUE,"", (VLOOKUP($B307,'Can Pwr Rankings'!$B$6:$F$21,4,FALSE)))</f>
        <v/>
      </c>
    </row>
    <row r="308" spans="1:20" x14ac:dyDescent="0.2">
      <c r="A308" s="73" t="s">
        <v>127</v>
      </c>
      <c r="B308" s="73">
        <v>57956</v>
      </c>
      <c r="C308" s="73"/>
      <c r="D308" s="73"/>
      <c r="E308" s="73" t="s">
        <v>392</v>
      </c>
      <c r="F308" s="73" t="str">
        <f>VLOOKUP((A308&amp;MAX(G308:L308)),'NA DATA'!$J$4:$K$1809,2,FALSE)</f>
        <v>Enron North America Corp.</v>
      </c>
      <c r="G308" s="104"/>
      <c r="H308" s="104">
        <v>96013197</v>
      </c>
      <c r="I308" s="104"/>
      <c r="J308" s="104"/>
      <c r="K308" s="104"/>
      <c r="L308" s="104"/>
      <c r="M308" s="104">
        <f>IF(ISNA(VLOOKUP(B308,'US GAS Rankings'!$B$6:$H$232,7,FALSE))=TRUE,"", (VLOOKUP(B308,'US GAS Rankings'!$B$6:$H$232,7,FALSE)))</f>
        <v>44</v>
      </c>
      <c r="N308" s="104">
        <f>IF(ISNA(VLOOKUP(B308,'US PWR Rankings'!$B$6:$H$126,7,FALSE))=TRUE,"", (VLOOKUP(B308,'US PWR Rankings'!$B$6:$H$126,7,FALSE)))</f>
        <v>29</v>
      </c>
      <c r="O308" s="73" t="str">
        <f>IF(ISNA(VLOOKUP(B308,'Can Gas Rankings'!$B$6:$H$95,7,FALSE))=TRUE,"",(VLOOKUP(B308,'Can Gas Rankings'!$B$6:$H$95,7,FALSE)))</f>
        <v/>
      </c>
      <c r="P308" s="73" t="str">
        <f>IF(ISNA(VLOOKUP(B308,'Can Pwr Rankings'!$B$6:$F$21,5,FALSE))=TRUE,"", (VLOOKUP(B308,'Can Pwr Rankings'!$B$6:$F$21,5,FALSE)))</f>
        <v/>
      </c>
      <c r="Q308" s="109">
        <f>IF(ISNA(VLOOKUP($B308,'US GAS Rankings'!$B$6:$H$232,6,FALSE))=TRUE,"", (VLOOKUP($B308,'US GAS Rankings'!$B$6:$H$232,6,FALSE)))</f>
        <v>123321465</v>
      </c>
      <c r="R308" s="109">
        <f>IF(ISNA(VLOOKUP($B308,'US PWR Rankings'!$B$6:$H$126,6,FALSE))=TRUE,"", (VLOOKUP($B308,'US PWR Rankings'!$B$6:$H$126,6,FALSE)))</f>
        <v>4530811</v>
      </c>
      <c r="S308" s="109" t="str">
        <f>IF(ISNA(VLOOKUP($B308,'Can Gas Rankings'!$B$6:$H$95,6,FALSE))=TRUE,"",(VLOOKUP($B308,'Can Gas Rankings'!$B$6:$H$95,6,FALSE)))</f>
        <v/>
      </c>
      <c r="T308" s="109" t="str">
        <f>IF(ISNA(VLOOKUP($B308,'Can Pwr Rankings'!$B$6:$F$21,4,FALSE))=TRUE,"", (VLOOKUP($B308,'Can Pwr Rankings'!$B$6:$F$21,4,FALSE)))</f>
        <v/>
      </c>
    </row>
    <row r="309" spans="1:20" x14ac:dyDescent="0.2">
      <c r="A309" s="73" t="s">
        <v>127</v>
      </c>
      <c r="B309" s="73">
        <v>57956</v>
      </c>
      <c r="C309" s="73"/>
      <c r="D309" s="73"/>
      <c r="E309" s="73" t="s">
        <v>417</v>
      </c>
      <c r="F309" s="73" t="str">
        <f>VLOOKUP((A309&amp;MAX(G309:L309)),'NA DATA'!$J$4:$K$1809,2,FALSE)</f>
        <v>Enron North America Corp.</v>
      </c>
      <c r="G309" s="104"/>
      <c r="H309" s="104">
        <v>96013210</v>
      </c>
      <c r="I309" s="104"/>
      <c r="J309" s="104"/>
      <c r="K309" s="104"/>
      <c r="L309" s="104"/>
      <c r="M309" s="104">
        <f>IF(ISNA(VLOOKUP(B309,'US GAS Rankings'!$B$6:$H$232,7,FALSE))=TRUE,"", (VLOOKUP(B309,'US GAS Rankings'!$B$6:$H$232,7,FALSE)))</f>
        <v>44</v>
      </c>
      <c r="N309" s="104">
        <f>IF(ISNA(VLOOKUP(B309,'US PWR Rankings'!$B$6:$H$126,7,FALSE))=TRUE,"", (VLOOKUP(B309,'US PWR Rankings'!$B$6:$H$126,7,FALSE)))</f>
        <v>29</v>
      </c>
      <c r="O309" s="73" t="str">
        <f>IF(ISNA(VLOOKUP(B309,'Can Gas Rankings'!$B$6:$H$95,7,FALSE))=TRUE,"",(VLOOKUP(B309,'Can Gas Rankings'!$B$6:$H$95,7,FALSE)))</f>
        <v/>
      </c>
      <c r="P309" s="73" t="str">
        <f>IF(ISNA(VLOOKUP(B309,'Can Pwr Rankings'!$B$6:$F$21,5,FALSE))=TRUE,"", (VLOOKUP(B309,'Can Pwr Rankings'!$B$6:$F$21,5,FALSE)))</f>
        <v/>
      </c>
      <c r="Q309" s="109">
        <f>IF(ISNA(VLOOKUP($B309,'US GAS Rankings'!$B$6:$H$232,6,FALSE))=TRUE,"", (VLOOKUP($B309,'US GAS Rankings'!$B$6:$H$232,6,FALSE)))</f>
        <v>123321465</v>
      </c>
      <c r="R309" s="109">
        <f>IF(ISNA(VLOOKUP($B309,'US PWR Rankings'!$B$6:$H$126,6,FALSE))=TRUE,"", (VLOOKUP($B309,'US PWR Rankings'!$B$6:$H$126,6,FALSE)))</f>
        <v>4530811</v>
      </c>
      <c r="S309" s="109" t="str">
        <f>IF(ISNA(VLOOKUP($B309,'Can Gas Rankings'!$B$6:$H$95,6,FALSE))=TRUE,"",(VLOOKUP($B309,'Can Gas Rankings'!$B$6:$H$95,6,FALSE)))</f>
        <v/>
      </c>
      <c r="T309" s="109" t="str">
        <f>IF(ISNA(VLOOKUP($B309,'Can Pwr Rankings'!$B$6:$F$21,4,FALSE))=TRUE,"", (VLOOKUP($B309,'Can Pwr Rankings'!$B$6:$F$21,4,FALSE)))</f>
        <v/>
      </c>
    </row>
    <row r="310" spans="1:20" x14ac:dyDescent="0.2">
      <c r="A310" s="73" t="s">
        <v>128</v>
      </c>
      <c r="B310" s="73">
        <v>26313</v>
      </c>
      <c r="C310" s="73" t="s">
        <v>128</v>
      </c>
      <c r="D310" s="73">
        <v>26313</v>
      </c>
      <c r="E310" s="73" t="s">
        <v>564</v>
      </c>
      <c r="F310" s="73" t="str">
        <f>VLOOKUP((A310&amp;MAX(G310:L310)),'NA DATA'!$J$4:$K$1809,2,FALSE)</f>
        <v>Enron North America Corp.</v>
      </c>
      <c r="G310" s="104">
        <v>95001006</v>
      </c>
      <c r="H310" s="104"/>
      <c r="I310" s="104"/>
      <c r="J310" s="104"/>
      <c r="K310" s="104"/>
      <c r="L310" s="104"/>
      <c r="M310" s="104">
        <f>IF(ISNA(VLOOKUP(B310,'US GAS Rankings'!$B$6:$H$232,7,FALSE))=TRUE,"", (VLOOKUP(B310,'US GAS Rankings'!$B$6:$H$232,7,FALSE)))</f>
        <v>45</v>
      </c>
      <c r="N310" s="104" t="str">
        <f>IF(ISNA(VLOOKUP(B310,'US PWR Rankings'!$B$6:$H$126,7,FALSE))=TRUE,"", (VLOOKUP(B310,'US PWR Rankings'!$B$6:$H$126,7,FALSE)))</f>
        <v/>
      </c>
      <c r="O310" s="73" t="str">
        <f>IF(ISNA(VLOOKUP(B310,'Can Gas Rankings'!$B$6:$H$95,7,FALSE))=TRUE,"",(VLOOKUP(B310,'Can Gas Rankings'!$B$6:$H$95,7,FALSE)))</f>
        <v/>
      </c>
      <c r="P310" s="73" t="str">
        <f>IF(ISNA(VLOOKUP(B310,'Can Pwr Rankings'!$B$6:$F$21,5,FALSE))=TRUE,"", (VLOOKUP(B310,'Can Pwr Rankings'!$B$6:$F$21,5,FALSE)))</f>
        <v/>
      </c>
      <c r="Q310" s="109">
        <f>IF(ISNA(VLOOKUP($B310,'US GAS Rankings'!$B$6:$H$232,6,FALSE))=TRUE,"", (VLOOKUP($B310,'US GAS Rankings'!$B$6:$H$232,6,FALSE)))</f>
        <v>122485000</v>
      </c>
      <c r="R310" s="109" t="str">
        <f>IF(ISNA(VLOOKUP($B310,'US PWR Rankings'!$B$6:$H$126,6,FALSE))=TRUE,"", (VLOOKUP($B310,'US PWR Rankings'!$B$6:$H$126,6,FALSE)))</f>
        <v/>
      </c>
      <c r="S310" s="109" t="str">
        <f>IF(ISNA(VLOOKUP($B310,'Can Gas Rankings'!$B$6:$H$95,6,FALSE))=TRUE,"",(VLOOKUP($B310,'Can Gas Rankings'!$B$6:$H$95,6,FALSE)))</f>
        <v/>
      </c>
      <c r="T310" s="109" t="str">
        <f>IF(ISNA(VLOOKUP($B310,'Can Pwr Rankings'!$B$6:$F$21,4,FALSE))=TRUE,"", (VLOOKUP($B310,'Can Pwr Rankings'!$B$6:$F$21,4,FALSE)))</f>
        <v/>
      </c>
    </row>
    <row r="311" spans="1:20" x14ac:dyDescent="0.2">
      <c r="A311" s="73" t="s">
        <v>128</v>
      </c>
      <c r="B311" s="73">
        <v>26313</v>
      </c>
      <c r="C311" s="73"/>
      <c r="D311" s="73"/>
      <c r="E311" s="73" t="s">
        <v>406</v>
      </c>
      <c r="F311" s="73" t="str">
        <f>VLOOKUP((A311&amp;MAX(G311:L311)),'NA DATA'!$J$4:$K$1809,2,FALSE)</f>
        <v>Enron North America Corp.</v>
      </c>
      <c r="G311" s="104"/>
      <c r="H311" s="104">
        <v>96061604</v>
      </c>
      <c r="I311" s="104"/>
      <c r="J311" s="104"/>
      <c r="K311" s="104"/>
      <c r="L311" s="104"/>
      <c r="M311" s="104">
        <f>IF(ISNA(VLOOKUP(B311,'US GAS Rankings'!$B$6:$H$232,7,FALSE))=TRUE,"", (VLOOKUP(B311,'US GAS Rankings'!$B$6:$H$232,7,FALSE)))</f>
        <v>45</v>
      </c>
      <c r="N311" s="104" t="str">
        <f>IF(ISNA(VLOOKUP(B311,'US PWR Rankings'!$B$6:$H$126,7,FALSE))=TRUE,"", (VLOOKUP(B311,'US PWR Rankings'!$B$6:$H$126,7,FALSE)))</f>
        <v/>
      </c>
      <c r="O311" s="73" t="str">
        <f>IF(ISNA(VLOOKUP(B311,'Can Gas Rankings'!$B$6:$H$95,7,FALSE))=TRUE,"",(VLOOKUP(B311,'Can Gas Rankings'!$B$6:$H$95,7,FALSE)))</f>
        <v/>
      </c>
      <c r="P311" s="73" t="str">
        <f>IF(ISNA(VLOOKUP(B311,'Can Pwr Rankings'!$B$6:$F$21,5,FALSE))=TRUE,"", (VLOOKUP(B311,'Can Pwr Rankings'!$B$6:$F$21,5,FALSE)))</f>
        <v/>
      </c>
      <c r="Q311" s="109">
        <f>IF(ISNA(VLOOKUP($B311,'US GAS Rankings'!$B$6:$H$232,6,FALSE))=TRUE,"", (VLOOKUP($B311,'US GAS Rankings'!$B$6:$H$232,6,FALSE)))</f>
        <v>122485000</v>
      </c>
      <c r="R311" s="109" t="str">
        <f>IF(ISNA(VLOOKUP($B311,'US PWR Rankings'!$B$6:$H$126,6,FALSE))=TRUE,"", (VLOOKUP($B311,'US PWR Rankings'!$B$6:$H$126,6,FALSE)))</f>
        <v/>
      </c>
      <c r="S311" s="109" t="str">
        <f>IF(ISNA(VLOOKUP($B311,'Can Gas Rankings'!$B$6:$H$95,6,FALSE))=TRUE,"",(VLOOKUP($B311,'Can Gas Rankings'!$B$6:$H$95,6,FALSE)))</f>
        <v/>
      </c>
      <c r="T311" s="109" t="str">
        <f>IF(ISNA(VLOOKUP($B311,'Can Pwr Rankings'!$B$6:$F$21,4,FALSE))=TRUE,"", (VLOOKUP($B311,'Can Pwr Rankings'!$B$6:$F$21,4,FALSE)))</f>
        <v/>
      </c>
    </row>
    <row r="312" spans="1:20" x14ac:dyDescent="0.2">
      <c r="A312" s="73" t="s">
        <v>129</v>
      </c>
      <c r="B312" s="73">
        <v>278</v>
      </c>
      <c r="C312" s="73" t="s">
        <v>129</v>
      </c>
      <c r="D312" s="73">
        <v>278</v>
      </c>
      <c r="E312" s="73" t="s">
        <v>564</v>
      </c>
      <c r="F312" s="73" t="str">
        <f>VLOOKUP((A312&amp;MAX(G312:L312)),'NA DATA'!$J$4:$K$1809,2,FALSE)</f>
        <v>Enron North America Corp.</v>
      </c>
      <c r="G312" s="104">
        <v>96019633</v>
      </c>
      <c r="H312" s="104"/>
      <c r="I312" s="104"/>
      <c r="J312" s="104"/>
      <c r="K312" s="104"/>
      <c r="L312" s="104"/>
      <c r="M312" s="104">
        <f>IF(ISNA(VLOOKUP(B312,'US GAS Rankings'!$B$6:$H$232,7,FALSE))=TRUE,"", (VLOOKUP(B312,'US GAS Rankings'!$B$6:$H$232,7,FALSE)))</f>
        <v>46</v>
      </c>
      <c r="N312" s="104" t="str">
        <f>IF(ISNA(VLOOKUP(B312,'US PWR Rankings'!$B$6:$H$126,7,FALSE))=TRUE,"", (VLOOKUP(B312,'US PWR Rankings'!$B$6:$H$126,7,FALSE)))</f>
        <v/>
      </c>
      <c r="O312" s="73" t="str">
        <f>IF(ISNA(VLOOKUP(B312,'Can Gas Rankings'!$B$6:$H$95,7,FALSE))=TRUE,"",(VLOOKUP(B312,'Can Gas Rankings'!$B$6:$H$95,7,FALSE)))</f>
        <v/>
      </c>
      <c r="P312" s="73" t="str">
        <f>IF(ISNA(VLOOKUP(B312,'Can Pwr Rankings'!$B$6:$F$21,5,FALSE))=TRUE,"", (VLOOKUP(B312,'Can Pwr Rankings'!$B$6:$F$21,5,FALSE)))</f>
        <v/>
      </c>
      <c r="Q312" s="109">
        <f>IF(ISNA(VLOOKUP($B312,'US GAS Rankings'!$B$6:$H$232,6,FALSE))=TRUE,"", (VLOOKUP($B312,'US GAS Rankings'!$B$6:$H$232,6,FALSE)))</f>
        <v>120797500</v>
      </c>
      <c r="R312" s="109" t="str">
        <f>IF(ISNA(VLOOKUP($B312,'US PWR Rankings'!$B$6:$H$126,6,FALSE))=TRUE,"", (VLOOKUP($B312,'US PWR Rankings'!$B$6:$H$126,6,FALSE)))</f>
        <v/>
      </c>
      <c r="S312" s="109" t="str">
        <f>IF(ISNA(VLOOKUP($B312,'Can Gas Rankings'!$B$6:$H$95,6,FALSE))=TRUE,"",(VLOOKUP($B312,'Can Gas Rankings'!$B$6:$H$95,6,FALSE)))</f>
        <v/>
      </c>
      <c r="T312" s="109" t="str">
        <f>IF(ISNA(VLOOKUP($B312,'Can Pwr Rankings'!$B$6:$F$21,4,FALSE))=TRUE,"", (VLOOKUP($B312,'Can Pwr Rankings'!$B$6:$F$21,4,FALSE)))</f>
        <v/>
      </c>
    </row>
    <row r="313" spans="1:20" x14ac:dyDescent="0.2">
      <c r="A313" s="73" t="s">
        <v>129</v>
      </c>
      <c r="B313" s="73">
        <v>278</v>
      </c>
      <c r="C313" s="73"/>
      <c r="D313" s="73"/>
      <c r="E313" s="73" t="s">
        <v>585</v>
      </c>
      <c r="F313" s="73" t="e">
        <f>VLOOKUP((A313&amp;MAX(G313:L313)),'NA DATA'!$J$4:$K$1809,2,FALSE)</f>
        <v>#N/A</v>
      </c>
      <c r="G313" s="104"/>
      <c r="H313" s="104"/>
      <c r="I313" s="104"/>
      <c r="J313" s="104"/>
      <c r="K313" s="104"/>
      <c r="L313" s="104"/>
      <c r="M313" s="104">
        <f>IF(ISNA(VLOOKUP(B313,'US GAS Rankings'!$B$6:$H$232,7,FALSE))=TRUE,"", (VLOOKUP(B313,'US GAS Rankings'!$B$6:$H$232,7,FALSE)))</f>
        <v>46</v>
      </c>
      <c r="N313" s="104" t="str">
        <f>IF(ISNA(VLOOKUP(B313,'US PWR Rankings'!$B$6:$H$126,7,FALSE))=TRUE,"", (VLOOKUP(B313,'US PWR Rankings'!$B$6:$H$126,7,FALSE)))</f>
        <v/>
      </c>
      <c r="O313" s="73" t="str">
        <f>IF(ISNA(VLOOKUP(B313,'Can Gas Rankings'!$B$6:$H$95,7,FALSE))=TRUE,"",(VLOOKUP(B313,'Can Gas Rankings'!$B$6:$H$95,7,FALSE)))</f>
        <v/>
      </c>
      <c r="P313" s="73" t="str">
        <f>IF(ISNA(VLOOKUP(B313,'Can Pwr Rankings'!$B$6:$F$21,5,FALSE))=TRUE,"", (VLOOKUP(B313,'Can Pwr Rankings'!$B$6:$F$21,5,FALSE)))</f>
        <v/>
      </c>
      <c r="Q313" s="109">
        <f>IF(ISNA(VLOOKUP($B313,'US GAS Rankings'!$B$6:$H$232,6,FALSE))=TRUE,"", (VLOOKUP($B313,'US GAS Rankings'!$B$6:$H$232,6,FALSE)))</f>
        <v>120797500</v>
      </c>
      <c r="R313" s="109" t="str">
        <f>IF(ISNA(VLOOKUP($B313,'US PWR Rankings'!$B$6:$H$126,6,FALSE))=TRUE,"", (VLOOKUP($B313,'US PWR Rankings'!$B$6:$H$126,6,FALSE)))</f>
        <v/>
      </c>
      <c r="S313" s="109" t="str">
        <f>IF(ISNA(VLOOKUP($B313,'Can Gas Rankings'!$B$6:$H$95,6,FALSE))=TRUE,"",(VLOOKUP($B313,'Can Gas Rankings'!$B$6:$H$95,6,FALSE)))</f>
        <v/>
      </c>
      <c r="T313" s="109" t="str">
        <f>IF(ISNA(VLOOKUP($B313,'Can Pwr Rankings'!$B$6:$F$21,4,FALSE))=TRUE,"", (VLOOKUP($B313,'Can Pwr Rankings'!$B$6:$F$21,4,FALSE)))</f>
        <v/>
      </c>
    </row>
    <row r="314" spans="1:20" x14ac:dyDescent="0.2">
      <c r="A314" s="73" t="s">
        <v>130</v>
      </c>
      <c r="B314" s="73">
        <v>93526</v>
      </c>
      <c r="C314" s="73" t="s">
        <v>130</v>
      </c>
      <c r="D314" s="73">
        <v>93526</v>
      </c>
      <c r="E314" s="73" t="s">
        <v>566</v>
      </c>
      <c r="F314" s="73" t="e">
        <f>VLOOKUP((A314&amp;MAX(G314:L314)),'NA DATA'!$J$4:$K$1809,2,FALSE)</f>
        <v>#N/A</v>
      </c>
      <c r="G314" s="104"/>
      <c r="H314" s="104"/>
      <c r="I314" s="104"/>
      <c r="J314" s="104"/>
      <c r="K314" s="104"/>
      <c r="L314" s="104"/>
      <c r="M314" s="104">
        <f>IF(ISNA(VLOOKUP(B314,'US GAS Rankings'!$B$6:$H$232,7,FALSE))=TRUE,"", (VLOOKUP(B314,'US GAS Rankings'!$B$6:$H$232,7,FALSE)))</f>
        <v>47</v>
      </c>
      <c r="N314" s="104" t="str">
        <f>IF(ISNA(VLOOKUP(B314,'US PWR Rankings'!$B$6:$H$126,7,FALSE))=TRUE,"", (VLOOKUP(B314,'US PWR Rankings'!$B$6:$H$126,7,FALSE)))</f>
        <v/>
      </c>
      <c r="O314" s="73" t="str">
        <f>IF(ISNA(VLOOKUP(B314,'Can Gas Rankings'!$B$6:$H$95,7,FALSE))=TRUE,"",(VLOOKUP(B314,'Can Gas Rankings'!$B$6:$H$95,7,FALSE)))</f>
        <v/>
      </c>
      <c r="P314" s="73" t="str">
        <f>IF(ISNA(VLOOKUP(B314,'Can Pwr Rankings'!$B$6:$F$21,5,FALSE))=TRUE,"", (VLOOKUP(B314,'Can Pwr Rankings'!$B$6:$F$21,5,FALSE)))</f>
        <v/>
      </c>
      <c r="Q314" s="109">
        <f>IF(ISNA(VLOOKUP($B314,'US GAS Rankings'!$B$6:$H$232,6,FALSE))=TRUE,"", (VLOOKUP($B314,'US GAS Rankings'!$B$6:$H$232,6,FALSE)))</f>
        <v>111352500</v>
      </c>
      <c r="R314" s="109" t="str">
        <f>IF(ISNA(VLOOKUP($B314,'US PWR Rankings'!$B$6:$H$126,6,FALSE))=TRUE,"", (VLOOKUP($B314,'US PWR Rankings'!$B$6:$H$126,6,FALSE)))</f>
        <v/>
      </c>
      <c r="S314" s="109" t="str">
        <f>IF(ISNA(VLOOKUP($B314,'Can Gas Rankings'!$B$6:$H$95,6,FALSE))=TRUE,"",(VLOOKUP($B314,'Can Gas Rankings'!$B$6:$H$95,6,FALSE)))</f>
        <v/>
      </c>
      <c r="T314" s="109" t="str">
        <f>IF(ISNA(VLOOKUP($B314,'Can Pwr Rankings'!$B$6:$F$21,4,FALSE))=TRUE,"", (VLOOKUP($B314,'Can Pwr Rankings'!$B$6:$F$21,4,FALSE)))</f>
        <v/>
      </c>
    </row>
    <row r="315" spans="1:20" x14ac:dyDescent="0.2">
      <c r="A315" s="73" t="s">
        <v>130</v>
      </c>
      <c r="B315" s="73">
        <v>93526</v>
      </c>
      <c r="C315" s="73"/>
      <c r="D315" s="73"/>
      <c r="E315" s="73" t="s">
        <v>585</v>
      </c>
      <c r="F315" s="73" t="e">
        <f>VLOOKUP((A315&amp;MAX(G315:L315)),'NA DATA'!$J$4:$K$1809,2,FALSE)</f>
        <v>#N/A</v>
      </c>
      <c r="G315" s="104"/>
      <c r="H315" s="104"/>
      <c r="I315" s="104"/>
      <c r="J315" s="104"/>
      <c r="K315" s="104"/>
      <c r="L315" s="104"/>
      <c r="M315" s="104">
        <f>IF(ISNA(VLOOKUP(B315,'US GAS Rankings'!$B$6:$H$232,7,FALSE))=TRUE,"", (VLOOKUP(B315,'US GAS Rankings'!$B$6:$H$232,7,FALSE)))</f>
        <v>47</v>
      </c>
      <c r="N315" s="104" t="str">
        <f>IF(ISNA(VLOOKUP(B315,'US PWR Rankings'!$B$6:$H$126,7,FALSE))=TRUE,"", (VLOOKUP(B315,'US PWR Rankings'!$B$6:$H$126,7,FALSE)))</f>
        <v/>
      </c>
      <c r="O315" s="73" t="str">
        <f>IF(ISNA(VLOOKUP(B315,'Can Gas Rankings'!$B$6:$H$95,7,FALSE))=TRUE,"",(VLOOKUP(B315,'Can Gas Rankings'!$B$6:$H$95,7,FALSE)))</f>
        <v/>
      </c>
      <c r="P315" s="73" t="str">
        <f>IF(ISNA(VLOOKUP(B315,'Can Pwr Rankings'!$B$6:$F$21,5,FALSE))=TRUE,"", (VLOOKUP(B315,'Can Pwr Rankings'!$B$6:$F$21,5,FALSE)))</f>
        <v/>
      </c>
      <c r="Q315" s="109">
        <f>IF(ISNA(VLOOKUP($B315,'US GAS Rankings'!$B$6:$H$232,6,FALSE))=TRUE,"", (VLOOKUP($B315,'US GAS Rankings'!$B$6:$H$232,6,FALSE)))</f>
        <v>111352500</v>
      </c>
      <c r="R315" s="109" t="str">
        <f>IF(ISNA(VLOOKUP($B315,'US PWR Rankings'!$B$6:$H$126,6,FALSE))=TRUE,"", (VLOOKUP($B315,'US PWR Rankings'!$B$6:$H$126,6,FALSE)))</f>
        <v/>
      </c>
      <c r="S315" s="109" t="str">
        <f>IF(ISNA(VLOOKUP($B315,'Can Gas Rankings'!$B$6:$H$95,6,FALSE))=TRUE,"",(VLOOKUP($B315,'Can Gas Rankings'!$B$6:$H$95,6,FALSE)))</f>
        <v/>
      </c>
      <c r="T315" s="109" t="str">
        <f>IF(ISNA(VLOOKUP($B315,'Can Pwr Rankings'!$B$6:$F$21,4,FALSE))=TRUE,"", (VLOOKUP($B315,'Can Pwr Rankings'!$B$6:$F$21,4,FALSE)))</f>
        <v/>
      </c>
    </row>
    <row r="316" spans="1:20" x14ac:dyDescent="0.2">
      <c r="A316" s="73" t="s">
        <v>131</v>
      </c>
      <c r="B316" s="73">
        <v>61839</v>
      </c>
      <c r="C316" s="73" t="s">
        <v>131</v>
      </c>
      <c r="D316" s="73">
        <v>61839</v>
      </c>
      <c r="E316" s="73" t="s">
        <v>564</v>
      </c>
      <c r="F316" s="73" t="str">
        <f>VLOOKUP((A316&amp;MAX(G316:L316)),'NA DATA'!$J$4:$K$1809,2,FALSE)</f>
        <v>Enron North America Corp.</v>
      </c>
      <c r="G316" s="104">
        <v>96053796</v>
      </c>
      <c r="H316" s="104"/>
      <c r="I316" s="104"/>
      <c r="J316" s="104"/>
      <c r="K316" s="104"/>
      <c r="L316" s="104"/>
      <c r="M316" s="104">
        <f>IF(ISNA(VLOOKUP(B316,'US GAS Rankings'!$B$6:$H$232,7,FALSE))=TRUE,"", (VLOOKUP(B316,'US GAS Rankings'!$B$6:$H$232,7,FALSE)))</f>
        <v>48</v>
      </c>
      <c r="N316" s="104" t="str">
        <f>IF(ISNA(VLOOKUP(B316,'US PWR Rankings'!$B$6:$H$126,7,FALSE))=TRUE,"", (VLOOKUP(B316,'US PWR Rankings'!$B$6:$H$126,7,FALSE)))</f>
        <v/>
      </c>
      <c r="O316" s="73" t="str">
        <f>IF(ISNA(VLOOKUP(B316,'Can Gas Rankings'!$B$6:$H$95,7,FALSE))=TRUE,"",(VLOOKUP(B316,'Can Gas Rankings'!$B$6:$H$95,7,FALSE)))</f>
        <v/>
      </c>
      <c r="P316" s="73" t="str">
        <f>IF(ISNA(VLOOKUP(B316,'Can Pwr Rankings'!$B$6:$F$21,5,FALSE))=TRUE,"", (VLOOKUP(B316,'Can Pwr Rankings'!$B$6:$F$21,5,FALSE)))</f>
        <v/>
      </c>
      <c r="Q316" s="109">
        <f>IF(ISNA(VLOOKUP($B316,'US GAS Rankings'!$B$6:$H$232,6,FALSE))=TRUE,"", (VLOOKUP($B316,'US GAS Rankings'!$B$6:$H$232,6,FALSE)))</f>
        <v>107236173</v>
      </c>
      <c r="R316" s="109" t="str">
        <f>IF(ISNA(VLOOKUP($B316,'US PWR Rankings'!$B$6:$H$126,6,FALSE))=TRUE,"", (VLOOKUP($B316,'US PWR Rankings'!$B$6:$H$126,6,FALSE)))</f>
        <v/>
      </c>
      <c r="S316" s="109" t="str">
        <f>IF(ISNA(VLOOKUP($B316,'Can Gas Rankings'!$B$6:$H$95,6,FALSE))=TRUE,"",(VLOOKUP($B316,'Can Gas Rankings'!$B$6:$H$95,6,FALSE)))</f>
        <v/>
      </c>
      <c r="T316" s="109" t="str">
        <f>IF(ISNA(VLOOKUP($B316,'Can Pwr Rankings'!$B$6:$F$21,4,FALSE))=TRUE,"", (VLOOKUP($B316,'Can Pwr Rankings'!$B$6:$F$21,4,FALSE)))</f>
        <v/>
      </c>
    </row>
    <row r="317" spans="1:20" x14ac:dyDescent="0.2">
      <c r="A317" s="73" t="s">
        <v>131</v>
      </c>
      <c r="B317" s="73">
        <v>61839</v>
      </c>
      <c r="C317" s="73"/>
      <c r="D317" s="73"/>
      <c r="E317" s="73" t="s">
        <v>583</v>
      </c>
      <c r="F317" s="73" t="str">
        <f>VLOOKUP((A317&amp;MAX(G317:L317)),'NA DATA'!$J$4:$K$1809,2,FALSE)</f>
        <v>Enron Energy Services, Inc.</v>
      </c>
      <c r="G317" s="104"/>
      <c r="H317" s="104">
        <v>96086909</v>
      </c>
      <c r="I317" s="104"/>
      <c r="J317" s="104"/>
      <c r="K317" s="104"/>
      <c r="L317" s="104"/>
      <c r="M317" s="104">
        <f>IF(ISNA(VLOOKUP(B317,'US GAS Rankings'!$B$6:$H$232,7,FALSE))=TRUE,"", (VLOOKUP(B317,'US GAS Rankings'!$B$6:$H$232,7,FALSE)))</f>
        <v>48</v>
      </c>
      <c r="N317" s="104" t="str">
        <f>IF(ISNA(VLOOKUP(B317,'US PWR Rankings'!$B$6:$H$126,7,FALSE))=TRUE,"", (VLOOKUP(B317,'US PWR Rankings'!$B$6:$H$126,7,FALSE)))</f>
        <v/>
      </c>
      <c r="O317" s="73" t="str">
        <f>IF(ISNA(VLOOKUP(B317,'Can Gas Rankings'!$B$6:$H$95,7,FALSE))=TRUE,"",(VLOOKUP(B317,'Can Gas Rankings'!$B$6:$H$95,7,FALSE)))</f>
        <v/>
      </c>
      <c r="P317" s="73" t="str">
        <f>IF(ISNA(VLOOKUP(B317,'Can Pwr Rankings'!$B$6:$F$21,5,FALSE))=TRUE,"", (VLOOKUP(B317,'Can Pwr Rankings'!$B$6:$F$21,5,FALSE)))</f>
        <v/>
      </c>
      <c r="Q317" s="109">
        <f>IF(ISNA(VLOOKUP($B317,'US GAS Rankings'!$B$6:$H$232,6,FALSE))=TRUE,"", (VLOOKUP($B317,'US GAS Rankings'!$B$6:$H$232,6,FALSE)))</f>
        <v>107236173</v>
      </c>
      <c r="R317" s="109" t="str">
        <f>IF(ISNA(VLOOKUP($B317,'US PWR Rankings'!$B$6:$H$126,6,FALSE))=TRUE,"", (VLOOKUP($B317,'US PWR Rankings'!$B$6:$H$126,6,FALSE)))</f>
        <v/>
      </c>
      <c r="S317" s="109" t="str">
        <f>IF(ISNA(VLOOKUP($B317,'Can Gas Rankings'!$B$6:$H$95,6,FALSE))=TRUE,"",(VLOOKUP($B317,'Can Gas Rankings'!$B$6:$H$95,6,FALSE)))</f>
        <v/>
      </c>
      <c r="T317" s="109" t="str">
        <f>IF(ISNA(VLOOKUP($B317,'Can Pwr Rankings'!$B$6:$F$21,4,FALSE))=TRUE,"", (VLOOKUP($B317,'Can Pwr Rankings'!$B$6:$F$21,4,FALSE)))</f>
        <v/>
      </c>
    </row>
    <row r="318" spans="1:20" x14ac:dyDescent="0.2">
      <c r="A318" s="73" t="s">
        <v>131</v>
      </c>
      <c r="B318" s="73">
        <v>61839</v>
      </c>
      <c r="C318" s="73"/>
      <c r="D318" s="73"/>
      <c r="E318" s="73" t="s">
        <v>396</v>
      </c>
      <c r="F318" s="73" t="str">
        <f>VLOOKUP((A318&amp;MAX(G318:L318)),'NA DATA'!$J$4:$K$1809,2,FALSE)</f>
        <v>enovate, L.L.C.</v>
      </c>
      <c r="G318" s="104"/>
      <c r="H318" s="104">
        <v>96067387</v>
      </c>
      <c r="I318" s="104"/>
      <c r="J318" s="104"/>
      <c r="K318" s="104"/>
      <c r="L318" s="104"/>
      <c r="M318" s="104">
        <f>IF(ISNA(VLOOKUP(B318,'US GAS Rankings'!$B$6:$H$232,7,FALSE))=TRUE,"", (VLOOKUP(B318,'US GAS Rankings'!$B$6:$H$232,7,FALSE)))</f>
        <v>48</v>
      </c>
      <c r="N318" s="104" t="str">
        <f>IF(ISNA(VLOOKUP(B318,'US PWR Rankings'!$B$6:$H$126,7,FALSE))=TRUE,"", (VLOOKUP(B318,'US PWR Rankings'!$B$6:$H$126,7,FALSE)))</f>
        <v/>
      </c>
      <c r="O318" s="73" t="str">
        <f>IF(ISNA(VLOOKUP(B318,'Can Gas Rankings'!$B$6:$H$95,7,FALSE))=TRUE,"",(VLOOKUP(B318,'Can Gas Rankings'!$B$6:$H$95,7,FALSE)))</f>
        <v/>
      </c>
      <c r="P318" s="73" t="str">
        <f>IF(ISNA(VLOOKUP(B318,'Can Pwr Rankings'!$B$6:$F$21,5,FALSE))=TRUE,"", (VLOOKUP(B318,'Can Pwr Rankings'!$B$6:$F$21,5,FALSE)))</f>
        <v/>
      </c>
      <c r="Q318" s="109">
        <f>IF(ISNA(VLOOKUP($B318,'US GAS Rankings'!$B$6:$H$232,6,FALSE))=TRUE,"", (VLOOKUP($B318,'US GAS Rankings'!$B$6:$H$232,6,FALSE)))</f>
        <v>107236173</v>
      </c>
      <c r="R318" s="109" t="str">
        <f>IF(ISNA(VLOOKUP($B318,'US PWR Rankings'!$B$6:$H$126,6,FALSE))=TRUE,"", (VLOOKUP($B318,'US PWR Rankings'!$B$6:$H$126,6,FALSE)))</f>
        <v/>
      </c>
      <c r="S318" s="109" t="str">
        <f>IF(ISNA(VLOOKUP($B318,'Can Gas Rankings'!$B$6:$H$95,6,FALSE))=TRUE,"",(VLOOKUP($B318,'Can Gas Rankings'!$B$6:$H$95,6,FALSE)))</f>
        <v/>
      </c>
      <c r="T318" s="109" t="str">
        <f>IF(ISNA(VLOOKUP($B318,'Can Pwr Rankings'!$B$6:$F$21,4,FALSE))=TRUE,"", (VLOOKUP($B318,'Can Pwr Rankings'!$B$6:$F$21,4,FALSE)))</f>
        <v/>
      </c>
    </row>
    <row r="319" spans="1:20" x14ac:dyDescent="0.2">
      <c r="A319" s="73" t="s">
        <v>131</v>
      </c>
      <c r="B319" s="73">
        <v>61839</v>
      </c>
      <c r="C319" s="73"/>
      <c r="D319" s="73"/>
      <c r="E319" s="73" t="s">
        <v>399</v>
      </c>
      <c r="F319" s="73" t="str">
        <f>VLOOKUP((A319&amp;MAX(G319:L319)),'NA DATA'!$J$4:$K$1809,2,FALSE)</f>
        <v>ENA Upstream Company LLC</v>
      </c>
      <c r="G319" s="104"/>
      <c r="H319" s="104">
        <v>96064301</v>
      </c>
      <c r="I319" s="104"/>
      <c r="J319" s="104"/>
      <c r="K319" s="104"/>
      <c r="L319" s="104"/>
      <c r="M319" s="104">
        <f>IF(ISNA(VLOOKUP(B319,'US GAS Rankings'!$B$6:$H$232,7,FALSE))=TRUE,"", (VLOOKUP(B319,'US GAS Rankings'!$B$6:$H$232,7,FALSE)))</f>
        <v>48</v>
      </c>
      <c r="N319" s="104" t="str">
        <f>IF(ISNA(VLOOKUP(B319,'US PWR Rankings'!$B$6:$H$126,7,FALSE))=TRUE,"", (VLOOKUP(B319,'US PWR Rankings'!$B$6:$H$126,7,FALSE)))</f>
        <v/>
      </c>
      <c r="O319" s="73" t="str">
        <f>IF(ISNA(VLOOKUP(B319,'Can Gas Rankings'!$B$6:$H$95,7,FALSE))=TRUE,"",(VLOOKUP(B319,'Can Gas Rankings'!$B$6:$H$95,7,FALSE)))</f>
        <v/>
      </c>
      <c r="P319" s="73" t="str">
        <f>IF(ISNA(VLOOKUP(B319,'Can Pwr Rankings'!$B$6:$F$21,5,FALSE))=TRUE,"", (VLOOKUP(B319,'Can Pwr Rankings'!$B$6:$F$21,5,FALSE)))</f>
        <v/>
      </c>
      <c r="Q319" s="109">
        <f>IF(ISNA(VLOOKUP($B319,'US GAS Rankings'!$B$6:$H$232,6,FALSE))=TRUE,"", (VLOOKUP($B319,'US GAS Rankings'!$B$6:$H$232,6,FALSE)))</f>
        <v>107236173</v>
      </c>
      <c r="R319" s="109" t="str">
        <f>IF(ISNA(VLOOKUP($B319,'US PWR Rankings'!$B$6:$H$126,6,FALSE))=TRUE,"", (VLOOKUP($B319,'US PWR Rankings'!$B$6:$H$126,6,FALSE)))</f>
        <v/>
      </c>
      <c r="S319" s="109" t="str">
        <f>IF(ISNA(VLOOKUP($B319,'Can Gas Rankings'!$B$6:$H$95,6,FALSE))=TRUE,"",(VLOOKUP($B319,'Can Gas Rankings'!$B$6:$H$95,6,FALSE)))</f>
        <v/>
      </c>
      <c r="T319" s="109" t="str">
        <f>IF(ISNA(VLOOKUP($B319,'Can Pwr Rankings'!$B$6:$F$21,4,FALSE))=TRUE,"", (VLOOKUP($B319,'Can Pwr Rankings'!$B$6:$F$21,4,FALSE)))</f>
        <v/>
      </c>
    </row>
    <row r="320" spans="1:20" x14ac:dyDescent="0.2">
      <c r="A320" s="73" t="s">
        <v>131</v>
      </c>
      <c r="B320" s="73">
        <v>61839</v>
      </c>
      <c r="C320" s="73"/>
      <c r="D320" s="73"/>
      <c r="E320" s="73" t="s">
        <v>397</v>
      </c>
      <c r="F320" s="73" t="str">
        <f>VLOOKUP((A320&amp;MAX(G320:L320)),'NA DATA'!$J$4:$K$1809,2,FALSE)</f>
        <v>Enron North America Corp.</v>
      </c>
      <c r="G320" s="104"/>
      <c r="H320" s="104">
        <v>96005429</v>
      </c>
      <c r="I320" s="104"/>
      <c r="J320" s="104"/>
      <c r="K320" s="104"/>
      <c r="L320" s="104"/>
      <c r="M320" s="104">
        <f>IF(ISNA(VLOOKUP(B320,'US GAS Rankings'!$B$6:$H$232,7,FALSE))=TRUE,"", (VLOOKUP(B320,'US GAS Rankings'!$B$6:$H$232,7,FALSE)))</f>
        <v>48</v>
      </c>
      <c r="N320" s="104" t="str">
        <f>IF(ISNA(VLOOKUP(B320,'US PWR Rankings'!$B$6:$H$126,7,FALSE))=TRUE,"", (VLOOKUP(B320,'US PWR Rankings'!$B$6:$H$126,7,FALSE)))</f>
        <v/>
      </c>
      <c r="O320" s="73" t="str">
        <f>IF(ISNA(VLOOKUP(B320,'Can Gas Rankings'!$B$6:$H$95,7,FALSE))=TRUE,"",(VLOOKUP(B320,'Can Gas Rankings'!$B$6:$H$95,7,FALSE)))</f>
        <v/>
      </c>
      <c r="P320" s="73" t="str">
        <f>IF(ISNA(VLOOKUP(B320,'Can Pwr Rankings'!$B$6:$F$21,5,FALSE))=TRUE,"", (VLOOKUP(B320,'Can Pwr Rankings'!$B$6:$F$21,5,FALSE)))</f>
        <v/>
      </c>
      <c r="Q320" s="109">
        <f>IF(ISNA(VLOOKUP($B320,'US GAS Rankings'!$B$6:$H$232,6,FALSE))=TRUE,"", (VLOOKUP($B320,'US GAS Rankings'!$B$6:$H$232,6,FALSE)))</f>
        <v>107236173</v>
      </c>
      <c r="R320" s="109" t="str">
        <f>IF(ISNA(VLOOKUP($B320,'US PWR Rankings'!$B$6:$H$126,6,FALSE))=TRUE,"", (VLOOKUP($B320,'US PWR Rankings'!$B$6:$H$126,6,FALSE)))</f>
        <v/>
      </c>
      <c r="S320" s="109" t="str">
        <f>IF(ISNA(VLOOKUP($B320,'Can Gas Rankings'!$B$6:$H$95,6,FALSE))=TRUE,"",(VLOOKUP($B320,'Can Gas Rankings'!$B$6:$H$95,6,FALSE)))</f>
        <v/>
      </c>
      <c r="T320" s="109" t="str">
        <f>IF(ISNA(VLOOKUP($B320,'Can Pwr Rankings'!$B$6:$F$21,4,FALSE))=TRUE,"", (VLOOKUP($B320,'Can Pwr Rankings'!$B$6:$F$21,4,FALSE)))</f>
        <v/>
      </c>
    </row>
    <row r="321" spans="1:20" x14ac:dyDescent="0.2">
      <c r="A321" s="73" t="s">
        <v>131</v>
      </c>
      <c r="B321" s="73">
        <v>61839</v>
      </c>
      <c r="C321" s="73"/>
      <c r="D321" s="73"/>
      <c r="E321" s="73" t="s">
        <v>392</v>
      </c>
      <c r="F321" s="73" t="str">
        <f>VLOOKUP((A321&amp;MAX(G321:L321)),'NA DATA'!$J$4:$K$1809,2,FALSE)</f>
        <v>Enron North America Corp.</v>
      </c>
      <c r="G321" s="104"/>
      <c r="H321" s="104">
        <v>96001596</v>
      </c>
      <c r="I321" s="104"/>
      <c r="J321" s="104"/>
      <c r="K321" s="104"/>
      <c r="L321" s="104"/>
      <c r="M321" s="104">
        <f>IF(ISNA(VLOOKUP(B321,'US GAS Rankings'!$B$6:$H$232,7,FALSE))=TRUE,"", (VLOOKUP(B321,'US GAS Rankings'!$B$6:$H$232,7,FALSE)))</f>
        <v>48</v>
      </c>
      <c r="N321" s="104" t="str">
        <f>IF(ISNA(VLOOKUP(B321,'US PWR Rankings'!$B$6:$H$126,7,FALSE))=TRUE,"", (VLOOKUP(B321,'US PWR Rankings'!$B$6:$H$126,7,FALSE)))</f>
        <v/>
      </c>
      <c r="O321" s="73" t="str">
        <f>IF(ISNA(VLOOKUP(B321,'Can Gas Rankings'!$B$6:$H$95,7,FALSE))=TRUE,"",(VLOOKUP(B321,'Can Gas Rankings'!$B$6:$H$95,7,FALSE)))</f>
        <v/>
      </c>
      <c r="P321" s="73" t="str">
        <f>IF(ISNA(VLOOKUP(B321,'Can Pwr Rankings'!$B$6:$F$21,5,FALSE))=TRUE,"", (VLOOKUP(B321,'Can Pwr Rankings'!$B$6:$F$21,5,FALSE)))</f>
        <v/>
      </c>
      <c r="Q321" s="109">
        <f>IF(ISNA(VLOOKUP($B321,'US GAS Rankings'!$B$6:$H$232,6,FALSE))=TRUE,"", (VLOOKUP($B321,'US GAS Rankings'!$B$6:$H$232,6,FALSE)))</f>
        <v>107236173</v>
      </c>
      <c r="R321" s="109" t="str">
        <f>IF(ISNA(VLOOKUP($B321,'US PWR Rankings'!$B$6:$H$126,6,FALSE))=TRUE,"", (VLOOKUP($B321,'US PWR Rankings'!$B$6:$H$126,6,FALSE)))</f>
        <v/>
      </c>
      <c r="S321" s="109" t="str">
        <f>IF(ISNA(VLOOKUP($B321,'Can Gas Rankings'!$B$6:$H$95,6,FALSE))=TRUE,"",(VLOOKUP($B321,'Can Gas Rankings'!$B$6:$H$95,6,FALSE)))</f>
        <v/>
      </c>
      <c r="T321" s="109" t="str">
        <f>IF(ISNA(VLOOKUP($B321,'Can Pwr Rankings'!$B$6:$F$21,4,FALSE))=TRUE,"", (VLOOKUP($B321,'Can Pwr Rankings'!$B$6:$F$21,4,FALSE)))</f>
        <v/>
      </c>
    </row>
    <row r="322" spans="1:20" x14ac:dyDescent="0.2">
      <c r="A322" s="73" t="s">
        <v>131</v>
      </c>
      <c r="B322" s="73">
        <v>61839</v>
      </c>
      <c r="C322" s="73"/>
      <c r="D322" s="73"/>
      <c r="E322" s="73" t="s">
        <v>425</v>
      </c>
      <c r="F322" s="73" t="str">
        <f>VLOOKUP((A322&amp;MAX(G322:L322)),'NA DATA'!$J$4:$K$1809,2,FALSE)</f>
        <v>Enron North America Corp.</v>
      </c>
      <c r="G322" s="104"/>
      <c r="H322" s="104">
        <v>96000988</v>
      </c>
      <c r="I322" s="104"/>
      <c r="J322" s="104"/>
      <c r="K322" s="104"/>
      <c r="L322" s="104"/>
      <c r="M322" s="104">
        <f>IF(ISNA(VLOOKUP(B322,'US GAS Rankings'!$B$6:$H$232,7,FALSE))=TRUE,"", (VLOOKUP(B322,'US GAS Rankings'!$B$6:$H$232,7,FALSE)))</f>
        <v>48</v>
      </c>
      <c r="N322" s="104" t="str">
        <f>IF(ISNA(VLOOKUP(B322,'US PWR Rankings'!$B$6:$H$126,7,FALSE))=TRUE,"", (VLOOKUP(B322,'US PWR Rankings'!$B$6:$H$126,7,FALSE)))</f>
        <v/>
      </c>
      <c r="O322" s="73" t="str">
        <f>IF(ISNA(VLOOKUP(B322,'Can Gas Rankings'!$B$6:$H$95,7,FALSE))=TRUE,"",(VLOOKUP(B322,'Can Gas Rankings'!$B$6:$H$95,7,FALSE)))</f>
        <v/>
      </c>
      <c r="P322" s="73" t="str">
        <f>IF(ISNA(VLOOKUP(B322,'Can Pwr Rankings'!$B$6:$F$21,5,FALSE))=TRUE,"", (VLOOKUP(B322,'Can Pwr Rankings'!$B$6:$F$21,5,FALSE)))</f>
        <v/>
      </c>
      <c r="Q322" s="109">
        <f>IF(ISNA(VLOOKUP($B322,'US GAS Rankings'!$B$6:$H$232,6,FALSE))=TRUE,"", (VLOOKUP($B322,'US GAS Rankings'!$B$6:$H$232,6,FALSE)))</f>
        <v>107236173</v>
      </c>
      <c r="R322" s="109" t="str">
        <f>IF(ISNA(VLOOKUP($B322,'US PWR Rankings'!$B$6:$H$126,6,FALSE))=TRUE,"", (VLOOKUP($B322,'US PWR Rankings'!$B$6:$H$126,6,FALSE)))</f>
        <v/>
      </c>
      <c r="S322" s="109" t="str">
        <f>IF(ISNA(VLOOKUP($B322,'Can Gas Rankings'!$B$6:$H$95,6,FALSE))=TRUE,"",(VLOOKUP($B322,'Can Gas Rankings'!$B$6:$H$95,6,FALSE)))</f>
        <v/>
      </c>
      <c r="T322" s="109" t="str">
        <f>IF(ISNA(VLOOKUP($B322,'Can Pwr Rankings'!$B$6:$F$21,4,FALSE))=TRUE,"", (VLOOKUP($B322,'Can Pwr Rankings'!$B$6:$F$21,4,FALSE)))</f>
        <v/>
      </c>
    </row>
    <row r="323" spans="1:20" x14ac:dyDescent="0.2">
      <c r="A323" s="73" t="s">
        <v>131</v>
      </c>
      <c r="B323" s="73">
        <v>61839</v>
      </c>
      <c r="C323" s="73"/>
      <c r="D323" s="73"/>
      <c r="E323" s="73" t="s">
        <v>424</v>
      </c>
      <c r="F323" s="73" t="str">
        <f>VLOOKUP((A323&amp;MAX(G323:L323)),'NA DATA'!$J$4:$K$1809,2,FALSE)</f>
        <v>Enron North America Corp.</v>
      </c>
      <c r="G323" s="104"/>
      <c r="H323" s="104">
        <v>96001177</v>
      </c>
      <c r="I323" s="104"/>
      <c r="J323" s="104"/>
      <c r="K323" s="104"/>
      <c r="L323" s="104"/>
      <c r="M323" s="104">
        <f>IF(ISNA(VLOOKUP(B323,'US GAS Rankings'!$B$6:$H$232,7,FALSE))=TRUE,"", (VLOOKUP(B323,'US GAS Rankings'!$B$6:$H$232,7,FALSE)))</f>
        <v>48</v>
      </c>
      <c r="N323" s="104" t="str">
        <f>IF(ISNA(VLOOKUP(B323,'US PWR Rankings'!$B$6:$H$126,7,FALSE))=TRUE,"", (VLOOKUP(B323,'US PWR Rankings'!$B$6:$H$126,7,FALSE)))</f>
        <v/>
      </c>
      <c r="O323" s="73" t="str">
        <f>IF(ISNA(VLOOKUP(B323,'Can Gas Rankings'!$B$6:$H$95,7,FALSE))=TRUE,"",(VLOOKUP(B323,'Can Gas Rankings'!$B$6:$H$95,7,FALSE)))</f>
        <v/>
      </c>
      <c r="P323" s="73" t="str">
        <f>IF(ISNA(VLOOKUP(B323,'Can Pwr Rankings'!$B$6:$F$21,5,FALSE))=TRUE,"", (VLOOKUP(B323,'Can Pwr Rankings'!$B$6:$F$21,5,FALSE)))</f>
        <v/>
      </c>
      <c r="Q323" s="109">
        <f>IF(ISNA(VLOOKUP($B323,'US GAS Rankings'!$B$6:$H$232,6,FALSE))=TRUE,"", (VLOOKUP($B323,'US GAS Rankings'!$B$6:$H$232,6,FALSE)))</f>
        <v>107236173</v>
      </c>
      <c r="R323" s="109" t="str">
        <f>IF(ISNA(VLOOKUP($B323,'US PWR Rankings'!$B$6:$H$126,6,FALSE))=TRUE,"", (VLOOKUP($B323,'US PWR Rankings'!$B$6:$H$126,6,FALSE)))</f>
        <v/>
      </c>
      <c r="S323" s="109" t="str">
        <f>IF(ISNA(VLOOKUP($B323,'Can Gas Rankings'!$B$6:$H$95,6,FALSE))=TRUE,"",(VLOOKUP($B323,'Can Gas Rankings'!$B$6:$H$95,6,FALSE)))</f>
        <v/>
      </c>
      <c r="T323" s="109" t="str">
        <f>IF(ISNA(VLOOKUP($B323,'Can Pwr Rankings'!$B$6:$F$21,4,FALSE))=TRUE,"", (VLOOKUP($B323,'Can Pwr Rankings'!$B$6:$F$21,4,FALSE)))</f>
        <v/>
      </c>
    </row>
    <row r="324" spans="1:20" x14ac:dyDescent="0.2">
      <c r="A324" s="73" t="s">
        <v>132</v>
      </c>
      <c r="B324" s="73">
        <v>84074</v>
      </c>
      <c r="C324" s="73" t="s">
        <v>132</v>
      </c>
      <c r="D324" s="73">
        <v>84074</v>
      </c>
      <c r="E324" s="73" t="s">
        <v>564</v>
      </c>
      <c r="F324" s="73" t="str">
        <f>VLOOKUP((A324&amp;MAX(G324:L324)),'NA DATA'!$J$4:$K$1809,2,FALSE)</f>
        <v>Enron North America Corp.</v>
      </c>
      <c r="G324" s="104">
        <v>96041614</v>
      </c>
      <c r="H324" s="104"/>
      <c r="I324" s="104"/>
      <c r="J324" s="104"/>
      <c r="K324" s="104"/>
      <c r="L324" s="104"/>
      <c r="M324" s="104">
        <f>IF(ISNA(VLOOKUP(B324,'US GAS Rankings'!$B$6:$H$232,7,FALSE))=TRUE,"", (VLOOKUP(B324,'US GAS Rankings'!$B$6:$H$232,7,FALSE)))</f>
        <v>49</v>
      </c>
      <c r="N324" s="104">
        <f>IF(ISNA(VLOOKUP(B324,'US PWR Rankings'!$B$6:$H$126,7,FALSE))=TRUE,"", (VLOOKUP(B324,'US PWR Rankings'!$B$6:$H$126,7,FALSE)))</f>
        <v>23</v>
      </c>
      <c r="O324" s="73" t="str">
        <f>IF(ISNA(VLOOKUP(B324,'Can Gas Rankings'!$B$6:$H$95,7,FALSE))=TRUE,"",(VLOOKUP(B324,'Can Gas Rankings'!$B$6:$H$95,7,FALSE)))</f>
        <v/>
      </c>
      <c r="P324" s="73" t="str">
        <f>IF(ISNA(VLOOKUP(B324,'Can Pwr Rankings'!$B$6:$F$21,5,FALSE))=TRUE,"", (VLOOKUP(B324,'Can Pwr Rankings'!$B$6:$F$21,5,FALSE)))</f>
        <v/>
      </c>
      <c r="Q324" s="109">
        <f>IF(ISNA(VLOOKUP($B324,'US GAS Rankings'!$B$6:$H$232,6,FALSE))=TRUE,"", (VLOOKUP($B324,'US GAS Rankings'!$B$6:$H$232,6,FALSE)))</f>
        <v>100350000</v>
      </c>
      <c r="R324" s="109">
        <f>IF(ISNA(VLOOKUP($B324,'US PWR Rankings'!$B$6:$H$126,6,FALSE))=TRUE,"", (VLOOKUP($B324,'US PWR Rankings'!$B$6:$H$126,6,FALSE)))</f>
        <v>5312142</v>
      </c>
      <c r="S324" s="109" t="str">
        <f>IF(ISNA(VLOOKUP($B324,'Can Gas Rankings'!$B$6:$H$95,6,FALSE))=TRUE,"",(VLOOKUP($B324,'Can Gas Rankings'!$B$6:$H$95,6,FALSE)))</f>
        <v/>
      </c>
      <c r="T324" s="109" t="str">
        <f>IF(ISNA(VLOOKUP($B324,'Can Pwr Rankings'!$B$6:$F$21,4,FALSE))=TRUE,"", (VLOOKUP($B324,'Can Pwr Rankings'!$B$6:$F$21,4,FALSE)))</f>
        <v/>
      </c>
    </row>
    <row r="325" spans="1:20" x14ac:dyDescent="0.2">
      <c r="A325" s="73" t="s">
        <v>132</v>
      </c>
      <c r="B325" s="73">
        <v>84074</v>
      </c>
      <c r="C325" s="73"/>
      <c r="D325" s="73"/>
      <c r="E325" s="73" t="s">
        <v>463</v>
      </c>
      <c r="F325" s="73" t="e">
        <f>VLOOKUP((A325&amp;MAX(G325:L325)),'NA DATA'!$J$4:$K$1809,2,FALSE)</f>
        <v>#N/A</v>
      </c>
      <c r="G325" s="104"/>
      <c r="H325" s="104"/>
      <c r="I325" s="104">
        <v>96049254</v>
      </c>
      <c r="J325" s="104"/>
      <c r="K325" s="104"/>
      <c r="L325" s="104"/>
      <c r="M325" s="104">
        <f>IF(ISNA(VLOOKUP(B325,'US GAS Rankings'!$B$6:$H$232,7,FALSE))=TRUE,"", (VLOOKUP(B325,'US GAS Rankings'!$B$6:$H$232,7,FALSE)))</f>
        <v>49</v>
      </c>
      <c r="N325" s="104">
        <f>IF(ISNA(VLOOKUP(B325,'US PWR Rankings'!$B$6:$H$126,7,FALSE))=TRUE,"", (VLOOKUP(B325,'US PWR Rankings'!$B$6:$H$126,7,FALSE)))</f>
        <v>23</v>
      </c>
      <c r="O325" s="73" t="str">
        <f>IF(ISNA(VLOOKUP(B325,'Can Gas Rankings'!$B$6:$H$95,7,FALSE))=TRUE,"",(VLOOKUP(B325,'Can Gas Rankings'!$B$6:$H$95,7,FALSE)))</f>
        <v/>
      </c>
      <c r="P325" s="73" t="str">
        <f>IF(ISNA(VLOOKUP(B325,'Can Pwr Rankings'!$B$6:$F$21,5,FALSE))=TRUE,"", (VLOOKUP(B325,'Can Pwr Rankings'!$B$6:$F$21,5,FALSE)))</f>
        <v/>
      </c>
      <c r="Q325" s="109">
        <f>IF(ISNA(VLOOKUP($B325,'US GAS Rankings'!$B$6:$H$232,6,FALSE))=TRUE,"", (VLOOKUP($B325,'US GAS Rankings'!$B$6:$H$232,6,FALSE)))</f>
        <v>100350000</v>
      </c>
      <c r="R325" s="109">
        <f>IF(ISNA(VLOOKUP($B325,'US PWR Rankings'!$B$6:$H$126,6,FALSE))=TRUE,"", (VLOOKUP($B325,'US PWR Rankings'!$B$6:$H$126,6,FALSE)))</f>
        <v>5312142</v>
      </c>
      <c r="S325" s="109" t="str">
        <f>IF(ISNA(VLOOKUP($B325,'Can Gas Rankings'!$B$6:$H$95,6,FALSE))=TRUE,"",(VLOOKUP($B325,'Can Gas Rankings'!$B$6:$H$95,6,FALSE)))</f>
        <v/>
      </c>
      <c r="T325" s="109" t="str">
        <f>IF(ISNA(VLOOKUP($B325,'Can Pwr Rankings'!$B$6:$F$21,4,FALSE))=TRUE,"", (VLOOKUP($B325,'Can Pwr Rankings'!$B$6:$F$21,4,FALSE)))</f>
        <v/>
      </c>
    </row>
    <row r="326" spans="1:20" x14ac:dyDescent="0.2">
      <c r="A326" s="73" t="s">
        <v>132</v>
      </c>
      <c r="B326" s="73">
        <v>84074</v>
      </c>
      <c r="C326" s="73"/>
      <c r="D326" s="73"/>
      <c r="E326" s="73" t="s">
        <v>585</v>
      </c>
      <c r="F326" s="73" t="e">
        <f>VLOOKUP((A326&amp;MAX(G326:L326)),'NA DATA'!$J$4:$K$1809,2,FALSE)</f>
        <v>#N/A</v>
      </c>
      <c r="G326" s="104"/>
      <c r="H326" s="104"/>
      <c r="I326" s="104"/>
      <c r="J326" s="104"/>
      <c r="K326" s="104"/>
      <c r="L326" s="104"/>
      <c r="M326" s="104">
        <f>IF(ISNA(VLOOKUP(B326,'US GAS Rankings'!$B$6:$H$232,7,FALSE))=TRUE,"", (VLOOKUP(B326,'US GAS Rankings'!$B$6:$H$232,7,FALSE)))</f>
        <v>49</v>
      </c>
      <c r="N326" s="104">
        <f>IF(ISNA(VLOOKUP(B326,'US PWR Rankings'!$B$6:$H$126,7,FALSE))=TRUE,"", (VLOOKUP(B326,'US PWR Rankings'!$B$6:$H$126,7,FALSE)))</f>
        <v>23</v>
      </c>
      <c r="O326" s="73" t="str">
        <f>IF(ISNA(VLOOKUP(B326,'Can Gas Rankings'!$B$6:$H$95,7,FALSE))=TRUE,"",(VLOOKUP(B326,'Can Gas Rankings'!$B$6:$H$95,7,FALSE)))</f>
        <v/>
      </c>
      <c r="P326" s="73" t="str">
        <f>IF(ISNA(VLOOKUP(B326,'Can Pwr Rankings'!$B$6:$F$21,5,FALSE))=TRUE,"", (VLOOKUP(B326,'Can Pwr Rankings'!$B$6:$F$21,5,FALSE)))</f>
        <v/>
      </c>
      <c r="Q326" s="109">
        <f>IF(ISNA(VLOOKUP($B326,'US GAS Rankings'!$B$6:$H$232,6,FALSE))=TRUE,"", (VLOOKUP($B326,'US GAS Rankings'!$B$6:$H$232,6,FALSE)))</f>
        <v>100350000</v>
      </c>
      <c r="R326" s="109">
        <f>IF(ISNA(VLOOKUP($B326,'US PWR Rankings'!$B$6:$H$126,6,FALSE))=TRUE,"", (VLOOKUP($B326,'US PWR Rankings'!$B$6:$H$126,6,FALSE)))</f>
        <v>5312142</v>
      </c>
      <c r="S326" s="109" t="str">
        <f>IF(ISNA(VLOOKUP($B326,'Can Gas Rankings'!$B$6:$H$95,6,FALSE))=TRUE,"",(VLOOKUP($B326,'Can Gas Rankings'!$B$6:$H$95,6,FALSE)))</f>
        <v/>
      </c>
      <c r="T326" s="109" t="str">
        <f>IF(ISNA(VLOOKUP($B326,'Can Pwr Rankings'!$B$6:$F$21,4,FALSE))=TRUE,"", (VLOOKUP($B326,'Can Pwr Rankings'!$B$6:$F$21,4,FALSE)))</f>
        <v/>
      </c>
    </row>
    <row r="327" spans="1:20" x14ac:dyDescent="0.2">
      <c r="A327" s="73" t="s">
        <v>133</v>
      </c>
      <c r="B327" s="73">
        <v>48528</v>
      </c>
      <c r="C327" s="73" t="s">
        <v>133</v>
      </c>
      <c r="D327" s="73">
        <v>48528</v>
      </c>
      <c r="E327" s="73" t="s">
        <v>564</v>
      </c>
      <c r="F327" s="73" t="str">
        <f>VLOOKUP((A327&amp;MAX(G327:L327)),'NA DATA'!$J$4:$K$1809,2,FALSE)</f>
        <v>Enron Canada Corp.</v>
      </c>
      <c r="G327" s="104">
        <v>96001822</v>
      </c>
      <c r="H327" s="104"/>
      <c r="I327" s="104"/>
      <c r="J327" s="104">
        <v>96001822</v>
      </c>
      <c r="K327" s="104"/>
      <c r="L327" s="104"/>
      <c r="M327" s="104">
        <f>IF(ISNA(VLOOKUP(B327,'US GAS Rankings'!$B$6:$H$232,7,FALSE))=TRUE,"", (VLOOKUP(B327,'US GAS Rankings'!$B$6:$H$232,7,FALSE)))</f>
        <v>50</v>
      </c>
      <c r="N327" s="104" t="str">
        <f>IF(ISNA(VLOOKUP(B327,'US PWR Rankings'!$B$6:$H$126,7,FALSE))=TRUE,"", (VLOOKUP(B327,'US PWR Rankings'!$B$6:$H$126,7,FALSE)))</f>
        <v/>
      </c>
      <c r="O327" s="73">
        <f>IF(ISNA(VLOOKUP(B327,'Can Gas Rankings'!$B$6:$H$95,7,FALSE))=TRUE,"",(VLOOKUP(B327,'Can Gas Rankings'!$B$6:$H$95,7,FALSE)))</f>
        <v>24</v>
      </c>
      <c r="P327" s="73">
        <f>IF(ISNA(VLOOKUP(B327,'Can Pwr Rankings'!$B$6:$F$21,5,FALSE))=TRUE,"", (VLOOKUP(B327,'Can Pwr Rankings'!$B$6:$F$21,5,FALSE)))</f>
        <v>6</v>
      </c>
      <c r="Q327" s="109">
        <f>IF(ISNA(VLOOKUP($B327,'US GAS Rankings'!$B$6:$H$232,6,FALSE))=TRUE,"", (VLOOKUP($B327,'US GAS Rankings'!$B$6:$H$232,6,FALSE)))</f>
        <v>96365490</v>
      </c>
      <c r="R327" s="109" t="str">
        <f>IF(ISNA(VLOOKUP($B327,'US PWR Rankings'!$B$6:$H$126,6,FALSE))=TRUE,"", (VLOOKUP($B327,'US PWR Rankings'!$B$6:$H$126,6,FALSE)))</f>
        <v/>
      </c>
      <c r="S327" s="109">
        <f>IF(ISNA(VLOOKUP($B327,'Can Gas Rankings'!$B$6:$H$95,6,FALSE))=TRUE,"",(VLOOKUP($B327,'Can Gas Rankings'!$B$6:$H$95,6,FALSE)))</f>
        <v>11590000</v>
      </c>
      <c r="T327" s="109">
        <f>IF(ISNA(VLOOKUP($B327,'Can Pwr Rankings'!$B$6:$F$21,4,FALSE))=TRUE,"", (VLOOKUP($B327,'Can Pwr Rankings'!$B$6:$F$21,4,FALSE)))</f>
        <v>67644</v>
      </c>
    </row>
    <row r="328" spans="1:20" x14ac:dyDescent="0.2">
      <c r="A328" s="73" t="s">
        <v>133</v>
      </c>
      <c r="B328" s="73">
        <v>48528</v>
      </c>
      <c r="C328" s="73"/>
      <c r="D328" s="73"/>
      <c r="E328" s="73" t="s">
        <v>585</v>
      </c>
      <c r="F328" s="73" t="e">
        <f>VLOOKUP((A328&amp;MAX(G328:L328)),'NA DATA'!$J$4:$K$1809,2,FALSE)</f>
        <v>#N/A</v>
      </c>
      <c r="G328" s="104"/>
      <c r="H328" s="104"/>
      <c r="I328" s="104"/>
      <c r="J328" s="104"/>
      <c r="K328" s="104"/>
      <c r="L328" s="104"/>
      <c r="M328" s="104">
        <f>IF(ISNA(VLOOKUP(B328,'US GAS Rankings'!$B$6:$H$232,7,FALSE))=TRUE,"", (VLOOKUP(B328,'US GAS Rankings'!$B$6:$H$232,7,FALSE)))</f>
        <v>50</v>
      </c>
      <c r="N328" s="104" t="str">
        <f>IF(ISNA(VLOOKUP(B328,'US PWR Rankings'!$B$6:$H$126,7,FALSE))=TRUE,"", (VLOOKUP(B328,'US PWR Rankings'!$B$6:$H$126,7,FALSE)))</f>
        <v/>
      </c>
      <c r="O328" s="73">
        <f>IF(ISNA(VLOOKUP(B328,'Can Gas Rankings'!$B$6:$H$95,7,FALSE))=TRUE,"",(VLOOKUP(B328,'Can Gas Rankings'!$B$6:$H$95,7,FALSE)))</f>
        <v>24</v>
      </c>
      <c r="P328" s="73">
        <f>IF(ISNA(VLOOKUP(B328,'Can Pwr Rankings'!$B$6:$F$21,5,FALSE))=TRUE,"", (VLOOKUP(B328,'Can Pwr Rankings'!$B$6:$F$21,5,FALSE)))</f>
        <v>6</v>
      </c>
      <c r="Q328" s="109">
        <f>IF(ISNA(VLOOKUP($B328,'US GAS Rankings'!$B$6:$H$232,6,FALSE))=TRUE,"", (VLOOKUP($B328,'US GAS Rankings'!$B$6:$H$232,6,FALSE)))</f>
        <v>96365490</v>
      </c>
      <c r="R328" s="109" t="str">
        <f>IF(ISNA(VLOOKUP($B328,'US PWR Rankings'!$B$6:$H$126,6,FALSE))=TRUE,"", (VLOOKUP($B328,'US PWR Rankings'!$B$6:$H$126,6,FALSE)))</f>
        <v/>
      </c>
      <c r="S328" s="109">
        <f>IF(ISNA(VLOOKUP($B328,'Can Gas Rankings'!$B$6:$H$95,6,FALSE))=TRUE,"",(VLOOKUP($B328,'Can Gas Rankings'!$B$6:$H$95,6,FALSE)))</f>
        <v>11590000</v>
      </c>
      <c r="T328" s="109">
        <f>IF(ISNA(VLOOKUP($B328,'Can Pwr Rankings'!$B$6:$F$21,4,FALSE))=TRUE,"", (VLOOKUP($B328,'Can Pwr Rankings'!$B$6:$F$21,4,FALSE)))</f>
        <v>67644</v>
      </c>
    </row>
    <row r="329" spans="1:20" x14ac:dyDescent="0.2">
      <c r="A329" s="73" t="s">
        <v>134</v>
      </c>
      <c r="B329" s="73">
        <v>11170</v>
      </c>
      <c r="C329" s="73" t="s">
        <v>134</v>
      </c>
      <c r="D329" s="73">
        <v>11170</v>
      </c>
      <c r="E329" s="73" t="s">
        <v>564</v>
      </c>
      <c r="F329" s="73" t="str">
        <f>VLOOKUP((A329&amp;MAX(G329:L329)),'NA DATA'!$J$4:$K$1809,2,FALSE)</f>
        <v>Enron North America Corp.</v>
      </c>
      <c r="G329" s="104">
        <v>96016053</v>
      </c>
      <c r="H329" s="104"/>
      <c r="I329" s="104"/>
      <c r="J329" s="104"/>
      <c r="K329" s="104"/>
      <c r="L329" s="104"/>
      <c r="M329" s="104">
        <f>IF(ISNA(VLOOKUP(B329,'US GAS Rankings'!$B$6:$H$232,7,FALSE))=TRUE,"", (VLOOKUP(B329,'US GAS Rankings'!$B$6:$H$232,7,FALSE)))</f>
        <v>51</v>
      </c>
      <c r="N329" s="104" t="str">
        <f>IF(ISNA(VLOOKUP(B329,'US PWR Rankings'!$B$6:$H$126,7,FALSE))=TRUE,"", (VLOOKUP(B329,'US PWR Rankings'!$B$6:$H$126,7,FALSE)))</f>
        <v/>
      </c>
      <c r="O329" s="73">
        <f>IF(ISNA(VLOOKUP(B329,'Can Gas Rankings'!$B$6:$H$95,7,FALSE))=TRUE,"",(VLOOKUP(B329,'Can Gas Rankings'!$B$6:$H$95,7,FALSE)))</f>
        <v>54</v>
      </c>
      <c r="P329" s="73" t="str">
        <f>IF(ISNA(VLOOKUP(B329,'Can Pwr Rankings'!$B$6:$F$21,5,FALSE))=TRUE,"", (VLOOKUP(B329,'Can Pwr Rankings'!$B$6:$F$21,5,FALSE)))</f>
        <v/>
      </c>
      <c r="Q329" s="109">
        <f>IF(ISNA(VLOOKUP($B329,'US GAS Rankings'!$B$6:$H$232,6,FALSE))=TRUE,"", (VLOOKUP($B329,'US GAS Rankings'!$B$6:$H$232,6,FALSE)))</f>
        <v>91089180</v>
      </c>
      <c r="R329" s="109" t="str">
        <f>IF(ISNA(VLOOKUP($B329,'US PWR Rankings'!$B$6:$H$126,6,FALSE))=TRUE,"", (VLOOKUP($B329,'US PWR Rankings'!$B$6:$H$126,6,FALSE)))</f>
        <v/>
      </c>
      <c r="S329" s="109">
        <f>IF(ISNA(VLOOKUP($B329,'Can Gas Rankings'!$B$6:$H$95,6,FALSE))=TRUE,"",(VLOOKUP($B329,'Can Gas Rankings'!$B$6:$H$95,6,FALSE)))</f>
        <v>2073000</v>
      </c>
      <c r="T329" s="109" t="str">
        <f>IF(ISNA(VLOOKUP($B329,'Can Pwr Rankings'!$B$6:$F$21,4,FALSE))=TRUE,"", (VLOOKUP($B329,'Can Pwr Rankings'!$B$6:$F$21,4,FALSE)))</f>
        <v/>
      </c>
    </row>
    <row r="330" spans="1:20" x14ac:dyDescent="0.2">
      <c r="A330" s="73" t="s">
        <v>134</v>
      </c>
      <c r="B330" s="73">
        <v>11170</v>
      </c>
      <c r="C330" s="73"/>
      <c r="D330" s="73"/>
      <c r="E330" s="73" t="s">
        <v>415</v>
      </c>
      <c r="F330" s="73" t="str">
        <f>VLOOKUP((A330&amp;MAX(G330:L330)),'NA DATA'!$J$4:$K$1809,2,FALSE)</f>
        <v>Enron North America Corp.</v>
      </c>
      <c r="G330" s="104"/>
      <c r="H330" s="104">
        <v>96028122</v>
      </c>
      <c r="I330" s="104"/>
      <c r="J330" s="104"/>
      <c r="K330" s="104"/>
      <c r="L330" s="104"/>
      <c r="M330" s="104">
        <f>IF(ISNA(VLOOKUP(B330,'US GAS Rankings'!$B$6:$H$232,7,FALSE))=TRUE,"", (VLOOKUP(B330,'US GAS Rankings'!$B$6:$H$232,7,FALSE)))</f>
        <v>51</v>
      </c>
      <c r="N330" s="104" t="str">
        <f>IF(ISNA(VLOOKUP(B330,'US PWR Rankings'!$B$6:$H$126,7,FALSE))=TRUE,"", (VLOOKUP(B330,'US PWR Rankings'!$B$6:$H$126,7,FALSE)))</f>
        <v/>
      </c>
      <c r="O330" s="73">
        <f>IF(ISNA(VLOOKUP(B330,'Can Gas Rankings'!$B$6:$H$95,7,FALSE))=TRUE,"",(VLOOKUP(B330,'Can Gas Rankings'!$B$6:$H$95,7,FALSE)))</f>
        <v>54</v>
      </c>
      <c r="P330" s="73" t="str">
        <f>IF(ISNA(VLOOKUP(B330,'Can Pwr Rankings'!$B$6:$F$21,5,FALSE))=TRUE,"", (VLOOKUP(B330,'Can Pwr Rankings'!$B$6:$F$21,5,FALSE)))</f>
        <v/>
      </c>
      <c r="Q330" s="109">
        <f>IF(ISNA(VLOOKUP($B330,'US GAS Rankings'!$B$6:$H$232,6,FALSE))=TRUE,"", (VLOOKUP($B330,'US GAS Rankings'!$B$6:$H$232,6,FALSE)))</f>
        <v>91089180</v>
      </c>
      <c r="R330" s="109" t="str">
        <f>IF(ISNA(VLOOKUP($B330,'US PWR Rankings'!$B$6:$H$126,6,FALSE))=TRUE,"", (VLOOKUP($B330,'US PWR Rankings'!$B$6:$H$126,6,FALSE)))</f>
        <v/>
      </c>
      <c r="S330" s="109">
        <f>IF(ISNA(VLOOKUP($B330,'Can Gas Rankings'!$B$6:$H$95,6,FALSE))=TRUE,"",(VLOOKUP($B330,'Can Gas Rankings'!$B$6:$H$95,6,FALSE)))</f>
        <v>2073000</v>
      </c>
      <c r="T330" s="109" t="str">
        <f>IF(ISNA(VLOOKUP($B330,'Can Pwr Rankings'!$B$6:$F$21,4,FALSE))=TRUE,"", (VLOOKUP($B330,'Can Pwr Rankings'!$B$6:$F$21,4,FALSE)))</f>
        <v/>
      </c>
    </row>
    <row r="331" spans="1:20" x14ac:dyDescent="0.2">
      <c r="A331" s="73" t="s">
        <v>134</v>
      </c>
      <c r="B331" s="73">
        <v>11170</v>
      </c>
      <c r="C331" s="73"/>
      <c r="D331" s="73"/>
      <c r="E331" s="73" t="s">
        <v>410</v>
      </c>
      <c r="F331" s="73" t="str">
        <f>VLOOKUP((A331&amp;MAX(G331:L331)),'NA DATA'!$J$4:$K$1809,2,FALSE)</f>
        <v>Enron North America Corp.</v>
      </c>
      <c r="G331" s="104"/>
      <c r="H331" s="104">
        <v>96035616</v>
      </c>
      <c r="I331" s="104"/>
      <c r="J331" s="104"/>
      <c r="K331" s="104"/>
      <c r="L331" s="104"/>
      <c r="M331" s="104">
        <f>IF(ISNA(VLOOKUP(B331,'US GAS Rankings'!$B$6:$H$232,7,FALSE))=TRUE,"", (VLOOKUP(B331,'US GAS Rankings'!$B$6:$H$232,7,FALSE)))</f>
        <v>51</v>
      </c>
      <c r="N331" s="104" t="str">
        <f>IF(ISNA(VLOOKUP(B331,'US PWR Rankings'!$B$6:$H$126,7,FALSE))=TRUE,"", (VLOOKUP(B331,'US PWR Rankings'!$B$6:$H$126,7,FALSE)))</f>
        <v/>
      </c>
      <c r="O331" s="73">
        <f>IF(ISNA(VLOOKUP(B331,'Can Gas Rankings'!$B$6:$H$95,7,FALSE))=TRUE,"",(VLOOKUP(B331,'Can Gas Rankings'!$B$6:$H$95,7,FALSE)))</f>
        <v>54</v>
      </c>
      <c r="P331" s="73" t="str">
        <f>IF(ISNA(VLOOKUP(B331,'Can Pwr Rankings'!$B$6:$F$21,5,FALSE))=TRUE,"", (VLOOKUP(B331,'Can Pwr Rankings'!$B$6:$F$21,5,FALSE)))</f>
        <v/>
      </c>
      <c r="Q331" s="109">
        <f>IF(ISNA(VLOOKUP($B331,'US GAS Rankings'!$B$6:$H$232,6,FALSE))=TRUE,"", (VLOOKUP($B331,'US GAS Rankings'!$B$6:$H$232,6,FALSE)))</f>
        <v>91089180</v>
      </c>
      <c r="R331" s="109" t="str">
        <f>IF(ISNA(VLOOKUP($B331,'US PWR Rankings'!$B$6:$H$126,6,FALSE))=TRUE,"", (VLOOKUP($B331,'US PWR Rankings'!$B$6:$H$126,6,FALSE)))</f>
        <v/>
      </c>
      <c r="S331" s="109">
        <f>IF(ISNA(VLOOKUP($B331,'Can Gas Rankings'!$B$6:$H$95,6,FALSE))=TRUE,"",(VLOOKUP($B331,'Can Gas Rankings'!$B$6:$H$95,6,FALSE)))</f>
        <v>2073000</v>
      </c>
      <c r="T331" s="109" t="str">
        <f>IF(ISNA(VLOOKUP($B331,'Can Pwr Rankings'!$B$6:$F$21,4,FALSE))=TRUE,"", (VLOOKUP($B331,'Can Pwr Rankings'!$B$6:$F$21,4,FALSE)))</f>
        <v/>
      </c>
    </row>
    <row r="332" spans="1:20" x14ac:dyDescent="0.2">
      <c r="A332" s="73" t="s">
        <v>134</v>
      </c>
      <c r="B332" s="73">
        <v>11170</v>
      </c>
      <c r="C332" s="73"/>
      <c r="D332" s="73"/>
      <c r="E332" s="73" t="s">
        <v>392</v>
      </c>
      <c r="F332" s="73" t="str">
        <f>VLOOKUP((A332&amp;MAX(G332:L332)),'NA DATA'!$J$4:$K$1809,2,FALSE)</f>
        <v>Enron North America Corp.</v>
      </c>
      <c r="G332" s="104"/>
      <c r="H332" s="104">
        <v>96001012</v>
      </c>
      <c r="I332" s="104"/>
      <c r="J332" s="104"/>
      <c r="K332" s="104"/>
      <c r="L332" s="104"/>
      <c r="M332" s="104">
        <f>IF(ISNA(VLOOKUP(B332,'US GAS Rankings'!$B$6:$H$232,7,FALSE))=TRUE,"", (VLOOKUP(B332,'US GAS Rankings'!$B$6:$H$232,7,FALSE)))</f>
        <v>51</v>
      </c>
      <c r="N332" s="104" t="str">
        <f>IF(ISNA(VLOOKUP(B332,'US PWR Rankings'!$B$6:$H$126,7,FALSE))=TRUE,"", (VLOOKUP(B332,'US PWR Rankings'!$B$6:$H$126,7,FALSE)))</f>
        <v/>
      </c>
      <c r="O332" s="73">
        <f>IF(ISNA(VLOOKUP(B332,'Can Gas Rankings'!$B$6:$H$95,7,FALSE))=TRUE,"",(VLOOKUP(B332,'Can Gas Rankings'!$B$6:$H$95,7,FALSE)))</f>
        <v>54</v>
      </c>
      <c r="P332" s="73" t="str">
        <f>IF(ISNA(VLOOKUP(B332,'Can Pwr Rankings'!$B$6:$F$21,5,FALSE))=TRUE,"", (VLOOKUP(B332,'Can Pwr Rankings'!$B$6:$F$21,5,FALSE)))</f>
        <v/>
      </c>
      <c r="Q332" s="109">
        <f>IF(ISNA(VLOOKUP($B332,'US GAS Rankings'!$B$6:$H$232,6,FALSE))=TRUE,"", (VLOOKUP($B332,'US GAS Rankings'!$B$6:$H$232,6,FALSE)))</f>
        <v>91089180</v>
      </c>
      <c r="R332" s="109" t="str">
        <f>IF(ISNA(VLOOKUP($B332,'US PWR Rankings'!$B$6:$H$126,6,FALSE))=TRUE,"", (VLOOKUP($B332,'US PWR Rankings'!$B$6:$H$126,6,FALSE)))</f>
        <v/>
      </c>
      <c r="S332" s="109">
        <f>IF(ISNA(VLOOKUP($B332,'Can Gas Rankings'!$B$6:$H$95,6,FALSE))=TRUE,"",(VLOOKUP($B332,'Can Gas Rankings'!$B$6:$H$95,6,FALSE)))</f>
        <v>2073000</v>
      </c>
      <c r="T332" s="109" t="str">
        <f>IF(ISNA(VLOOKUP($B332,'Can Pwr Rankings'!$B$6:$F$21,4,FALSE))=TRUE,"", (VLOOKUP($B332,'Can Pwr Rankings'!$B$6:$F$21,4,FALSE)))</f>
        <v/>
      </c>
    </row>
    <row r="333" spans="1:20" x14ac:dyDescent="0.2">
      <c r="A333" s="73" t="s">
        <v>134</v>
      </c>
      <c r="B333" s="73">
        <v>11170</v>
      </c>
      <c r="C333" s="73"/>
      <c r="D333" s="73"/>
      <c r="E333" s="73" t="s">
        <v>394</v>
      </c>
      <c r="F333" s="73" t="str">
        <f>VLOOKUP((A333&amp;MAX(G333:L333)),'NA DATA'!$J$4:$K$1809,2,FALSE)</f>
        <v>Enron North America Corp.</v>
      </c>
      <c r="G333" s="104"/>
      <c r="H333" s="104">
        <v>96007382</v>
      </c>
      <c r="I333" s="104"/>
      <c r="J333" s="104"/>
      <c r="K333" s="104"/>
      <c r="L333" s="104"/>
      <c r="M333" s="104">
        <f>IF(ISNA(VLOOKUP(B333,'US GAS Rankings'!$B$6:$H$232,7,FALSE))=TRUE,"", (VLOOKUP(B333,'US GAS Rankings'!$B$6:$H$232,7,FALSE)))</f>
        <v>51</v>
      </c>
      <c r="N333" s="104" t="str">
        <f>IF(ISNA(VLOOKUP(B333,'US PWR Rankings'!$B$6:$H$126,7,FALSE))=TRUE,"", (VLOOKUP(B333,'US PWR Rankings'!$B$6:$H$126,7,FALSE)))</f>
        <v/>
      </c>
      <c r="O333" s="73">
        <f>IF(ISNA(VLOOKUP(B333,'Can Gas Rankings'!$B$6:$H$95,7,FALSE))=TRUE,"",(VLOOKUP(B333,'Can Gas Rankings'!$B$6:$H$95,7,FALSE)))</f>
        <v>54</v>
      </c>
      <c r="P333" s="73" t="str">
        <f>IF(ISNA(VLOOKUP(B333,'Can Pwr Rankings'!$B$6:$F$21,5,FALSE))=TRUE,"", (VLOOKUP(B333,'Can Pwr Rankings'!$B$6:$F$21,5,FALSE)))</f>
        <v/>
      </c>
      <c r="Q333" s="109">
        <f>IF(ISNA(VLOOKUP($B333,'US GAS Rankings'!$B$6:$H$232,6,FALSE))=TRUE,"", (VLOOKUP($B333,'US GAS Rankings'!$B$6:$H$232,6,FALSE)))</f>
        <v>91089180</v>
      </c>
      <c r="R333" s="109" t="str">
        <f>IF(ISNA(VLOOKUP($B333,'US PWR Rankings'!$B$6:$H$126,6,FALSE))=TRUE,"", (VLOOKUP($B333,'US PWR Rankings'!$B$6:$H$126,6,FALSE)))</f>
        <v/>
      </c>
      <c r="S333" s="109">
        <f>IF(ISNA(VLOOKUP($B333,'Can Gas Rankings'!$B$6:$H$95,6,FALSE))=TRUE,"",(VLOOKUP($B333,'Can Gas Rankings'!$B$6:$H$95,6,FALSE)))</f>
        <v>2073000</v>
      </c>
      <c r="T333" s="109" t="str">
        <f>IF(ISNA(VLOOKUP($B333,'Can Pwr Rankings'!$B$6:$F$21,4,FALSE))=TRUE,"", (VLOOKUP($B333,'Can Pwr Rankings'!$B$6:$F$21,4,FALSE)))</f>
        <v/>
      </c>
    </row>
    <row r="334" spans="1:20" x14ac:dyDescent="0.2">
      <c r="A334" s="73" t="s">
        <v>134</v>
      </c>
      <c r="B334" s="73">
        <v>11170</v>
      </c>
      <c r="C334" s="73"/>
      <c r="D334" s="73"/>
      <c r="E334" s="73" t="s">
        <v>776</v>
      </c>
      <c r="F334" s="73" t="str">
        <f>VLOOKUP((A334&amp;MAX(G334:L334)),'NA DATA'!$J$4:$K$1809,2,FALSE)</f>
        <v>Enron Canada Corp.</v>
      </c>
      <c r="G334" s="104"/>
      <c r="H334" s="104"/>
      <c r="I334" s="104"/>
      <c r="J334" s="104"/>
      <c r="K334" s="104">
        <v>96030192</v>
      </c>
      <c r="L334" s="104"/>
      <c r="M334" s="104">
        <f>IF(ISNA(VLOOKUP(B334,'US GAS Rankings'!$B$6:$H$232,7,FALSE))=TRUE,"", (VLOOKUP(B334,'US GAS Rankings'!$B$6:$H$232,7,FALSE)))</f>
        <v>51</v>
      </c>
      <c r="N334" s="104" t="str">
        <f>IF(ISNA(VLOOKUP(B334,'US PWR Rankings'!$B$6:$H$126,7,FALSE))=TRUE,"", (VLOOKUP(B334,'US PWR Rankings'!$B$6:$H$126,7,FALSE)))</f>
        <v/>
      </c>
      <c r="O334" s="73">
        <f>IF(ISNA(VLOOKUP(B334,'Can Gas Rankings'!$B$6:$H$95,7,FALSE))=TRUE,"",(VLOOKUP(B334,'Can Gas Rankings'!$B$6:$H$95,7,FALSE)))</f>
        <v>54</v>
      </c>
      <c r="P334" s="73" t="str">
        <f>IF(ISNA(VLOOKUP(B334,'Can Pwr Rankings'!$B$6:$F$21,5,FALSE))=TRUE,"", (VLOOKUP(B334,'Can Pwr Rankings'!$B$6:$F$21,5,FALSE)))</f>
        <v/>
      </c>
      <c r="Q334" s="109">
        <f>IF(ISNA(VLOOKUP($B334,'US GAS Rankings'!$B$6:$H$232,6,FALSE))=TRUE,"", (VLOOKUP($B334,'US GAS Rankings'!$B$6:$H$232,6,FALSE)))</f>
        <v>91089180</v>
      </c>
      <c r="R334" s="109" t="str">
        <f>IF(ISNA(VLOOKUP($B334,'US PWR Rankings'!$B$6:$H$126,6,FALSE))=TRUE,"", (VLOOKUP($B334,'US PWR Rankings'!$B$6:$H$126,6,FALSE)))</f>
        <v/>
      </c>
      <c r="S334" s="109">
        <f>IF(ISNA(VLOOKUP($B334,'Can Gas Rankings'!$B$6:$H$95,6,FALSE))=TRUE,"",(VLOOKUP($B334,'Can Gas Rankings'!$B$6:$H$95,6,FALSE)))</f>
        <v>2073000</v>
      </c>
      <c r="T334" s="109" t="str">
        <f>IF(ISNA(VLOOKUP($B334,'Can Pwr Rankings'!$B$6:$F$21,4,FALSE))=TRUE,"", (VLOOKUP($B334,'Can Pwr Rankings'!$B$6:$F$21,4,FALSE)))</f>
        <v/>
      </c>
    </row>
    <row r="335" spans="1:20" x14ac:dyDescent="0.2">
      <c r="A335" s="73" t="s">
        <v>134</v>
      </c>
      <c r="B335" s="73">
        <v>11170</v>
      </c>
      <c r="C335" s="73"/>
      <c r="D335" s="73"/>
      <c r="E335" s="73" t="s">
        <v>416</v>
      </c>
      <c r="F335" s="73" t="str">
        <f>VLOOKUP((A335&amp;MAX(G335:L335)),'NA DATA'!$J$4:$K$1809,2,FALSE)</f>
        <v>Enron North America Corp.</v>
      </c>
      <c r="G335" s="104"/>
      <c r="H335" s="104">
        <v>96090116</v>
      </c>
      <c r="I335" s="104"/>
      <c r="J335" s="104"/>
      <c r="K335" s="104"/>
      <c r="L335" s="104"/>
      <c r="M335" s="104">
        <f>IF(ISNA(VLOOKUP(B335,'US GAS Rankings'!$B$6:$H$232,7,FALSE))=TRUE,"", (VLOOKUP(B335,'US GAS Rankings'!$B$6:$H$232,7,FALSE)))</f>
        <v>51</v>
      </c>
      <c r="N335" s="104" t="str">
        <f>IF(ISNA(VLOOKUP(B335,'US PWR Rankings'!$B$6:$H$126,7,FALSE))=TRUE,"", (VLOOKUP(B335,'US PWR Rankings'!$B$6:$H$126,7,FALSE)))</f>
        <v/>
      </c>
      <c r="O335" s="73">
        <f>IF(ISNA(VLOOKUP(B335,'Can Gas Rankings'!$B$6:$H$95,7,FALSE))=TRUE,"",(VLOOKUP(B335,'Can Gas Rankings'!$B$6:$H$95,7,FALSE)))</f>
        <v>54</v>
      </c>
      <c r="P335" s="73" t="str">
        <f>IF(ISNA(VLOOKUP(B335,'Can Pwr Rankings'!$B$6:$F$21,5,FALSE))=TRUE,"", (VLOOKUP(B335,'Can Pwr Rankings'!$B$6:$F$21,5,FALSE)))</f>
        <v/>
      </c>
      <c r="Q335" s="109">
        <f>IF(ISNA(VLOOKUP($B335,'US GAS Rankings'!$B$6:$H$232,6,FALSE))=TRUE,"", (VLOOKUP($B335,'US GAS Rankings'!$B$6:$H$232,6,FALSE)))</f>
        <v>91089180</v>
      </c>
      <c r="R335" s="109" t="str">
        <f>IF(ISNA(VLOOKUP($B335,'US PWR Rankings'!$B$6:$H$126,6,FALSE))=TRUE,"", (VLOOKUP($B335,'US PWR Rankings'!$B$6:$H$126,6,FALSE)))</f>
        <v/>
      </c>
      <c r="S335" s="109">
        <f>IF(ISNA(VLOOKUP($B335,'Can Gas Rankings'!$B$6:$H$95,6,FALSE))=TRUE,"",(VLOOKUP($B335,'Can Gas Rankings'!$B$6:$H$95,6,FALSE)))</f>
        <v>2073000</v>
      </c>
      <c r="T335" s="109" t="str">
        <f>IF(ISNA(VLOOKUP($B335,'Can Pwr Rankings'!$B$6:$F$21,4,FALSE))=TRUE,"", (VLOOKUP($B335,'Can Pwr Rankings'!$B$6:$F$21,4,FALSE)))</f>
        <v/>
      </c>
    </row>
    <row r="336" spans="1:20" x14ac:dyDescent="0.2">
      <c r="A336" s="73" t="s">
        <v>135</v>
      </c>
      <c r="B336" s="73">
        <v>208</v>
      </c>
      <c r="C336" s="73" t="s">
        <v>135</v>
      </c>
      <c r="D336" s="73">
        <v>208</v>
      </c>
      <c r="E336" s="73" t="s">
        <v>568</v>
      </c>
      <c r="F336" s="73" t="str">
        <f>VLOOKUP((A336&amp;MAX(G336:L336)),'NA DATA'!$J$4:$K$1809,2,FALSE)</f>
        <v>Enron North America Corp.</v>
      </c>
      <c r="G336" s="104">
        <v>95001227</v>
      </c>
      <c r="H336" s="104"/>
      <c r="I336" s="104"/>
      <c r="J336" s="104">
        <v>95001227</v>
      </c>
      <c r="K336" s="104"/>
      <c r="L336" s="104"/>
      <c r="M336" s="104">
        <f>IF(ISNA(VLOOKUP(B336,'US GAS Rankings'!$B$6:$H$232,7,FALSE))=TRUE,"", (VLOOKUP(B336,'US GAS Rankings'!$B$6:$H$232,7,FALSE)))</f>
        <v>52</v>
      </c>
      <c r="N336" s="104" t="str">
        <f>IF(ISNA(VLOOKUP(B336,'US PWR Rankings'!$B$6:$H$126,7,FALSE))=TRUE,"", (VLOOKUP(B336,'US PWR Rankings'!$B$6:$H$126,7,FALSE)))</f>
        <v/>
      </c>
      <c r="O336" s="73">
        <f>IF(ISNA(VLOOKUP(B336,'Can Gas Rankings'!$B$6:$H$95,7,FALSE))=TRUE,"",(VLOOKUP(B336,'Can Gas Rankings'!$B$6:$H$95,7,FALSE)))</f>
        <v>60</v>
      </c>
      <c r="P336" s="73" t="str">
        <f>IF(ISNA(VLOOKUP(B336,'Can Pwr Rankings'!$B$6:$F$21,5,FALSE))=TRUE,"", (VLOOKUP(B336,'Can Pwr Rankings'!$B$6:$F$21,5,FALSE)))</f>
        <v/>
      </c>
      <c r="Q336" s="109">
        <f>IF(ISNA(VLOOKUP($B336,'US GAS Rankings'!$B$6:$H$232,6,FALSE))=TRUE,"", (VLOOKUP($B336,'US GAS Rankings'!$B$6:$H$232,6,FALSE)))</f>
        <v>87539014</v>
      </c>
      <c r="R336" s="109" t="str">
        <f>IF(ISNA(VLOOKUP($B336,'US PWR Rankings'!$B$6:$H$126,6,FALSE))=TRUE,"", (VLOOKUP($B336,'US PWR Rankings'!$B$6:$H$126,6,FALSE)))</f>
        <v/>
      </c>
      <c r="S336" s="109">
        <f>IF(ISNA(VLOOKUP($B336,'Can Gas Rankings'!$B$6:$H$95,6,FALSE))=TRUE,"",(VLOOKUP($B336,'Can Gas Rankings'!$B$6:$H$95,6,FALSE)))</f>
        <v>1605000</v>
      </c>
      <c r="T336" s="109" t="str">
        <f>IF(ISNA(VLOOKUP($B336,'Can Pwr Rankings'!$B$6:$F$21,4,FALSE))=TRUE,"", (VLOOKUP($B336,'Can Pwr Rankings'!$B$6:$F$21,4,FALSE)))</f>
        <v/>
      </c>
    </row>
    <row r="337" spans="1:20" x14ac:dyDescent="0.2">
      <c r="A337" s="73" t="s">
        <v>135</v>
      </c>
      <c r="B337" s="73">
        <v>208</v>
      </c>
      <c r="C337" s="73"/>
      <c r="D337" s="73"/>
      <c r="E337" s="73" t="s">
        <v>411</v>
      </c>
      <c r="F337" s="73" t="str">
        <f>VLOOKUP((A337&amp;MAX(G337:L337)),'NA DATA'!$J$4:$K$1809,2,FALSE)</f>
        <v>Enron North America Corp.</v>
      </c>
      <c r="G337" s="104"/>
      <c r="H337" s="104">
        <v>96007593</v>
      </c>
      <c r="I337" s="104"/>
      <c r="J337" s="104"/>
      <c r="K337" s="104"/>
      <c r="L337" s="104"/>
      <c r="M337" s="104">
        <f>IF(ISNA(VLOOKUP(B337,'US GAS Rankings'!$B$6:$H$232,7,FALSE))=TRUE,"", (VLOOKUP(B337,'US GAS Rankings'!$B$6:$H$232,7,FALSE)))</f>
        <v>52</v>
      </c>
      <c r="N337" s="104" t="str">
        <f>IF(ISNA(VLOOKUP(B337,'US PWR Rankings'!$B$6:$H$126,7,FALSE))=TRUE,"", (VLOOKUP(B337,'US PWR Rankings'!$B$6:$H$126,7,FALSE)))</f>
        <v/>
      </c>
      <c r="O337" s="73">
        <f>IF(ISNA(VLOOKUP(B337,'Can Gas Rankings'!$B$6:$H$95,7,FALSE))=TRUE,"",(VLOOKUP(B337,'Can Gas Rankings'!$B$6:$H$95,7,FALSE)))</f>
        <v>60</v>
      </c>
      <c r="P337" s="73" t="str">
        <f>IF(ISNA(VLOOKUP(B337,'Can Pwr Rankings'!$B$6:$F$21,5,FALSE))=TRUE,"", (VLOOKUP(B337,'Can Pwr Rankings'!$B$6:$F$21,5,FALSE)))</f>
        <v/>
      </c>
      <c r="Q337" s="109">
        <f>IF(ISNA(VLOOKUP($B337,'US GAS Rankings'!$B$6:$H$232,6,FALSE))=TRUE,"", (VLOOKUP($B337,'US GAS Rankings'!$B$6:$H$232,6,FALSE)))</f>
        <v>87539014</v>
      </c>
      <c r="R337" s="109" t="str">
        <f>IF(ISNA(VLOOKUP($B337,'US PWR Rankings'!$B$6:$H$126,6,FALSE))=TRUE,"", (VLOOKUP($B337,'US PWR Rankings'!$B$6:$H$126,6,FALSE)))</f>
        <v/>
      </c>
      <c r="S337" s="109">
        <f>IF(ISNA(VLOOKUP($B337,'Can Gas Rankings'!$B$6:$H$95,6,FALSE))=TRUE,"",(VLOOKUP($B337,'Can Gas Rankings'!$B$6:$H$95,6,FALSE)))</f>
        <v>1605000</v>
      </c>
      <c r="T337" s="109" t="str">
        <f>IF(ISNA(VLOOKUP($B337,'Can Pwr Rankings'!$B$6:$F$21,4,FALSE))=TRUE,"", (VLOOKUP($B337,'Can Pwr Rankings'!$B$6:$F$21,4,FALSE)))</f>
        <v/>
      </c>
    </row>
    <row r="338" spans="1:20" x14ac:dyDescent="0.2">
      <c r="A338" s="73" t="s">
        <v>135</v>
      </c>
      <c r="B338" s="73">
        <v>208</v>
      </c>
      <c r="C338" s="73"/>
      <c r="D338" s="73"/>
      <c r="E338" s="73" t="s">
        <v>392</v>
      </c>
      <c r="F338" s="73" t="str">
        <f>VLOOKUP((A338&amp;MAX(G338:L338)),'NA DATA'!$J$4:$K$1809,2,FALSE)</f>
        <v>Enron North America Corp.</v>
      </c>
      <c r="G338" s="104"/>
      <c r="H338" s="104">
        <v>96001395</v>
      </c>
      <c r="I338" s="104"/>
      <c r="J338" s="104"/>
      <c r="K338" s="104"/>
      <c r="L338" s="104"/>
      <c r="M338" s="104">
        <f>IF(ISNA(VLOOKUP(B338,'US GAS Rankings'!$B$6:$H$232,7,FALSE))=TRUE,"", (VLOOKUP(B338,'US GAS Rankings'!$B$6:$H$232,7,FALSE)))</f>
        <v>52</v>
      </c>
      <c r="N338" s="104" t="str">
        <f>IF(ISNA(VLOOKUP(B338,'US PWR Rankings'!$B$6:$H$126,7,FALSE))=TRUE,"", (VLOOKUP(B338,'US PWR Rankings'!$B$6:$H$126,7,FALSE)))</f>
        <v/>
      </c>
      <c r="O338" s="73">
        <f>IF(ISNA(VLOOKUP(B338,'Can Gas Rankings'!$B$6:$H$95,7,FALSE))=TRUE,"",(VLOOKUP(B338,'Can Gas Rankings'!$B$6:$H$95,7,FALSE)))</f>
        <v>60</v>
      </c>
      <c r="P338" s="73" t="str">
        <f>IF(ISNA(VLOOKUP(B338,'Can Pwr Rankings'!$B$6:$F$21,5,FALSE))=TRUE,"", (VLOOKUP(B338,'Can Pwr Rankings'!$B$6:$F$21,5,FALSE)))</f>
        <v/>
      </c>
      <c r="Q338" s="109">
        <f>IF(ISNA(VLOOKUP($B338,'US GAS Rankings'!$B$6:$H$232,6,FALSE))=TRUE,"", (VLOOKUP($B338,'US GAS Rankings'!$B$6:$H$232,6,FALSE)))</f>
        <v>87539014</v>
      </c>
      <c r="R338" s="109" t="str">
        <f>IF(ISNA(VLOOKUP($B338,'US PWR Rankings'!$B$6:$H$126,6,FALSE))=TRUE,"", (VLOOKUP($B338,'US PWR Rankings'!$B$6:$H$126,6,FALSE)))</f>
        <v/>
      </c>
      <c r="S338" s="109">
        <f>IF(ISNA(VLOOKUP($B338,'Can Gas Rankings'!$B$6:$H$95,6,FALSE))=TRUE,"",(VLOOKUP($B338,'Can Gas Rankings'!$B$6:$H$95,6,FALSE)))</f>
        <v>1605000</v>
      </c>
      <c r="T338" s="109" t="str">
        <f>IF(ISNA(VLOOKUP($B338,'Can Pwr Rankings'!$B$6:$F$21,4,FALSE))=TRUE,"", (VLOOKUP($B338,'Can Pwr Rankings'!$B$6:$F$21,4,FALSE)))</f>
        <v/>
      </c>
    </row>
    <row r="339" spans="1:20" x14ac:dyDescent="0.2">
      <c r="A339" s="73" t="s">
        <v>135</v>
      </c>
      <c r="B339" s="73">
        <v>208</v>
      </c>
      <c r="C339" s="73"/>
      <c r="D339" s="73"/>
      <c r="E339" s="73" t="s">
        <v>417</v>
      </c>
      <c r="F339" s="73" t="str">
        <f>VLOOKUP((A339&amp;MAX(G339:L339)),'NA DATA'!$J$4:$K$1809,2,FALSE)</f>
        <v>Enron North America Corp.</v>
      </c>
      <c r="G339" s="104"/>
      <c r="H339" s="104">
        <v>96001363</v>
      </c>
      <c r="I339" s="104"/>
      <c r="J339" s="104"/>
      <c r="K339" s="104"/>
      <c r="L339" s="104"/>
      <c r="M339" s="104">
        <f>IF(ISNA(VLOOKUP(B339,'US GAS Rankings'!$B$6:$H$232,7,FALSE))=TRUE,"", (VLOOKUP(B339,'US GAS Rankings'!$B$6:$H$232,7,FALSE)))</f>
        <v>52</v>
      </c>
      <c r="N339" s="104" t="str">
        <f>IF(ISNA(VLOOKUP(B339,'US PWR Rankings'!$B$6:$H$126,7,FALSE))=TRUE,"", (VLOOKUP(B339,'US PWR Rankings'!$B$6:$H$126,7,FALSE)))</f>
        <v/>
      </c>
      <c r="O339" s="73">
        <f>IF(ISNA(VLOOKUP(B339,'Can Gas Rankings'!$B$6:$H$95,7,FALSE))=TRUE,"",(VLOOKUP(B339,'Can Gas Rankings'!$B$6:$H$95,7,FALSE)))</f>
        <v>60</v>
      </c>
      <c r="P339" s="73" t="str">
        <f>IF(ISNA(VLOOKUP(B339,'Can Pwr Rankings'!$B$6:$F$21,5,FALSE))=TRUE,"", (VLOOKUP(B339,'Can Pwr Rankings'!$B$6:$F$21,5,FALSE)))</f>
        <v/>
      </c>
      <c r="Q339" s="109">
        <f>IF(ISNA(VLOOKUP($B339,'US GAS Rankings'!$B$6:$H$232,6,FALSE))=TRUE,"", (VLOOKUP($B339,'US GAS Rankings'!$B$6:$H$232,6,FALSE)))</f>
        <v>87539014</v>
      </c>
      <c r="R339" s="109" t="str">
        <f>IF(ISNA(VLOOKUP($B339,'US PWR Rankings'!$B$6:$H$126,6,FALSE))=TRUE,"", (VLOOKUP($B339,'US PWR Rankings'!$B$6:$H$126,6,FALSE)))</f>
        <v/>
      </c>
      <c r="S339" s="109">
        <f>IF(ISNA(VLOOKUP($B339,'Can Gas Rankings'!$B$6:$H$95,6,FALSE))=TRUE,"",(VLOOKUP($B339,'Can Gas Rankings'!$B$6:$H$95,6,FALSE)))</f>
        <v>1605000</v>
      </c>
      <c r="T339" s="109" t="str">
        <f>IF(ISNA(VLOOKUP($B339,'Can Pwr Rankings'!$B$6:$F$21,4,FALSE))=TRUE,"", (VLOOKUP($B339,'Can Pwr Rankings'!$B$6:$F$21,4,FALSE)))</f>
        <v/>
      </c>
    </row>
    <row r="340" spans="1:20" x14ac:dyDescent="0.2">
      <c r="A340" s="73" t="s">
        <v>135</v>
      </c>
      <c r="B340" s="73">
        <v>208</v>
      </c>
      <c r="C340" s="73"/>
      <c r="D340" s="73"/>
      <c r="E340" s="73" t="s">
        <v>394</v>
      </c>
      <c r="F340" s="73" t="str">
        <f>VLOOKUP((A340&amp;MAX(G340:L340)),'NA DATA'!$J$4:$K$1809,2,FALSE)</f>
        <v>Enron North America Corp.</v>
      </c>
      <c r="G340" s="104"/>
      <c r="H340" s="104">
        <v>96019305</v>
      </c>
      <c r="I340" s="104"/>
      <c r="J340" s="104"/>
      <c r="K340" s="104"/>
      <c r="L340" s="104"/>
      <c r="M340" s="104">
        <f>IF(ISNA(VLOOKUP(B340,'US GAS Rankings'!$B$6:$H$232,7,FALSE))=TRUE,"", (VLOOKUP(B340,'US GAS Rankings'!$B$6:$H$232,7,FALSE)))</f>
        <v>52</v>
      </c>
      <c r="N340" s="104" t="str">
        <f>IF(ISNA(VLOOKUP(B340,'US PWR Rankings'!$B$6:$H$126,7,FALSE))=TRUE,"", (VLOOKUP(B340,'US PWR Rankings'!$B$6:$H$126,7,FALSE)))</f>
        <v/>
      </c>
      <c r="O340" s="73">
        <f>IF(ISNA(VLOOKUP(B340,'Can Gas Rankings'!$B$6:$H$95,7,FALSE))=TRUE,"",(VLOOKUP(B340,'Can Gas Rankings'!$B$6:$H$95,7,FALSE)))</f>
        <v>60</v>
      </c>
      <c r="P340" s="73" t="str">
        <f>IF(ISNA(VLOOKUP(B340,'Can Pwr Rankings'!$B$6:$F$21,5,FALSE))=TRUE,"", (VLOOKUP(B340,'Can Pwr Rankings'!$B$6:$F$21,5,FALSE)))</f>
        <v/>
      </c>
      <c r="Q340" s="109">
        <f>IF(ISNA(VLOOKUP($B340,'US GAS Rankings'!$B$6:$H$232,6,FALSE))=TRUE,"", (VLOOKUP($B340,'US GAS Rankings'!$B$6:$H$232,6,FALSE)))</f>
        <v>87539014</v>
      </c>
      <c r="R340" s="109" t="str">
        <f>IF(ISNA(VLOOKUP($B340,'US PWR Rankings'!$B$6:$H$126,6,FALSE))=TRUE,"", (VLOOKUP($B340,'US PWR Rankings'!$B$6:$H$126,6,FALSE)))</f>
        <v/>
      </c>
      <c r="S340" s="109">
        <f>IF(ISNA(VLOOKUP($B340,'Can Gas Rankings'!$B$6:$H$95,6,FALSE))=TRUE,"",(VLOOKUP($B340,'Can Gas Rankings'!$B$6:$H$95,6,FALSE)))</f>
        <v>1605000</v>
      </c>
      <c r="T340" s="109" t="str">
        <f>IF(ISNA(VLOOKUP($B340,'Can Pwr Rankings'!$B$6:$F$21,4,FALSE))=TRUE,"", (VLOOKUP($B340,'Can Pwr Rankings'!$B$6:$F$21,4,FALSE)))</f>
        <v/>
      </c>
    </row>
    <row r="341" spans="1:20" x14ac:dyDescent="0.2">
      <c r="A341" s="73" t="s">
        <v>135</v>
      </c>
      <c r="B341" s="73">
        <v>208</v>
      </c>
      <c r="C341" s="73"/>
      <c r="D341" s="73"/>
      <c r="E341" s="73" t="s">
        <v>759</v>
      </c>
      <c r="F341" s="73" t="str">
        <f>VLOOKUP((A341&amp;MAX(G341:L341)),'NA DATA'!$J$4:$K$1809,2,FALSE)</f>
        <v>Enron Canada Corp.</v>
      </c>
      <c r="G341" s="104"/>
      <c r="H341" s="104"/>
      <c r="I341" s="104"/>
      <c r="J341" s="104"/>
      <c r="K341" s="104">
        <v>96056940</v>
      </c>
      <c r="L341" s="104"/>
      <c r="M341" s="104">
        <f>IF(ISNA(VLOOKUP(B341,'US GAS Rankings'!$B$6:$H$232,7,FALSE))=TRUE,"", (VLOOKUP(B341,'US GAS Rankings'!$B$6:$H$232,7,FALSE)))</f>
        <v>52</v>
      </c>
      <c r="N341" s="104" t="str">
        <f>IF(ISNA(VLOOKUP(B341,'US PWR Rankings'!$B$6:$H$126,7,FALSE))=TRUE,"", (VLOOKUP(B341,'US PWR Rankings'!$B$6:$H$126,7,FALSE)))</f>
        <v/>
      </c>
      <c r="O341" s="73">
        <f>IF(ISNA(VLOOKUP(B341,'Can Gas Rankings'!$B$6:$H$95,7,FALSE))=TRUE,"",(VLOOKUP(B341,'Can Gas Rankings'!$B$6:$H$95,7,FALSE)))</f>
        <v>60</v>
      </c>
      <c r="P341" s="73" t="str">
        <f>IF(ISNA(VLOOKUP(B341,'Can Pwr Rankings'!$B$6:$F$21,5,FALSE))=TRUE,"", (VLOOKUP(B341,'Can Pwr Rankings'!$B$6:$F$21,5,FALSE)))</f>
        <v/>
      </c>
      <c r="Q341" s="109">
        <f>IF(ISNA(VLOOKUP($B341,'US GAS Rankings'!$B$6:$H$232,6,FALSE))=TRUE,"", (VLOOKUP($B341,'US GAS Rankings'!$B$6:$H$232,6,FALSE)))</f>
        <v>87539014</v>
      </c>
      <c r="R341" s="109" t="str">
        <f>IF(ISNA(VLOOKUP($B341,'US PWR Rankings'!$B$6:$H$126,6,FALSE))=TRUE,"", (VLOOKUP($B341,'US PWR Rankings'!$B$6:$H$126,6,FALSE)))</f>
        <v/>
      </c>
      <c r="S341" s="109">
        <f>IF(ISNA(VLOOKUP($B341,'Can Gas Rankings'!$B$6:$H$95,6,FALSE))=TRUE,"",(VLOOKUP($B341,'Can Gas Rankings'!$B$6:$H$95,6,FALSE)))</f>
        <v>1605000</v>
      </c>
      <c r="T341" s="109" t="str">
        <f>IF(ISNA(VLOOKUP($B341,'Can Pwr Rankings'!$B$6:$F$21,4,FALSE))=TRUE,"", (VLOOKUP($B341,'Can Pwr Rankings'!$B$6:$F$21,4,FALSE)))</f>
        <v/>
      </c>
    </row>
    <row r="342" spans="1:20" x14ac:dyDescent="0.2">
      <c r="A342" s="73" t="s">
        <v>136</v>
      </c>
      <c r="B342" s="73">
        <v>3497</v>
      </c>
      <c r="C342" s="73" t="s">
        <v>136</v>
      </c>
      <c r="D342" s="73">
        <v>3497</v>
      </c>
      <c r="E342" s="73" t="s">
        <v>568</v>
      </c>
      <c r="F342" s="73" t="str">
        <f>VLOOKUP((A342&amp;MAX(G342:L342)),'NA DATA'!$J$4:$K$1809,2,FALSE)</f>
        <v>Enron North America Corp.</v>
      </c>
      <c r="G342" s="104">
        <v>96009194</v>
      </c>
      <c r="H342" s="104"/>
      <c r="I342" s="104"/>
      <c r="J342" s="104"/>
      <c r="K342" s="104"/>
      <c r="L342" s="104"/>
      <c r="M342" s="104">
        <f>IF(ISNA(VLOOKUP(B342,'US GAS Rankings'!$B$6:$H$232,7,FALSE))=TRUE,"", (VLOOKUP(B342,'US GAS Rankings'!$B$6:$H$232,7,FALSE)))</f>
        <v>53</v>
      </c>
      <c r="N342" s="104" t="str">
        <f>IF(ISNA(VLOOKUP(B342,'US PWR Rankings'!$B$6:$H$126,7,FALSE))=TRUE,"", (VLOOKUP(B342,'US PWR Rankings'!$B$6:$H$126,7,FALSE)))</f>
        <v/>
      </c>
      <c r="O342" s="73" t="str">
        <f>IF(ISNA(VLOOKUP(B342,'Can Gas Rankings'!$B$6:$H$95,7,FALSE))=TRUE,"",(VLOOKUP(B342,'Can Gas Rankings'!$B$6:$H$95,7,FALSE)))</f>
        <v/>
      </c>
      <c r="P342" s="73" t="str">
        <f>IF(ISNA(VLOOKUP(B342,'Can Pwr Rankings'!$B$6:$F$21,5,FALSE))=TRUE,"", (VLOOKUP(B342,'Can Pwr Rankings'!$B$6:$F$21,5,FALSE)))</f>
        <v/>
      </c>
      <c r="Q342" s="109">
        <f>IF(ISNA(VLOOKUP($B342,'US GAS Rankings'!$B$6:$H$232,6,FALSE))=TRUE,"", (VLOOKUP($B342,'US GAS Rankings'!$B$6:$H$232,6,FALSE)))</f>
        <v>84826435</v>
      </c>
      <c r="R342" s="109" t="str">
        <f>IF(ISNA(VLOOKUP($B342,'US PWR Rankings'!$B$6:$H$126,6,FALSE))=TRUE,"", (VLOOKUP($B342,'US PWR Rankings'!$B$6:$H$126,6,FALSE)))</f>
        <v/>
      </c>
      <c r="S342" s="109" t="str">
        <f>IF(ISNA(VLOOKUP($B342,'Can Gas Rankings'!$B$6:$H$95,6,FALSE))=TRUE,"",(VLOOKUP($B342,'Can Gas Rankings'!$B$6:$H$95,6,FALSE)))</f>
        <v/>
      </c>
      <c r="T342" s="109" t="str">
        <f>IF(ISNA(VLOOKUP($B342,'Can Pwr Rankings'!$B$6:$F$21,4,FALSE))=TRUE,"", (VLOOKUP($B342,'Can Pwr Rankings'!$B$6:$F$21,4,FALSE)))</f>
        <v/>
      </c>
    </row>
    <row r="343" spans="1:20" x14ac:dyDescent="0.2">
      <c r="A343" s="73" t="s">
        <v>136</v>
      </c>
      <c r="B343" s="73">
        <v>3497</v>
      </c>
      <c r="C343" s="73"/>
      <c r="D343" s="73"/>
      <c r="E343" s="73" t="s">
        <v>590</v>
      </c>
      <c r="F343" s="73" t="str">
        <f>VLOOKUP((A343&amp;MAX(G343:L343)),'NA DATA'!$J$4:$K$1809,2,FALSE)</f>
        <v>Enron Energy Marketing Corp.</v>
      </c>
      <c r="G343" s="104"/>
      <c r="H343" s="104">
        <v>96075249</v>
      </c>
      <c r="I343" s="104"/>
      <c r="J343" s="104"/>
      <c r="K343" s="104"/>
      <c r="L343" s="104"/>
      <c r="M343" s="104">
        <f>IF(ISNA(VLOOKUP(B343,'US GAS Rankings'!$B$6:$H$232,7,FALSE))=TRUE,"", (VLOOKUP(B343,'US GAS Rankings'!$B$6:$H$232,7,FALSE)))</f>
        <v>53</v>
      </c>
      <c r="N343" s="104" t="str">
        <f>IF(ISNA(VLOOKUP(B343,'US PWR Rankings'!$B$6:$H$126,7,FALSE))=TRUE,"", (VLOOKUP(B343,'US PWR Rankings'!$B$6:$H$126,7,FALSE)))</f>
        <v/>
      </c>
      <c r="O343" s="73" t="str">
        <f>IF(ISNA(VLOOKUP(B343,'Can Gas Rankings'!$B$6:$H$95,7,FALSE))=TRUE,"",(VLOOKUP(B343,'Can Gas Rankings'!$B$6:$H$95,7,FALSE)))</f>
        <v/>
      </c>
      <c r="P343" s="73" t="str">
        <f>IF(ISNA(VLOOKUP(B343,'Can Pwr Rankings'!$B$6:$F$21,5,FALSE))=TRUE,"", (VLOOKUP(B343,'Can Pwr Rankings'!$B$6:$F$21,5,FALSE)))</f>
        <v/>
      </c>
      <c r="Q343" s="109">
        <f>IF(ISNA(VLOOKUP($B343,'US GAS Rankings'!$B$6:$H$232,6,FALSE))=TRUE,"", (VLOOKUP($B343,'US GAS Rankings'!$B$6:$H$232,6,FALSE)))</f>
        <v>84826435</v>
      </c>
      <c r="R343" s="109" t="str">
        <f>IF(ISNA(VLOOKUP($B343,'US PWR Rankings'!$B$6:$H$126,6,FALSE))=TRUE,"", (VLOOKUP($B343,'US PWR Rankings'!$B$6:$H$126,6,FALSE)))</f>
        <v/>
      </c>
      <c r="S343" s="109" t="str">
        <f>IF(ISNA(VLOOKUP($B343,'Can Gas Rankings'!$B$6:$H$95,6,FALSE))=TRUE,"",(VLOOKUP($B343,'Can Gas Rankings'!$B$6:$H$95,6,FALSE)))</f>
        <v/>
      </c>
      <c r="T343" s="109" t="str">
        <f>IF(ISNA(VLOOKUP($B343,'Can Pwr Rankings'!$B$6:$F$21,4,FALSE))=TRUE,"", (VLOOKUP($B343,'Can Pwr Rankings'!$B$6:$F$21,4,FALSE)))</f>
        <v/>
      </c>
    </row>
    <row r="344" spans="1:20" x14ac:dyDescent="0.2">
      <c r="A344" s="73" t="s">
        <v>136</v>
      </c>
      <c r="B344" s="73">
        <v>3497</v>
      </c>
      <c r="C344" s="73"/>
      <c r="D344" s="73"/>
      <c r="E344" s="73" t="s">
        <v>583</v>
      </c>
      <c r="F344" s="73" t="str">
        <f>VLOOKUP((A344&amp;MAX(G344:L344)),'NA DATA'!$J$4:$K$1809,2,FALSE)</f>
        <v>Enron Energy Services, Inc.</v>
      </c>
      <c r="G344" s="104"/>
      <c r="H344" s="104">
        <v>96083597</v>
      </c>
      <c r="I344" s="104"/>
      <c r="J344" s="104"/>
      <c r="K344" s="104"/>
      <c r="L344" s="104"/>
      <c r="M344" s="104">
        <f>IF(ISNA(VLOOKUP(B344,'US GAS Rankings'!$B$6:$H$232,7,FALSE))=TRUE,"", (VLOOKUP(B344,'US GAS Rankings'!$B$6:$H$232,7,FALSE)))</f>
        <v>53</v>
      </c>
      <c r="N344" s="104" t="str">
        <f>IF(ISNA(VLOOKUP(B344,'US PWR Rankings'!$B$6:$H$126,7,FALSE))=TRUE,"", (VLOOKUP(B344,'US PWR Rankings'!$B$6:$H$126,7,FALSE)))</f>
        <v/>
      </c>
      <c r="O344" s="73" t="str">
        <f>IF(ISNA(VLOOKUP(B344,'Can Gas Rankings'!$B$6:$H$95,7,FALSE))=TRUE,"",(VLOOKUP(B344,'Can Gas Rankings'!$B$6:$H$95,7,FALSE)))</f>
        <v/>
      </c>
      <c r="P344" s="73" t="str">
        <f>IF(ISNA(VLOOKUP(B344,'Can Pwr Rankings'!$B$6:$F$21,5,FALSE))=TRUE,"", (VLOOKUP(B344,'Can Pwr Rankings'!$B$6:$F$21,5,FALSE)))</f>
        <v/>
      </c>
      <c r="Q344" s="109">
        <f>IF(ISNA(VLOOKUP($B344,'US GAS Rankings'!$B$6:$H$232,6,FALSE))=TRUE,"", (VLOOKUP($B344,'US GAS Rankings'!$B$6:$H$232,6,FALSE)))</f>
        <v>84826435</v>
      </c>
      <c r="R344" s="109" t="str">
        <f>IF(ISNA(VLOOKUP($B344,'US PWR Rankings'!$B$6:$H$126,6,FALSE))=TRUE,"", (VLOOKUP($B344,'US PWR Rankings'!$B$6:$H$126,6,FALSE)))</f>
        <v/>
      </c>
      <c r="S344" s="109" t="str">
        <f>IF(ISNA(VLOOKUP($B344,'Can Gas Rankings'!$B$6:$H$95,6,FALSE))=TRUE,"",(VLOOKUP($B344,'Can Gas Rankings'!$B$6:$H$95,6,FALSE)))</f>
        <v/>
      </c>
      <c r="T344" s="109" t="str">
        <f>IF(ISNA(VLOOKUP($B344,'Can Pwr Rankings'!$B$6:$F$21,4,FALSE))=TRUE,"", (VLOOKUP($B344,'Can Pwr Rankings'!$B$6:$F$21,4,FALSE)))</f>
        <v/>
      </c>
    </row>
    <row r="345" spans="1:20" x14ac:dyDescent="0.2">
      <c r="A345" s="73" t="s">
        <v>136</v>
      </c>
      <c r="B345" s="73">
        <v>3497</v>
      </c>
      <c r="C345" s="73"/>
      <c r="D345" s="73"/>
      <c r="E345" s="73" t="s">
        <v>404</v>
      </c>
      <c r="F345" s="73" t="str">
        <f>VLOOKUP((A345&amp;MAX(G345:L345)),'NA DATA'!$J$4:$K$1809,2,FALSE)</f>
        <v>Enron North America Corp.</v>
      </c>
      <c r="G345" s="104"/>
      <c r="H345" s="104">
        <v>96057898</v>
      </c>
      <c r="I345" s="104"/>
      <c r="J345" s="104"/>
      <c r="K345" s="104"/>
      <c r="L345" s="104"/>
      <c r="M345" s="104">
        <f>IF(ISNA(VLOOKUP(B345,'US GAS Rankings'!$B$6:$H$232,7,FALSE))=TRUE,"", (VLOOKUP(B345,'US GAS Rankings'!$B$6:$H$232,7,FALSE)))</f>
        <v>53</v>
      </c>
      <c r="N345" s="104" t="str">
        <f>IF(ISNA(VLOOKUP(B345,'US PWR Rankings'!$B$6:$H$126,7,FALSE))=TRUE,"", (VLOOKUP(B345,'US PWR Rankings'!$B$6:$H$126,7,FALSE)))</f>
        <v/>
      </c>
      <c r="O345" s="73" t="str">
        <f>IF(ISNA(VLOOKUP(B345,'Can Gas Rankings'!$B$6:$H$95,7,FALSE))=TRUE,"",(VLOOKUP(B345,'Can Gas Rankings'!$B$6:$H$95,7,FALSE)))</f>
        <v/>
      </c>
      <c r="P345" s="73" t="str">
        <f>IF(ISNA(VLOOKUP(B345,'Can Pwr Rankings'!$B$6:$F$21,5,FALSE))=TRUE,"", (VLOOKUP(B345,'Can Pwr Rankings'!$B$6:$F$21,5,FALSE)))</f>
        <v/>
      </c>
      <c r="Q345" s="109">
        <f>IF(ISNA(VLOOKUP($B345,'US GAS Rankings'!$B$6:$H$232,6,FALSE))=TRUE,"", (VLOOKUP($B345,'US GAS Rankings'!$B$6:$H$232,6,FALSE)))</f>
        <v>84826435</v>
      </c>
      <c r="R345" s="109" t="str">
        <f>IF(ISNA(VLOOKUP($B345,'US PWR Rankings'!$B$6:$H$126,6,FALSE))=TRUE,"", (VLOOKUP($B345,'US PWR Rankings'!$B$6:$H$126,6,FALSE)))</f>
        <v/>
      </c>
      <c r="S345" s="109" t="str">
        <f>IF(ISNA(VLOOKUP($B345,'Can Gas Rankings'!$B$6:$H$95,6,FALSE))=TRUE,"",(VLOOKUP($B345,'Can Gas Rankings'!$B$6:$H$95,6,FALSE)))</f>
        <v/>
      </c>
      <c r="T345" s="109" t="str">
        <f>IF(ISNA(VLOOKUP($B345,'Can Pwr Rankings'!$B$6:$F$21,4,FALSE))=TRUE,"", (VLOOKUP($B345,'Can Pwr Rankings'!$B$6:$F$21,4,FALSE)))</f>
        <v/>
      </c>
    </row>
    <row r="346" spans="1:20" x14ac:dyDescent="0.2">
      <c r="A346" s="73" t="s">
        <v>136</v>
      </c>
      <c r="B346" s="73">
        <v>3497</v>
      </c>
      <c r="C346" s="73"/>
      <c r="D346" s="73"/>
      <c r="E346" s="73" t="s">
        <v>403</v>
      </c>
      <c r="F346" s="73" t="str">
        <f>VLOOKUP((A346&amp;MAX(G346:L346)),'NA DATA'!$J$4:$K$1809,2,FALSE)</f>
        <v>Enron North America Corp.</v>
      </c>
      <c r="G346" s="104"/>
      <c r="H346" s="104">
        <v>96094575</v>
      </c>
      <c r="I346" s="104"/>
      <c r="J346" s="104"/>
      <c r="K346" s="104"/>
      <c r="L346" s="104"/>
      <c r="M346" s="104">
        <f>IF(ISNA(VLOOKUP(B346,'US GAS Rankings'!$B$6:$H$232,7,FALSE))=TRUE,"", (VLOOKUP(B346,'US GAS Rankings'!$B$6:$H$232,7,FALSE)))</f>
        <v>53</v>
      </c>
      <c r="N346" s="104" t="str">
        <f>IF(ISNA(VLOOKUP(B346,'US PWR Rankings'!$B$6:$H$126,7,FALSE))=TRUE,"", (VLOOKUP(B346,'US PWR Rankings'!$B$6:$H$126,7,FALSE)))</f>
        <v/>
      </c>
      <c r="O346" s="73" t="str">
        <f>IF(ISNA(VLOOKUP(B346,'Can Gas Rankings'!$B$6:$H$95,7,FALSE))=TRUE,"",(VLOOKUP(B346,'Can Gas Rankings'!$B$6:$H$95,7,FALSE)))</f>
        <v/>
      </c>
      <c r="P346" s="73" t="str">
        <f>IF(ISNA(VLOOKUP(B346,'Can Pwr Rankings'!$B$6:$F$21,5,FALSE))=TRUE,"", (VLOOKUP(B346,'Can Pwr Rankings'!$B$6:$F$21,5,FALSE)))</f>
        <v/>
      </c>
      <c r="Q346" s="109">
        <f>IF(ISNA(VLOOKUP($B346,'US GAS Rankings'!$B$6:$H$232,6,FALSE))=TRUE,"", (VLOOKUP($B346,'US GAS Rankings'!$B$6:$H$232,6,FALSE)))</f>
        <v>84826435</v>
      </c>
      <c r="R346" s="109" t="str">
        <f>IF(ISNA(VLOOKUP($B346,'US PWR Rankings'!$B$6:$H$126,6,FALSE))=TRUE,"", (VLOOKUP($B346,'US PWR Rankings'!$B$6:$H$126,6,FALSE)))</f>
        <v/>
      </c>
      <c r="S346" s="109" t="str">
        <f>IF(ISNA(VLOOKUP($B346,'Can Gas Rankings'!$B$6:$H$95,6,FALSE))=TRUE,"",(VLOOKUP($B346,'Can Gas Rankings'!$B$6:$H$95,6,FALSE)))</f>
        <v/>
      </c>
      <c r="T346" s="109" t="str">
        <f>IF(ISNA(VLOOKUP($B346,'Can Pwr Rankings'!$B$6:$F$21,4,FALSE))=TRUE,"", (VLOOKUP($B346,'Can Pwr Rankings'!$B$6:$F$21,4,FALSE)))</f>
        <v/>
      </c>
    </row>
    <row r="347" spans="1:20" x14ac:dyDescent="0.2">
      <c r="A347" s="73" t="s">
        <v>136</v>
      </c>
      <c r="B347" s="73">
        <v>3497</v>
      </c>
      <c r="C347" s="73"/>
      <c r="D347" s="73"/>
      <c r="E347" s="73" t="s">
        <v>410</v>
      </c>
      <c r="F347" s="73" t="str">
        <f>VLOOKUP((A347&amp;MAX(G347:L347)),'NA DATA'!$J$4:$K$1809,2,FALSE)</f>
        <v>Enron North America Corp.</v>
      </c>
      <c r="G347" s="104"/>
      <c r="H347" s="104">
        <v>96028867</v>
      </c>
      <c r="I347" s="104"/>
      <c r="J347" s="104"/>
      <c r="K347" s="104"/>
      <c r="L347" s="104"/>
      <c r="M347" s="104">
        <f>IF(ISNA(VLOOKUP(B347,'US GAS Rankings'!$B$6:$H$232,7,FALSE))=TRUE,"", (VLOOKUP(B347,'US GAS Rankings'!$B$6:$H$232,7,FALSE)))</f>
        <v>53</v>
      </c>
      <c r="N347" s="104" t="str">
        <f>IF(ISNA(VLOOKUP(B347,'US PWR Rankings'!$B$6:$H$126,7,FALSE))=TRUE,"", (VLOOKUP(B347,'US PWR Rankings'!$B$6:$H$126,7,FALSE)))</f>
        <v/>
      </c>
      <c r="O347" s="73" t="str">
        <f>IF(ISNA(VLOOKUP(B347,'Can Gas Rankings'!$B$6:$H$95,7,FALSE))=TRUE,"",(VLOOKUP(B347,'Can Gas Rankings'!$B$6:$H$95,7,FALSE)))</f>
        <v/>
      </c>
      <c r="P347" s="73" t="str">
        <f>IF(ISNA(VLOOKUP(B347,'Can Pwr Rankings'!$B$6:$F$21,5,FALSE))=TRUE,"", (VLOOKUP(B347,'Can Pwr Rankings'!$B$6:$F$21,5,FALSE)))</f>
        <v/>
      </c>
      <c r="Q347" s="109">
        <f>IF(ISNA(VLOOKUP($B347,'US GAS Rankings'!$B$6:$H$232,6,FALSE))=TRUE,"", (VLOOKUP($B347,'US GAS Rankings'!$B$6:$H$232,6,FALSE)))</f>
        <v>84826435</v>
      </c>
      <c r="R347" s="109" t="str">
        <f>IF(ISNA(VLOOKUP($B347,'US PWR Rankings'!$B$6:$H$126,6,FALSE))=TRUE,"", (VLOOKUP($B347,'US PWR Rankings'!$B$6:$H$126,6,FALSE)))</f>
        <v/>
      </c>
      <c r="S347" s="109" t="str">
        <f>IF(ISNA(VLOOKUP($B347,'Can Gas Rankings'!$B$6:$H$95,6,FALSE))=TRUE,"",(VLOOKUP($B347,'Can Gas Rankings'!$B$6:$H$95,6,FALSE)))</f>
        <v/>
      </c>
      <c r="T347" s="109" t="str">
        <f>IF(ISNA(VLOOKUP($B347,'Can Pwr Rankings'!$B$6:$F$21,4,FALSE))=TRUE,"", (VLOOKUP($B347,'Can Pwr Rankings'!$B$6:$F$21,4,FALSE)))</f>
        <v/>
      </c>
    </row>
    <row r="348" spans="1:20" x14ac:dyDescent="0.2">
      <c r="A348" s="73" t="s">
        <v>136</v>
      </c>
      <c r="B348" s="73">
        <v>3497</v>
      </c>
      <c r="C348" s="73"/>
      <c r="D348" s="73"/>
      <c r="E348" s="73" t="s">
        <v>396</v>
      </c>
      <c r="F348" s="73" t="str">
        <f>VLOOKUP((A348&amp;MAX(G348:L348)),'NA DATA'!$J$4:$K$1809,2,FALSE)</f>
        <v>ENA Upstream Company LLC</v>
      </c>
      <c r="G348" s="104"/>
      <c r="H348" s="104">
        <v>96065410</v>
      </c>
      <c r="I348" s="104"/>
      <c r="J348" s="104"/>
      <c r="K348" s="104"/>
      <c r="L348" s="104"/>
      <c r="M348" s="104">
        <f>IF(ISNA(VLOOKUP(B348,'US GAS Rankings'!$B$6:$H$232,7,FALSE))=TRUE,"", (VLOOKUP(B348,'US GAS Rankings'!$B$6:$H$232,7,FALSE)))</f>
        <v>53</v>
      </c>
      <c r="N348" s="104" t="str">
        <f>IF(ISNA(VLOOKUP(B348,'US PWR Rankings'!$B$6:$H$126,7,FALSE))=TRUE,"", (VLOOKUP(B348,'US PWR Rankings'!$B$6:$H$126,7,FALSE)))</f>
        <v/>
      </c>
      <c r="O348" s="73" t="str">
        <f>IF(ISNA(VLOOKUP(B348,'Can Gas Rankings'!$B$6:$H$95,7,FALSE))=TRUE,"",(VLOOKUP(B348,'Can Gas Rankings'!$B$6:$H$95,7,FALSE)))</f>
        <v/>
      </c>
      <c r="P348" s="73" t="str">
        <f>IF(ISNA(VLOOKUP(B348,'Can Pwr Rankings'!$B$6:$F$21,5,FALSE))=TRUE,"", (VLOOKUP(B348,'Can Pwr Rankings'!$B$6:$F$21,5,FALSE)))</f>
        <v/>
      </c>
      <c r="Q348" s="109">
        <f>IF(ISNA(VLOOKUP($B348,'US GAS Rankings'!$B$6:$H$232,6,FALSE))=TRUE,"", (VLOOKUP($B348,'US GAS Rankings'!$B$6:$H$232,6,FALSE)))</f>
        <v>84826435</v>
      </c>
      <c r="R348" s="109" t="str">
        <f>IF(ISNA(VLOOKUP($B348,'US PWR Rankings'!$B$6:$H$126,6,FALSE))=TRUE,"", (VLOOKUP($B348,'US PWR Rankings'!$B$6:$H$126,6,FALSE)))</f>
        <v/>
      </c>
      <c r="S348" s="109" t="str">
        <f>IF(ISNA(VLOOKUP($B348,'Can Gas Rankings'!$B$6:$H$95,6,FALSE))=TRUE,"",(VLOOKUP($B348,'Can Gas Rankings'!$B$6:$H$95,6,FALSE)))</f>
        <v/>
      </c>
      <c r="T348" s="109" t="str">
        <f>IF(ISNA(VLOOKUP($B348,'Can Pwr Rankings'!$B$6:$F$21,4,FALSE))=TRUE,"", (VLOOKUP($B348,'Can Pwr Rankings'!$B$6:$F$21,4,FALSE)))</f>
        <v/>
      </c>
    </row>
    <row r="349" spans="1:20" x14ac:dyDescent="0.2">
      <c r="A349" s="73" t="s">
        <v>136</v>
      </c>
      <c r="B349" s="73">
        <v>3497</v>
      </c>
      <c r="C349" s="73"/>
      <c r="D349" s="73"/>
      <c r="E349" s="73" t="s">
        <v>586</v>
      </c>
      <c r="F349" s="73" t="str">
        <f>VLOOKUP((A349&amp;MAX(G349:L349)),'NA DATA'!$J$4:$K$1809,2,FALSE)</f>
        <v>enovate, L.L.C.</v>
      </c>
      <c r="G349" s="104"/>
      <c r="H349" s="104">
        <v>96058117</v>
      </c>
      <c r="I349" s="104"/>
      <c r="J349" s="104"/>
      <c r="K349" s="104"/>
      <c r="L349" s="104"/>
      <c r="M349" s="104">
        <f>IF(ISNA(VLOOKUP(B349,'US GAS Rankings'!$B$6:$H$232,7,FALSE))=TRUE,"", (VLOOKUP(B349,'US GAS Rankings'!$B$6:$H$232,7,FALSE)))</f>
        <v>53</v>
      </c>
      <c r="N349" s="104" t="str">
        <f>IF(ISNA(VLOOKUP(B349,'US PWR Rankings'!$B$6:$H$126,7,FALSE))=TRUE,"", (VLOOKUP(B349,'US PWR Rankings'!$B$6:$H$126,7,FALSE)))</f>
        <v/>
      </c>
      <c r="O349" s="73" t="str">
        <f>IF(ISNA(VLOOKUP(B349,'Can Gas Rankings'!$B$6:$H$95,7,FALSE))=TRUE,"",(VLOOKUP(B349,'Can Gas Rankings'!$B$6:$H$95,7,FALSE)))</f>
        <v/>
      </c>
      <c r="P349" s="73" t="str">
        <f>IF(ISNA(VLOOKUP(B349,'Can Pwr Rankings'!$B$6:$F$21,5,FALSE))=TRUE,"", (VLOOKUP(B349,'Can Pwr Rankings'!$B$6:$F$21,5,FALSE)))</f>
        <v/>
      </c>
      <c r="Q349" s="109">
        <f>IF(ISNA(VLOOKUP($B349,'US GAS Rankings'!$B$6:$H$232,6,FALSE))=TRUE,"", (VLOOKUP($B349,'US GAS Rankings'!$B$6:$H$232,6,FALSE)))</f>
        <v>84826435</v>
      </c>
      <c r="R349" s="109" t="str">
        <f>IF(ISNA(VLOOKUP($B349,'US PWR Rankings'!$B$6:$H$126,6,FALSE))=TRUE,"", (VLOOKUP($B349,'US PWR Rankings'!$B$6:$H$126,6,FALSE)))</f>
        <v/>
      </c>
      <c r="S349" s="109" t="str">
        <f>IF(ISNA(VLOOKUP($B349,'Can Gas Rankings'!$B$6:$H$95,6,FALSE))=TRUE,"",(VLOOKUP($B349,'Can Gas Rankings'!$B$6:$H$95,6,FALSE)))</f>
        <v/>
      </c>
      <c r="T349" s="109" t="str">
        <f>IF(ISNA(VLOOKUP($B349,'Can Pwr Rankings'!$B$6:$F$21,4,FALSE))=TRUE,"", (VLOOKUP($B349,'Can Pwr Rankings'!$B$6:$F$21,4,FALSE)))</f>
        <v/>
      </c>
    </row>
    <row r="350" spans="1:20" x14ac:dyDescent="0.2">
      <c r="A350" s="73" t="s">
        <v>136</v>
      </c>
      <c r="B350" s="73">
        <v>3497</v>
      </c>
      <c r="C350" s="73"/>
      <c r="D350" s="73"/>
      <c r="E350" s="73" t="s">
        <v>397</v>
      </c>
      <c r="F350" s="73" t="str">
        <f>VLOOKUP((A350&amp;MAX(G350:L350)),'NA DATA'!$J$4:$K$1809,2,FALSE)</f>
        <v>Enron North America Corp.</v>
      </c>
      <c r="G350" s="104"/>
      <c r="H350" s="104">
        <v>96005429</v>
      </c>
      <c r="I350" s="104"/>
      <c r="J350" s="104"/>
      <c r="K350" s="104"/>
      <c r="L350" s="104"/>
      <c r="M350" s="104">
        <f>IF(ISNA(VLOOKUP(B350,'US GAS Rankings'!$B$6:$H$232,7,FALSE))=TRUE,"", (VLOOKUP(B350,'US GAS Rankings'!$B$6:$H$232,7,FALSE)))</f>
        <v>53</v>
      </c>
      <c r="N350" s="104" t="str">
        <f>IF(ISNA(VLOOKUP(B350,'US PWR Rankings'!$B$6:$H$126,7,FALSE))=TRUE,"", (VLOOKUP(B350,'US PWR Rankings'!$B$6:$H$126,7,FALSE)))</f>
        <v/>
      </c>
      <c r="O350" s="73" t="str">
        <f>IF(ISNA(VLOOKUP(B350,'Can Gas Rankings'!$B$6:$H$95,7,FALSE))=TRUE,"",(VLOOKUP(B350,'Can Gas Rankings'!$B$6:$H$95,7,FALSE)))</f>
        <v/>
      </c>
      <c r="P350" s="73" t="str">
        <f>IF(ISNA(VLOOKUP(B350,'Can Pwr Rankings'!$B$6:$F$21,5,FALSE))=TRUE,"", (VLOOKUP(B350,'Can Pwr Rankings'!$B$6:$F$21,5,FALSE)))</f>
        <v/>
      </c>
      <c r="Q350" s="109">
        <f>IF(ISNA(VLOOKUP($B350,'US GAS Rankings'!$B$6:$H$232,6,FALSE))=TRUE,"", (VLOOKUP($B350,'US GAS Rankings'!$B$6:$H$232,6,FALSE)))</f>
        <v>84826435</v>
      </c>
      <c r="R350" s="109" t="str">
        <f>IF(ISNA(VLOOKUP($B350,'US PWR Rankings'!$B$6:$H$126,6,FALSE))=TRUE,"", (VLOOKUP($B350,'US PWR Rankings'!$B$6:$H$126,6,FALSE)))</f>
        <v/>
      </c>
      <c r="S350" s="109" t="str">
        <f>IF(ISNA(VLOOKUP($B350,'Can Gas Rankings'!$B$6:$H$95,6,FALSE))=TRUE,"",(VLOOKUP($B350,'Can Gas Rankings'!$B$6:$H$95,6,FALSE)))</f>
        <v/>
      </c>
      <c r="T350" s="109" t="str">
        <f>IF(ISNA(VLOOKUP($B350,'Can Pwr Rankings'!$B$6:$F$21,4,FALSE))=TRUE,"", (VLOOKUP($B350,'Can Pwr Rankings'!$B$6:$F$21,4,FALSE)))</f>
        <v/>
      </c>
    </row>
    <row r="351" spans="1:20" x14ac:dyDescent="0.2">
      <c r="A351" s="73" t="s">
        <v>136</v>
      </c>
      <c r="B351" s="73">
        <v>3497</v>
      </c>
      <c r="C351" s="73"/>
      <c r="D351" s="73"/>
      <c r="E351" s="73" t="s">
        <v>392</v>
      </c>
      <c r="F351" s="73" t="str">
        <f>VLOOKUP((A351&amp;MAX(G351:L351)),'NA DATA'!$J$4:$K$1809,2,FALSE)</f>
        <v>enovate, L.L.C.</v>
      </c>
      <c r="G351" s="104"/>
      <c r="H351" s="104">
        <v>96060310</v>
      </c>
      <c r="I351" s="104"/>
      <c r="J351" s="104"/>
      <c r="K351" s="104"/>
      <c r="L351" s="104"/>
      <c r="M351" s="104">
        <f>IF(ISNA(VLOOKUP(B351,'US GAS Rankings'!$B$6:$H$232,7,FALSE))=TRUE,"", (VLOOKUP(B351,'US GAS Rankings'!$B$6:$H$232,7,FALSE)))</f>
        <v>53</v>
      </c>
      <c r="N351" s="104" t="str">
        <f>IF(ISNA(VLOOKUP(B351,'US PWR Rankings'!$B$6:$H$126,7,FALSE))=TRUE,"", (VLOOKUP(B351,'US PWR Rankings'!$B$6:$H$126,7,FALSE)))</f>
        <v/>
      </c>
      <c r="O351" s="73" t="str">
        <f>IF(ISNA(VLOOKUP(B351,'Can Gas Rankings'!$B$6:$H$95,7,FALSE))=TRUE,"",(VLOOKUP(B351,'Can Gas Rankings'!$B$6:$H$95,7,FALSE)))</f>
        <v/>
      </c>
      <c r="P351" s="73" t="str">
        <f>IF(ISNA(VLOOKUP(B351,'Can Pwr Rankings'!$B$6:$F$21,5,FALSE))=TRUE,"", (VLOOKUP(B351,'Can Pwr Rankings'!$B$6:$F$21,5,FALSE)))</f>
        <v/>
      </c>
      <c r="Q351" s="109">
        <f>IF(ISNA(VLOOKUP($B351,'US GAS Rankings'!$B$6:$H$232,6,FALSE))=TRUE,"", (VLOOKUP($B351,'US GAS Rankings'!$B$6:$H$232,6,FALSE)))</f>
        <v>84826435</v>
      </c>
      <c r="R351" s="109" t="str">
        <f>IF(ISNA(VLOOKUP($B351,'US PWR Rankings'!$B$6:$H$126,6,FALSE))=TRUE,"", (VLOOKUP($B351,'US PWR Rankings'!$B$6:$H$126,6,FALSE)))</f>
        <v/>
      </c>
      <c r="S351" s="109" t="str">
        <f>IF(ISNA(VLOOKUP($B351,'Can Gas Rankings'!$B$6:$H$95,6,FALSE))=TRUE,"",(VLOOKUP($B351,'Can Gas Rankings'!$B$6:$H$95,6,FALSE)))</f>
        <v/>
      </c>
      <c r="T351" s="109" t="str">
        <f>IF(ISNA(VLOOKUP($B351,'Can Pwr Rankings'!$B$6:$F$21,4,FALSE))=TRUE,"", (VLOOKUP($B351,'Can Pwr Rankings'!$B$6:$F$21,4,FALSE)))</f>
        <v/>
      </c>
    </row>
    <row r="352" spans="1:20" x14ac:dyDescent="0.2">
      <c r="A352" s="73" t="s">
        <v>137</v>
      </c>
      <c r="B352" s="73">
        <v>57251</v>
      </c>
      <c r="C352" s="73" t="s">
        <v>137</v>
      </c>
      <c r="D352" s="73">
        <v>57251</v>
      </c>
      <c r="E352" s="73" t="s">
        <v>564</v>
      </c>
      <c r="F352" s="73" t="str">
        <f>VLOOKUP((A352&amp;MAX(G352:L352)),'NA DATA'!$J$4:$K$1809,2,FALSE)</f>
        <v>Enron North America Corp.</v>
      </c>
      <c r="G352" s="104">
        <v>96034867</v>
      </c>
      <c r="H352" s="104"/>
      <c r="I352" s="104"/>
      <c r="J352" s="104"/>
      <c r="K352" s="104"/>
      <c r="L352" s="104"/>
      <c r="M352" s="104">
        <f>IF(ISNA(VLOOKUP(B352,'US GAS Rankings'!$B$6:$H$232,7,FALSE))=TRUE,"", (VLOOKUP(B352,'US GAS Rankings'!$B$6:$H$232,7,FALSE)))</f>
        <v>54</v>
      </c>
      <c r="N352" s="104" t="str">
        <f>IF(ISNA(VLOOKUP(B352,'US PWR Rankings'!$B$6:$H$126,7,FALSE))=TRUE,"", (VLOOKUP(B352,'US PWR Rankings'!$B$6:$H$126,7,FALSE)))</f>
        <v/>
      </c>
      <c r="O352" s="73">
        <f>IF(ISNA(VLOOKUP(B352,'Can Gas Rankings'!$B$6:$H$95,7,FALSE))=TRUE,"",(VLOOKUP(B352,'Can Gas Rankings'!$B$6:$H$95,7,FALSE)))</f>
        <v>16</v>
      </c>
      <c r="P352" s="73" t="str">
        <f>IF(ISNA(VLOOKUP(B352,'Can Pwr Rankings'!$B$6:$F$21,5,FALSE))=TRUE,"", (VLOOKUP(B352,'Can Pwr Rankings'!$B$6:$F$21,5,FALSE)))</f>
        <v/>
      </c>
      <c r="Q352" s="109">
        <f>IF(ISNA(VLOOKUP($B352,'US GAS Rankings'!$B$6:$H$232,6,FALSE))=TRUE,"", (VLOOKUP($B352,'US GAS Rankings'!$B$6:$H$232,6,FALSE)))</f>
        <v>81995561</v>
      </c>
      <c r="R352" s="109" t="str">
        <f>IF(ISNA(VLOOKUP($B352,'US PWR Rankings'!$B$6:$H$126,6,FALSE))=TRUE,"", (VLOOKUP($B352,'US PWR Rankings'!$B$6:$H$126,6,FALSE)))</f>
        <v/>
      </c>
      <c r="S352" s="109">
        <f>IF(ISNA(VLOOKUP($B352,'Can Gas Rankings'!$B$6:$H$95,6,FALSE))=TRUE,"",(VLOOKUP($B352,'Can Gas Rankings'!$B$6:$H$95,6,FALSE)))</f>
        <v>43687885</v>
      </c>
      <c r="T352" s="109" t="str">
        <f>IF(ISNA(VLOOKUP($B352,'Can Pwr Rankings'!$B$6:$F$21,4,FALSE))=TRUE,"", (VLOOKUP($B352,'Can Pwr Rankings'!$B$6:$F$21,4,FALSE)))</f>
        <v/>
      </c>
    </row>
    <row r="353" spans="1:20" x14ac:dyDescent="0.2">
      <c r="A353" s="73" t="s">
        <v>137</v>
      </c>
      <c r="B353" s="73">
        <v>57251</v>
      </c>
      <c r="C353" s="73"/>
      <c r="D353" s="73"/>
      <c r="E353" s="73" t="s">
        <v>404</v>
      </c>
      <c r="F353" s="73" t="str">
        <f>VLOOKUP((A353&amp;MAX(G353:L353)),'NA DATA'!$J$4:$K$1809,2,FALSE)</f>
        <v>Enron North America Corp.</v>
      </c>
      <c r="G353" s="104"/>
      <c r="H353" s="104">
        <v>96084677</v>
      </c>
      <c r="I353" s="104"/>
      <c r="J353" s="104"/>
      <c r="K353" s="104"/>
      <c r="L353" s="104"/>
      <c r="M353" s="104">
        <f>IF(ISNA(VLOOKUP(B353,'US GAS Rankings'!$B$6:$H$232,7,FALSE))=TRUE,"", (VLOOKUP(B353,'US GAS Rankings'!$B$6:$H$232,7,FALSE)))</f>
        <v>54</v>
      </c>
      <c r="N353" s="104" t="str">
        <f>IF(ISNA(VLOOKUP(B353,'US PWR Rankings'!$B$6:$H$126,7,FALSE))=TRUE,"", (VLOOKUP(B353,'US PWR Rankings'!$B$6:$H$126,7,FALSE)))</f>
        <v/>
      </c>
      <c r="O353" s="73">
        <f>IF(ISNA(VLOOKUP(B353,'Can Gas Rankings'!$B$6:$H$95,7,FALSE))=TRUE,"",(VLOOKUP(B353,'Can Gas Rankings'!$B$6:$H$95,7,FALSE)))</f>
        <v>16</v>
      </c>
      <c r="P353" s="73" t="str">
        <f>IF(ISNA(VLOOKUP(B353,'Can Pwr Rankings'!$B$6:$F$21,5,FALSE))=TRUE,"", (VLOOKUP(B353,'Can Pwr Rankings'!$B$6:$F$21,5,FALSE)))</f>
        <v/>
      </c>
      <c r="Q353" s="109">
        <f>IF(ISNA(VLOOKUP($B353,'US GAS Rankings'!$B$6:$H$232,6,FALSE))=TRUE,"", (VLOOKUP($B353,'US GAS Rankings'!$B$6:$H$232,6,FALSE)))</f>
        <v>81995561</v>
      </c>
      <c r="R353" s="109" t="str">
        <f>IF(ISNA(VLOOKUP($B353,'US PWR Rankings'!$B$6:$H$126,6,FALSE))=TRUE,"", (VLOOKUP($B353,'US PWR Rankings'!$B$6:$H$126,6,FALSE)))</f>
        <v/>
      </c>
      <c r="S353" s="109">
        <f>IF(ISNA(VLOOKUP($B353,'Can Gas Rankings'!$B$6:$H$95,6,FALSE))=TRUE,"",(VLOOKUP($B353,'Can Gas Rankings'!$B$6:$H$95,6,FALSE)))</f>
        <v>43687885</v>
      </c>
      <c r="T353" s="109" t="str">
        <f>IF(ISNA(VLOOKUP($B353,'Can Pwr Rankings'!$B$6:$F$21,4,FALSE))=TRUE,"", (VLOOKUP($B353,'Can Pwr Rankings'!$B$6:$F$21,4,FALSE)))</f>
        <v/>
      </c>
    </row>
    <row r="354" spans="1:20" x14ac:dyDescent="0.2">
      <c r="A354" s="73" t="s">
        <v>137</v>
      </c>
      <c r="B354" s="73">
        <v>57251</v>
      </c>
      <c r="C354" s="73"/>
      <c r="D354" s="73"/>
      <c r="E354" s="73" t="s">
        <v>403</v>
      </c>
      <c r="F354" s="73" t="str">
        <f>VLOOKUP((A354&amp;MAX(G354:L354)),'NA DATA'!$J$4:$K$1809,2,FALSE)</f>
        <v>Enron North America Corp.</v>
      </c>
      <c r="G354" s="104"/>
      <c r="H354" s="104">
        <v>96066264</v>
      </c>
      <c r="I354" s="104"/>
      <c r="J354" s="104"/>
      <c r="K354" s="104"/>
      <c r="L354" s="104"/>
      <c r="M354" s="104">
        <f>IF(ISNA(VLOOKUP(B354,'US GAS Rankings'!$B$6:$H$232,7,FALSE))=TRUE,"", (VLOOKUP(B354,'US GAS Rankings'!$B$6:$H$232,7,FALSE)))</f>
        <v>54</v>
      </c>
      <c r="N354" s="104" t="str">
        <f>IF(ISNA(VLOOKUP(B354,'US PWR Rankings'!$B$6:$H$126,7,FALSE))=TRUE,"", (VLOOKUP(B354,'US PWR Rankings'!$B$6:$H$126,7,FALSE)))</f>
        <v/>
      </c>
      <c r="O354" s="73">
        <f>IF(ISNA(VLOOKUP(B354,'Can Gas Rankings'!$B$6:$H$95,7,FALSE))=TRUE,"",(VLOOKUP(B354,'Can Gas Rankings'!$B$6:$H$95,7,FALSE)))</f>
        <v>16</v>
      </c>
      <c r="P354" s="73" t="str">
        <f>IF(ISNA(VLOOKUP(B354,'Can Pwr Rankings'!$B$6:$F$21,5,FALSE))=TRUE,"", (VLOOKUP(B354,'Can Pwr Rankings'!$B$6:$F$21,5,FALSE)))</f>
        <v/>
      </c>
      <c r="Q354" s="109">
        <f>IF(ISNA(VLOOKUP($B354,'US GAS Rankings'!$B$6:$H$232,6,FALSE))=TRUE,"", (VLOOKUP($B354,'US GAS Rankings'!$B$6:$H$232,6,FALSE)))</f>
        <v>81995561</v>
      </c>
      <c r="R354" s="109" t="str">
        <f>IF(ISNA(VLOOKUP($B354,'US PWR Rankings'!$B$6:$H$126,6,FALSE))=TRUE,"", (VLOOKUP($B354,'US PWR Rankings'!$B$6:$H$126,6,FALSE)))</f>
        <v/>
      </c>
      <c r="S354" s="109">
        <f>IF(ISNA(VLOOKUP($B354,'Can Gas Rankings'!$B$6:$H$95,6,FALSE))=TRUE,"",(VLOOKUP($B354,'Can Gas Rankings'!$B$6:$H$95,6,FALSE)))</f>
        <v>43687885</v>
      </c>
      <c r="T354" s="109" t="str">
        <f>IF(ISNA(VLOOKUP($B354,'Can Pwr Rankings'!$B$6:$F$21,4,FALSE))=TRUE,"", (VLOOKUP($B354,'Can Pwr Rankings'!$B$6:$F$21,4,FALSE)))</f>
        <v/>
      </c>
    </row>
    <row r="355" spans="1:20" x14ac:dyDescent="0.2">
      <c r="A355" s="73" t="s">
        <v>137</v>
      </c>
      <c r="B355" s="73">
        <v>57251</v>
      </c>
      <c r="C355" s="73"/>
      <c r="D355" s="73"/>
      <c r="E355" s="73" t="s">
        <v>401</v>
      </c>
      <c r="F355" s="73" t="str">
        <f>VLOOKUP((A355&amp;MAX(G355:L355)),'NA DATA'!$J$4:$K$1809,2,FALSE)</f>
        <v>Enron North America Corp.</v>
      </c>
      <c r="G355" s="104"/>
      <c r="H355" s="104">
        <v>96019838</v>
      </c>
      <c r="I355" s="104"/>
      <c r="J355" s="104"/>
      <c r="K355" s="104"/>
      <c r="L355" s="104"/>
      <c r="M355" s="104">
        <f>IF(ISNA(VLOOKUP(B355,'US GAS Rankings'!$B$6:$H$232,7,FALSE))=TRUE,"", (VLOOKUP(B355,'US GAS Rankings'!$B$6:$H$232,7,FALSE)))</f>
        <v>54</v>
      </c>
      <c r="N355" s="104" t="str">
        <f>IF(ISNA(VLOOKUP(B355,'US PWR Rankings'!$B$6:$H$126,7,FALSE))=TRUE,"", (VLOOKUP(B355,'US PWR Rankings'!$B$6:$H$126,7,FALSE)))</f>
        <v/>
      </c>
      <c r="O355" s="73">
        <f>IF(ISNA(VLOOKUP(B355,'Can Gas Rankings'!$B$6:$H$95,7,FALSE))=TRUE,"",(VLOOKUP(B355,'Can Gas Rankings'!$B$6:$H$95,7,FALSE)))</f>
        <v>16</v>
      </c>
      <c r="P355" s="73" t="str">
        <f>IF(ISNA(VLOOKUP(B355,'Can Pwr Rankings'!$B$6:$F$21,5,FALSE))=TRUE,"", (VLOOKUP(B355,'Can Pwr Rankings'!$B$6:$F$21,5,FALSE)))</f>
        <v/>
      </c>
      <c r="Q355" s="109">
        <f>IF(ISNA(VLOOKUP($B355,'US GAS Rankings'!$B$6:$H$232,6,FALSE))=TRUE,"", (VLOOKUP($B355,'US GAS Rankings'!$B$6:$H$232,6,FALSE)))</f>
        <v>81995561</v>
      </c>
      <c r="R355" s="109" t="str">
        <f>IF(ISNA(VLOOKUP($B355,'US PWR Rankings'!$B$6:$H$126,6,FALSE))=TRUE,"", (VLOOKUP($B355,'US PWR Rankings'!$B$6:$H$126,6,FALSE)))</f>
        <v/>
      </c>
      <c r="S355" s="109">
        <f>IF(ISNA(VLOOKUP($B355,'Can Gas Rankings'!$B$6:$H$95,6,FALSE))=TRUE,"",(VLOOKUP($B355,'Can Gas Rankings'!$B$6:$H$95,6,FALSE)))</f>
        <v>43687885</v>
      </c>
      <c r="T355" s="109" t="str">
        <f>IF(ISNA(VLOOKUP($B355,'Can Pwr Rankings'!$B$6:$F$21,4,FALSE))=TRUE,"", (VLOOKUP($B355,'Can Pwr Rankings'!$B$6:$F$21,4,FALSE)))</f>
        <v/>
      </c>
    </row>
    <row r="356" spans="1:20" x14ac:dyDescent="0.2">
      <c r="A356" s="73" t="s">
        <v>137</v>
      </c>
      <c r="B356" s="73">
        <v>57251</v>
      </c>
      <c r="C356" s="73"/>
      <c r="D356" s="73"/>
      <c r="E356" s="73" t="s">
        <v>399</v>
      </c>
      <c r="F356" s="73" t="str">
        <f>VLOOKUP((A356&amp;MAX(G356:L356)),'NA DATA'!$J$4:$K$1809,2,FALSE)</f>
        <v>Enron North America Corp.</v>
      </c>
      <c r="G356" s="104"/>
      <c r="H356" s="104">
        <v>96020000</v>
      </c>
      <c r="I356" s="104"/>
      <c r="J356" s="104"/>
      <c r="K356" s="104"/>
      <c r="L356" s="104"/>
      <c r="M356" s="104">
        <f>IF(ISNA(VLOOKUP(B356,'US GAS Rankings'!$B$6:$H$232,7,FALSE))=TRUE,"", (VLOOKUP(B356,'US GAS Rankings'!$B$6:$H$232,7,FALSE)))</f>
        <v>54</v>
      </c>
      <c r="N356" s="104" t="str">
        <f>IF(ISNA(VLOOKUP(B356,'US PWR Rankings'!$B$6:$H$126,7,FALSE))=TRUE,"", (VLOOKUP(B356,'US PWR Rankings'!$B$6:$H$126,7,FALSE)))</f>
        <v/>
      </c>
      <c r="O356" s="73">
        <f>IF(ISNA(VLOOKUP(B356,'Can Gas Rankings'!$B$6:$H$95,7,FALSE))=TRUE,"",(VLOOKUP(B356,'Can Gas Rankings'!$B$6:$H$95,7,FALSE)))</f>
        <v>16</v>
      </c>
      <c r="P356" s="73" t="str">
        <f>IF(ISNA(VLOOKUP(B356,'Can Pwr Rankings'!$B$6:$F$21,5,FALSE))=TRUE,"", (VLOOKUP(B356,'Can Pwr Rankings'!$B$6:$F$21,5,FALSE)))</f>
        <v/>
      </c>
      <c r="Q356" s="109">
        <f>IF(ISNA(VLOOKUP($B356,'US GAS Rankings'!$B$6:$H$232,6,FALSE))=TRUE,"", (VLOOKUP($B356,'US GAS Rankings'!$B$6:$H$232,6,FALSE)))</f>
        <v>81995561</v>
      </c>
      <c r="R356" s="109" t="str">
        <f>IF(ISNA(VLOOKUP($B356,'US PWR Rankings'!$B$6:$H$126,6,FALSE))=TRUE,"", (VLOOKUP($B356,'US PWR Rankings'!$B$6:$H$126,6,FALSE)))</f>
        <v/>
      </c>
      <c r="S356" s="109">
        <f>IF(ISNA(VLOOKUP($B356,'Can Gas Rankings'!$B$6:$H$95,6,FALSE))=TRUE,"",(VLOOKUP($B356,'Can Gas Rankings'!$B$6:$H$95,6,FALSE)))</f>
        <v>43687885</v>
      </c>
      <c r="T356" s="109" t="str">
        <f>IF(ISNA(VLOOKUP($B356,'Can Pwr Rankings'!$B$6:$F$21,4,FALSE))=TRUE,"", (VLOOKUP($B356,'Can Pwr Rankings'!$B$6:$F$21,4,FALSE)))</f>
        <v/>
      </c>
    </row>
    <row r="357" spans="1:20" x14ac:dyDescent="0.2">
      <c r="A357" s="73" t="s">
        <v>137</v>
      </c>
      <c r="B357" s="73">
        <v>57251</v>
      </c>
      <c r="C357" s="73"/>
      <c r="D357" s="73"/>
      <c r="E357" s="73" t="s">
        <v>745</v>
      </c>
      <c r="F357" s="73" t="str">
        <f>VLOOKUP((A357&amp;MAX(G357:L357)),'NA DATA'!$J$4:$K$1809,2,FALSE)</f>
        <v>Enron Canada Corp.</v>
      </c>
      <c r="G357" s="104"/>
      <c r="H357" s="104"/>
      <c r="I357" s="104"/>
      <c r="J357" s="104"/>
      <c r="K357" s="104">
        <v>96013811</v>
      </c>
      <c r="L357" s="104"/>
      <c r="M357" s="104">
        <f>IF(ISNA(VLOOKUP(B357,'US GAS Rankings'!$B$6:$H$232,7,FALSE))=TRUE,"", (VLOOKUP(B357,'US GAS Rankings'!$B$6:$H$232,7,FALSE)))</f>
        <v>54</v>
      </c>
      <c r="N357" s="104" t="str">
        <f>IF(ISNA(VLOOKUP(B357,'US PWR Rankings'!$B$6:$H$126,7,FALSE))=TRUE,"", (VLOOKUP(B357,'US PWR Rankings'!$B$6:$H$126,7,FALSE)))</f>
        <v/>
      </c>
      <c r="O357" s="73">
        <f>IF(ISNA(VLOOKUP(B357,'Can Gas Rankings'!$B$6:$H$95,7,FALSE))=TRUE,"",(VLOOKUP(B357,'Can Gas Rankings'!$B$6:$H$95,7,FALSE)))</f>
        <v>16</v>
      </c>
      <c r="P357" s="73" t="str">
        <f>IF(ISNA(VLOOKUP(B357,'Can Pwr Rankings'!$B$6:$F$21,5,FALSE))=TRUE,"", (VLOOKUP(B357,'Can Pwr Rankings'!$B$6:$F$21,5,FALSE)))</f>
        <v/>
      </c>
      <c r="Q357" s="109">
        <f>IF(ISNA(VLOOKUP($B357,'US GAS Rankings'!$B$6:$H$232,6,FALSE))=TRUE,"", (VLOOKUP($B357,'US GAS Rankings'!$B$6:$H$232,6,FALSE)))</f>
        <v>81995561</v>
      </c>
      <c r="R357" s="109" t="str">
        <f>IF(ISNA(VLOOKUP($B357,'US PWR Rankings'!$B$6:$H$126,6,FALSE))=TRUE,"", (VLOOKUP($B357,'US PWR Rankings'!$B$6:$H$126,6,FALSE)))</f>
        <v/>
      </c>
      <c r="S357" s="109">
        <f>IF(ISNA(VLOOKUP($B357,'Can Gas Rankings'!$B$6:$H$95,6,FALSE))=TRUE,"",(VLOOKUP($B357,'Can Gas Rankings'!$B$6:$H$95,6,FALSE)))</f>
        <v>43687885</v>
      </c>
      <c r="T357" s="109" t="str">
        <f>IF(ISNA(VLOOKUP($B357,'Can Pwr Rankings'!$B$6:$F$21,4,FALSE))=TRUE,"", (VLOOKUP($B357,'Can Pwr Rankings'!$B$6:$F$21,4,FALSE)))</f>
        <v/>
      </c>
    </row>
    <row r="358" spans="1:20" x14ac:dyDescent="0.2">
      <c r="A358" s="73" t="s">
        <v>137</v>
      </c>
      <c r="B358" s="73">
        <v>57251</v>
      </c>
      <c r="C358" s="73"/>
      <c r="D358" s="73"/>
      <c r="E358" s="73" t="s">
        <v>394</v>
      </c>
      <c r="F358" s="73" t="str">
        <f>VLOOKUP((A358&amp;MAX(G358:L358)),'NA DATA'!$J$4:$K$1809,2,FALSE)</f>
        <v>Enron North America Corp.</v>
      </c>
      <c r="G358" s="104"/>
      <c r="H358" s="104">
        <v>96023233</v>
      </c>
      <c r="I358" s="104"/>
      <c r="J358" s="104"/>
      <c r="K358" s="104"/>
      <c r="L358" s="104"/>
      <c r="M358" s="104">
        <f>IF(ISNA(VLOOKUP(B358,'US GAS Rankings'!$B$6:$H$232,7,FALSE))=TRUE,"", (VLOOKUP(B358,'US GAS Rankings'!$B$6:$H$232,7,FALSE)))</f>
        <v>54</v>
      </c>
      <c r="N358" s="104" t="str">
        <f>IF(ISNA(VLOOKUP(B358,'US PWR Rankings'!$B$6:$H$126,7,FALSE))=TRUE,"", (VLOOKUP(B358,'US PWR Rankings'!$B$6:$H$126,7,FALSE)))</f>
        <v/>
      </c>
      <c r="O358" s="73">
        <f>IF(ISNA(VLOOKUP(B358,'Can Gas Rankings'!$B$6:$H$95,7,FALSE))=TRUE,"",(VLOOKUP(B358,'Can Gas Rankings'!$B$6:$H$95,7,FALSE)))</f>
        <v>16</v>
      </c>
      <c r="P358" s="73" t="str">
        <f>IF(ISNA(VLOOKUP(B358,'Can Pwr Rankings'!$B$6:$F$21,5,FALSE))=TRUE,"", (VLOOKUP(B358,'Can Pwr Rankings'!$B$6:$F$21,5,FALSE)))</f>
        <v/>
      </c>
      <c r="Q358" s="109">
        <f>IF(ISNA(VLOOKUP($B358,'US GAS Rankings'!$B$6:$H$232,6,FALSE))=TRUE,"", (VLOOKUP($B358,'US GAS Rankings'!$B$6:$H$232,6,FALSE)))</f>
        <v>81995561</v>
      </c>
      <c r="R358" s="109" t="str">
        <f>IF(ISNA(VLOOKUP($B358,'US PWR Rankings'!$B$6:$H$126,6,FALSE))=TRUE,"", (VLOOKUP($B358,'US PWR Rankings'!$B$6:$H$126,6,FALSE)))</f>
        <v/>
      </c>
      <c r="S358" s="109">
        <f>IF(ISNA(VLOOKUP($B358,'Can Gas Rankings'!$B$6:$H$95,6,FALSE))=TRUE,"",(VLOOKUP($B358,'Can Gas Rankings'!$B$6:$H$95,6,FALSE)))</f>
        <v>43687885</v>
      </c>
      <c r="T358" s="109" t="str">
        <f>IF(ISNA(VLOOKUP($B358,'Can Pwr Rankings'!$B$6:$F$21,4,FALSE))=TRUE,"", (VLOOKUP($B358,'Can Pwr Rankings'!$B$6:$F$21,4,FALSE)))</f>
        <v/>
      </c>
    </row>
    <row r="359" spans="1:20" x14ac:dyDescent="0.2">
      <c r="A359" s="73" t="s">
        <v>137</v>
      </c>
      <c r="B359" s="73">
        <v>57251</v>
      </c>
      <c r="C359" s="73"/>
      <c r="D359" s="73"/>
      <c r="E359" s="73" t="s">
        <v>405</v>
      </c>
      <c r="F359" s="73" t="str">
        <f>VLOOKUP((A359&amp;MAX(G359:L359)),'NA DATA'!$J$4:$K$1809,2,FALSE)</f>
        <v>Enron North America Corp.</v>
      </c>
      <c r="G359" s="104"/>
      <c r="H359" s="104">
        <v>96028432</v>
      </c>
      <c r="I359" s="104"/>
      <c r="J359" s="104"/>
      <c r="K359" s="104"/>
      <c r="L359" s="104"/>
      <c r="M359" s="104">
        <f>IF(ISNA(VLOOKUP(B359,'US GAS Rankings'!$B$6:$H$232,7,FALSE))=TRUE,"", (VLOOKUP(B359,'US GAS Rankings'!$B$6:$H$232,7,FALSE)))</f>
        <v>54</v>
      </c>
      <c r="N359" s="104" t="str">
        <f>IF(ISNA(VLOOKUP(B359,'US PWR Rankings'!$B$6:$H$126,7,FALSE))=TRUE,"", (VLOOKUP(B359,'US PWR Rankings'!$B$6:$H$126,7,FALSE)))</f>
        <v/>
      </c>
      <c r="O359" s="73">
        <f>IF(ISNA(VLOOKUP(B359,'Can Gas Rankings'!$B$6:$H$95,7,FALSE))=TRUE,"",(VLOOKUP(B359,'Can Gas Rankings'!$B$6:$H$95,7,FALSE)))</f>
        <v>16</v>
      </c>
      <c r="P359" s="73" t="str">
        <f>IF(ISNA(VLOOKUP(B359,'Can Pwr Rankings'!$B$6:$F$21,5,FALSE))=TRUE,"", (VLOOKUP(B359,'Can Pwr Rankings'!$B$6:$F$21,5,FALSE)))</f>
        <v/>
      </c>
      <c r="Q359" s="109">
        <f>IF(ISNA(VLOOKUP($B359,'US GAS Rankings'!$B$6:$H$232,6,FALSE))=TRUE,"", (VLOOKUP($B359,'US GAS Rankings'!$B$6:$H$232,6,FALSE)))</f>
        <v>81995561</v>
      </c>
      <c r="R359" s="109" t="str">
        <f>IF(ISNA(VLOOKUP($B359,'US PWR Rankings'!$B$6:$H$126,6,FALSE))=TRUE,"", (VLOOKUP($B359,'US PWR Rankings'!$B$6:$H$126,6,FALSE)))</f>
        <v/>
      </c>
      <c r="S359" s="109">
        <f>IF(ISNA(VLOOKUP($B359,'Can Gas Rankings'!$B$6:$H$95,6,FALSE))=TRUE,"",(VLOOKUP($B359,'Can Gas Rankings'!$B$6:$H$95,6,FALSE)))</f>
        <v>43687885</v>
      </c>
      <c r="T359" s="109" t="str">
        <f>IF(ISNA(VLOOKUP($B359,'Can Pwr Rankings'!$B$6:$F$21,4,FALSE))=TRUE,"", (VLOOKUP($B359,'Can Pwr Rankings'!$B$6:$F$21,4,FALSE)))</f>
        <v/>
      </c>
    </row>
    <row r="360" spans="1:20" x14ac:dyDescent="0.2">
      <c r="A360" s="73" t="s">
        <v>137</v>
      </c>
      <c r="B360" s="73">
        <v>57251</v>
      </c>
      <c r="C360" s="73"/>
      <c r="D360" s="73"/>
      <c r="E360" s="73" t="s">
        <v>402</v>
      </c>
      <c r="F360" s="73" t="str">
        <f>VLOOKUP((A360&amp;MAX(G360:L360)),'NA DATA'!$J$4:$K$1809,2,FALSE)</f>
        <v>Enron North America Corp.</v>
      </c>
      <c r="G360" s="104"/>
      <c r="H360" s="104">
        <v>96028343</v>
      </c>
      <c r="I360" s="104"/>
      <c r="J360" s="104"/>
      <c r="K360" s="104"/>
      <c r="L360" s="104"/>
      <c r="M360" s="104">
        <f>IF(ISNA(VLOOKUP(B360,'US GAS Rankings'!$B$6:$H$232,7,FALSE))=TRUE,"", (VLOOKUP(B360,'US GAS Rankings'!$B$6:$H$232,7,FALSE)))</f>
        <v>54</v>
      </c>
      <c r="N360" s="104" t="str">
        <f>IF(ISNA(VLOOKUP(B360,'US PWR Rankings'!$B$6:$H$126,7,FALSE))=TRUE,"", (VLOOKUP(B360,'US PWR Rankings'!$B$6:$H$126,7,FALSE)))</f>
        <v/>
      </c>
      <c r="O360" s="73">
        <f>IF(ISNA(VLOOKUP(B360,'Can Gas Rankings'!$B$6:$H$95,7,FALSE))=TRUE,"",(VLOOKUP(B360,'Can Gas Rankings'!$B$6:$H$95,7,FALSE)))</f>
        <v>16</v>
      </c>
      <c r="P360" s="73" t="str">
        <f>IF(ISNA(VLOOKUP(B360,'Can Pwr Rankings'!$B$6:$F$21,5,FALSE))=TRUE,"", (VLOOKUP(B360,'Can Pwr Rankings'!$B$6:$F$21,5,FALSE)))</f>
        <v/>
      </c>
      <c r="Q360" s="109">
        <f>IF(ISNA(VLOOKUP($B360,'US GAS Rankings'!$B$6:$H$232,6,FALSE))=TRUE,"", (VLOOKUP($B360,'US GAS Rankings'!$B$6:$H$232,6,FALSE)))</f>
        <v>81995561</v>
      </c>
      <c r="R360" s="109" t="str">
        <f>IF(ISNA(VLOOKUP($B360,'US PWR Rankings'!$B$6:$H$126,6,FALSE))=TRUE,"", (VLOOKUP($B360,'US PWR Rankings'!$B$6:$H$126,6,FALSE)))</f>
        <v/>
      </c>
      <c r="S360" s="109">
        <f>IF(ISNA(VLOOKUP($B360,'Can Gas Rankings'!$B$6:$H$95,6,FALSE))=TRUE,"",(VLOOKUP($B360,'Can Gas Rankings'!$B$6:$H$95,6,FALSE)))</f>
        <v>43687885</v>
      </c>
      <c r="T360" s="109" t="str">
        <f>IF(ISNA(VLOOKUP($B360,'Can Pwr Rankings'!$B$6:$F$21,4,FALSE))=TRUE,"", (VLOOKUP($B360,'Can Pwr Rankings'!$B$6:$F$21,4,FALSE)))</f>
        <v/>
      </c>
    </row>
    <row r="361" spans="1:20" x14ac:dyDescent="0.2">
      <c r="A361" s="73" t="s">
        <v>138</v>
      </c>
      <c r="B361" s="73">
        <v>27</v>
      </c>
      <c r="C361" s="73" t="s">
        <v>138</v>
      </c>
      <c r="D361" s="73">
        <v>27</v>
      </c>
      <c r="E361" s="73" t="s">
        <v>570</v>
      </c>
      <c r="F361" s="73" t="str">
        <f>VLOOKUP((A361&amp;MAX(G361:L361)),'NA DATA'!$J$4:$K$1809,2,FALSE)</f>
        <v>Enron GasBank, Inc.</v>
      </c>
      <c r="G361" s="104">
        <v>96000086</v>
      </c>
      <c r="H361" s="104"/>
      <c r="I361" s="104"/>
      <c r="J361" s="104">
        <v>95001184</v>
      </c>
      <c r="K361" s="104"/>
      <c r="L361" s="104"/>
      <c r="M361" s="104">
        <f>IF(ISNA(VLOOKUP(B361,'US GAS Rankings'!$B$6:$H$232,7,FALSE))=TRUE,"", (VLOOKUP(B361,'US GAS Rankings'!$B$6:$H$232,7,FALSE)))</f>
        <v>55</v>
      </c>
      <c r="N361" s="104" t="str">
        <f>IF(ISNA(VLOOKUP(B361,'US PWR Rankings'!$B$6:$H$126,7,FALSE))=TRUE,"", (VLOOKUP(B361,'US PWR Rankings'!$B$6:$H$126,7,FALSE)))</f>
        <v/>
      </c>
      <c r="O361" s="73">
        <f>IF(ISNA(VLOOKUP(B361,'Can Gas Rankings'!$B$6:$H$95,7,FALSE))=TRUE,"",(VLOOKUP(B361,'Can Gas Rankings'!$B$6:$H$95,7,FALSE)))</f>
        <v>47</v>
      </c>
      <c r="P361" s="73" t="str">
        <f>IF(ISNA(VLOOKUP(B361,'Can Pwr Rankings'!$B$6:$F$21,5,FALSE))=TRUE,"", (VLOOKUP(B361,'Can Pwr Rankings'!$B$6:$F$21,5,FALSE)))</f>
        <v/>
      </c>
      <c r="Q361" s="109">
        <f>IF(ISNA(VLOOKUP($B361,'US GAS Rankings'!$B$6:$H$232,6,FALSE))=TRUE,"", (VLOOKUP($B361,'US GAS Rankings'!$B$6:$H$232,6,FALSE)))</f>
        <v>80878021</v>
      </c>
      <c r="R361" s="109" t="str">
        <f>IF(ISNA(VLOOKUP($B361,'US PWR Rankings'!$B$6:$H$126,6,FALSE))=TRUE,"", (VLOOKUP($B361,'US PWR Rankings'!$B$6:$H$126,6,FALSE)))</f>
        <v/>
      </c>
      <c r="S361" s="109">
        <f>IF(ISNA(VLOOKUP($B361,'Can Gas Rankings'!$B$6:$H$95,6,FALSE))=TRUE,"",(VLOOKUP($B361,'Can Gas Rankings'!$B$6:$H$95,6,FALSE)))</f>
        <v>2915000</v>
      </c>
      <c r="T361" s="109" t="str">
        <f>IF(ISNA(VLOOKUP($B361,'Can Pwr Rankings'!$B$6:$F$21,4,FALSE))=TRUE,"", (VLOOKUP($B361,'Can Pwr Rankings'!$B$6:$F$21,4,FALSE)))</f>
        <v/>
      </c>
    </row>
    <row r="362" spans="1:20" x14ac:dyDescent="0.2">
      <c r="A362" s="73" t="s">
        <v>138</v>
      </c>
      <c r="B362" s="73">
        <v>27</v>
      </c>
      <c r="C362" s="73"/>
      <c r="D362" s="73"/>
      <c r="E362" s="73" t="s">
        <v>585</v>
      </c>
      <c r="F362" s="73" t="e">
        <f>VLOOKUP((A362&amp;MAX(G362:L362)),'NA DATA'!$J$4:$K$1809,2,FALSE)</f>
        <v>#N/A</v>
      </c>
      <c r="G362" s="104"/>
      <c r="H362" s="104"/>
      <c r="I362" s="104"/>
      <c r="J362" s="104"/>
      <c r="K362" s="104"/>
      <c r="L362" s="104"/>
      <c r="M362" s="104">
        <f>IF(ISNA(VLOOKUP(B362,'US GAS Rankings'!$B$6:$H$232,7,FALSE))=TRUE,"", (VLOOKUP(B362,'US GAS Rankings'!$B$6:$H$232,7,FALSE)))</f>
        <v>55</v>
      </c>
      <c r="N362" s="104" t="str">
        <f>IF(ISNA(VLOOKUP(B362,'US PWR Rankings'!$B$6:$H$126,7,FALSE))=TRUE,"", (VLOOKUP(B362,'US PWR Rankings'!$B$6:$H$126,7,FALSE)))</f>
        <v/>
      </c>
      <c r="O362" s="73">
        <f>IF(ISNA(VLOOKUP(B362,'Can Gas Rankings'!$B$6:$H$95,7,FALSE))=TRUE,"",(VLOOKUP(B362,'Can Gas Rankings'!$B$6:$H$95,7,FALSE)))</f>
        <v>47</v>
      </c>
      <c r="P362" s="73" t="str">
        <f>IF(ISNA(VLOOKUP(B362,'Can Pwr Rankings'!$B$6:$F$21,5,FALSE))=TRUE,"", (VLOOKUP(B362,'Can Pwr Rankings'!$B$6:$F$21,5,FALSE)))</f>
        <v/>
      </c>
      <c r="Q362" s="109">
        <f>IF(ISNA(VLOOKUP($B362,'US GAS Rankings'!$B$6:$H$232,6,FALSE))=TRUE,"", (VLOOKUP($B362,'US GAS Rankings'!$B$6:$H$232,6,FALSE)))</f>
        <v>80878021</v>
      </c>
      <c r="R362" s="109" t="str">
        <f>IF(ISNA(VLOOKUP($B362,'US PWR Rankings'!$B$6:$H$126,6,FALSE))=TRUE,"", (VLOOKUP($B362,'US PWR Rankings'!$B$6:$H$126,6,FALSE)))</f>
        <v/>
      </c>
      <c r="S362" s="109">
        <f>IF(ISNA(VLOOKUP($B362,'Can Gas Rankings'!$B$6:$H$95,6,FALSE))=TRUE,"",(VLOOKUP($B362,'Can Gas Rankings'!$B$6:$H$95,6,FALSE)))</f>
        <v>2915000</v>
      </c>
      <c r="T362" s="109" t="str">
        <f>IF(ISNA(VLOOKUP($B362,'Can Pwr Rankings'!$B$6:$F$21,4,FALSE))=TRUE,"", (VLOOKUP($B362,'Can Pwr Rankings'!$B$6:$F$21,4,FALSE)))</f>
        <v/>
      </c>
    </row>
    <row r="363" spans="1:20" x14ac:dyDescent="0.2">
      <c r="A363" s="73" t="s">
        <v>139</v>
      </c>
      <c r="B363" s="73">
        <v>49298</v>
      </c>
      <c r="C363" s="73" t="s">
        <v>139</v>
      </c>
      <c r="D363" s="73">
        <v>49298</v>
      </c>
      <c r="E363" s="73" t="s">
        <v>583</v>
      </c>
      <c r="F363" s="73" t="str">
        <f>VLOOKUP((A363&amp;MAX(G363:L363)),'NA DATA'!$J$4:$K$1809,2,FALSE)</f>
        <v>Enron Energy Services, Inc.</v>
      </c>
      <c r="G363" s="104"/>
      <c r="H363" s="104">
        <v>96085483</v>
      </c>
      <c r="I363" s="104"/>
      <c r="J363" s="104"/>
      <c r="K363" s="104"/>
      <c r="L363" s="104"/>
      <c r="M363" s="104">
        <f>IF(ISNA(VLOOKUP(B363,'US GAS Rankings'!$B$6:$H$232,7,FALSE))=TRUE,"", (VLOOKUP(B363,'US GAS Rankings'!$B$6:$H$232,7,FALSE)))</f>
        <v>56</v>
      </c>
      <c r="N363" s="104" t="str">
        <f>IF(ISNA(VLOOKUP(B363,'US PWR Rankings'!$B$6:$H$126,7,FALSE))=TRUE,"", (VLOOKUP(B363,'US PWR Rankings'!$B$6:$H$126,7,FALSE)))</f>
        <v/>
      </c>
      <c r="O363" s="73">
        <f>IF(ISNA(VLOOKUP(B363,'Can Gas Rankings'!$B$6:$H$95,7,FALSE))=TRUE,"",(VLOOKUP(B363,'Can Gas Rankings'!$B$6:$H$95,7,FALSE)))</f>
        <v>84</v>
      </c>
      <c r="P363" s="73" t="str">
        <f>IF(ISNA(VLOOKUP(B363,'Can Pwr Rankings'!$B$6:$F$21,5,FALSE))=TRUE,"", (VLOOKUP(B363,'Can Pwr Rankings'!$B$6:$F$21,5,FALSE)))</f>
        <v/>
      </c>
      <c r="Q363" s="109">
        <f>IF(ISNA(VLOOKUP($B363,'US GAS Rankings'!$B$6:$H$232,6,FALSE))=TRUE,"", (VLOOKUP($B363,'US GAS Rankings'!$B$6:$H$232,6,FALSE)))</f>
        <v>80561831</v>
      </c>
      <c r="R363" s="109" t="str">
        <f>IF(ISNA(VLOOKUP($B363,'US PWR Rankings'!$B$6:$H$126,6,FALSE))=TRUE,"", (VLOOKUP($B363,'US PWR Rankings'!$B$6:$H$126,6,FALSE)))</f>
        <v/>
      </c>
      <c r="S363" s="109">
        <f>IF(ISNA(VLOOKUP($B363,'Can Gas Rankings'!$B$6:$H$95,6,FALSE))=TRUE,"",(VLOOKUP($B363,'Can Gas Rankings'!$B$6:$H$95,6,FALSE)))</f>
        <v>87833</v>
      </c>
      <c r="T363" s="109" t="str">
        <f>IF(ISNA(VLOOKUP($B363,'Can Pwr Rankings'!$B$6:$F$21,4,FALSE))=TRUE,"", (VLOOKUP($B363,'Can Pwr Rankings'!$B$6:$F$21,4,FALSE)))</f>
        <v/>
      </c>
    </row>
    <row r="364" spans="1:20" x14ac:dyDescent="0.2">
      <c r="A364" s="73" t="s">
        <v>139</v>
      </c>
      <c r="B364" s="73">
        <v>49298</v>
      </c>
      <c r="C364" s="73"/>
      <c r="D364" s="73"/>
      <c r="E364" s="73" t="s">
        <v>403</v>
      </c>
      <c r="F364" s="73" t="str">
        <f>VLOOKUP((A364&amp;MAX(G364:L364)),'NA DATA'!$J$4:$K$1809,2,FALSE)</f>
        <v>Enron North America Corp.</v>
      </c>
      <c r="G364" s="104"/>
      <c r="H364" s="104">
        <v>96064760</v>
      </c>
      <c r="I364" s="104"/>
      <c r="J364" s="104"/>
      <c r="K364" s="104"/>
      <c r="L364" s="104"/>
      <c r="M364" s="104">
        <f>IF(ISNA(VLOOKUP(B364,'US GAS Rankings'!$B$6:$H$232,7,FALSE))=TRUE,"", (VLOOKUP(B364,'US GAS Rankings'!$B$6:$H$232,7,FALSE)))</f>
        <v>56</v>
      </c>
      <c r="N364" s="104" t="str">
        <f>IF(ISNA(VLOOKUP(B364,'US PWR Rankings'!$B$6:$H$126,7,FALSE))=TRUE,"", (VLOOKUP(B364,'US PWR Rankings'!$B$6:$H$126,7,FALSE)))</f>
        <v/>
      </c>
      <c r="O364" s="73">
        <f>IF(ISNA(VLOOKUP(B364,'Can Gas Rankings'!$B$6:$H$95,7,FALSE))=TRUE,"",(VLOOKUP(B364,'Can Gas Rankings'!$B$6:$H$95,7,FALSE)))</f>
        <v>84</v>
      </c>
      <c r="P364" s="73" t="str">
        <f>IF(ISNA(VLOOKUP(B364,'Can Pwr Rankings'!$B$6:$F$21,5,FALSE))=TRUE,"", (VLOOKUP(B364,'Can Pwr Rankings'!$B$6:$F$21,5,FALSE)))</f>
        <v/>
      </c>
      <c r="Q364" s="109">
        <f>IF(ISNA(VLOOKUP($B364,'US GAS Rankings'!$B$6:$H$232,6,FALSE))=TRUE,"", (VLOOKUP($B364,'US GAS Rankings'!$B$6:$H$232,6,FALSE)))</f>
        <v>80561831</v>
      </c>
      <c r="R364" s="109" t="str">
        <f>IF(ISNA(VLOOKUP($B364,'US PWR Rankings'!$B$6:$H$126,6,FALSE))=TRUE,"", (VLOOKUP($B364,'US PWR Rankings'!$B$6:$H$126,6,FALSE)))</f>
        <v/>
      </c>
      <c r="S364" s="109">
        <f>IF(ISNA(VLOOKUP($B364,'Can Gas Rankings'!$B$6:$H$95,6,FALSE))=TRUE,"",(VLOOKUP($B364,'Can Gas Rankings'!$B$6:$H$95,6,FALSE)))</f>
        <v>87833</v>
      </c>
      <c r="T364" s="109" t="str">
        <f>IF(ISNA(VLOOKUP($B364,'Can Pwr Rankings'!$B$6:$F$21,4,FALSE))=TRUE,"", (VLOOKUP($B364,'Can Pwr Rankings'!$B$6:$F$21,4,FALSE)))</f>
        <v/>
      </c>
    </row>
    <row r="365" spans="1:20" x14ac:dyDescent="0.2">
      <c r="A365" s="73" t="s">
        <v>139</v>
      </c>
      <c r="B365" s="73">
        <v>49298</v>
      </c>
      <c r="C365" s="73"/>
      <c r="D365" s="73"/>
      <c r="E365" s="73" t="s">
        <v>410</v>
      </c>
      <c r="F365" s="73" t="str">
        <f>VLOOKUP((A365&amp;MAX(G365:L365)),'NA DATA'!$J$4:$K$1809,2,FALSE)</f>
        <v>Enron North America Corp.</v>
      </c>
      <c r="G365" s="104"/>
      <c r="H365" s="104">
        <v>96023215</v>
      </c>
      <c r="I365" s="104"/>
      <c r="J365" s="104"/>
      <c r="K365" s="104"/>
      <c r="L365" s="104"/>
      <c r="M365" s="104">
        <f>IF(ISNA(VLOOKUP(B365,'US GAS Rankings'!$B$6:$H$232,7,FALSE))=TRUE,"", (VLOOKUP(B365,'US GAS Rankings'!$B$6:$H$232,7,FALSE)))</f>
        <v>56</v>
      </c>
      <c r="N365" s="104" t="str">
        <f>IF(ISNA(VLOOKUP(B365,'US PWR Rankings'!$B$6:$H$126,7,FALSE))=TRUE,"", (VLOOKUP(B365,'US PWR Rankings'!$B$6:$H$126,7,FALSE)))</f>
        <v/>
      </c>
      <c r="O365" s="73">
        <f>IF(ISNA(VLOOKUP(B365,'Can Gas Rankings'!$B$6:$H$95,7,FALSE))=TRUE,"",(VLOOKUP(B365,'Can Gas Rankings'!$B$6:$H$95,7,FALSE)))</f>
        <v>84</v>
      </c>
      <c r="P365" s="73" t="str">
        <f>IF(ISNA(VLOOKUP(B365,'Can Pwr Rankings'!$B$6:$F$21,5,FALSE))=TRUE,"", (VLOOKUP(B365,'Can Pwr Rankings'!$B$6:$F$21,5,FALSE)))</f>
        <v/>
      </c>
      <c r="Q365" s="109">
        <f>IF(ISNA(VLOOKUP($B365,'US GAS Rankings'!$B$6:$H$232,6,FALSE))=TRUE,"", (VLOOKUP($B365,'US GAS Rankings'!$B$6:$H$232,6,FALSE)))</f>
        <v>80561831</v>
      </c>
      <c r="R365" s="109" t="str">
        <f>IF(ISNA(VLOOKUP($B365,'US PWR Rankings'!$B$6:$H$126,6,FALSE))=TRUE,"", (VLOOKUP($B365,'US PWR Rankings'!$B$6:$H$126,6,FALSE)))</f>
        <v/>
      </c>
      <c r="S365" s="109">
        <f>IF(ISNA(VLOOKUP($B365,'Can Gas Rankings'!$B$6:$H$95,6,FALSE))=TRUE,"",(VLOOKUP($B365,'Can Gas Rankings'!$B$6:$H$95,6,FALSE)))</f>
        <v>87833</v>
      </c>
      <c r="T365" s="109" t="str">
        <f>IF(ISNA(VLOOKUP($B365,'Can Pwr Rankings'!$B$6:$F$21,4,FALSE))=TRUE,"", (VLOOKUP($B365,'Can Pwr Rankings'!$B$6:$F$21,4,FALSE)))</f>
        <v/>
      </c>
    </row>
    <row r="366" spans="1:20" x14ac:dyDescent="0.2">
      <c r="A366" s="73" t="s">
        <v>139</v>
      </c>
      <c r="B366" s="73">
        <v>49298</v>
      </c>
      <c r="C366" s="73"/>
      <c r="D366" s="73"/>
      <c r="E366" s="73" t="s">
        <v>397</v>
      </c>
      <c r="F366" s="73" t="str">
        <f>VLOOKUP((A366&amp;MAX(G366:L366)),'NA DATA'!$J$4:$K$1809,2,FALSE)</f>
        <v>Enron North America Corp.</v>
      </c>
      <c r="G366" s="104"/>
      <c r="H366" s="104">
        <v>96005429</v>
      </c>
      <c r="I366" s="104"/>
      <c r="J366" s="104"/>
      <c r="K366" s="104"/>
      <c r="L366" s="104"/>
      <c r="M366" s="104">
        <f>IF(ISNA(VLOOKUP(B366,'US GAS Rankings'!$B$6:$H$232,7,FALSE))=TRUE,"", (VLOOKUP(B366,'US GAS Rankings'!$B$6:$H$232,7,FALSE)))</f>
        <v>56</v>
      </c>
      <c r="N366" s="104" t="str">
        <f>IF(ISNA(VLOOKUP(B366,'US PWR Rankings'!$B$6:$H$126,7,FALSE))=TRUE,"", (VLOOKUP(B366,'US PWR Rankings'!$B$6:$H$126,7,FALSE)))</f>
        <v/>
      </c>
      <c r="O366" s="73">
        <f>IF(ISNA(VLOOKUP(B366,'Can Gas Rankings'!$B$6:$H$95,7,FALSE))=TRUE,"",(VLOOKUP(B366,'Can Gas Rankings'!$B$6:$H$95,7,FALSE)))</f>
        <v>84</v>
      </c>
      <c r="P366" s="73" t="str">
        <f>IF(ISNA(VLOOKUP(B366,'Can Pwr Rankings'!$B$6:$F$21,5,FALSE))=TRUE,"", (VLOOKUP(B366,'Can Pwr Rankings'!$B$6:$F$21,5,FALSE)))</f>
        <v/>
      </c>
      <c r="Q366" s="109">
        <f>IF(ISNA(VLOOKUP($B366,'US GAS Rankings'!$B$6:$H$232,6,FALSE))=TRUE,"", (VLOOKUP($B366,'US GAS Rankings'!$B$6:$H$232,6,FALSE)))</f>
        <v>80561831</v>
      </c>
      <c r="R366" s="109" t="str">
        <f>IF(ISNA(VLOOKUP($B366,'US PWR Rankings'!$B$6:$H$126,6,FALSE))=TRUE,"", (VLOOKUP($B366,'US PWR Rankings'!$B$6:$H$126,6,FALSE)))</f>
        <v/>
      </c>
      <c r="S366" s="109">
        <f>IF(ISNA(VLOOKUP($B366,'Can Gas Rankings'!$B$6:$H$95,6,FALSE))=TRUE,"",(VLOOKUP($B366,'Can Gas Rankings'!$B$6:$H$95,6,FALSE)))</f>
        <v>87833</v>
      </c>
      <c r="T366" s="109" t="str">
        <f>IF(ISNA(VLOOKUP($B366,'Can Pwr Rankings'!$B$6:$F$21,4,FALSE))=TRUE,"", (VLOOKUP($B366,'Can Pwr Rankings'!$B$6:$F$21,4,FALSE)))</f>
        <v/>
      </c>
    </row>
    <row r="367" spans="1:20" x14ac:dyDescent="0.2">
      <c r="A367" s="73" t="s">
        <v>139</v>
      </c>
      <c r="B367" s="73">
        <v>49298</v>
      </c>
      <c r="C367" s="73"/>
      <c r="D367" s="73"/>
      <c r="E367" s="73" t="s">
        <v>575</v>
      </c>
      <c r="F367" s="73" t="str">
        <f>VLOOKUP((A367&amp;MAX(G367:L367)),'NA DATA'!$J$4:$K$1809,2,FALSE)</f>
        <v>Enron North America Corp.</v>
      </c>
      <c r="G367" s="104">
        <v>96035882</v>
      </c>
      <c r="H367" s="104"/>
      <c r="I367" s="104"/>
      <c r="J367" s="104"/>
      <c r="K367" s="104"/>
      <c r="L367" s="104"/>
      <c r="M367" s="104">
        <f>IF(ISNA(VLOOKUP(B367,'US GAS Rankings'!$B$6:$H$232,7,FALSE))=TRUE,"", (VLOOKUP(B367,'US GAS Rankings'!$B$6:$H$232,7,FALSE)))</f>
        <v>56</v>
      </c>
      <c r="N367" s="104" t="str">
        <f>IF(ISNA(VLOOKUP(B367,'US PWR Rankings'!$B$6:$H$126,7,FALSE))=TRUE,"", (VLOOKUP(B367,'US PWR Rankings'!$B$6:$H$126,7,FALSE)))</f>
        <v/>
      </c>
      <c r="O367" s="73">
        <f>IF(ISNA(VLOOKUP(B367,'Can Gas Rankings'!$B$6:$H$95,7,FALSE))=TRUE,"",(VLOOKUP(B367,'Can Gas Rankings'!$B$6:$H$95,7,FALSE)))</f>
        <v>84</v>
      </c>
      <c r="P367" s="73" t="str">
        <f>IF(ISNA(VLOOKUP(B367,'Can Pwr Rankings'!$B$6:$F$21,5,FALSE))=TRUE,"", (VLOOKUP(B367,'Can Pwr Rankings'!$B$6:$F$21,5,FALSE)))</f>
        <v/>
      </c>
      <c r="Q367" s="109">
        <f>IF(ISNA(VLOOKUP($B367,'US GAS Rankings'!$B$6:$H$232,6,FALSE))=TRUE,"", (VLOOKUP($B367,'US GAS Rankings'!$B$6:$H$232,6,FALSE)))</f>
        <v>80561831</v>
      </c>
      <c r="R367" s="109" t="str">
        <f>IF(ISNA(VLOOKUP($B367,'US PWR Rankings'!$B$6:$H$126,6,FALSE))=TRUE,"", (VLOOKUP($B367,'US PWR Rankings'!$B$6:$H$126,6,FALSE)))</f>
        <v/>
      </c>
      <c r="S367" s="109">
        <f>IF(ISNA(VLOOKUP($B367,'Can Gas Rankings'!$B$6:$H$95,6,FALSE))=TRUE,"",(VLOOKUP($B367,'Can Gas Rankings'!$B$6:$H$95,6,FALSE)))</f>
        <v>87833</v>
      </c>
      <c r="T367" s="109" t="str">
        <f>IF(ISNA(VLOOKUP($B367,'Can Pwr Rankings'!$B$6:$F$21,4,FALSE))=TRUE,"", (VLOOKUP($B367,'Can Pwr Rankings'!$B$6:$F$21,4,FALSE)))</f>
        <v/>
      </c>
    </row>
    <row r="368" spans="1:20" x14ac:dyDescent="0.2">
      <c r="A368" s="73" t="s">
        <v>139</v>
      </c>
      <c r="B368" s="73">
        <v>49298</v>
      </c>
      <c r="C368" s="73"/>
      <c r="D368" s="73"/>
      <c r="E368" s="73" t="s">
        <v>394</v>
      </c>
      <c r="F368" s="73" t="str">
        <f>VLOOKUP((A368&amp;MAX(G368:L368)),'NA DATA'!$J$4:$K$1809,2,FALSE)</f>
        <v>Enron North America Corp.</v>
      </c>
      <c r="G368" s="104"/>
      <c r="H368" s="104">
        <v>96018772</v>
      </c>
      <c r="I368" s="104"/>
      <c r="J368" s="104"/>
      <c r="K368" s="104"/>
      <c r="L368" s="104"/>
      <c r="M368" s="104">
        <f>IF(ISNA(VLOOKUP(B368,'US GAS Rankings'!$B$6:$H$232,7,FALSE))=TRUE,"", (VLOOKUP(B368,'US GAS Rankings'!$B$6:$H$232,7,FALSE)))</f>
        <v>56</v>
      </c>
      <c r="N368" s="104" t="str">
        <f>IF(ISNA(VLOOKUP(B368,'US PWR Rankings'!$B$6:$H$126,7,FALSE))=TRUE,"", (VLOOKUP(B368,'US PWR Rankings'!$B$6:$H$126,7,FALSE)))</f>
        <v/>
      </c>
      <c r="O368" s="73">
        <f>IF(ISNA(VLOOKUP(B368,'Can Gas Rankings'!$B$6:$H$95,7,FALSE))=TRUE,"",(VLOOKUP(B368,'Can Gas Rankings'!$B$6:$H$95,7,FALSE)))</f>
        <v>84</v>
      </c>
      <c r="P368" s="73" t="str">
        <f>IF(ISNA(VLOOKUP(B368,'Can Pwr Rankings'!$B$6:$F$21,5,FALSE))=TRUE,"", (VLOOKUP(B368,'Can Pwr Rankings'!$B$6:$F$21,5,FALSE)))</f>
        <v/>
      </c>
      <c r="Q368" s="109">
        <f>IF(ISNA(VLOOKUP($B368,'US GAS Rankings'!$B$6:$H$232,6,FALSE))=TRUE,"", (VLOOKUP($B368,'US GAS Rankings'!$B$6:$H$232,6,FALSE)))</f>
        <v>80561831</v>
      </c>
      <c r="R368" s="109" t="str">
        <f>IF(ISNA(VLOOKUP($B368,'US PWR Rankings'!$B$6:$H$126,6,FALSE))=TRUE,"", (VLOOKUP($B368,'US PWR Rankings'!$B$6:$H$126,6,FALSE)))</f>
        <v/>
      </c>
      <c r="S368" s="109">
        <f>IF(ISNA(VLOOKUP($B368,'Can Gas Rankings'!$B$6:$H$95,6,FALSE))=TRUE,"",(VLOOKUP($B368,'Can Gas Rankings'!$B$6:$H$95,6,FALSE)))</f>
        <v>87833</v>
      </c>
      <c r="T368" s="109" t="str">
        <f>IF(ISNA(VLOOKUP($B368,'Can Pwr Rankings'!$B$6:$F$21,4,FALSE))=TRUE,"", (VLOOKUP($B368,'Can Pwr Rankings'!$B$6:$F$21,4,FALSE)))</f>
        <v/>
      </c>
    </row>
    <row r="369" spans="1:20" x14ac:dyDescent="0.2">
      <c r="A369" s="73" t="s">
        <v>139</v>
      </c>
      <c r="B369" s="73">
        <v>49298</v>
      </c>
      <c r="C369" s="73"/>
      <c r="D369" s="73"/>
      <c r="E369" s="73" t="s">
        <v>405</v>
      </c>
      <c r="F369" s="73" t="str">
        <f>VLOOKUP((A369&amp;MAX(G369:L369)),'NA DATA'!$J$4:$K$1809,2,FALSE)</f>
        <v>Enron North America Corp.</v>
      </c>
      <c r="G369" s="104"/>
      <c r="H369" s="104">
        <v>96037197</v>
      </c>
      <c r="I369" s="104"/>
      <c r="J369" s="104"/>
      <c r="K369" s="104"/>
      <c r="L369" s="104"/>
      <c r="M369" s="104">
        <f>IF(ISNA(VLOOKUP(B369,'US GAS Rankings'!$B$6:$H$232,7,FALSE))=TRUE,"", (VLOOKUP(B369,'US GAS Rankings'!$B$6:$H$232,7,FALSE)))</f>
        <v>56</v>
      </c>
      <c r="N369" s="104" t="str">
        <f>IF(ISNA(VLOOKUP(B369,'US PWR Rankings'!$B$6:$H$126,7,FALSE))=TRUE,"", (VLOOKUP(B369,'US PWR Rankings'!$B$6:$H$126,7,FALSE)))</f>
        <v/>
      </c>
      <c r="O369" s="73">
        <f>IF(ISNA(VLOOKUP(B369,'Can Gas Rankings'!$B$6:$H$95,7,FALSE))=TRUE,"",(VLOOKUP(B369,'Can Gas Rankings'!$B$6:$H$95,7,FALSE)))</f>
        <v>84</v>
      </c>
      <c r="P369" s="73" t="str">
        <f>IF(ISNA(VLOOKUP(B369,'Can Pwr Rankings'!$B$6:$F$21,5,FALSE))=TRUE,"", (VLOOKUP(B369,'Can Pwr Rankings'!$B$6:$F$21,5,FALSE)))</f>
        <v/>
      </c>
      <c r="Q369" s="109">
        <f>IF(ISNA(VLOOKUP($B369,'US GAS Rankings'!$B$6:$H$232,6,FALSE))=TRUE,"", (VLOOKUP($B369,'US GAS Rankings'!$B$6:$H$232,6,FALSE)))</f>
        <v>80561831</v>
      </c>
      <c r="R369" s="109" t="str">
        <f>IF(ISNA(VLOOKUP($B369,'US PWR Rankings'!$B$6:$H$126,6,FALSE))=TRUE,"", (VLOOKUP($B369,'US PWR Rankings'!$B$6:$H$126,6,FALSE)))</f>
        <v/>
      </c>
      <c r="S369" s="109">
        <f>IF(ISNA(VLOOKUP($B369,'Can Gas Rankings'!$B$6:$H$95,6,FALSE))=TRUE,"",(VLOOKUP($B369,'Can Gas Rankings'!$B$6:$H$95,6,FALSE)))</f>
        <v>87833</v>
      </c>
      <c r="T369" s="109" t="str">
        <f>IF(ISNA(VLOOKUP($B369,'Can Pwr Rankings'!$B$6:$F$21,4,FALSE))=TRUE,"", (VLOOKUP($B369,'Can Pwr Rankings'!$B$6:$F$21,4,FALSE)))</f>
        <v/>
      </c>
    </row>
    <row r="370" spans="1:20" x14ac:dyDescent="0.2">
      <c r="A370" s="73" t="s">
        <v>140</v>
      </c>
      <c r="B370" s="73">
        <v>220</v>
      </c>
      <c r="C370" s="73" t="s">
        <v>140</v>
      </c>
      <c r="D370" s="73">
        <v>220</v>
      </c>
      <c r="E370" s="73" t="s">
        <v>564</v>
      </c>
      <c r="F370" s="73" t="str">
        <f>VLOOKUP((A370&amp;MAX(G370:L370)),'NA DATA'!$J$4:$K$1809,2,FALSE)</f>
        <v>Enron North America Corp.</v>
      </c>
      <c r="G370" s="104">
        <v>96019661</v>
      </c>
      <c r="H370" s="104"/>
      <c r="I370" s="104"/>
      <c r="J370" s="104"/>
      <c r="K370" s="104"/>
      <c r="L370" s="104"/>
      <c r="M370" s="104">
        <f>IF(ISNA(VLOOKUP(B370,'US GAS Rankings'!$B$6:$H$232,7,FALSE))=TRUE,"", (VLOOKUP(B370,'US GAS Rankings'!$B$6:$H$232,7,FALSE)))</f>
        <v>57</v>
      </c>
      <c r="N370" s="104" t="str">
        <f>IF(ISNA(VLOOKUP(B370,'US PWR Rankings'!$B$6:$H$126,7,FALSE))=TRUE,"", (VLOOKUP(B370,'US PWR Rankings'!$B$6:$H$126,7,FALSE)))</f>
        <v/>
      </c>
      <c r="O370" s="73" t="str">
        <f>IF(ISNA(VLOOKUP(B370,'Can Gas Rankings'!$B$6:$H$95,7,FALSE))=TRUE,"",(VLOOKUP(B370,'Can Gas Rankings'!$B$6:$H$95,7,FALSE)))</f>
        <v/>
      </c>
      <c r="P370" s="73" t="str">
        <f>IF(ISNA(VLOOKUP(B370,'Can Pwr Rankings'!$B$6:$F$21,5,FALSE))=TRUE,"", (VLOOKUP(B370,'Can Pwr Rankings'!$B$6:$F$21,5,FALSE)))</f>
        <v/>
      </c>
      <c r="Q370" s="109">
        <f>IF(ISNA(VLOOKUP($B370,'US GAS Rankings'!$B$6:$H$232,6,FALSE))=TRUE,"", (VLOOKUP($B370,'US GAS Rankings'!$B$6:$H$232,6,FALSE)))</f>
        <v>76215000</v>
      </c>
      <c r="R370" s="109" t="str">
        <f>IF(ISNA(VLOOKUP($B370,'US PWR Rankings'!$B$6:$H$126,6,FALSE))=TRUE,"", (VLOOKUP($B370,'US PWR Rankings'!$B$6:$H$126,6,FALSE)))</f>
        <v/>
      </c>
      <c r="S370" s="109" t="str">
        <f>IF(ISNA(VLOOKUP($B370,'Can Gas Rankings'!$B$6:$H$95,6,FALSE))=TRUE,"",(VLOOKUP($B370,'Can Gas Rankings'!$B$6:$H$95,6,FALSE)))</f>
        <v/>
      </c>
      <c r="T370" s="109" t="str">
        <f>IF(ISNA(VLOOKUP($B370,'Can Pwr Rankings'!$B$6:$F$21,4,FALSE))=TRUE,"", (VLOOKUP($B370,'Can Pwr Rankings'!$B$6:$F$21,4,FALSE)))</f>
        <v/>
      </c>
    </row>
    <row r="371" spans="1:20" x14ac:dyDescent="0.2">
      <c r="A371" s="73" t="s">
        <v>140</v>
      </c>
      <c r="B371" s="73">
        <v>220</v>
      </c>
      <c r="C371" s="73"/>
      <c r="D371" s="73"/>
      <c r="E371" s="73" t="s">
        <v>401</v>
      </c>
      <c r="F371" s="73" t="str">
        <f>VLOOKUP((A371&amp;MAX(G371:L371)),'NA DATA'!$J$4:$K$1809,2,FALSE)</f>
        <v>Enron North America Corp.</v>
      </c>
      <c r="G371" s="104"/>
      <c r="H371" s="104">
        <v>96017081</v>
      </c>
      <c r="I371" s="104"/>
      <c r="J371" s="104"/>
      <c r="K371" s="104"/>
      <c r="L371" s="104"/>
      <c r="M371" s="104">
        <f>IF(ISNA(VLOOKUP(B371,'US GAS Rankings'!$B$6:$H$232,7,FALSE))=TRUE,"", (VLOOKUP(B371,'US GAS Rankings'!$B$6:$H$232,7,FALSE)))</f>
        <v>57</v>
      </c>
      <c r="N371" s="104" t="str">
        <f>IF(ISNA(VLOOKUP(B371,'US PWR Rankings'!$B$6:$H$126,7,FALSE))=TRUE,"", (VLOOKUP(B371,'US PWR Rankings'!$B$6:$H$126,7,FALSE)))</f>
        <v/>
      </c>
      <c r="O371" s="73" t="str">
        <f>IF(ISNA(VLOOKUP(B371,'Can Gas Rankings'!$B$6:$H$95,7,FALSE))=TRUE,"",(VLOOKUP(B371,'Can Gas Rankings'!$B$6:$H$95,7,FALSE)))</f>
        <v/>
      </c>
      <c r="P371" s="73" t="str">
        <f>IF(ISNA(VLOOKUP(B371,'Can Pwr Rankings'!$B$6:$F$21,5,FALSE))=TRUE,"", (VLOOKUP(B371,'Can Pwr Rankings'!$B$6:$F$21,5,FALSE)))</f>
        <v/>
      </c>
      <c r="Q371" s="109">
        <f>IF(ISNA(VLOOKUP($B371,'US GAS Rankings'!$B$6:$H$232,6,FALSE))=TRUE,"", (VLOOKUP($B371,'US GAS Rankings'!$B$6:$H$232,6,FALSE)))</f>
        <v>76215000</v>
      </c>
      <c r="R371" s="109" t="str">
        <f>IF(ISNA(VLOOKUP($B371,'US PWR Rankings'!$B$6:$H$126,6,FALSE))=TRUE,"", (VLOOKUP($B371,'US PWR Rankings'!$B$6:$H$126,6,FALSE)))</f>
        <v/>
      </c>
      <c r="S371" s="109" t="str">
        <f>IF(ISNA(VLOOKUP($B371,'Can Gas Rankings'!$B$6:$H$95,6,FALSE))=TRUE,"",(VLOOKUP($B371,'Can Gas Rankings'!$B$6:$H$95,6,FALSE)))</f>
        <v/>
      </c>
      <c r="T371" s="109" t="str">
        <f>IF(ISNA(VLOOKUP($B371,'Can Pwr Rankings'!$B$6:$F$21,4,FALSE))=TRUE,"", (VLOOKUP($B371,'Can Pwr Rankings'!$B$6:$F$21,4,FALSE)))</f>
        <v/>
      </c>
    </row>
    <row r="372" spans="1:20" x14ac:dyDescent="0.2">
      <c r="A372" s="73" t="s">
        <v>140</v>
      </c>
      <c r="B372" s="73">
        <v>220</v>
      </c>
      <c r="C372" s="73"/>
      <c r="D372" s="73"/>
      <c r="E372" s="73" t="s">
        <v>402</v>
      </c>
      <c r="F372" s="73" t="str">
        <f>VLOOKUP((A372&amp;MAX(G372:L372)),'NA DATA'!$J$4:$K$1809,2,FALSE)</f>
        <v>Enron North America Corp.</v>
      </c>
      <c r="G372" s="104"/>
      <c r="H372" s="104">
        <v>96062593</v>
      </c>
      <c r="I372" s="104"/>
      <c r="J372" s="104"/>
      <c r="K372" s="104"/>
      <c r="L372" s="104"/>
      <c r="M372" s="104">
        <f>IF(ISNA(VLOOKUP(B372,'US GAS Rankings'!$B$6:$H$232,7,FALSE))=TRUE,"", (VLOOKUP(B372,'US GAS Rankings'!$B$6:$H$232,7,FALSE)))</f>
        <v>57</v>
      </c>
      <c r="N372" s="104" t="str">
        <f>IF(ISNA(VLOOKUP(B372,'US PWR Rankings'!$B$6:$H$126,7,FALSE))=TRUE,"", (VLOOKUP(B372,'US PWR Rankings'!$B$6:$H$126,7,FALSE)))</f>
        <v/>
      </c>
      <c r="O372" s="73" t="str">
        <f>IF(ISNA(VLOOKUP(B372,'Can Gas Rankings'!$B$6:$H$95,7,FALSE))=TRUE,"",(VLOOKUP(B372,'Can Gas Rankings'!$B$6:$H$95,7,FALSE)))</f>
        <v/>
      </c>
      <c r="P372" s="73" t="str">
        <f>IF(ISNA(VLOOKUP(B372,'Can Pwr Rankings'!$B$6:$F$21,5,FALSE))=TRUE,"", (VLOOKUP(B372,'Can Pwr Rankings'!$B$6:$F$21,5,FALSE)))</f>
        <v/>
      </c>
      <c r="Q372" s="109">
        <f>IF(ISNA(VLOOKUP($B372,'US GAS Rankings'!$B$6:$H$232,6,FALSE))=TRUE,"", (VLOOKUP($B372,'US GAS Rankings'!$B$6:$H$232,6,FALSE)))</f>
        <v>76215000</v>
      </c>
      <c r="R372" s="109" t="str">
        <f>IF(ISNA(VLOOKUP($B372,'US PWR Rankings'!$B$6:$H$126,6,FALSE))=TRUE,"", (VLOOKUP($B372,'US PWR Rankings'!$B$6:$H$126,6,FALSE)))</f>
        <v/>
      </c>
      <c r="S372" s="109" t="str">
        <f>IF(ISNA(VLOOKUP($B372,'Can Gas Rankings'!$B$6:$H$95,6,FALSE))=TRUE,"",(VLOOKUP($B372,'Can Gas Rankings'!$B$6:$H$95,6,FALSE)))</f>
        <v/>
      </c>
      <c r="T372" s="109" t="str">
        <f>IF(ISNA(VLOOKUP($B372,'Can Pwr Rankings'!$B$6:$F$21,4,FALSE))=TRUE,"", (VLOOKUP($B372,'Can Pwr Rankings'!$B$6:$F$21,4,FALSE)))</f>
        <v/>
      </c>
    </row>
    <row r="373" spans="1:20" x14ac:dyDescent="0.2">
      <c r="A373" s="73" t="s">
        <v>141</v>
      </c>
      <c r="B373" s="73">
        <v>76789</v>
      </c>
      <c r="C373" s="73" t="s">
        <v>141</v>
      </c>
      <c r="D373" s="73">
        <v>76789</v>
      </c>
      <c r="E373" s="73" t="s">
        <v>401</v>
      </c>
      <c r="F373" s="73" t="str">
        <f>VLOOKUP((A373&amp;MAX(G373:L373)),'NA DATA'!$J$4:$K$1809,2,FALSE)</f>
        <v>Enron North America Corp.</v>
      </c>
      <c r="G373" s="104"/>
      <c r="H373" s="104">
        <v>96038252</v>
      </c>
      <c r="I373" s="104"/>
      <c r="J373" s="104"/>
      <c r="K373" s="104"/>
      <c r="L373" s="104"/>
      <c r="M373" s="104">
        <f>IF(ISNA(VLOOKUP(B373,'US GAS Rankings'!$B$6:$H$232,7,FALSE))=TRUE,"", (VLOOKUP(B373,'US GAS Rankings'!$B$6:$H$232,7,FALSE)))</f>
        <v>58</v>
      </c>
      <c r="N373" s="104" t="str">
        <f>IF(ISNA(VLOOKUP(B373,'US PWR Rankings'!$B$6:$H$126,7,FALSE))=TRUE,"", (VLOOKUP(B373,'US PWR Rankings'!$B$6:$H$126,7,FALSE)))</f>
        <v/>
      </c>
      <c r="O373" s="73" t="str">
        <f>IF(ISNA(VLOOKUP(B373,'Can Gas Rankings'!$B$6:$H$95,7,FALSE))=TRUE,"",(VLOOKUP(B373,'Can Gas Rankings'!$B$6:$H$95,7,FALSE)))</f>
        <v/>
      </c>
      <c r="P373" s="73" t="str">
        <f>IF(ISNA(VLOOKUP(B373,'Can Pwr Rankings'!$B$6:$F$21,5,FALSE))=TRUE,"", (VLOOKUP(B373,'Can Pwr Rankings'!$B$6:$F$21,5,FALSE)))</f>
        <v/>
      </c>
      <c r="Q373" s="109">
        <f>IF(ISNA(VLOOKUP($B373,'US GAS Rankings'!$B$6:$H$232,6,FALSE))=TRUE,"", (VLOOKUP($B373,'US GAS Rankings'!$B$6:$H$232,6,FALSE)))</f>
        <v>75948794</v>
      </c>
      <c r="R373" s="109" t="str">
        <f>IF(ISNA(VLOOKUP($B373,'US PWR Rankings'!$B$6:$H$126,6,FALSE))=TRUE,"", (VLOOKUP($B373,'US PWR Rankings'!$B$6:$H$126,6,FALSE)))</f>
        <v/>
      </c>
      <c r="S373" s="109" t="str">
        <f>IF(ISNA(VLOOKUP($B373,'Can Gas Rankings'!$B$6:$H$95,6,FALSE))=TRUE,"",(VLOOKUP($B373,'Can Gas Rankings'!$B$6:$H$95,6,FALSE)))</f>
        <v/>
      </c>
      <c r="T373" s="109" t="str">
        <f>IF(ISNA(VLOOKUP($B373,'Can Pwr Rankings'!$B$6:$F$21,4,FALSE))=TRUE,"", (VLOOKUP($B373,'Can Pwr Rankings'!$B$6:$F$21,4,FALSE)))</f>
        <v/>
      </c>
    </row>
    <row r="374" spans="1:20" x14ac:dyDescent="0.2">
      <c r="A374" s="73" t="s">
        <v>141</v>
      </c>
      <c r="B374" s="73">
        <v>76789</v>
      </c>
      <c r="C374" s="73"/>
      <c r="D374" s="73"/>
      <c r="E374" s="73" t="s">
        <v>399</v>
      </c>
      <c r="F374" s="73" t="str">
        <f>VLOOKUP((A374&amp;MAX(G374:L374)),'NA DATA'!$J$4:$K$1809,2,FALSE)</f>
        <v>Enron North America Corp.</v>
      </c>
      <c r="G374" s="104"/>
      <c r="H374" s="104">
        <v>96039372</v>
      </c>
      <c r="I374" s="104"/>
      <c r="J374" s="104"/>
      <c r="K374" s="104"/>
      <c r="L374" s="104"/>
      <c r="M374" s="104">
        <f>IF(ISNA(VLOOKUP(B374,'US GAS Rankings'!$B$6:$H$232,7,FALSE))=TRUE,"", (VLOOKUP(B374,'US GAS Rankings'!$B$6:$H$232,7,FALSE)))</f>
        <v>58</v>
      </c>
      <c r="N374" s="104" t="str">
        <f>IF(ISNA(VLOOKUP(B374,'US PWR Rankings'!$B$6:$H$126,7,FALSE))=TRUE,"", (VLOOKUP(B374,'US PWR Rankings'!$B$6:$H$126,7,FALSE)))</f>
        <v/>
      </c>
      <c r="O374" s="73" t="str">
        <f>IF(ISNA(VLOOKUP(B374,'Can Gas Rankings'!$B$6:$H$95,7,FALSE))=TRUE,"",(VLOOKUP(B374,'Can Gas Rankings'!$B$6:$H$95,7,FALSE)))</f>
        <v/>
      </c>
      <c r="P374" s="73" t="str">
        <f>IF(ISNA(VLOOKUP(B374,'Can Pwr Rankings'!$B$6:$F$21,5,FALSE))=TRUE,"", (VLOOKUP(B374,'Can Pwr Rankings'!$B$6:$F$21,5,FALSE)))</f>
        <v/>
      </c>
      <c r="Q374" s="109">
        <f>IF(ISNA(VLOOKUP($B374,'US GAS Rankings'!$B$6:$H$232,6,FALSE))=TRUE,"", (VLOOKUP($B374,'US GAS Rankings'!$B$6:$H$232,6,FALSE)))</f>
        <v>75948794</v>
      </c>
      <c r="R374" s="109" t="str">
        <f>IF(ISNA(VLOOKUP($B374,'US PWR Rankings'!$B$6:$H$126,6,FALSE))=TRUE,"", (VLOOKUP($B374,'US PWR Rankings'!$B$6:$H$126,6,FALSE)))</f>
        <v/>
      </c>
      <c r="S374" s="109" t="str">
        <f>IF(ISNA(VLOOKUP($B374,'Can Gas Rankings'!$B$6:$H$95,6,FALSE))=TRUE,"",(VLOOKUP($B374,'Can Gas Rankings'!$B$6:$H$95,6,FALSE)))</f>
        <v/>
      </c>
      <c r="T374" s="109" t="str">
        <f>IF(ISNA(VLOOKUP($B374,'Can Pwr Rankings'!$B$6:$F$21,4,FALSE))=TRUE,"", (VLOOKUP($B374,'Can Pwr Rankings'!$B$6:$F$21,4,FALSE)))</f>
        <v/>
      </c>
    </row>
    <row r="375" spans="1:20" x14ac:dyDescent="0.2">
      <c r="A375" s="73" t="s">
        <v>141</v>
      </c>
      <c r="B375" s="73">
        <v>76789</v>
      </c>
      <c r="C375" s="73"/>
      <c r="D375" s="73"/>
      <c r="E375" s="73" t="s">
        <v>566</v>
      </c>
      <c r="F375" s="73" t="e">
        <f>VLOOKUP((A375&amp;MAX(G375:L375)),'NA DATA'!$J$4:$K$1809,2,FALSE)</f>
        <v>#N/A</v>
      </c>
      <c r="G375" s="104"/>
      <c r="H375" s="104"/>
      <c r="I375" s="104"/>
      <c r="J375" s="104"/>
      <c r="K375" s="104"/>
      <c r="L375" s="104"/>
      <c r="M375" s="104">
        <f>IF(ISNA(VLOOKUP(B375,'US GAS Rankings'!$B$6:$H$232,7,FALSE))=TRUE,"", (VLOOKUP(B375,'US GAS Rankings'!$B$6:$H$232,7,FALSE)))</f>
        <v>58</v>
      </c>
      <c r="N375" s="104" t="str">
        <f>IF(ISNA(VLOOKUP(B375,'US PWR Rankings'!$B$6:$H$126,7,FALSE))=TRUE,"", (VLOOKUP(B375,'US PWR Rankings'!$B$6:$H$126,7,FALSE)))</f>
        <v/>
      </c>
      <c r="O375" s="73" t="str">
        <f>IF(ISNA(VLOOKUP(B375,'Can Gas Rankings'!$B$6:$H$95,7,FALSE))=TRUE,"",(VLOOKUP(B375,'Can Gas Rankings'!$B$6:$H$95,7,FALSE)))</f>
        <v/>
      </c>
      <c r="P375" s="73" t="str">
        <f>IF(ISNA(VLOOKUP(B375,'Can Pwr Rankings'!$B$6:$F$21,5,FALSE))=TRUE,"", (VLOOKUP(B375,'Can Pwr Rankings'!$B$6:$F$21,5,FALSE)))</f>
        <v/>
      </c>
      <c r="Q375" s="109">
        <f>IF(ISNA(VLOOKUP($B375,'US GAS Rankings'!$B$6:$H$232,6,FALSE))=TRUE,"", (VLOOKUP($B375,'US GAS Rankings'!$B$6:$H$232,6,FALSE)))</f>
        <v>75948794</v>
      </c>
      <c r="R375" s="109" t="str">
        <f>IF(ISNA(VLOOKUP($B375,'US PWR Rankings'!$B$6:$H$126,6,FALSE))=TRUE,"", (VLOOKUP($B375,'US PWR Rankings'!$B$6:$H$126,6,FALSE)))</f>
        <v/>
      </c>
      <c r="S375" s="109" t="str">
        <f>IF(ISNA(VLOOKUP($B375,'Can Gas Rankings'!$B$6:$H$95,6,FALSE))=TRUE,"",(VLOOKUP($B375,'Can Gas Rankings'!$B$6:$H$95,6,FALSE)))</f>
        <v/>
      </c>
      <c r="T375" s="109" t="str">
        <f>IF(ISNA(VLOOKUP($B375,'Can Pwr Rankings'!$B$6:$F$21,4,FALSE))=TRUE,"", (VLOOKUP($B375,'Can Pwr Rankings'!$B$6:$F$21,4,FALSE)))</f>
        <v/>
      </c>
    </row>
    <row r="376" spans="1:20" x14ac:dyDescent="0.2">
      <c r="A376" s="73" t="s">
        <v>141</v>
      </c>
      <c r="B376" s="73">
        <v>76789</v>
      </c>
      <c r="C376" s="73"/>
      <c r="D376" s="73"/>
      <c r="E376" s="73" t="s">
        <v>405</v>
      </c>
      <c r="F376" s="73" t="str">
        <f>VLOOKUP((A376&amp;MAX(G376:L376)),'NA DATA'!$J$4:$K$1809,2,FALSE)</f>
        <v>Enron North America Corp.</v>
      </c>
      <c r="G376" s="104"/>
      <c r="H376" s="104">
        <v>96081482</v>
      </c>
      <c r="I376" s="104"/>
      <c r="J376" s="104"/>
      <c r="K376" s="104"/>
      <c r="L376" s="104"/>
      <c r="M376" s="104">
        <f>IF(ISNA(VLOOKUP(B376,'US GAS Rankings'!$B$6:$H$232,7,FALSE))=TRUE,"", (VLOOKUP(B376,'US GAS Rankings'!$B$6:$H$232,7,FALSE)))</f>
        <v>58</v>
      </c>
      <c r="N376" s="104" t="str">
        <f>IF(ISNA(VLOOKUP(B376,'US PWR Rankings'!$B$6:$H$126,7,FALSE))=TRUE,"", (VLOOKUP(B376,'US PWR Rankings'!$B$6:$H$126,7,FALSE)))</f>
        <v/>
      </c>
      <c r="O376" s="73" t="str">
        <f>IF(ISNA(VLOOKUP(B376,'Can Gas Rankings'!$B$6:$H$95,7,FALSE))=TRUE,"",(VLOOKUP(B376,'Can Gas Rankings'!$B$6:$H$95,7,FALSE)))</f>
        <v/>
      </c>
      <c r="P376" s="73" t="str">
        <f>IF(ISNA(VLOOKUP(B376,'Can Pwr Rankings'!$B$6:$F$21,5,FALSE))=TRUE,"", (VLOOKUP(B376,'Can Pwr Rankings'!$B$6:$F$21,5,FALSE)))</f>
        <v/>
      </c>
      <c r="Q376" s="109">
        <f>IF(ISNA(VLOOKUP($B376,'US GAS Rankings'!$B$6:$H$232,6,FALSE))=TRUE,"", (VLOOKUP($B376,'US GAS Rankings'!$B$6:$H$232,6,FALSE)))</f>
        <v>75948794</v>
      </c>
      <c r="R376" s="109" t="str">
        <f>IF(ISNA(VLOOKUP($B376,'US PWR Rankings'!$B$6:$H$126,6,FALSE))=TRUE,"", (VLOOKUP($B376,'US PWR Rankings'!$B$6:$H$126,6,FALSE)))</f>
        <v/>
      </c>
      <c r="S376" s="109" t="str">
        <f>IF(ISNA(VLOOKUP($B376,'Can Gas Rankings'!$B$6:$H$95,6,FALSE))=TRUE,"",(VLOOKUP($B376,'Can Gas Rankings'!$B$6:$H$95,6,FALSE)))</f>
        <v/>
      </c>
      <c r="T376" s="109" t="str">
        <f>IF(ISNA(VLOOKUP($B376,'Can Pwr Rankings'!$B$6:$F$21,4,FALSE))=TRUE,"", (VLOOKUP($B376,'Can Pwr Rankings'!$B$6:$F$21,4,FALSE)))</f>
        <v/>
      </c>
    </row>
    <row r="377" spans="1:20" x14ac:dyDescent="0.2">
      <c r="A377" s="73" t="s">
        <v>141</v>
      </c>
      <c r="B377" s="73">
        <v>76789</v>
      </c>
      <c r="C377" s="73"/>
      <c r="D377" s="73"/>
      <c r="E377" s="73" t="s">
        <v>402</v>
      </c>
      <c r="F377" s="73" t="str">
        <f>VLOOKUP((A377&amp;MAX(G377:L377)),'NA DATA'!$J$4:$K$1809,2,FALSE)</f>
        <v>Enron North America Corp.</v>
      </c>
      <c r="G377" s="104"/>
      <c r="H377" s="104">
        <v>96038243</v>
      </c>
      <c r="I377" s="104"/>
      <c r="J377" s="104"/>
      <c r="K377" s="104"/>
      <c r="L377" s="104"/>
      <c r="M377" s="104">
        <f>IF(ISNA(VLOOKUP(B377,'US GAS Rankings'!$B$6:$H$232,7,FALSE))=TRUE,"", (VLOOKUP(B377,'US GAS Rankings'!$B$6:$H$232,7,FALSE)))</f>
        <v>58</v>
      </c>
      <c r="N377" s="104" t="str">
        <f>IF(ISNA(VLOOKUP(B377,'US PWR Rankings'!$B$6:$H$126,7,FALSE))=TRUE,"", (VLOOKUP(B377,'US PWR Rankings'!$B$6:$H$126,7,FALSE)))</f>
        <v/>
      </c>
      <c r="O377" s="73" t="str">
        <f>IF(ISNA(VLOOKUP(B377,'Can Gas Rankings'!$B$6:$H$95,7,FALSE))=TRUE,"",(VLOOKUP(B377,'Can Gas Rankings'!$B$6:$H$95,7,FALSE)))</f>
        <v/>
      </c>
      <c r="P377" s="73" t="str">
        <f>IF(ISNA(VLOOKUP(B377,'Can Pwr Rankings'!$B$6:$F$21,5,FALSE))=TRUE,"", (VLOOKUP(B377,'Can Pwr Rankings'!$B$6:$F$21,5,FALSE)))</f>
        <v/>
      </c>
      <c r="Q377" s="109">
        <f>IF(ISNA(VLOOKUP($B377,'US GAS Rankings'!$B$6:$H$232,6,FALSE))=TRUE,"", (VLOOKUP($B377,'US GAS Rankings'!$B$6:$H$232,6,FALSE)))</f>
        <v>75948794</v>
      </c>
      <c r="R377" s="109" t="str">
        <f>IF(ISNA(VLOOKUP($B377,'US PWR Rankings'!$B$6:$H$126,6,FALSE))=TRUE,"", (VLOOKUP($B377,'US PWR Rankings'!$B$6:$H$126,6,FALSE)))</f>
        <v/>
      </c>
      <c r="S377" s="109" t="str">
        <f>IF(ISNA(VLOOKUP($B377,'Can Gas Rankings'!$B$6:$H$95,6,FALSE))=TRUE,"",(VLOOKUP($B377,'Can Gas Rankings'!$B$6:$H$95,6,FALSE)))</f>
        <v/>
      </c>
      <c r="T377" s="109" t="str">
        <f>IF(ISNA(VLOOKUP($B377,'Can Pwr Rankings'!$B$6:$F$21,4,FALSE))=TRUE,"", (VLOOKUP($B377,'Can Pwr Rankings'!$B$6:$F$21,4,FALSE)))</f>
        <v/>
      </c>
    </row>
    <row r="378" spans="1:20" x14ac:dyDescent="0.2">
      <c r="A378" s="73" t="s">
        <v>142</v>
      </c>
      <c r="B378" s="73">
        <v>46388</v>
      </c>
      <c r="C378" s="73" t="s">
        <v>142</v>
      </c>
      <c r="D378" s="73">
        <v>46388</v>
      </c>
      <c r="E378" s="73" t="s">
        <v>564</v>
      </c>
      <c r="F378" s="73" t="str">
        <f>VLOOKUP((A378&amp;MAX(G378:L378)),'NA DATA'!$J$4:$K$1809,2,FALSE)</f>
        <v>Enron North America Corp.</v>
      </c>
      <c r="G378" s="104">
        <v>96051531</v>
      </c>
      <c r="H378" s="104"/>
      <c r="I378" s="104"/>
      <c r="J378" s="104">
        <v>96051531</v>
      </c>
      <c r="K378" s="104"/>
      <c r="L378" s="104"/>
      <c r="M378" s="104">
        <f>IF(ISNA(VLOOKUP(B378,'US GAS Rankings'!$B$6:$H$232,7,FALSE))=TRUE,"", (VLOOKUP(B378,'US GAS Rankings'!$B$6:$H$232,7,FALSE)))</f>
        <v>59</v>
      </c>
      <c r="N378" s="104">
        <f>IF(ISNA(VLOOKUP(B378,'US PWR Rankings'!$B$6:$H$126,7,FALSE))=TRUE,"", (VLOOKUP(B378,'US PWR Rankings'!$B$6:$H$126,7,FALSE)))</f>
        <v>91</v>
      </c>
      <c r="O378" s="73">
        <f>IF(ISNA(VLOOKUP(B378,'Can Gas Rankings'!$B$6:$H$95,7,FALSE))=TRUE,"",(VLOOKUP(B378,'Can Gas Rankings'!$B$6:$H$95,7,FALSE)))</f>
        <v>19</v>
      </c>
      <c r="P378" s="73" t="str">
        <f>IF(ISNA(VLOOKUP(B378,'Can Pwr Rankings'!$B$6:$F$21,5,FALSE))=TRUE,"", (VLOOKUP(B378,'Can Pwr Rankings'!$B$6:$F$21,5,FALSE)))</f>
        <v/>
      </c>
      <c r="Q378" s="109">
        <f>IF(ISNA(VLOOKUP($B378,'US GAS Rankings'!$B$6:$H$232,6,FALSE))=TRUE,"", (VLOOKUP($B378,'US GAS Rankings'!$B$6:$H$232,6,FALSE)))</f>
        <v>73285217</v>
      </c>
      <c r="R378" s="109">
        <f>IF(ISNA(VLOOKUP($B378,'US PWR Rankings'!$B$6:$H$126,6,FALSE))=TRUE,"", (VLOOKUP($B378,'US PWR Rankings'!$B$6:$H$126,6,FALSE)))</f>
        <v>25338</v>
      </c>
      <c r="S378" s="109">
        <f>IF(ISNA(VLOOKUP($B378,'Can Gas Rankings'!$B$6:$H$95,6,FALSE))=TRUE,"",(VLOOKUP($B378,'Can Gas Rankings'!$B$6:$H$95,6,FALSE)))</f>
        <v>17831055</v>
      </c>
      <c r="T378" s="109" t="str">
        <f>IF(ISNA(VLOOKUP($B378,'Can Pwr Rankings'!$B$6:$F$21,4,FALSE))=TRUE,"", (VLOOKUP($B378,'Can Pwr Rankings'!$B$6:$F$21,4,FALSE)))</f>
        <v/>
      </c>
    </row>
    <row r="379" spans="1:20" x14ac:dyDescent="0.2">
      <c r="A379" s="73" t="s">
        <v>142</v>
      </c>
      <c r="B379" s="73">
        <v>46388</v>
      </c>
      <c r="C379" s="73"/>
      <c r="D379" s="73"/>
      <c r="E379" s="73" t="s">
        <v>404</v>
      </c>
      <c r="F379" s="73" t="str">
        <f>VLOOKUP((A379&amp;MAX(G379:L379)),'NA DATA'!$J$4:$K$1809,2,FALSE)</f>
        <v>Enron North America Corp.</v>
      </c>
      <c r="G379" s="104"/>
      <c r="H379" s="104">
        <v>96094545</v>
      </c>
      <c r="I379" s="104"/>
      <c r="J379" s="104"/>
      <c r="K379" s="104"/>
      <c r="L379" s="104"/>
      <c r="M379" s="104">
        <f>IF(ISNA(VLOOKUP(B379,'US GAS Rankings'!$B$6:$H$232,7,FALSE))=TRUE,"", (VLOOKUP(B379,'US GAS Rankings'!$B$6:$H$232,7,FALSE)))</f>
        <v>59</v>
      </c>
      <c r="N379" s="104">
        <f>IF(ISNA(VLOOKUP(B379,'US PWR Rankings'!$B$6:$H$126,7,FALSE))=TRUE,"", (VLOOKUP(B379,'US PWR Rankings'!$B$6:$H$126,7,FALSE)))</f>
        <v>91</v>
      </c>
      <c r="O379" s="73">
        <f>IF(ISNA(VLOOKUP(B379,'Can Gas Rankings'!$B$6:$H$95,7,FALSE))=TRUE,"",(VLOOKUP(B379,'Can Gas Rankings'!$B$6:$H$95,7,FALSE)))</f>
        <v>19</v>
      </c>
      <c r="P379" s="73" t="str">
        <f>IF(ISNA(VLOOKUP(B379,'Can Pwr Rankings'!$B$6:$F$21,5,FALSE))=TRUE,"", (VLOOKUP(B379,'Can Pwr Rankings'!$B$6:$F$21,5,FALSE)))</f>
        <v/>
      </c>
      <c r="Q379" s="109">
        <f>IF(ISNA(VLOOKUP($B379,'US GAS Rankings'!$B$6:$H$232,6,FALSE))=TRUE,"", (VLOOKUP($B379,'US GAS Rankings'!$B$6:$H$232,6,FALSE)))</f>
        <v>73285217</v>
      </c>
      <c r="R379" s="109">
        <f>IF(ISNA(VLOOKUP($B379,'US PWR Rankings'!$B$6:$H$126,6,FALSE))=TRUE,"", (VLOOKUP($B379,'US PWR Rankings'!$B$6:$H$126,6,FALSE)))</f>
        <v>25338</v>
      </c>
      <c r="S379" s="109">
        <f>IF(ISNA(VLOOKUP($B379,'Can Gas Rankings'!$B$6:$H$95,6,FALSE))=TRUE,"",(VLOOKUP($B379,'Can Gas Rankings'!$B$6:$H$95,6,FALSE)))</f>
        <v>17831055</v>
      </c>
      <c r="T379" s="109" t="str">
        <f>IF(ISNA(VLOOKUP($B379,'Can Pwr Rankings'!$B$6:$F$21,4,FALSE))=TRUE,"", (VLOOKUP($B379,'Can Pwr Rankings'!$B$6:$F$21,4,FALSE)))</f>
        <v/>
      </c>
    </row>
    <row r="380" spans="1:20" x14ac:dyDescent="0.2">
      <c r="A380" s="73" t="s">
        <v>142</v>
      </c>
      <c r="B380" s="73">
        <v>46388</v>
      </c>
      <c r="C380" s="73"/>
      <c r="D380" s="73"/>
      <c r="E380" s="73" t="s">
        <v>403</v>
      </c>
      <c r="F380" s="73" t="str">
        <f>VLOOKUP((A380&amp;MAX(G380:L380)),'NA DATA'!$J$4:$K$1809,2,FALSE)</f>
        <v>Enron North America Corp.</v>
      </c>
      <c r="G380" s="104"/>
      <c r="H380" s="104">
        <v>96063906</v>
      </c>
      <c r="I380" s="104"/>
      <c r="J380" s="104"/>
      <c r="K380" s="104"/>
      <c r="L380" s="104"/>
      <c r="M380" s="104">
        <f>IF(ISNA(VLOOKUP(B380,'US GAS Rankings'!$B$6:$H$232,7,FALSE))=TRUE,"", (VLOOKUP(B380,'US GAS Rankings'!$B$6:$H$232,7,FALSE)))</f>
        <v>59</v>
      </c>
      <c r="N380" s="104">
        <f>IF(ISNA(VLOOKUP(B380,'US PWR Rankings'!$B$6:$H$126,7,FALSE))=TRUE,"", (VLOOKUP(B380,'US PWR Rankings'!$B$6:$H$126,7,FALSE)))</f>
        <v>91</v>
      </c>
      <c r="O380" s="73">
        <f>IF(ISNA(VLOOKUP(B380,'Can Gas Rankings'!$B$6:$H$95,7,FALSE))=TRUE,"",(VLOOKUP(B380,'Can Gas Rankings'!$B$6:$H$95,7,FALSE)))</f>
        <v>19</v>
      </c>
      <c r="P380" s="73" t="str">
        <f>IF(ISNA(VLOOKUP(B380,'Can Pwr Rankings'!$B$6:$F$21,5,FALSE))=TRUE,"", (VLOOKUP(B380,'Can Pwr Rankings'!$B$6:$F$21,5,FALSE)))</f>
        <v/>
      </c>
      <c r="Q380" s="109">
        <f>IF(ISNA(VLOOKUP($B380,'US GAS Rankings'!$B$6:$H$232,6,FALSE))=TRUE,"", (VLOOKUP($B380,'US GAS Rankings'!$B$6:$H$232,6,FALSE)))</f>
        <v>73285217</v>
      </c>
      <c r="R380" s="109">
        <f>IF(ISNA(VLOOKUP($B380,'US PWR Rankings'!$B$6:$H$126,6,FALSE))=TRUE,"", (VLOOKUP($B380,'US PWR Rankings'!$B$6:$H$126,6,FALSE)))</f>
        <v>25338</v>
      </c>
      <c r="S380" s="109">
        <f>IF(ISNA(VLOOKUP($B380,'Can Gas Rankings'!$B$6:$H$95,6,FALSE))=TRUE,"",(VLOOKUP($B380,'Can Gas Rankings'!$B$6:$H$95,6,FALSE)))</f>
        <v>17831055</v>
      </c>
      <c r="T380" s="109" t="str">
        <f>IF(ISNA(VLOOKUP($B380,'Can Pwr Rankings'!$B$6:$F$21,4,FALSE))=TRUE,"", (VLOOKUP($B380,'Can Pwr Rankings'!$B$6:$F$21,4,FALSE)))</f>
        <v/>
      </c>
    </row>
    <row r="381" spans="1:20" x14ac:dyDescent="0.2">
      <c r="A381" s="73" t="s">
        <v>142</v>
      </c>
      <c r="B381" s="73">
        <v>46388</v>
      </c>
      <c r="C381" s="73"/>
      <c r="D381" s="73"/>
      <c r="E381" s="73" t="s">
        <v>410</v>
      </c>
      <c r="F381" s="73" t="str">
        <f>VLOOKUP((A381&amp;MAX(G381:L381)),'NA DATA'!$J$4:$K$1809,2,FALSE)</f>
        <v>Enron North America Corp.</v>
      </c>
      <c r="G381" s="104"/>
      <c r="H381" s="104">
        <v>96009757</v>
      </c>
      <c r="I381" s="104"/>
      <c r="J381" s="104"/>
      <c r="K381" s="104"/>
      <c r="L381" s="104"/>
      <c r="M381" s="104">
        <f>IF(ISNA(VLOOKUP(B381,'US GAS Rankings'!$B$6:$H$232,7,FALSE))=TRUE,"", (VLOOKUP(B381,'US GAS Rankings'!$B$6:$H$232,7,FALSE)))</f>
        <v>59</v>
      </c>
      <c r="N381" s="104">
        <f>IF(ISNA(VLOOKUP(B381,'US PWR Rankings'!$B$6:$H$126,7,FALSE))=TRUE,"", (VLOOKUP(B381,'US PWR Rankings'!$B$6:$H$126,7,FALSE)))</f>
        <v>91</v>
      </c>
      <c r="O381" s="73">
        <f>IF(ISNA(VLOOKUP(B381,'Can Gas Rankings'!$B$6:$H$95,7,FALSE))=TRUE,"",(VLOOKUP(B381,'Can Gas Rankings'!$B$6:$H$95,7,FALSE)))</f>
        <v>19</v>
      </c>
      <c r="P381" s="73" t="str">
        <f>IF(ISNA(VLOOKUP(B381,'Can Pwr Rankings'!$B$6:$F$21,5,FALSE))=TRUE,"", (VLOOKUP(B381,'Can Pwr Rankings'!$B$6:$F$21,5,FALSE)))</f>
        <v/>
      </c>
      <c r="Q381" s="109">
        <f>IF(ISNA(VLOOKUP($B381,'US GAS Rankings'!$B$6:$H$232,6,FALSE))=TRUE,"", (VLOOKUP($B381,'US GAS Rankings'!$B$6:$H$232,6,FALSE)))</f>
        <v>73285217</v>
      </c>
      <c r="R381" s="109">
        <f>IF(ISNA(VLOOKUP($B381,'US PWR Rankings'!$B$6:$H$126,6,FALSE))=TRUE,"", (VLOOKUP($B381,'US PWR Rankings'!$B$6:$H$126,6,FALSE)))</f>
        <v>25338</v>
      </c>
      <c r="S381" s="109">
        <f>IF(ISNA(VLOOKUP($B381,'Can Gas Rankings'!$B$6:$H$95,6,FALSE))=TRUE,"",(VLOOKUP($B381,'Can Gas Rankings'!$B$6:$H$95,6,FALSE)))</f>
        <v>17831055</v>
      </c>
      <c r="T381" s="109" t="str">
        <f>IF(ISNA(VLOOKUP($B381,'Can Pwr Rankings'!$B$6:$F$21,4,FALSE))=TRUE,"", (VLOOKUP($B381,'Can Pwr Rankings'!$B$6:$F$21,4,FALSE)))</f>
        <v/>
      </c>
    </row>
    <row r="382" spans="1:20" x14ac:dyDescent="0.2">
      <c r="A382" s="73" t="s">
        <v>142</v>
      </c>
      <c r="B382" s="73">
        <v>46388</v>
      </c>
      <c r="C382" s="73"/>
      <c r="D382" s="73"/>
      <c r="E382" s="73" t="s">
        <v>465</v>
      </c>
      <c r="F382" s="73" t="e">
        <f>VLOOKUP((A382&amp;MAX(G382:L382)),'NA DATA'!$J$4:$K$1809,2,FALSE)</f>
        <v>#N/A</v>
      </c>
      <c r="G382" s="104"/>
      <c r="H382" s="104"/>
      <c r="I382" s="104">
        <v>96004053</v>
      </c>
      <c r="J382" s="104"/>
      <c r="K382" s="104"/>
      <c r="L382" s="104"/>
      <c r="M382" s="104">
        <f>IF(ISNA(VLOOKUP(B382,'US GAS Rankings'!$B$6:$H$232,7,FALSE))=TRUE,"", (VLOOKUP(B382,'US GAS Rankings'!$B$6:$H$232,7,FALSE)))</f>
        <v>59</v>
      </c>
      <c r="N382" s="104">
        <f>IF(ISNA(VLOOKUP(B382,'US PWR Rankings'!$B$6:$H$126,7,FALSE))=TRUE,"", (VLOOKUP(B382,'US PWR Rankings'!$B$6:$H$126,7,FALSE)))</f>
        <v>91</v>
      </c>
      <c r="O382" s="73">
        <f>IF(ISNA(VLOOKUP(B382,'Can Gas Rankings'!$B$6:$H$95,7,FALSE))=TRUE,"",(VLOOKUP(B382,'Can Gas Rankings'!$B$6:$H$95,7,FALSE)))</f>
        <v>19</v>
      </c>
      <c r="P382" s="73" t="str">
        <f>IF(ISNA(VLOOKUP(B382,'Can Pwr Rankings'!$B$6:$F$21,5,FALSE))=TRUE,"", (VLOOKUP(B382,'Can Pwr Rankings'!$B$6:$F$21,5,FALSE)))</f>
        <v/>
      </c>
      <c r="Q382" s="109">
        <f>IF(ISNA(VLOOKUP($B382,'US GAS Rankings'!$B$6:$H$232,6,FALSE))=TRUE,"", (VLOOKUP($B382,'US GAS Rankings'!$B$6:$H$232,6,FALSE)))</f>
        <v>73285217</v>
      </c>
      <c r="R382" s="109">
        <f>IF(ISNA(VLOOKUP($B382,'US PWR Rankings'!$B$6:$H$126,6,FALSE))=TRUE,"", (VLOOKUP($B382,'US PWR Rankings'!$B$6:$H$126,6,FALSE)))</f>
        <v>25338</v>
      </c>
      <c r="S382" s="109">
        <f>IF(ISNA(VLOOKUP($B382,'Can Gas Rankings'!$B$6:$H$95,6,FALSE))=TRUE,"",(VLOOKUP($B382,'Can Gas Rankings'!$B$6:$H$95,6,FALSE)))</f>
        <v>17831055</v>
      </c>
      <c r="T382" s="109" t="str">
        <f>IF(ISNA(VLOOKUP($B382,'Can Pwr Rankings'!$B$6:$F$21,4,FALSE))=TRUE,"", (VLOOKUP($B382,'Can Pwr Rankings'!$B$6:$F$21,4,FALSE)))</f>
        <v/>
      </c>
    </row>
    <row r="383" spans="1:20" x14ac:dyDescent="0.2">
      <c r="A383" s="73" t="s">
        <v>142</v>
      </c>
      <c r="B383" s="73">
        <v>46388</v>
      </c>
      <c r="C383" s="73"/>
      <c r="D383" s="73"/>
      <c r="E383" s="73" t="s">
        <v>417</v>
      </c>
      <c r="F383" s="73" t="str">
        <f>VLOOKUP((A383&amp;MAX(G383:L383)),'NA DATA'!$J$4:$K$1809,2,FALSE)</f>
        <v>Enron North America Corp.</v>
      </c>
      <c r="G383" s="104"/>
      <c r="H383" s="104">
        <v>96001397</v>
      </c>
      <c r="I383" s="104"/>
      <c r="J383" s="104"/>
      <c r="K383" s="104"/>
      <c r="L383" s="104"/>
      <c r="M383" s="104">
        <f>IF(ISNA(VLOOKUP(B383,'US GAS Rankings'!$B$6:$H$232,7,FALSE))=TRUE,"", (VLOOKUP(B383,'US GAS Rankings'!$B$6:$H$232,7,FALSE)))</f>
        <v>59</v>
      </c>
      <c r="N383" s="104">
        <f>IF(ISNA(VLOOKUP(B383,'US PWR Rankings'!$B$6:$H$126,7,FALSE))=TRUE,"", (VLOOKUP(B383,'US PWR Rankings'!$B$6:$H$126,7,FALSE)))</f>
        <v>91</v>
      </c>
      <c r="O383" s="73">
        <f>IF(ISNA(VLOOKUP(B383,'Can Gas Rankings'!$B$6:$H$95,7,FALSE))=TRUE,"",(VLOOKUP(B383,'Can Gas Rankings'!$B$6:$H$95,7,FALSE)))</f>
        <v>19</v>
      </c>
      <c r="P383" s="73" t="str">
        <f>IF(ISNA(VLOOKUP(B383,'Can Pwr Rankings'!$B$6:$F$21,5,FALSE))=TRUE,"", (VLOOKUP(B383,'Can Pwr Rankings'!$B$6:$F$21,5,FALSE)))</f>
        <v/>
      </c>
      <c r="Q383" s="109">
        <f>IF(ISNA(VLOOKUP($B383,'US GAS Rankings'!$B$6:$H$232,6,FALSE))=TRUE,"", (VLOOKUP($B383,'US GAS Rankings'!$B$6:$H$232,6,FALSE)))</f>
        <v>73285217</v>
      </c>
      <c r="R383" s="109">
        <f>IF(ISNA(VLOOKUP($B383,'US PWR Rankings'!$B$6:$H$126,6,FALSE))=TRUE,"", (VLOOKUP($B383,'US PWR Rankings'!$B$6:$H$126,6,FALSE)))</f>
        <v>25338</v>
      </c>
      <c r="S383" s="109">
        <f>IF(ISNA(VLOOKUP($B383,'Can Gas Rankings'!$B$6:$H$95,6,FALSE))=TRUE,"",(VLOOKUP($B383,'Can Gas Rankings'!$B$6:$H$95,6,FALSE)))</f>
        <v>17831055</v>
      </c>
      <c r="T383" s="109" t="str">
        <f>IF(ISNA(VLOOKUP($B383,'Can Pwr Rankings'!$B$6:$F$21,4,FALSE))=TRUE,"", (VLOOKUP($B383,'Can Pwr Rankings'!$B$6:$F$21,4,FALSE)))</f>
        <v/>
      </c>
    </row>
    <row r="384" spans="1:20" x14ac:dyDescent="0.2">
      <c r="A384" s="73" t="s">
        <v>142</v>
      </c>
      <c r="B384" s="73">
        <v>46388</v>
      </c>
      <c r="C384" s="73"/>
      <c r="D384" s="73"/>
      <c r="E384" s="73" t="s">
        <v>394</v>
      </c>
      <c r="F384" s="73" t="str">
        <f>VLOOKUP((A384&amp;MAX(G384:L384)),'NA DATA'!$J$4:$K$1809,2,FALSE)</f>
        <v>Enron North America Corp.</v>
      </c>
      <c r="G384" s="104"/>
      <c r="H384" s="104">
        <v>96018762</v>
      </c>
      <c r="I384" s="104"/>
      <c r="J384" s="104"/>
      <c r="K384" s="104"/>
      <c r="L384" s="104"/>
      <c r="M384" s="104">
        <f>IF(ISNA(VLOOKUP(B384,'US GAS Rankings'!$B$6:$H$232,7,FALSE))=TRUE,"", (VLOOKUP(B384,'US GAS Rankings'!$B$6:$H$232,7,FALSE)))</f>
        <v>59</v>
      </c>
      <c r="N384" s="104">
        <f>IF(ISNA(VLOOKUP(B384,'US PWR Rankings'!$B$6:$H$126,7,FALSE))=TRUE,"", (VLOOKUP(B384,'US PWR Rankings'!$B$6:$H$126,7,FALSE)))</f>
        <v>91</v>
      </c>
      <c r="O384" s="73">
        <f>IF(ISNA(VLOOKUP(B384,'Can Gas Rankings'!$B$6:$H$95,7,FALSE))=TRUE,"",(VLOOKUP(B384,'Can Gas Rankings'!$B$6:$H$95,7,FALSE)))</f>
        <v>19</v>
      </c>
      <c r="P384" s="73" t="str">
        <f>IF(ISNA(VLOOKUP(B384,'Can Pwr Rankings'!$B$6:$F$21,5,FALSE))=TRUE,"", (VLOOKUP(B384,'Can Pwr Rankings'!$B$6:$F$21,5,FALSE)))</f>
        <v/>
      </c>
      <c r="Q384" s="109">
        <f>IF(ISNA(VLOOKUP($B384,'US GAS Rankings'!$B$6:$H$232,6,FALSE))=TRUE,"", (VLOOKUP($B384,'US GAS Rankings'!$B$6:$H$232,6,FALSE)))</f>
        <v>73285217</v>
      </c>
      <c r="R384" s="109">
        <f>IF(ISNA(VLOOKUP($B384,'US PWR Rankings'!$B$6:$H$126,6,FALSE))=TRUE,"", (VLOOKUP($B384,'US PWR Rankings'!$B$6:$H$126,6,FALSE)))</f>
        <v>25338</v>
      </c>
      <c r="S384" s="109">
        <f>IF(ISNA(VLOOKUP($B384,'Can Gas Rankings'!$B$6:$H$95,6,FALSE))=TRUE,"",(VLOOKUP($B384,'Can Gas Rankings'!$B$6:$H$95,6,FALSE)))</f>
        <v>17831055</v>
      </c>
      <c r="T384" s="109" t="str">
        <f>IF(ISNA(VLOOKUP($B384,'Can Pwr Rankings'!$B$6:$F$21,4,FALSE))=TRUE,"", (VLOOKUP($B384,'Can Pwr Rankings'!$B$6:$F$21,4,FALSE)))</f>
        <v/>
      </c>
    </row>
    <row r="385" spans="1:20" x14ac:dyDescent="0.2">
      <c r="A385" s="73" t="s">
        <v>142</v>
      </c>
      <c r="B385" s="73">
        <v>46388</v>
      </c>
      <c r="C385" s="73"/>
      <c r="D385" s="73"/>
      <c r="E385" s="73" t="s">
        <v>405</v>
      </c>
      <c r="F385" s="73" t="str">
        <f>VLOOKUP((A385&amp;MAX(G385:L385)),'NA DATA'!$J$4:$K$1809,2,FALSE)</f>
        <v>Enron North America Corp.</v>
      </c>
      <c r="G385" s="104"/>
      <c r="H385" s="104">
        <v>96051940</v>
      </c>
      <c r="I385" s="104"/>
      <c r="J385" s="104"/>
      <c r="K385" s="104"/>
      <c r="L385" s="104"/>
      <c r="M385" s="104">
        <f>IF(ISNA(VLOOKUP(B385,'US GAS Rankings'!$B$6:$H$232,7,FALSE))=TRUE,"", (VLOOKUP(B385,'US GAS Rankings'!$B$6:$H$232,7,FALSE)))</f>
        <v>59</v>
      </c>
      <c r="N385" s="104">
        <f>IF(ISNA(VLOOKUP(B385,'US PWR Rankings'!$B$6:$H$126,7,FALSE))=TRUE,"", (VLOOKUP(B385,'US PWR Rankings'!$B$6:$H$126,7,FALSE)))</f>
        <v>91</v>
      </c>
      <c r="O385" s="73">
        <f>IF(ISNA(VLOOKUP(B385,'Can Gas Rankings'!$B$6:$H$95,7,FALSE))=TRUE,"",(VLOOKUP(B385,'Can Gas Rankings'!$B$6:$H$95,7,FALSE)))</f>
        <v>19</v>
      </c>
      <c r="P385" s="73" t="str">
        <f>IF(ISNA(VLOOKUP(B385,'Can Pwr Rankings'!$B$6:$F$21,5,FALSE))=TRUE,"", (VLOOKUP(B385,'Can Pwr Rankings'!$B$6:$F$21,5,FALSE)))</f>
        <v/>
      </c>
      <c r="Q385" s="109">
        <f>IF(ISNA(VLOOKUP($B385,'US GAS Rankings'!$B$6:$H$232,6,FALSE))=TRUE,"", (VLOOKUP($B385,'US GAS Rankings'!$B$6:$H$232,6,FALSE)))</f>
        <v>73285217</v>
      </c>
      <c r="R385" s="109">
        <f>IF(ISNA(VLOOKUP($B385,'US PWR Rankings'!$B$6:$H$126,6,FALSE))=TRUE,"", (VLOOKUP($B385,'US PWR Rankings'!$B$6:$H$126,6,FALSE)))</f>
        <v>25338</v>
      </c>
      <c r="S385" s="109">
        <f>IF(ISNA(VLOOKUP($B385,'Can Gas Rankings'!$B$6:$H$95,6,FALSE))=TRUE,"",(VLOOKUP($B385,'Can Gas Rankings'!$B$6:$H$95,6,FALSE)))</f>
        <v>17831055</v>
      </c>
      <c r="T385" s="109" t="str">
        <f>IF(ISNA(VLOOKUP($B385,'Can Pwr Rankings'!$B$6:$F$21,4,FALSE))=TRUE,"", (VLOOKUP($B385,'Can Pwr Rankings'!$B$6:$F$21,4,FALSE)))</f>
        <v/>
      </c>
    </row>
    <row r="386" spans="1:20" x14ac:dyDescent="0.2">
      <c r="A386" s="73" t="s">
        <v>143</v>
      </c>
      <c r="B386" s="73">
        <v>26038</v>
      </c>
      <c r="C386" s="73" t="s">
        <v>143</v>
      </c>
      <c r="D386" s="73">
        <v>26038</v>
      </c>
      <c r="E386" s="73" t="s">
        <v>564</v>
      </c>
      <c r="F386" s="73" t="str">
        <f>VLOOKUP((A386&amp;MAX(G386:L386)),'NA DATA'!$J$4:$K$1809,2,FALSE)</f>
        <v>Enron North America Corp.</v>
      </c>
      <c r="G386" s="104">
        <v>96020554</v>
      </c>
      <c r="H386" s="104"/>
      <c r="I386" s="104"/>
      <c r="J386" s="104">
        <v>95000403</v>
      </c>
      <c r="K386" s="104"/>
      <c r="L386" s="104"/>
      <c r="M386" s="104">
        <f>IF(ISNA(VLOOKUP(B386,'US GAS Rankings'!$B$6:$H$232,7,FALSE))=TRUE,"", (VLOOKUP(B386,'US GAS Rankings'!$B$6:$H$232,7,FALSE)))</f>
        <v>60</v>
      </c>
      <c r="N386" s="104" t="str">
        <f>IF(ISNA(VLOOKUP(B386,'US PWR Rankings'!$B$6:$H$126,7,FALSE))=TRUE,"", (VLOOKUP(B386,'US PWR Rankings'!$B$6:$H$126,7,FALSE)))</f>
        <v/>
      </c>
      <c r="O386" s="73">
        <f>IF(ISNA(VLOOKUP(B386,'Can Gas Rankings'!$B$6:$H$95,7,FALSE))=TRUE,"",(VLOOKUP(B386,'Can Gas Rankings'!$B$6:$H$95,7,FALSE)))</f>
        <v>37</v>
      </c>
      <c r="P386" s="73" t="str">
        <f>IF(ISNA(VLOOKUP(B386,'Can Pwr Rankings'!$B$6:$F$21,5,FALSE))=TRUE,"", (VLOOKUP(B386,'Can Pwr Rankings'!$B$6:$F$21,5,FALSE)))</f>
        <v/>
      </c>
      <c r="Q386" s="109">
        <f>IF(ISNA(VLOOKUP($B386,'US GAS Rankings'!$B$6:$H$232,6,FALSE))=TRUE,"", (VLOOKUP($B386,'US GAS Rankings'!$B$6:$H$232,6,FALSE)))</f>
        <v>72935500</v>
      </c>
      <c r="R386" s="109" t="str">
        <f>IF(ISNA(VLOOKUP($B386,'US PWR Rankings'!$B$6:$H$126,6,FALSE))=TRUE,"", (VLOOKUP($B386,'US PWR Rankings'!$B$6:$H$126,6,FALSE)))</f>
        <v/>
      </c>
      <c r="S386" s="109">
        <f>IF(ISNA(VLOOKUP($B386,'Can Gas Rankings'!$B$6:$H$95,6,FALSE))=TRUE,"",(VLOOKUP($B386,'Can Gas Rankings'!$B$6:$H$95,6,FALSE)))</f>
        <v>6490000</v>
      </c>
      <c r="T386" s="109" t="str">
        <f>IF(ISNA(VLOOKUP($B386,'Can Pwr Rankings'!$B$6:$F$21,4,FALSE))=TRUE,"", (VLOOKUP($B386,'Can Pwr Rankings'!$B$6:$F$21,4,FALSE)))</f>
        <v/>
      </c>
    </row>
    <row r="387" spans="1:20" x14ac:dyDescent="0.2">
      <c r="A387" s="73" t="s">
        <v>143</v>
      </c>
      <c r="B387" s="73">
        <v>26038</v>
      </c>
      <c r="C387" s="73"/>
      <c r="D387" s="73"/>
      <c r="E387" s="73" t="s">
        <v>585</v>
      </c>
      <c r="F387" s="73" t="e">
        <f>VLOOKUP((A387&amp;MAX(G387:L387)),'NA DATA'!$J$4:$K$1809,2,FALSE)</f>
        <v>#N/A</v>
      </c>
      <c r="G387" s="104"/>
      <c r="H387" s="104"/>
      <c r="I387" s="104"/>
      <c r="J387" s="104"/>
      <c r="K387" s="104"/>
      <c r="L387" s="104"/>
      <c r="M387" s="104">
        <f>IF(ISNA(VLOOKUP(B387,'US GAS Rankings'!$B$6:$H$232,7,FALSE))=TRUE,"", (VLOOKUP(B387,'US GAS Rankings'!$B$6:$H$232,7,FALSE)))</f>
        <v>60</v>
      </c>
      <c r="N387" s="104" t="str">
        <f>IF(ISNA(VLOOKUP(B387,'US PWR Rankings'!$B$6:$H$126,7,FALSE))=TRUE,"", (VLOOKUP(B387,'US PWR Rankings'!$B$6:$H$126,7,FALSE)))</f>
        <v/>
      </c>
      <c r="O387" s="73">
        <f>IF(ISNA(VLOOKUP(B387,'Can Gas Rankings'!$B$6:$H$95,7,FALSE))=TRUE,"",(VLOOKUP(B387,'Can Gas Rankings'!$B$6:$H$95,7,FALSE)))</f>
        <v>37</v>
      </c>
      <c r="P387" s="73" t="str">
        <f>IF(ISNA(VLOOKUP(B387,'Can Pwr Rankings'!$B$6:$F$21,5,FALSE))=TRUE,"", (VLOOKUP(B387,'Can Pwr Rankings'!$B$6:$F$21,5,FALSE)))</f>
        <v/>
      </c>
      <c r="Q387" s="109">
        <f>IF(ISNA(VLOOKUP($B387,'US GAS Rankings'!$B$6:$H$232,6,FALSE))=TRUE,"", (VLOOKUP($B387,'US GAS Rankings'!$B$6:$H$232,6,FALSE)))</f>
        <v>72935500</v>
      </c>
      <c r="R387" s="109" t="str">
        <f>IF(ISNA(VLOOKUP($B387,'US PWR Rankings'!$B$6:$H$126,6,FALSE))=TRUE,"", (VLOOKUP($B387,'US PWR Rankings'!$B$6:$H$126,6,FALSE)))</f>
        <v/>
      </c>
      <c r="S387" s="109">
        <f>IF(ISNA(VLOOKUP($B387,'Can Gas Rankings'!$B$6:$H$95,6,FALSE))=TRUE,"",(VLOOKUP($B387,'Can Gas Rankings'!$B$6:$H$95,6,FALSE)))</f>
        <v>6490000</v>
      </c>
      <c r="T387" s="109" t="str">
        <f>IF(ISNA(VLOOKUP($B387,'Can Pwr Rankings'!$B$6:$F$21,4,FALSE))=TRUE,"", (VLOOKUP($B387,'Can Pwr Rankings'!$B$6:$F$21,4,FALSE)))</f>
        <v/>
      </c>
    </row>
    <row r="388" spans="1:20" x14ac:dyDescent="0.2">
      <c r="A388" s="73" t="s">
        <v>143</v>
      </c>
      <c r="B388" s="73">
        <v>26038</v>
      </c>
      <c r="C388" s="73"/>
      <c r="D388" s="73"/>
      <c r="E388" s="73" t="s">
        <v>759</v>
      </c>
      <c r="F388" s="73" t="str">
        <f>VLOOKUP((A388&amp;MAX(G388:L388)),'NA DATA'!$J$4:$K$1809,2,FALSE)</f>
        <v>Enron Canada Corp.</v>
      </c>
      <c r="G388" s="104"/>
      <c r="H388" s="104"/>
      <c r="I388" s="104"/>
      <c r="J388" s="104"/>
      <c r="K388" s="104">
        <v>96037311</v>
      </c>
      <c r="L388" s="104"/>
      <c r="M388" s="104">
        <f>IF(ISNA(VLOOKUP(B388,'US GAS Rankings'!$B$6:$H$232,7,FALSE))=TRUE,"", (VLOOKUP(B388,'US GAS Rankings'!$B$6:$H$232,7,FALSE)))</f>
        <v>60</v>
      </c>
      <c r="N388" s="104" t="str">
        <f>IF(ISNA(VLOOKUP(B388,'US PWR Rankings'!$B$6:$H$126,7,FALSE))=TRUE,"", (VLOOKUP(B388,'US PWR Rankings'!$B$6:$H$126,7,FALSE)))</f>
        <v/>
      </c>
      <c r="O388" s="73">
        <f>IF(ISNA(VLOOKUP(B388,'Can Gas Rankings'!$B$6:$H$95,7,FALSE))=TRUE,"",(VLOOKUP(B388,'Can Gas Rankings'!$B$6:$H$95,7,FALSE)))</f>
        <v>37</v>
      </c>
      <c r="P388" s="73" t="str">
        <f>IF(ISNA(VLOOKUP(B388,'Can Pwr Rankings'!$B$6:$F$21,5,FALSE))=TRUE,"", (VLOOKUP(B388,'Can Pwr Rankings'!$B$6:$F$21,5,FALSE)))</f>
        <v/>
      </c>
      <c r="Q388" s="109">
        <f>IF(ISNA(VLOOKUP($B388,'US GAS Rankings'!$B$6:$H$232,6,FALSE))=TRUE,"", (VLOOKUP($B388,'US GAS Rankings'!$B$6:$H$232,6,FALSE)))</f>
        <v>72935500</v>
      </c>
      <c r="R388" s="109" t="str">
        <f>IF(ISNA(VLOOKUP($B388,'US PWR Rankings'!$B$6:$H$126,6,FALSE))=TRUE,"", (VLOOKUP($B388,'US PWR Rankings'!$B$6:$H$126,6,FALSE)))</f>
        <v/>
      </c>
      <c r="S388" s="109">
        <f>IF(ISNA(VLOOKUP($B388,'Can Gas Rankings'!$B$6:$H$95,6,FALSE))=TRUE,"",(VLOOKUP($B388,'Can Gas Rankings'!$B$6:$H$95,6,FALSE)))</f>
        <v>6490000</v>
      </c>
      <c r="T388" s="109" t="str">
        <f>IF(ISNA(VLOOKUP($B388,'Can Pwr Rankings'!$B$6:$F$21,4,FALSE))=TRUE,"", (VLOOKUP($B388,'Can Pwr Rankings'!$B$6:$F$21,4,FALSE)))</f>
        <v/>
      </c>
    </row>
    <row r="389" spans="1:20" x14ac:dyDescent="0.2">
      <c r="A389" s="73" t="s">
        <v>144</v>
      </c>
      <c r="B389" s="73">
        <v>46709</v>
      </c>
      <c r="C389" s="73" t="s">
        <v>144</v>
      </c>
      <c r="D389" s="73">
        <v>46709</v>
      </c>
      <c r="E389" s="73" t="s">
        <v>415</v>
      </c>
      <c r="F389" s="73" t="str">
        <f>VLOOKUP((A389&amp;MAX(G389:L389)),'NA DATA'!$J$4:$K$1809,2,FALSE)</f>
        <v>Enron North America Corp.</v>
      </c>
      <c r="G389" s="104"/>
      <c r="H389" s="104">
        <v>96028242</v>
      </c>
      <c r="I389" s="104"/>
      <c r="J389" s="104"/>
      <c r="K389" s="104"/>
      <c r="L389" s="104"/>
      <c r="M389" s="104">
        <f>IF(ISNA(VLOOKUP(B389,'US GAS Rankings'!$B$6:$H$232,7,FALSE))=TRUE,"", (VLOOKUP(B389,'US GAS Rankings'!$B$6:$H$232,7,FALSE)))</f>
        <v>61</v>
      </c>
      <c r="N389" s="104" t="str">
        <f>IF(ISNA(VLOOKUP(B389,'US PWR Rankings'!$B$6:$H$126,7,FALSE))=TRUE,"", (VLOOKUP(B389,'US PWR Rankings'!$B$6:$H$126,7,FALSE)))</f>
        <v/>
      </c>
      <c r="O389" s="73">
        <f>IF(ISNA(VLOOKUP(B389,'Can Gas Rankings'!$B$6:$H$95,7,FALSE))=TRUE,"",(VLOOKUP(B389,'Can Gas Rankings'!$B$6:$H$95,7,FALSE)))</f>
        <v>38</v>
      </c>
      <c r="P389" s="73" t="str">
        <f>IF(ISNA(VLOOKUP(B389,'Can Pwr Rankings'!$B$6:$F$21,5,FALSE))=TRUE,"", (VLOOKUP(B389,'Can Pwr Rankings'!$B$6:$F$21,5,FALSE)))</f>
        <v/>
      </c>
      <c r="Q389" s="109">
        <f>IF(ISNA(VLOOKUP($B389,'US GAS Rankings'!$B$6:$H$232,6,FALSE))=TRUE,"", (VLOOKUP($B389,'US GAS Rankings'!$B$6:$H$232,6,FALSE)))</f>
        <v>70910750</v>
      </c>
      <c r="R389" s="109" t="str">
        <f>IF(ISNA(VLOOKUP($B389,'US PWR Rankings'!$B$6:$H$126,6,FALSE))=TRUE,"", (VLOOKUP($B389,'US PWR Rankings'!$B$6:$H$126,6,FALSE)))</f>
        <v/>
      </c>
      <c r="S389" s="109">
        <f>IF(ISNA(VLOOKUP($B389,'Can Gas Rankings'!$B$6:$H$95,6,FALSE))=TRUE,"",(VLOOKUP($B389,'Can Gas Rankings'!$B$6:$H$95,6,FALSE)))</f>
        <v>6454192</v>
      </c>
      <c r="T389" s="109" t="str">
        <f>IF(ISNA(VLOOKUP($B389,'Can Pwr Rankings'!$B$6:$F$21,4,FALSE))=TRUE,"", (VLOOKUP($B389,'Can Pwr Rankings'!$B$6:$F$21,4,FALSE)))</f>
        <v/>
      </c>
    </row>
    <row r="390" spans="1:20" x14ac:dyDescent="0.2">
      <c r="A390" s="73" t="s">
        <v>144</v>
      </c>
      <c r="B390" s="73">
        <v>46709</v>
      </c>
      <c r="C390" s="73"/>
      <c r="D390" s="73"/>
      <c r="E390" s="73" t="s">
        <v>401</v>
      </c>
      <c r="F390" s="73" t="str">
        <f>VLOOKUP((A390&amp;MAX(G390:L390)),'NA DATA'!$J$4:$K$1809,2,FALSE)</f>
        <v>Enron North America Corp.</v>
      </c>
      <c r="G390" s="104"/>
      <c r="H390" s="104">
        <v>96004143</v>
      </c>
      <c r="I390" s="104"/>
      <c r="J390" s="104"/>
      <c r="K390" s="104"/>
      <c r="L390" s="104"/>
      <c r="M390" s="104">
        <f>IF(ISNA(VLOOKUP(B390,'US GAS Rankings'!$B$6:$H$232,7,FALSE))=TRUE,"", (VLOOKUP(B390,'US GAS Rankings'!$B$6:$H$232,7,FALSE)))</f>
        <v>61</v>
      </c>
      <c r="N390" s="104" t="str">
        <f>IF(ISNA(VLOOKUP(B390,'US PWR Rankings'!$B$6:$H$126,7,FALSE))=TRUE,"", (VLOOKUP(B390,'US PWR Rankings'!$B$6:$H$126,7,FALSE)))</f>
        <v/>
      </c>
      <c r="O390" s="73">
        <f>IF(ISNA(VLOOKUP(B390,'Can Gas Rankings'!$B$6:$H$95,7,FALSE))=TRUE,"",(VLOOKUP(B390,'Can Gas Rankings'!$B$6:$H$95,7,FALSE)))</f>
        <v>38</v>
      </c>
      <c r="P390" s="73" t="str">
        <f>IF(ISNA(VLOOKUP(B390,'Can Pwr Rankings'!$B$6:$F$21,5,FALSE))=TRUE,"", (VLOOKUP(B390,'Can Pwr Rankings'!$B$6:$F$21,5,FALSE)))</f>
        <v/>
      </c>
      <c r="Q390" s="109">
        <f>IF(ISNA(VLOOKUP($B390,'US GAS Rankings'!$B$6:$H$232,6,FALSE))=TRUE,"", (VLOOKUP($B390,'US GAS Rankings'!$B$6:$H$232,6,FALSE)))</f>
        <v>70910750</v>
      </c>
      <c r="R390" s="109" t="str">
        <f>IF(ISNA(VLOOKUP($B390,'US PWR Rankings'!$B$6:$H$126,6,FALSE))=TRUE,"", (VLOOKUP($B390,'US PWR Rankings'!$B$6:$H$126,6,FALSE)))</f>
        <v/>
      </c>
      <c r="S390" s="109">
        <f>IF(ISNA(VLOOKUP($B390,'Can Gas Rankings'!$B$6:$H$95,6,FALSE))=TRUE,"",(VLOOKUP($B390,'Can Gas Rankings'!$B$6:$H$95,6,FALSE)))</f>
        <v>6454192</v>
      </c>
      <c r="T390" s="109" t="str">
        <f>IF(ISNA(VLOOKUP($B390,'Can Pwr Rankings'!$B$6:$F$21,4,FALSE))=TRUE,"", (VLOOKUP($B390,'Can Pwr Rankings'!$B$6:$F$21,4,FALSE)))</f>
        <v/>
      </c>
    </row>
    <row r="391" spans="1:20" x14ac:dyDescent="0.2">
      <c r="A391" s="73" t="s">
        <v>144</v>
      </c>
      <c r="B391" s="73">
        <v>46709</v>
      </c>
      <c r="C391" s="73"/>
      <c r="D391" s="73"/>
      <c r="E391" s="73" t="s">
        <v>399</v>
      </c>
      <c r="F391" s="73" t="str">
        <f>VLOOKUP((A391&amp;MAX(G391:L391)),'NA DATA'!$J$4:$K$1809,2,FALSE)</f>
        <v>Enron North America Corp.</v>
      </c>
      <c r="G391" s="104"/>
      <c r="H391" s="104">
        <v>96003556</v>
      </c>
      <c r="I391" s="104"/>
      <c r="J391" s="104"/>
      <c r="K391" s="104"/>
      <c r="L391" s="104"/>
      <c r="M391" s="104">
        <f>IF(ISNA(VLOOKUP(B391,'US GAS Rankings'!$B$6:$H$232,7,FALSE))=TRUE,"", (VLOOKUP(B391,'US GAS Rankings'!$B$6:$H$232,7,FALSE)))</f>
        <v>61</v>
      </c>
      <c r="N391" s="104" t="str">
        <f>IF(ISNA(VLOOKUP(B391,'US PWR Rankings'!$B$6:$H$126,7,FALSE))=TRUE,"", (VLOOKUP(B391,'US PWR Rankings'!$B$6:$H$126,7,FALSE)))</f>
        <v/>
      </c>
      <c r="O391" s="73">
        <f>IF(ISNA(VLOOKUP(B391,'Can Gas Rankings'!$B$6:$H$95,7,FALSE))=TRUE,"",(VLOOKUP(B391,'Can Gas Rankings'!$B$6:$H$95,7,FALSE)))</f>
        <v>38</v>
      </c>
      <c r="P391" s="73" t="str">
        <f>IF(ISNA(VLOOKUP(B391,'Can Pwr Rankings'!$B$6:$F$21,5,FALSE))=TRUE,"", (VLOOKUP(B391,'Can Pwr Rankings'!$B$6:$F$21,5,FALSE)))</f>
        <v/>
      </c>
      <c r="Q391" s="109">
        <f>IF(ISNA(VLOOKUP($B391,'US GAS Rankings'!$B$6:$H$232,6,FALSE))=TRUE,"", (VLOOKUP($B391,'US GAS Rankings'!$B$6:$H$232,6,FALSE)))</f>
        <v>70910750</v>
      </c>
      <c r="R391" s="109" t="str">
        <f>IF(ISNA(VLOOKUP($B391,'US PWR Rankings'!$B$6:$H$126,6,FALSE))=TRUE,"", (VLOOKUP($B391,'US PWR Rankings'!$B$6:$H$126,6,FALSE)))</f>
        <v/>
      </c>
      <c r="S391" s="109">
        <f>IF(ISNA(VLOOKUP($B391,'Can Gas Rankings'!$B$6:$H$95,6,FALSE))=TRUE,"",(VLOOKUP($B391,'Can Gas Rankings'!$B$6:$H$95,6,FALSE)))</f>
        <v>6454192</v>
      </c>
      <c r="T391" s="109" t="str">
        <f>IF(ISNA(VLOOKUP($B391,'Can Pwr Rankings'!$B$6:$F$21,4,FALSE))=TRUE,"", (VLOOKUP($B391,'Can Pwr Rankings'!$B$6:$F$21,4,FALSE)))</f>
        <v/>
      </c>
    </row>
    <row r="392" spans="1:20" x14ac:dyDescent="0.2">
      <c r="A392" s="73" t="s">
        <v>144</v>
      </c>
      <c r="B392" s="73">
        <v>46709</v>
      </c>
      <c r="C392" s="73"/>
      <c r="D392" s="73"/>
      <c r="E392" s="73" t="s">
        <v>397</v>
      </c>
      <c r="F392" s="73" t="str">
        <f>VLOOKUP((A392&amp;MAX(G392:L392)),'NA DATA'!$J$4:$K$1809,2,FALSE)</f>
        <v>Enron North America Corp.</v>
      </c>
      <c r="G392" s="104"/>
      <c r="H392" s="104">
        <v>96005429</v>
      </c>
      <c r="I392" s="104"/>
      <c r="J392" s="104"/>
      <c r="K392" s="104"/>
      <c r="L392" s="104"/>
      <c r="M392" s="104">
        <f>IF(ISNA(VLOOKUP(B392,'US GAS Rankings'!$B$6:$H$232,7,FALSE))=TRUE,"", (VLOOKUP(B392,'US GAS Rankings'!$B$6:$H$232,7,FALSE)))</f>
        <v>61</v>
      </c>
      <c r="N392" s="104" t="str">
        <f>IF(ISNA(VLOOKUP(B392,'US PWR Rankings'!$B$6:$H$126,7,FALSE))=TRUE,"", (VLOOKUP(B392,'US PWR Rankings'!$B$6:$H$126,7,FALSE)))</f>
        <v/>
      </c>
      <c r="O392" s="73">
        <f>IF(ISNA(VLOOKUP(B392,'Can Gas Rankings'!$B$6:$H$95,7,FALSE))=TRUE,"",(VLOOKUP(B392,'Can Gas Rankings'!$B$6:$H$95,7,FALSE)))</f>
        <v>38</v>
      </c>
      <c r="P392" s="73" t="str">
        <f>IF(ISNA(VLOOKUP(B392,'Can Pwr Rankings'!$B$6:$F$21,5,FALSE))=TRUE,"", (VLOOKUP(B392,'Can Pwr Rankings'!$B$6:$F$21,5,FALSE)))</f>
        <v/>
      </c>
      <c r="Q392" s="109">
        <f>IF(ISNA(VLOOKUP($B392,'US GAS Rankings'!$B$6:$H$232,6,FALSE))=TRUE,"", (VLOOKUP($B392,'US GAS Rankings'!$B$6:$H$232,6,FALSE)))</f>
        <v>70910750</v>
      </c>
      <c r="R392" s="109" t="str">
        <f>IF(ISNA(VLOOKUP($B392,'US PWR Rankings'!$B$6:$H$126,6,FALSE))=TRUE,"", (VLOOKUP($B392,'US PWR Rankings'!$B$6:$H$126,6,FALSE)))</f>
        <v/>
      </c>
      <c r="S392" s="109">
        <f>IF(ISNA(VLOOKUP($B392,'Can Gas Rankings'!$B$6:$H$95,6,FALSE))=TRUE,"",(VLOOKUP($B392,'Can Gas Rankings'!$B$6:$H$95,6,FALSE)))</f>
        <v>6454192</v>
      </c>
      <c r="T392" s="109" t="str">
        <f>IF(ISNA(VLOOKUP($B392,'Can Pwr Rankings'!$B$6:$F$21,4,FALSE))=TRUE,"", (VLOOKUP($B392,'Can Pwr Rankings'!$B$6:$F$21,4,FALSE)))</f>
        <v/>
      </c>
    </row>
    <row r="393" spans="1:20" x14ac:dyDescent="0.2">
      <c r="A393" s="73" t="s">
        <v>144</v>
      </c>
      <c r="B393" s="73">
        <v>46709</v>
      </c>
      <c r="C393" s="73"/>
      <c r="D393" s="73"/>
      <c r="E393" s="73" t="s">
        <v>577</v>
      </c>
      <c r="F393" s="73" t="str">
        <f>VLOOKUP((A393&amp;MAX(G393:L393)),'NA DATA'!$J$4:$K$1809,2,FALSE)</f>
        <v>Enron North America Corp.</v>
      </c>
      <c r="G393" s="104">
        <v>95000303</v>
      </c>
      <c r="H393" s="104"/>
      <c r="I393" s="104"/>
      <c r="J393" s="104">
        <v>95000303</v>
      </c>
      <c r="K393" s="104"/>
      <c r="L393" s="104"/>
      <c r="M393" s="104">
        <f>IF(ISNA(VLOOKUP(B393,'US GAS Rankings'!$B$6:$H$232,7,FALSE))=TRUE,"", (VLOOKUP(B393,'US GAS Rankings'!$B$6:$H$232,7,FALSE)))</f>
        <v>61</v>
      </c>
      <c r="N393" s="104" t="str">
        <f>IF(ISNA(VLOOKUP(B393,'US PWR Rankings'!$B$6:$H$126,7,FALSE))=TRUE,"", (VLOOKUP(B393,'US PWR Rankings'!$B$6:$H$126,7,FALSE)))</f>
        <v/>
      </c>
      <c r="O393" s="73">
        <f>IF(ISNA(VLOOKUP(B393,'Can Gas Rankings'!$B$6:$H$95,7,FALSE))=TRUE,"",(VLOOKUP(B393,'Can Gas Rankings'!$B$6:$H$95,7,FALSE)))</f>
        <v>38</v>
      </c>
      <c r="P393" s="73" t="str">
        <f>IF(ISNA(VLOOKUP(B393,'Can Pwr Rankings'!$B$6:$F$21,5,FALSE))=TRUE,"", (VLOOKUP(B393,'Can Pwr Rankings'!$B$6:$F$21,5,FALSE)))</f>
        <v/>
      </c>
      <c r="Q393" s="109">
        <f>IF(ISNA(VLOOKUP($B393,'US GAS Rankings'!$B$6:$H$232,6,FALSE))=TRUE,"", (VLOOKUP($B393,'US GAS Rankings'!$B$6:$H$232,6,FALSE)))</f>
        <v>70910750</v>
      </c>
      <c r="R393" s="109" t="str">
        <f>IF(ISNA(VLOOKUP($B393,'US PWR Rankings'!$B$6:$H$126,6,FALSE))=TRUE,"", (VLOOKUP($B393,'US PWR Rankings'!$B$6:$H$126,6,FALSE)))</f>
        <v/>
      </c>
      <c r="S393" s="109">
        <f>IF(ISNA(VLOOKUP($B393,'Can Gas Rankings'!$B$6:$H$95,6,FALSE))=TRUE,"",(VLOOKUP($B393,'Can Gas Rankings'!$B$6:$H$95,6,FALSE)))</f>
        <v>6454192</v>
      </c>
      <c r="T393" s="109" t="str">
        <f>IF(ISNA(VLOOKUP($B393,'Can Pwr Rankings'!$B$6:$F$21,4,FALSE))=TRUE,"", (VLOOKUP($B393,'Can Pwr Rankings'!$B$6:$F$21,4,FALSE)))</f>
        <v/>
      </c>
    </row>
    <row r="394" spans="1:20" x14ac:dyDescent="0.2">
      <c r="A394" s="73" t="s">
        <v>144</v>
      </c>
      <c r="B394" s="73">
        <v>46709</v>
      </c>
      <c r="C394" s="73"/>
      <c r="D394" s="73"/>
      <c r="E394" s="73" t="s">
        <v>392</v>
      </c>
      <c r="F394" s="73" t="str">
        <f>VLOOKUP((A394&amp;MAX(G394:L394)),'NA DATA'!$J$4:$K$1809,2,FALSE)</f>
        <v>Enron North America Corp.</v>
      </c>
      <c r="G394" s="104"/>
      <c r="H394" s="104">
        <v>96003804</v>
      </c>
      <c r="I394" s="104"/>
      <c r="J394" s="104"/>
      <c r="K394" s="104"/>
      <c r="L394" s="104"/>
      <c r="M394" s="104">
        <f>IF(ISNA(VLOOKUP(B394,'US GAS Rankings'!$B$6:$H$232,7,FALSE))=TRUE,"", (VLOOKUP(B394,'US GAS Rankings'!$B$6:$H$232,7,FALSE)))</f>
        <v>61</v>
      </c>
      <c r="N394" s="104" t="str">
        <f>IF(ISNA(VLOOKUP(B394,'US PWR Rankings'!$B$6:$H$126,7,FALSE))=TRUE,"", (VLOOKUP(B394,'US PWR Rankings'!$B$6:$H$126,7,FALSE)))</f>
        <v/>
      </c>
      <c r="O394" s="73">
        <f>IF(ISNA(VLOOKUP(B394,'Can Gas Rankings'!$B$6:$H$95,7,FALSE))=TRUE,"",(VLOOKUP(B394,'Can Gas Rankings'!$B$6:$H$95,7,FALSE)))</f>
        <v>38</v>
      </c>
      <c r="P394" s="73" t="str">
        <f>IF(ISNA(VLOOKUP(B394,'Can Pwr Rankings'!$B$6:$F$21,5,FALSE))=TRUE,"", (VLOOKUP(B394,'Can Pwr Rankings'!$B$6:$F$21,5,FALSE)))</f>
        <v/>
      </c>
      <c r="Q394" s="109">
        <f>IF(ISNA(VLOOKUP($B394,'US GAS Rankings'!$B$6:$H$232,6,FALSE))=TRUE,"", (VLOOKUP($B394,'US GAS Rankings'!$B$6:$H$232,6,FALSE)))</f>
        <v>70910750</v>
      </c>
      <c r="R394" s="109" t="str">
        <f>IF(ISNA(VLOOKUP($B394,'US PWR Rankings'!$B$6:$H$126,6,FALSE))=TRUE,"", (VLOOKUP($B394,'US PWR Rankings'!$B$6:$H$126,6,FALSE)))</f>
        <v/>
      </c>
      <c r="S394" s="109">
        <f>IF(ISNA(VLOOKUP($B394,'Can Gas Rankings'!$B$6:$H$95,6,FALSE))=TRUE,"",(VLOOKUP($B394,'Can Gas Rankings'!$B$6:$H$95,6,FALSE)))</f>
        <v>6454192</v>
      </c>
      <c r="T394" s="109" t="str">
        <f>IF(ISNA(VLOOKUP($B394,'Can Pwr Rankings'!$B$6:$F$21,4,FALSE))=TRUE,"", (VLOOKUP($B394,'Can Pwr Rankings'!$B$6:$F$21,4,FALSE)))</f>
        <v/>
      </c>
    </row>
    <row r="395" spans="1:20" x14ac:dyDescent="0.2">
      <c r="A395" s="73" t="s">
        <v>144</v>
      </c>
      <c r="B395" s="73">
        <v>46709</v>
      </c>
      <c r="C395" s="73"/>
      <c r="D395" s="73"/>
      <c r="E395" s="73" t="s">
        <v>745</v>
      </c>
      <c r="F395" s="73" t="str">
        <f>VLOOKUP((A395&amp;MAX(G395:L395)),'NA DATA'!$J$4:$K$1809,2,FALSE)</f>
        <v>Enron Canada Corp.</v>
      </c>
      <c r="G395" s="104"/>
      <c r="H395" s="104"/>
      <c r="I395" s="104"/>
      <c r="J395" s="104"/>
      <c r="K395" s="104">
        <v>96013846</v>
      </c>
      <c r="L395" s="104"/>
      <c r="M395" s="104">
        <f>IF(ISNA(VLOOKUP(B395,'US GAS Rankings'!$B$6:$H$232,7,FALSE))=TRUE,"", (VLOOKUP(B395,'US GAS Rankings'!$B$6:$H$232,7,FALSE)))</f>
        <v>61</v>
      </c>
      <c r="N395" s="104" t="str">
        <f>IF(ISNA(VLOOKUP(B395,'US PWR Rankings'!$B$6:$H$126,7,FALSE))=TRUE,"", (VLOOKUP(B395,'US PWR Rankings'!$B$6:$H$126,7,FALSE)))</f>
        <v/>
      </c>
      <c r="O395" s="73">
        <f>IF(ISNA(VLOOKUP(B395,'Can Gas Rankings'!$B$6:$H$95,7,FALSE))=TRUE,"",(VLOOKUP(B395,'Can Gas Rankings'!$B$6:$H$95,7,FALSE)))</f>
        <v>38</v>
      </c>
      <c r="P395" s="73" t="str">
        <f>IF(ISNA(VLOOKUP(B395,'Can Pwr Rankings'!$B$6:$F$21,5,FALSE))=TRUE,"", (VLOOKUP(B395,'Can Pwr Rankings'!$B$6:$F$21,5,FALSE)))</f>
        <v/>
      </c>
      <c r="Q395" s="109">
        <f>IF(ISNA(VLOOKUP($B395,'US GAS Rankings'!$B$6:$H$232,6,FALSE))=TRUE,"", (VLOOKUP($B395,'US GAS Rankings'!$B$6:$H$232,6,FALSE)))</f>
        <v>70910750</v>
      </c>
      <c r="R395" s="109" t="str">
        <f>IF(ISNA(VLOOKUP($B395,'US PWR Rankings'!$B$6:$H$126,6,FALSE))=TRUE,"", (VLOOKUP($B395,'US PWR Rankings'!$B$6:$H$126,6,FALSE)))</f>
        <v/>
      </c>
      <c r="S395" s="109">
        <f>IF(ISNA(VLOOKUP($B395,'Can Gas Rankings'!$B$6:$H$95,6,FALSE))=TRUE,"",(VLOOKUP($B395,'Can Gas Rankings'!$B$6:$H$95,6,FALSE)))</f>
        <v>6454192</v>
      </c>
      <c r="T395" s="109" t="str">
        <f>IF(ISNA(VLOOKUP($B395,'Can Pwr Rankings'!$B$6:$F$21,4,FALSE))=TRUE,"", (VLOOKUP($B395,'Can Pwr Rankings'!$B$6:$F$21,4,FALSE)))</f>
        <v/>
      </c>
    </row>
    <row r="396" spans="1:20" x14ac:dyDescent="0.2">
      <c r="A396" s="73" t="s">
        <v>144</v>
      </c>
      <c r="B396" s="73">
        <v>46709</v>
      </c>
      <c r="C396" s="73"/>
      <c r="D396" s="73"/>
      <c r="E396" s="73" t="s">
        <v>394</v>
      </c>
      <c r="F396" s="73" t="str">
        <f>VLOOKUP((A396&amp;MAX(G396:L396)),'NA DATA'!$J$4:$K$1809,2,FALSE)</f>
        <v>Enron North America Corp.</v>
      </c>
      <c r="G396" s="104"/>
      <c r="H396" s="104">
        <v>96019090</v>
      </c>
      <c r="I396" s="104"/>
      <c r="J396" s="104"/>
      <c r="K396" s="104"/>
      <c r="L396" s="104"/>
      <c r="M396" s="104">
        <f>IF(ISNA(VLOOKUP(B396,'US GAS Rankings'!$B$6:$H$232,7,FALSE))=TRUE,"", (VLOOKUP(B396,'US GAS Rankings'!$B$6:$H$232,7,FALSE)))</f>
        <v>61</v>
      </c>
      <c r="N396" s="104" t="str">
        <f>IF(ISNA(VLOOKUP(B396,'US PWR Rankings'!$B$6:$H$126,7,FALSE))=TRUE,"", (VLOOKUP(B396,'US PWR Rankings'!$B$6:$H$126,7,FALSE)))</f>
        <v/>
      </c>
      <c r="O396" s="73">
        <f>IF(ISNA(VLOOKUP(B396,'Can Gas Rankings'!$B$6:$H$95,7,FALSE))=TRUE,"",(VLOOKUP(B396,'Can Gas Rankings'!$B$6:$H$95,7,FALSE)))</f>
        <v>38</v>
      </c>
      <c r="P396" s="73" t="str">
        <f>IF(ISNA(VLOOKUP(B396,'Can Pwr Rankings'!$B$6:$F$21,5,FALSE))=TRUE,"", (VLOOKUP(B396,'Can Pwr Rankings'!$B$6:$F$21,5,FALSE)))</f>
        <v/>
      </c>
      <c r="Q396" s="109">
        <f>IF(ISNA(VLOOKUP($B396,'US GAS Rankings'!$B$6:$H$232,6,FALSE))=TRUE,"", (VLOOKUP($B396,'US GAS Rankings'!$B$6:$H$232,6,FALSE)))</f>
        <v>70910750</v>
      </c>
      <c r="R396" s="109" t="str">
        <f>IF(ISNA(VLOOKUP($B396,'US PWR Rankings'!$B$6:$H$126,6,FALSE))=TRUE,"", (VLOOKUP($B396,'US PWR Rankings'!$B$6:$H$126,6,FALSE)))</f>
        <v/>
      </c>
      <c r="S396" s="109">
        <f>IF(ISNA(VLOOKUP($B396,'Can Gas Rankings'!$B$6:$H$95,6,FALSE))=TRUE,"",(VLOOKUP($B396,'Can Gas Rankings'!$B$6:$H$95,6,FALSE)))</f>
        <v>6454192</v>
      </c>
      <c r="T396" s="109" t="str">
        <f>IF(ISNA(VLOOKUP($B396,'Can Pwr Rankings'!$B$6:$F$21,4,FALSE))=TRUE,"", (VLOOKUP($B396,'Can Pwr Rankings'!$B$6:$F$21,4,FALSE)))</f>
        <v/>
      </c>
    </row>
    <row r="397" spans="1:20" x14ac:dyDescent="0.2">
      <c r="A397" s="73" t="s">
        <v>144</v>
      </c>
      <c r="B397" s="73">
        <v>46709</v>
      </c>
      <c r="C397" s="73"/>
      <c r="D397" s="73"/>
      <c r="E397" s="73" t="s">
        <v>427</v>
      </c>
      <c r="F397" s="73" t="str">
        <f>VLOOKUP((A397&amp;MAX(G397:L397)),'NA DATA'!$J$4:$K$1809,2,FALSE)</f>
        <v>Enron North America Corp.</v>
      </c>
      <c r="G397" s="104"/>
      <c r="H397" s="104">
        <v>96007585</v>
      </c>
      <c r="I397" s="104"/>
      <c r="J397" s="104"/>
      <c r="K397" s="104"/>
      <c r="L397" s="104"/>
      <c r="M397" s="104">
        <f>IF(ISNA(VLOOKUP(B397,'US GAS Rankings'!$B$6:$H$232,7,FALSE))=TRUE,"", (VLOOKUP(B397,'US GAS Rankings'!$B$6:$H$232,7,FALSE)))</f>
        <v>61</v>
      </c>
      <c r="N397" s="104" t="str">
        <f>IF(ISNA(VLOOKUP(B397,'US PWR Rankings'!$B$6:$H$126,7,FALSE))=TRUE,"", (VLOOKUP(B397,'US PWR Rankings'!$B$6:$H$126,7,FALSE)))</f>
        <v/>
      </c>
      <c r="O397" s="73">
        <f>IF(ISNA(VLOOKUP(B397,'Can Gas Rankings'!$B$6:$H$95,7,FALSE))=TRUE,"",(VLOOKUP(B397,'Can Gas Rankings'!$B$6:$H$95,7,FALSE)))</f>
        <v>38</v>
      </c>
      <c r="P397" s="73" t="str">
        <f>IF(ISNA(VLOOKUP(B397,'Can Pwr Rankings'!$B$6:$F$21,5,FALSE))=TRUE,"", (VLOOKUP(B397,'Can Pwr Rankings'!$B$6:$F$21,5,FALSE)))</f>
        <v/>
      </c>
      <c r="Q397" s="109">
        <f>IF(ISNA(VLOOKUP($B397,'US GAS Rankings'!$B$6:$H$232,6,FALSE))=TRUE,"", (VLOOKUP($B397,'US GAS Rankings'!$B$6:$H$232,6,FALSE)))</f>
        <v>70910750</v>
      </c>
      <c r="R397" s="109" t="str">
        <f>IF(ISNA(VLOOKUP($B397,'US PWR Rankings'!$B$6:$H$126,6,FALSE))=TRUE,"", (VLOOKUP($B397,'US PWR Rankings'!$B$6:$H$126,6,FALSE)))</f>
        <v/>
      </c>
      <c r="S397" s="109">
        <f>IF(ISNA(VLOOKUP($B397,'Can Gas Rankings'!$B$6:$H$95,6,FALSE))=TRUE,"",(VLOOKUP($B397,'Can Gas Rankings'!$B$6:$H$95,6,FALSE)))</f>
        <v>6454192</v>
      </c>
      <c r="T397" s="109" t="str">
        <f>IF(ISNA(VLOOKUP($B397,'Can Pwr Rankings'!$B$6:$F$21,4,FALSE))=TRUE,"", (VLOOKUP($B397,'Can Pwr Rankings'!$B$6:$F$21,4,FALSE)))</f>
        <v/>
      </c>
    </row>
    <row r="398" spans="1:20" x14ac:dyDescent="0.2">
      <c r="A398" s="73" t="s">
        <v>145</v>
      </c>
      <c r="B398" s="73">
        <v>21474</v>
      </c>
      <c r="C398" s="73" t="s">
        <v>145</v>
      </c>
      <c r="D398" s="73">
        <v>21474</v>
      </c>
      <c r="E398" s="73" t="s">
        <v>564</v>
      </c>
      <c r="F398" s="73" t="str">
        <f>VLOOKUP((A398&amp;MAX(G398:L398)),'NA DATA'!$J$4:$K$1809,2,FALSE)</f>
        <v>Enron North America Corp.</v>
      </c>
      <c r="G398" s="104">
        <v>96004839</v>
      </c>
      <c r="H398" s="104"/>
      <c r="I398" s="104"/>
      <c r="J398" s="104">
        <v>96004839</v>
      </c>
      <c r="K398" s="104"/>
      <c r="L398" s="104"/>
      <c r="M398" s="104">
        <f>IF(ISNA(VLOOKUP(B398,'US GAS Rankings'!$B$6:$H$232,7,FALSE))=TRUE,"", (VLOOKUP(B398,'US GAS Rankings'!$B$6:$H$232,7,FALSE)))</f>
        <v>62</v>
      </c>
      <c r="N398" s="104" t="str">
        <f>IF(ISNA(VLOOKUP(B398,'US PWR Rankings'!$B$6:$H$126,7,FALSE))=TRUE,"", (VLOOKUP(B398,'US PWR Rankings'!$B$6:$H$126,7,FALSE)))</f>
        <v/>
      </c>
      <c r="O398" s="73" t="str">
        <f>IF(ISNA(VLOOKUP(B398,'Can Gas Rankings'!$B$6:$H$95,7,FALSE))=TRUE,"",(VLOOKUP(B398,'Can Gas Rankings'!$B$6:$H$95,7,FALSE)))</f>
        <v/>
      </c>
      <c r="P398" s="73" t="str">
        <f>IF(ISNA(VLOOKUP(B398,'Can Pwr Rankings'!$B$6:$F$21,5,FALSE))=TRUE,"", (VLOOKUP(B398,'Can Pwr Rankings'!$B$6:$F$21,5,FALSE)))</f>
        <v/>
      </c>
      <c r="Q398" s="109">
        <f>IF(ISNA(VLOOKUP($B398,'US GAS Rankings'!$B$6:$H$232,6,FALSE))=TRUE,"", (VLOOKUP($B398,'US GAS Rankings'!$B$6:$H$232,6,FALSE)))</f>
        <v>59565000</v>
      </c>
      <c r="R398" s="109" t="str">
        <f>IF(ISNA(VLOOKUP($B398,'US PWR Rankings'!$B$6:$H$126,6,FALSE))=TRUE,"", (VLOOKUP($B398,'US PWR Rankings'!$B$6:$H$126,6,FALSE)))</f>
        <v/>
      </c>
      <c r="S398" s="109" t="str">
        <f>IF(ISNA(VLOOKUP($B398,'Can Gas Rankings'!$B$6:$H$95,6,FALSE))=TRUE,"",(VLOOKUP($B398,'Can Gas Rankings'!$B$6:$H$95,6,FALSE)))</f>
        <v/>
      </c>
      <c r="T398" s="109" t="str">
        <f>IF(ISNA(VLOOKUP($B398,'Can Pwr Rankings'!$B$6:$F$21,4,FALSE))=TRUE,"", (VLOOKUP($B398,'Can Pwr Rankings'!$B$6:$F$21,4,FALSE)))</f>
        <v/>
      </c>
    </row>
    <row r="399" spans="1:20" x14ac:dyDescent="0.2">
      <c r="A399" s="73" t="s">
        <v>145</v>
      </c>
      <c r="B399" s="73">
        <v>21474</v>
      </c>
      <c r="C399" s="73"/>
      <c r="D399" s="73"/>
      <c r="E399" s="73" t="s">
        <v>415</v>
      </c>
      <c r="F399" s="73" t="str">
        <f>VLOOKUP((A399&amp;MAX(G399:L399)),'NA DATA'!$J$4:$K$1809,2,FALSE)</f>
        <v>Enron North America Corp.</v>
      </c>
      <c r="G399" s="104"/>
      <c r="H399" s="104">
        <v>96028128</v>
      </c>
      <c r="I399" s="104"/>
      <c r="J399" s="104"/>
      <c r="K399" s="104"/>
      <c r="L399" s="104"/>
      <c r="M399" s="104">
        <f>IF(ISNA(VLOOKUP(B399,'US GAS Rankings'!$B$6:$H$232,7,FALSE))=TRUE,"", (VLOOKUP(B399,'US GAS Rankings'!$B$6:$H$232,7,FALSE)))</f>
        <v>62</v>
      </c>
      <c r="N399" s="104" t="str">
        <f>IF(ISNA(VLOOKUP(B399,'US PWR Rankings'!$B$6:$H$126,7,FALSE))=TRUE,"", (VLOOKUP(B399,'US PWR Rankings'!$B$6:$H$126,7,FALSE)))</f>
        <v/>
      </c>
      <c r="O399" s="73" t="str">
        <f>IF(ISNA(VLOOKUP(B399,'Can Gas Rankings'!$B$6:$H$95,7,FALSE))=TRUE,"",(VLOOKUP(B399,'Can Gas Rankings'!$B$6:$H$95,7,FALSE)))</f>
        <v/>
      </c>
      <c r="P399" s="73" t="str">
        <f>IF(ISNA(VLOOKUP(B399,'Can Pwr Rankings'!$B$6:$F$21,5,FALSE))=TRUE,"", (VLOOKUP(B399,'Can Pwr Rankings'!$B$6:$F$21,5,FALSE)))</f>
        <v/>
      </c>
      <c r="Q399" s="109">
        <f>IF(ISNA(VLOOKUP($B399,'US GAS Rankings'!$B$6:$H$232,6,FALSE))=TRUE,"", (VLOOKUP($B399,'US GAS Rankings'!$B$6:$H$232,6,FALSE)))</f>
        <v>59565000</v>
      </c>
      <c r="R399" s="109" t="str">
        <f>IF(ISNA(VLOOKUP($B399,'US PWR Rankings'!$B$6:$H$126,6,FALSE))=TRUE,"", (VLOOKUP($B399,'US PWR Rankings'!$B$6:$H$126,6,FALSE)))</f>
        <v/>
      </c>
      <c r="S399" s="109" t="str">
        <f>IF(ISNA(VLOOKUP($B399,'Can Gas Rankings'!$B$6:$H$95,6,FALSE))=TRUE,"",(VLOOKUP($B399,'Can Gas Rankings'!$B$6:$H$95,6,FALSE)))</f>
        <v/>
      </c>
      <c r="T399" s="109" t="str">
        <f>IF(ISNA(VLOOKUP($B399,'Can Pwr Rankings'!$B$6:$F$21,4,FALSE))=TRUE,"", (VLOOKUP($B399,'Can Pwr Rankings'!$B$6:$F$21,4,FALSE)))</f>
        <v/>
      </c>
    </row>
    <row r="400" spans="1:20" x14ac:dyDescent="0.2">
      <c r="A400" s="73" t="s">
        <v>146</v>
      </c>
      <c r="B400" s="73">
        <v>103469</v>
      </c>
      <c r="C400" s="73" t="s">
        <v>146</v>
      </c>
      <c r="D400" s="73">
        <v>103469</v>
      </c>
      <c r="E400" s="73" t="s">
        <v>414</v>
      </c>
      <c r="F400" s="73" t="str">
        <f>VLOOKUP((A400&amp;MAX(G400:L400)),'NA DATA'!$J$4:$K$1809,2,FALSE)</f>
        <v>Enron North America Corp.</v>
      </c>
      <c r="G400" s="104"/>
      <c r="H400" s="104">
        <v>96053324</v>
      </c>
      <c r="I400" s="104"/>
      <c r="J400" s="104"/>
      <c r="K400" s="104"/>
      <c r="L400" s="104"/>
      <c r="M400" s="104">
        <f>IF(ISNA(VLOOKUP(B400,'US GAS Rankings'!$B$6:$H$232,7,FALSE))=TRUE,"", (VLOOKUP(B400,'US GAS Rankings'!$B$6:$H$232,7,FALSE)))</f>
        <v>63</v>
      </c>
      <c r="N400" s="104" t="str">
        <f>IF(ISNA(VLOOKUP(B400,'US PWR Rankings'!$B$6:$H$126,7,FALSE))=TRUE,"", (VLOOKUP(B400,'US PWR Rankings'!$B$6:$H$126,7,FALSE)))</f>
        <v/>
      </c>
      <c r="O400" s="73" t="str">
        <f>IF(ISNA(VLOOKUP(B400,'Can Gas Rankings'!$B$6:$H$95,7,FALSE))=TRUE,"",(VLOOKUP(B400,'Can Gas Rankings'!$B$6:$H$95,7,FALSE)))</f>
        <v/>
      </c>
      <c r="P400" s="73" t="str">
        <f>IF(ISNA(VLOOKUP(B400,'Can Pwr Rankings'!$B$6:$F$21,5,FALSE))=TRUE,"", (VLOOKUP(B400,'Can Pwr Rankings'!$B$6:$F$21,5,FALSE)))</f>
        <v/>
      </c>
      <c r="Q400" s="109">
        <f>IF(ISNA(VLOOKUP($B400,'US GAS Rankings'!$B$6:$H$232,6,FALSE))=TRUE,"", (VLOOKUP($B400,'US GAS Rankings'!$B$6:$H$232,6,FALSE)))</f>
        <v>56600091</v>
      </c>
      <c r="R400" s="109" t="str">
        <f>IF(ISNA(VLOOKUP($B400,'US PWR Rankings'!$B$6:$H$126,6,FALSE))=TRUE,"", (VLOOKUP($B400,'US PWR Rankings'!$B$6:$H$126,6,FALSE)))</f>
        <v/>
      </c>
      <c r="S400" s="109" t="str">
        <f>IF(ISNA(VLOOKUP($B400,'Can Gas Rankings'!$B$6:$H$95,6,FALSE))=TRUE,"",(VLOOKUP($B400,'Can Gas Rankings'!$B$6:$H$95,6,FALSE)))</f>
        <v/>
      </c>
      <c r="T400" s="109" t="str">
        <f>IF(ISNA(VLOOKUP($B400,'Can Pwr Rankings'!$B$6:$F$21,4,FALSE))=TRUE,"", (VLOOKUP($B400,'Can Pwr Rankings'!$B$6:$F$21,4,FALSE)))</f>
        <v/>
      </c>
    </row>
    <row r="401" spans="1:20" x14ac:dyDescent="0.2">
      <c r="A401" s="73" t="s">
        <v>146</v>
      </c>
      <c r="B401" s="73">
        <v>103469</v>
      </c>
      <c r="C401" s="73"/>
      <c r="D401" s="73"/>
      <c r="E401" s="73" t="s">
        <v>403</v>
      </c>
      <c r="F401" s="73" t="str">
        <f>VLOOKUP((A401&amp;MAX(G401:L401)),'NA DATA'!$J$4:$K$1809,2,FALSE)</f>
        <v>ENA Upstream Company LLC</v>
      </c>
      <c r="G401" s="104"/>
      <c r="H401" s="104">
        <v>96081011</v>
      </c>
      <c r="I401" s="104"/>
      <c r="J401" s="104"/>
      <c r="K401" s="104"/>
      <c r="L401" s="104"/>
      <c r="M401" s="104">
        <f>IF(ISNA(VLOOKUP(B401,'US GAS Rankings'!$B$6:$H$232,7,FALSE))=TRUE,"", (VLOOKUP(B401,'US GAS Rankings'!$B$6:$H$232,7,FALSE)))</f>
        <v>63</v>
      </c>
      <c r="N401" s="104" t="str">
        <f>IF(ISNA(VLOOKUP(B401,'US PWR Rankings'!$B$6:$H$126,7,FALSE))=TRUE,"", (VLOOKUP(B401,'US PWR Rankings'!$B$6:$H$126,7,FALSE)))</f>
        <v/>
      </c>
      <c r="O401" s="73" t="str">
        <f>IF(ISNA(VLOOKUP(B401,'Can Gas Rankings'!$B$6:$H$95,7,FALSE))=TRUE,"",(VLOOKUP(B401,'Can Gas Rankings'!$B$6:$H$95,7,FALSE)))</f>
        <v/>
      </c>
      <c r="P401" s="73" t="str">
        <f>IF(ISNA(VLOOKUP(B401,'Can Pwr Rankings'!$B$6:$F$21,5,FALSE))=TRUE,"", (VLOOKUP(B401,'Can Pwr Rankings'!$B$6:$F$21,5,FALSE)))</f>
        <v/>
      </c>
      <c r="Q401" s="109">
        <f>IF(ISNA(VLOOKUP($B401,'US GAS Rankings'!$B$6:$H$232,6,FALSE))=TRUE,"", (VLOOKUP($B401,'US GAS Rankings'!$B$6:$H$232,6,FALSE)))</f>
        <v>56600091</v>
      </c>
      <c r="R401" s="109" t="str">
        <f>IF(ISNA(VLOOKUP($B401,'US PWR Rankings'!$B$6:$H$126,6,FALSE))=TRUE,"", (VLOOKUP($B401,'US PWR Rankings'!$B$6:$H$126,6,FALSE)))</f>
        <v/>
      </c>
      <c r="S401" s="109" t="str">
        <f>IF(ISNA(VLOOKUP($B401,'Can Gas Rankings'!$B$6:$H$95,6,FALSE))=TRUE,"",(VLOOKUP($B401,'Can Gas Rankings'!$B$6:$H$95,6,FALSE)))</f>
        <v/>
      </c>
      <c r="T401" s="109" t="str">
        <f>IF(ISNA(VLOOKUP($B401,'Can Pwr Rankings'!$B$6:$F$21,4,FALSE))=TRUE,"", (VLOOKUP($B401,'Can Pwr Rankings'!$B$6:$F$21,4,FALSE)))</f>
        <v/>
      </c>
    </row>
    <row r="402" spans="1:20" x14ac:dyDescent="0.2">
      <c r="A402" s="73" t="s">
        <v>146</v>
      </c>
      <c r="B402" s="73">
        <v>103469</v>
      </c>
      <c r="C402" s="73"/>
      <c r="D402" s="73"/>
      <c r="E402" s="73" t="s">
        <v>396</v>
      </c>
      <c r="F402" s="73" t="str">
        <f>VLOOKUP((A402&amp;MAX(G402:L402)),'NA DATA'!$J$4:$K$1809,2,FALSE)</f>
        <v>ENA Upstream Company LLC</v>
      </c>
      <c r="G402" s="104"/>
      <c r="H402" s="104">
        <v>96067708</v>
      </c>
      <c r="I402" s="104"/>
      <c r="J402" s="104"/>
      <c r="K402" s="104"/>
      <c r="L402" s="104"/>
      <c r="M402" s="104">
        <f>IF(ISNA(VLOOKUP(B402,'US GAS Rankings'!$B$6:$H$232,7,FALSE))=TRUE,"", (VLOOKUP(B402,'US GAS Rankings'!$B$6:$H$232,7,FALSE)))</f>
        <v>63</v>
      </c>
      <c r="N402" s="104" t="str">
        <f>IF(ISNA(VLOOKUP(B402,'US PWR Rankings'!$B$6:$H$126,7,FALSE))=TRUE,"", (VLOOKUP(B402,'US PWR Rankings'!$B$6:$H$126,7,FALSE)))</f>
        <v/>
      </c>
      <c r="O402" s="73" t="str">
        <f>IF(ISNA(VLOOKUP(B402,'Can Gas Rankings'!$B$6:$H$95,7,FALSE))=TRUE,"",(VLOOKUP(B402,'Can Gas Rankings'!$B$6:$H$95,7,FALSE)))</f>
        <v/>
      </c>
      <c r="P402" s="73" t="str">
        <f>IF(ISNA(VLOOKUP(B402,'Can Pwr Rankings'!$B$6:$F$21,5,FALSE))=TRUE,"", (VLOOKUP(B402,'Can Pwr Rankings'!$B$6:$F$21,5,FALSE)))</f>
        <v/>
      </c>
      <c r="Q402" s="109">
        <f>IF(ISNA(VLOOKUP($B402,'US GAS Rankings'!$B$6:$H$232,6,FALSE))=TRUE,"", (VLOOKUP($B402,'US GAS Rankings'!$B$6:$H$232,6,FALSE)))</f>
        <v>56600091</v>
      </c>
      <c r="R402" s="109" t="str">
        <f>IF(ISNA(VLOOKUP($B402,'US PWR Rankings'!$B$6:$H$126,6,FALSE))=TRUE,"", (VLOOKUP($B402,'US PWR Rankings'!$B$6:$H$126,6,FALSE)))</f>
        <v/>
      </c>
      <c r="S402" s="109" t="str">
        <f>IF(ISNA(VLOOKUP($B402,'Can Gas Rankings'!$B$6:$H$95,6,FALSE))=TRUE,"",(VLOOKUP($B402,'Can Gas Rankings'!$B$6:$H$95,6,FALSE)))</f>
        <v/>
      </c>
      <c r="T402" s="109" t="str">
        <f>IF(ISNA(VLOOKUP($B402,'Can Pwr Rankings'!$B$6:$F$21,4,FALSE))=TRUE,"", (VLOOKUP($B402,'Can Pwr Rankings'!$B$6:$F$21,4,FALSE)))</f>
        <v/>
      </c>
    </row>
    <row r="403" spans="1:20" x14ac:dyDescent="0.2">
      <c r="A403" s="73" t="s">
        <v>146</v>
      </c>
      <c r="B403" s="73">
        <v>103469</v>
      </c>
      <c r="C403" s="73"/>
      <c r="D403" s="73"/>
      <c r="E403" s="73" t="s">
        <v>401</v>
      </c>
      <c r="F403" s="73" t="str">
        <f>VLOOKUP((A403&amp;MAX(G403:L403)),'NA DATA'!$J$4:$K$1809,2,FALSE)</f>
        <v>Enron North America Corp.</v>
      </c>
      <c r="G403" s="104"/>
      <c r="H403" s="104">
        <v>96063270</v>
      </c>
      <c r="I403" s="104"/>
      <c r="J403" s="104"/>
      <c r="K403" s="104"/>
      <c r="L403" s="104"/>
      <c r="M403" s="104">
        <f>IF(ISNA(VLOOKUP(B403,'US GAS Rankings'!$B$6:$H$232,7,FALSE))=TRUE,"", (VLOOKUP(B403,'US GAS Rankings'!$B$6:$H$232,7,FALSE)))</f>
        <v>63</v>
      </c>
      <c r="N403" s="104" t="str">
        <f>IF(ISNA(VLOOKUP(B403,'US PWR Rankings'!$B$6:$H$126,7,FALSE))=TRUE,"", (VLOOKUP(B403,'US PWR Rankings'!$B$6:$H$126,7,FALSE)))</f>
        <v/>
      </c>
      <c r="O403" s="73" t="str">
        <f>IF(ISNA(VLOOKUP(B403,'Can Gas Rankings'!$B$6:$H$95,7,FALSE))=TRUE,"",(VLOOKUP(B403,'Can Gas Rankings'!$B$6:$H$95,7,FALSE)))</f>
        <v/>
      </c>
      <c r="P403" s="73" t="str">
        <f>IF(ISNA(VLOOKUP(B403,'Can Pwr Rankings'!$B$6:$F$21,5,FALSE))=TRUE,"", (VLOOKUP(B403,'Can Pwr Rankings'!$B$6:$F$21,5,FALSE)))</f>
        <v/>
      </c>
      <c r="Q403" s="109">
        <f>IF(ISNA(VLOOKUP($B403,'US GAS Rankings'!$B$6:$H$232,6,FALSE))=TRUE,"", (VLOOKUP($B403,'US GAS Rankings'!$B$6:$H$232,6,FALSE)))</f>
        <v>56600091</v>
      </c>
      <c r="R403" s="109" t="str">
        <f>IF(ISNA(VLOOKUP($B403,'US PWR Rankings'!$B$6:$H$126,6,FALSE))=TRUE,"", (VLOOKUP($B403,'US PWR Rankings'!$B$6:$H$126,6,FALSE)))</f>
        <v/>
      </c>
      <c r="S403" s="109" t="str">
        <f>IF(ISNA(VLOOKUP($B403,'Can Gas Rankings'!$B$6:$H$95,6,FALSE))=TRUE,"",(VLOOKUP($B403,'Can Gas Rankings'!$B$6:$H$95,6,FALSE)))</f>
        <v/>
      </c>
      <c r="T403" s="109" t="str">
        <f>IF(ISNA(VLOOKUP($B403,'Can Pwr Rankings'!$B$6:$F$21,4,FALSE))=TRUE,"", (VLOOKUP($B403,'Can Pwr Rankings'!$B$6:$F$21,4,FALSE)))</f>
        <v/>
      </c>
    </row>
    <row r="404" spans="1:20" x14ac:dyDescent="0.2">
      <c r="A404" s="73" t="s">
        <v>146</v>
      </c>
      <c r="B404" s="73">
        <v>103469</v>
      </c>
      <c r="C404" s="73"/>
      <c r="D404" s="73"/>
      <c r="E404" s="73" t="s">
        <v>399</v>
      </c>
      <c r="F404" s="73" t="str">
        <f>VLOOKUP((A404&amp;MAX(G404:L404)),'NA DATA'!$J$4:$K$1809,2,FALSE)</f>
        <v>Enron North America Corp.</v>
      </c>
      <c r="G404" s="104"/>
      <c r="H404" s="104">
        <v>96063479</v>
      </c>
      <c r="I404" s="104"/>
      <c r="J404" s="104"/>
      <c r="K404" s="104"/>
      <c r="L404" s="104"/>
      <c r="M404" s="104">
        <f>IF(ISNA(VLOOKUP(B404,'US GAS Rankings'!$B$6:$H$232,7,FALSE))=TRUE,"", (VLOOKUP(B404,'US GAS Rankings'!$B$6:$H$232,7,FALSE)))</f>
        <v>63</v>
      </c>
      <c r="N404" s="104" t="str">
        <f>IF(ISNA(VLOOKUP(B404,'US PWR Rankings'!$B$6:$H$126,7,FALSE))=TRUE,"", (VLOOKUP(B404,'US PWR Rankings'!$B$6:$H$126,7,FALSE)))</f>
        <v/>
      </c>
      <c r="O404" s="73" t="str">
        <f>IF(ISNA(VLOOKUP(B404,'Can Gas Rankings'!$B$6:$H$95,7,FALSE))=TRUE,"",(VLOOKUP(B404,'Can Gas Rankings'!$B$6:$H$95,7,FALSE)))</f>
        <v/>
      </c>
      <c r="P404" s="73" t="str">
        <f>IF(ISNA(VLOOKUP(B404,'Can Pwr Rankings'!$B$6:$F$21,5,FALSE))=TRUE,"", (VLOOKUP(B404,'Can Pwr Rankings'!$B$6:$F$21,5,FALSE)))</f>
        <v/>
      </c>
      <c r="Q404" s="109">
        <f>IF(ISNA(VLOOKUP($B404,'US GAS Rankings'!$B$6:$H$232,6,FALSE))=TRUE,"", (VLOOKUP($B404,'US GAS Rankings'!$B$6:$H$232,6,FALSE)))</f>
        <v>56600091</v>
      </c>
      <c r="R404" s="109" t="str">
        <f>IF(ISNA(VLOOKUP($B404,'US PWR Rankings'!$B$6:$H$126,6,FALSE))=TRUE,"", (VLOOKUP($B404,'US PWR Rankings'!$B$6:$H$126,6,FALSE)))</f>
        <v/>
      </c>
      <c r="S404" s="109" t="str">
        <f>IF(ISNA(VLOOKUP($B404,'Can Gas Rankings'!$B$6:$H$95,6,FALSE))=TRUE,"",(VLOOKUP($B404,'Can Gas Rankings'!$B$6:$H$95,6,FALSE)))</f>
        <v/>
      </c>
      <c r="T404" s="109" t="str">
        <f>IF(ISNA(VLOOKUP($B404,'Can Pwr Rankings'!$B$6:$F$21,4,FALSE))=TRUE,"", (VLOOKUP($B404,'Can Pwr Rankings'!$B$6:$F$21,4,FALSE)))</f>
        <v/>
      </c>
    </row>
    <row r="405" spans="1:20" x14ac:dyDescent="0.2">
      <c r="A405" s="73" t="s">
        <v>146</v>
      </c>
      <c r="B405" s="73">
        <v>103469</v>
      </c>
      <c r="C405" s="73"/>
      <c r="D405" s="73"/>
      <c r="E405" s="73" t="s">
        <v>420</v>
      </c>
      <c r="F405" s="73" t="str">
        <f>VLOOKUP((A405&amp;MAX(G405:L405)),'NA DATA'!$J$4:$K$1809,2,FALSE)</f>
        <v>Enron North America Corp.</v>
      </c>
      <c r="G405" s="104"/>
      <c r="H405" s="104">
        <v>96055172</v>
      </c>
      <c r="I405" s="104"/>
      <c r="J405" s="104"/>
      <c r="K405" s="104"/>
      <c r="L405" s="104"/>
      <c r="M405" s="104">
        <f>IF(ISNA(VLOOKUP(B405,'US GAS Rankings'!$B$6:$H$232,7,FALSE))=TRUE,"", (VLOOKUP(B405,'US GAS Rankings'!$B$6:$H$232,7,FALSE)))</f>
        <v>63</v>
      </c>
      <c r="N405" s="104" t="str">
        <f>IF(ISNA(VLOOKUP(B405,'US PWR Rankings'!$B$6:$H$126,7,FALSE))=TRUE,"", (VLOOKUP(B405,'US PWR Rankings'!$B$6:$H$126,7,FALSE)))</f>
        <v/>
      </c>
      <c r="O405" s="73" t="str">
        <f>IF(ISNA(VLOOKUP(B405,'Can Gas Rankings'!$B$6:$H$95,7,FALSE))=TRUE,"",(VLOOKUP(B405,'Can Gas Rankings'!$B$6:$H$95,7,FALSE)))</f>
        <v/>
      </c>
      <c r="P405" s="73" t="str">
        <f>IF(ISNA(VLOOKUP(B405,'Can Pwr Rankings'!$B$6:$F$21,5,FALSE))=TRUE,"", (VLOOKUP(B405,'Can Pwr Rankings'!$B$6:$F$21,5,FALSE)))</f>
        <v/>
      </c>
      <c r="Q405" s="109">
        <f>IF(ISNA(VLOOKUP($B405,'US GAS Rankings'!$B$6:$H$232,6,FALSE))=TRUE,"", (VLOOKUP($B405,'US GAS Rankings'!$B$6:$H$232,6,FALSE)))</f>
        <v>56600091</v>
      </c>
      <c r="R405" s="109" t="str">
        <f>IF(ISNA(VLOOKUP($B405,'US PWR Rankings'!$B$6:$H$126,6,FALSE))=TRUE,"", (VLOOKUP($B405,'US PWR Rankings'!$B$6:$H$126,6,FALSE)))</f>
        <v/>
      </c>
      <c r="S405" s="109" t="str">
        <f>IF(ISNA(VLOOKUP($B405,'Can Gas Rankings'!$B$6:$H$95,6,FALSE))=TRUE,"",(VLOOKUP($B405,'Can Gas Rankings'!$B$6:$H$95,6,FALSE)))</f>
        <v/>
      </c>
      <c r="T405" s="109" t="str">
        <f>IF(ISNA(VLOOKUP($B405,'Can Pwr Rankings'!$B$6:$F$21,4,FALSE))=TRUE,"", (VLOOKUP($B405,'Can Pwr Rankings'!$B$6:$F$21,4,FALSE)))</f>
        <v/>
      </c>
    </row>
    <row r="406" spans="1:20" x14ac:dyDescent="0.2">
      <c r="A406" s="73" t="s">
        <v>146</v>
      </c>
      <c r="B406" s="73">
        <v>103469</v>
      </c>
      <c r="C406" s="73"/>
      <c r="D406" s="73"/>
      <c r="E406" s="73" t="s">
        <v>566</v>
      </c>
      <c r="F406" s="73" t="e">
        <f>VLOOKUP((A406&amp;MAX(G406:L406)),'NA DATA'!$J$4:$K$1809,2,FALSE)</f>
        <v>#N/A</v>
      </c>
      <c r="G406" s="104"/>
      <c r="H406" s="104"/>
      <c r="I406" s="104"/>
      <c r="J406" s="104"/>
      <c r="K406" s="104"/>
      <c r="L406" s="104"/>
      <c r="M406" s="104">
        <f>IF(ISNA(VLOOKUP(B406,'US GAS Rankings'!$B$6:$H$232,7,FALSE))=TRUE,"", (VLOOKUP(B406,'US GAS Rankings'!$B$6:$H$232,7,FALSE)))</f>
        <v>63</v>
      </c>
      <c r="N406" s="104" t="str">
        <f>IF(ISNA(VLOOKUP(B406,'US PWR Rankings'!$B$6:$H$126,7,FALSE))=TRUE,"", (VLOOKUP(B406,'US PWR Rankings'!$B$6:$H$126,7,FALSE)))</f>
        <v/>
      </c>
      <c r="O406" s="73" t="str">
        <f>IF(ISNA(VLOOKUP(B406,'Can Gas Rankings'!$B$6:$H$95,7,FALSE))=TRUE,"",(VLOOKUP(B406,'Can Gas Rankings'!$B$6:$H$95,7,FALSE)))</f>
        <v/>
      </c>
      <c r="P406" s="73" t="str">
        <f>IF(ISNA(VLOOKUP(B406,'Can Pwr Rankings'!$B$6:$F$21,5,FALSE))=TRUE,"", (VLOOKUP(B406,'Can Pwr Rankings'!$B$6:$F$21,5,FALSE)))</f>
        <v/>
      </c>
      <c r="Q406" s="109">
        <f>IF(ISNA(VLOOKUP($B406,'US GAS Rankings'!$B$6:$H$232,6,FALSE))=TRUE,"", (VLOOKUP($B406,'US GAS Rankings'!$B$6:$H$232,6,FALSE)))</f>
        <v>56600091</v>
      </c>
      <c r="R406" s="109" t="str">
        <f>IF(ISNA(VLOOKUP($B406,'US PWR Rankings'!$B$6:$H$126,6,FALSE))=TRUE,"", (VLOOKUP($B406,'US PWR Rankings'!$B$6:$H$126,6,FALSE)))</f>
        <v/>
      </c>
      <c r="S406" s="109" t="str">
        <f>IF(ISNA(VLOOKUP($B406,'Can Gas Rankings'!$B$6:$H$95,6,FALSE))=TRUE,"",(VLOOKUP($B406,'Can Gas Rankings'!$B$6:$H$95,6,FALSE)))</f>
        <v/>
      </c>
      <c r="T406" s="109" t="str">
        <f>IF(ISNA(VLOOKUP($B406,'Can Pwr Rankings'!$B$6:$F$21,4,FALSE))=TRUE,"", (VLOOKUP($B406,'Can Pwr Rankings'!$B$6:$F$21,4,FALSE)))</f>
        <v/>
      </c>
    </row>
    <row r="407" spans="1:20" x14ac:dyDescent="0.2">
      <c r="A407" s="73" t="s">
        <v>147</v>
      </c>
      <c r="B407" s="73">
        <v>45492</v>
      </c>
      <c r="C407" s="73" t="s">
        <v>147</v>
      </c>
      <c r="D407" s="73">
        <v>45492</v>
      </c>
      <c r="E407" s="73" t="s">
        <v>410</v>
      </c>
      <c r="F407" s="73" t="str">
        <f>VLOOKUP((A407&amp;MAX(G407:L407)),'NA DATA'!$J$4:$K$1809,2,FALSE)</f>
        <v>Enron North America Corp.</v>
      </c>
      <c r="G407" s="104"/>
      <c r="H407" s="104">
        <v>96009462</v>
      </c>
      <c r="I407" s="104"/>
      <c r="J407" s="104"/>
      <c r="K407" s="104"/>
      <c r="L407" s="104"/>
      <c r="M407" s="104">
        <f>IF(ISNA(VLOOKUP(B407,'US GAS Rankings'!$B$6:$H$232,7,FALSE))=TRUE,"", (VLOOKUP(B407,'US GAS Rankings'!$B$6:$H$232,7,FALSE)))</f>
        <v>64</v>
      </c>
      <c r="N407" s="104">
        <f>IF(ISNA(VLOOKUP(B407,'US PWR Rankings'!$B$6:$H$126,7,FALSE))=TRUE,"", (VLOOKUP(B407,'US PWR Rankings'!$B$6:$H$126,7,FALSE)))</f>
        <v>64</v>
      </c>
      <c r="O407" s="73" t="str">
        <f>IF(ISNA(VLOOKUP(B407,'Can Gas Rankings'!$B$6:$H$95,7,FALSE))=TRUE,"",(VLOOKUP(B407,'Can Gas Rankings'!$B$6:$H$95,7,FALSE)))</f>
        <v/>
      </c>
      <c r="P407" s="73" t="str">
        <f>IF(ISNA(VLOOKUP(B407,'Can Pwr Rankings'!$B$6:$F$21,5,FALSE))=TRUE,"", (VLOOKUP(B407,'Can Pwr Rankings'!$B$6:$F$21,5,FALSE)))</f>
        <v/>
      </c>
      <c r="Q407" s="109">
        <f>IF(ISNA(VLOOKUP($B407,'US GAS Rankings'!$B$6:$H$232,6,FALSE))=TRUE,"", (VLOOKUP($B407,'US GAS Rankings'!$B$6:$H$232,6,FALSE)))</f>
        <v>53410033</v>
      </c>
      <c r="R407" s="109">
        <f>IF(ISNA(VLOOKUP($B407,'US PWR Rankings'!$B$6:$H$126,6,FALSE))=TRUE,"", (VLOOKUP($B407,'US PWR Rankings'!$B$6:$H$126,6,FALSE)))</f>
        <v>218209</v>
      </c>
      <c r="S407" s="109" t="str">
        <f>IF(ISNA(VLOOKUP($B407,'Can Gas Rankings'!$B$6:$H$95,6,FALSE))=TRUE,"",(VLOOKUP($B407,'Can Gas Rankings'!$B$6:$H$95,6,FALSE)))</f>
        <v/>
      </c>
      <c r="T407" s="109" t="str">
        <f>IF(ISNA(VLOOKUP($B407,'Can Pwr Rankings'!$B$6:$F$21,4,FALSE))=TRUE,"", (VLOOKUP($B407,'Can Pwr Rankings'!$B$6:$F$21,4,FALSE)))</f>
        <v/>
      </c>
    </row>
    <row r="408" spans="1:20" x14ac:dyDescent="0.2">
      <c r="A408" s="73" t="s">
        <v>147</v>
      </c>
      <c r="B408" s="73">
        <v>45492</v>
      </c>
      <c r="C408" s="73"/>
      <c r="D408" s="73"/>
      <c r="E408" s="73" t="s">
        <v>573</v>
      </c>
      <c r="F408" s="73" t="str">
        <f>VLOOKUP((A408&amp;MAX(G408:L408)),'NA DATA'!$J$4:$K$1809,2,FALSE)</f>
        <v>Enron North America Corp.</v>
      </c>
      <c r="G408" s="104">
        <v>96004750</v>
      </c>
      <c r="H408" s="104"/>
      <c r="I408" s="104"/>
      <c r="J408" s="104"/>
      <c r="K408" s="104"/>
      <c r="L408" s="104"/>
      <c r="M408" s="104">
        <f>IF(ISNA(VLOOKUP(B408,'US GAS Rankings'!$B$6:$H$232,7,FALSE))=TRUE,"", (VLOOKUP(B408,'US GAS Rankings'!$B$6:$H$232,7,FALSE)))</f>
        <v>64</v>
      </c>
      <c r="N408" s="104">
        <f>IF(ISNA(VLOOKUP(B408,'US PWR Rankings'!$B$6:$H$126,7,FALSE))=TRUE,"", (VLOOKUP(B408,'US PWR Rankings'!$B$6:$H$126,7,FALSE)))</f>
        <v>64</v>
      </c>
      <c r="O408" s="73" t="str">
        <f>IF(ISNA(VLOOKUP(B408,'Can Gas Rankings'!$B$6:$H$95,7,FALSE))=TRUE,"",(VLOOKUP(B408,'Can Gas Rankings'!$B$6:$H$95,7,FALSE)))</f>
        <v/>
      </c>
      <c r="P408" s="73" t="str">
        <f>IF(ISNA(VLOOKUP(B408,'Can Pwr Rankings'!$B$6:$F$21,5,FALSE))=TRUE,"", (VLOOKUP(B408,'Can Pwr Rankings'!$B$6:$F$21,5,FALSE)))</f>
        <v/>
      </c>
      <c r="Q408" s="109">
        <f>IF(ISNA(VLOOKUP($B408,'US GAS Rankings'!$B$6:$H$232,6,FALSE))=TRUE,"", (VLOOKUP($B408,'US GAS Rankings'!$B$6:$H$232,6,FALSE)))</f>
        <v>53410033</v>
      </c>
      <c r="R408" s="109">
        <f>IF(ISNA(VLOOKUP($B408,'US PWR Rankings'!$B$6:$H$126,6,FALSE))=TRUE,"", (VLOOKUP($B408,'US PWR Rankings'!$B$6:$H$126,6,FALSE)))</f>
        <v>218209</v>
      </c>
      <c r="S408" s="109" t="str">
        <f>IF(ISNA(VLOOKUP($B408,'Can Gas Rankings'!$B$6:$H$95,6,FALSE))=TRUE,"",(VLOOKUP($B408,'Can Gas Rankings'!$B$6:$H$95,6,FALSE)))</f>
        <v/>
      </c>
      <c r="T408" s="109" t="str">
        <f>IF(ISNA(VLOOKUP($B408,'Can Pwr Rankings'!$B$6:$F$21,4,FALSE))=TRUE,"", (VLOOKUP($B408,'Can Pwr Rankings'!$B$6:$F$21,4,FALSE)))</f>
        <v/>
      </c>
    </row>
    <row r="409" spans="1:20" x14ac:dyDescent="0.2">
      <c r="A409" s="73" t="s">
        <v>147</v>
      </c>
      <c r="B409" s="73">
        <v>45492</v>
      </c>
      <c r="C409" s="73"/>
      <c r="D409" s="73"/>
      <c r="E409" s="73" t="s">
        <v>463</v>
      </c>
      <c r="F409" s="73" t="e">
        <f>VLOOKUP((A409&amp;MAX(G409:L409)),'NA DATA'!$J$4:$K$1809,2,FALSE)</f>
        <v>#N/A</v>
      </c>
      <c r="G409" s="104"/>
      <c r="H409" s="104"/>
      <c r="I409" s="104">
        <v>96092908</v>
      </c>
      <c r="J409" s="104"/>
      <c r="K409" s="104"/>
      <c r="L409" s="104"/>
      <c r="M409" s="104">
        <f>IF(ISNA(VLOOKUP(B409,'US GAS Rankings'!$B$6:$H$232,7,FALSE))=TRUE,"", (VLOOKUP(B409,'US GAS Rankings'!$B$6:$H$232,7,FALSE)))</f>
        <v>64</v>
      </c>
      <c r="N409" s="104">
        <f>IF(ISNA(VLOOKUP(B409,'US PWR Rankings'!$B$6:$H$126,7,FALSE))=TRUE,"", (VLOOKUP(B409,'US PWR Rankings'!$B$6:$H$126,7,FALSE)))</f>
        <v>64</v>
      </c>
      <c r="O409" s="73" t="str">
        <f>IF(ISNA(VLOOKUP(B409,'Can Gas Rankings'!$B$6:$H$95,7,FALSE))=TRUE,"",(VLOOKUP(B409,'Can Gas Rankings'!$B$6:$H$95,7,FALSE)))</f>
        <v/>
      </c>
      <c r="P409" s="73" t="str">
        <f>IF(ISNA(VLOOKUP(B409,'Can Pwr Rankings'!$B$6:$F$21,5,FALSE))=TRUE,"", (VLOOKUP(B409,'Can Pwr Rankings'!$B$6:$F$21,5,FALSE)))</f>
        <v/>
      </c>
      <c r="Q409" s="109">
        <f>IF(ISNA(VLOOKUP($B409,'US GAS Rankings'!$B$6:$H$232,6,FALSE))=TRUE,"", (VLOOKUP($B409,'US GAS Rankings'!$B$6:$H$232,6,FALSE)))</f>
        <v>53410033</v>
      </c>
      <c r="R409" s="109">
        <f>IF(ISNA(VLOOKUP($B409,'US PWR Rankings'!$B$6:$H$126,6,FALSE))=TRUE,"", (VLOOKUP($B409,'US PWR Rankings'!$B$6:$H$126,6,FALSE)))</f>
        <v>218209</v>
      </c>
      <c r="S409" s="109" t="str">
        <f>IF(ISNA(VLOOKUP($B409,'Can Gas Rankings'!$B$6:$H$95,6,FALSE))=TRUE,"",(VLOOKUP($B409,'Can Gas Rankings'!$B$6:$H$95,6,FALSE)))</f>
        <v/>
      </c>
      <c r="T409" s="109" t="str">
        <f>IF(ISNA(VLOOKUP($B409,'Can Pwr Rankings'!$B$6:$F$21,4,FALSE))=TRUE,"", (VLOOKUP($B409,'Can Pwr Rankings'!$B$6:$F$21,4,FALSE)))</f>
        <v/>
      </c>
    </row>
    <row r="410" spans="1:20" x14ac:dyDescent="0.2">
      <c r="A410" s="73" t="s">
        <v>147</v>
      </c>
      <c r="B410" s="73">
        <v>45492</v>
      </c>
      <c r="C410" s="73"/>
      <c r="D410" s="73"/>
      <c r="E410" s="73" t="s">
        <v>394</v>
      </c>
      <c r="F410" s="73" t="str">
        <f>VLOOKUP((A410&amp;MAX(G410:L410)),'NA DATA'!$J$4:$K$1809,2,FALSE)</f>
        <v>Enron North America Corp.</v>
      </c>
      <c r="G410" s="104"/>
      <c r="H410" s="104">
        <v>96023243</v>
      </c>
      <c r="I410" s="104"/>
      <c r="J410" s="104"/>
      <c r="K410" s="104"/>
      <c r="L410" s="104"/>
      <c r="M410" s="104">
        <f>IF(ISNA(VLOOKUP(B410,'US GAS Rankings'!$B$6:$H$232,7,FALSE))=TRUE,"", (VLOOKUP(B410,'US GAS Rankings'!$B$6:$H$232,7,FALSE)))</f>
        <v>64</v>
      </c>
      <c r="N410" s="104">
        <f>IF(ISNA(VLOOKUP(B410,'US PWR Rankings'!$B$6:$H$126,7,FALSE))=TRUE,"", (VLOOKUP(B410,'US PWR Rankings'!$B$6:$H$126,7,FALSE)))</f>
        <v>64</v>
      </c>
      <c r="O410" s="73" t="str">
        <f>IF(ISNA(VLOOKUP(B410,'Can Gas Rankings'!$B$6:$H$95,7,FALSE))=TRUE,"",(VLOOKUP(B410,'Can Gas Rankings'!$B$6:$H$95,7,FALSE)))</f>
        <v/>
      </c>
      <c r="P410" s="73" t="str">
        <f>IF(ISNA(VLOOKUP(B410,'Can Pwr Rankings'!$B$6:$F$21,5,FALSE))=TRUE,"", (VLOOKUP(B410,'Can Pwr Rankings'!$B$6:$F$21,5,FALSE)))</f>
        <v/>
      </c>
      <c r="Q410" s="109">
        <f>IF(ISNA(VLOOKUP($B410,'US GAS Rankings'!$B$6:$H$232,6,FALSE))=TRUE,"", (VLOOKUP($B410,'US GAS Rankings'!$B$6:$H$232,6,FALSE)))</f>
        <v>53410033</v>
      </c>
      <c r="R410" s="109">
        <f>IF(ISNA(VLOOKUP($B410,'US PWR Rankings'!$B$6:$H$126,6,FALSE))=TRUE,"", (VLOOKUP($B410,'US PWR Rankings'!$B$6:$H$126,6,FALSE)))</f>
        <v>218209</v>
      </c>
      <c r="S410" s="109" t="str">
        <f>IF(ISNA(VLOOKUP($B410,'Can Gas Rankings'!$B$6:$H$95,6,FALSE))=TRUE,"",(VLOOKUP($B410,'Can Gas Rankings'!$B$6:$H$95,6,FALSE)))</f>
        <v/>
      </c>
      <c r="T410" s="109" t="str">
        <f>IF(ISNA(VLOOKUP($B410,'Can Pwr Rankings'!$B$6:$F$21,4,FALSE))=TRUE,"", (VLOOKUP($B410,'Can Pwr Rankings'!$B$6:$F$21,4,FALSE)))</f>
        <v/>
      </c>
    </row>
    <row r="411" spans="1:20" x14ac:dyDescent="0.2">
      <c r="A411" s="73" t="s">
        <v>147</v>
      </c>
      <c r="B411" s="73">
        <v>45492</v>
      </c>
      <c r="C411" s="73"/>
      <c r="D411" s="73"/>
      <c r="E411" s="73" t="s">
        <v>426</v>
      </c>
      <c r="F411" s="73" t="str">
        <f>VLOOKUP((A411&amp;MAX(G411:L411)),'NA DATA'!$J$4:$K$1809,2,FALSE)</f>
        <v>Enron North America Corp.</v>
      </c>
      <c r="G411" s="104"/>
      <c r="H411" s="104">
        <v>96005957</v>
      </c>
      <c r="I411" s="104"/>
      <c r="J411" s="104"/>
      <c r="K411" s="104"/>
      <c r="L411" s="104"/>
      <c r="M411" s="104">
        <f>IF(ISNA(VLOOKUP(B411,'US GAS Rankings'!$B$6:$H$232,7,FALSE))=TRUE,"", (VLOOKUP(B411,'US GAS Rankings'!$B$6:$H$232,7,FALSE)))</f>
        <v>64</v>
      </c>
      <c r="N411" s="104">
        <f>IF(ISNA(VLOOKUP(B411,'US PWR Rankings'!$B$6:$H$126,7,FALSE))=TRUE,"", (VLOOKUP(B411,'US PWR Rankings'!$B$6:$H$126,7,FALSE)))</f>
        <v>64</v>
      </c>
      <c r="O411" s="73" t="str">
        <f>IF(ISNA(VLOOKUP(B411,'Can Gas Rankings'!$B$6:$H$95,7,FALSE))=TRUE,"",(VLOOKUP(B411,'Can Gas Rankings'!$B$6:$H$95,7,FALSE)))</f>
        <v/>
      </c>
      <c r="P411" s="73" t="str">
        <f>IF(ISNA(VLOOKUP(B411,'Can Pwr Rankings'!$B$6:$F$21,5,FALSE))=TRUE,"", (VLOOKUP(B411,'Can Pwr Rankings'!$B$6:$F$21,5,FALSE)))</f>
        <v/>
      </c>
      <c r="Q411" s="109">
        <f>IF(ISNA(VLOOKUP($B411,'US GAS Rankings'!$B$6:$H$232,6,FALSE))=TRUE,"", (VLOOKUP($B411,'US GAS Rankings'!$B$6:$H$232,6,FALSE)))</f>
        <v>53410033</v>
      </c>
      <c r="R411" s="109">
        <f>IF(ISNA(VLOOKUP($B411,'US PWR Rankings'!$B$6:$H$126,6,FALSE))=TRUE,"", (VLOOKUP($B411,'US PWR Rankings'!$B$6:$H$126,6,FALSE)))</f>
        <v>218209</v>
      </c>
      <c r="S411" s="109" t="str">
        <f>IF(ISNA(VLOOKUP($B411,'Can Gas Rankings'!$B$6:$H$95,6,FALSE))=TRUE,"",(VLOOKUP($B411,'Can Gas Rankings'!$B$6:$H$95,6,FALSE)))</f>
        <v/>
      </c>
      <c r="T411" s="109" t="str">
        <f>IF(ISNA(VLOOKUP($B411,'Can Pwr Rankings'!$B$6:$F$21,4,FALSE))=TRUE,"", (VLOOKUP($B411,'Can Pwr Rankings'!$B$6:$F$21,4,FALSE)))</f>
        <v/>
      </c>
    </row>
    <row r="412" spans="1:20" x14ac:dyDescent="0.2">
      <c r="A412" s="73" t="s">
        <v>148</v>
      </c>
      <c r="B412" s="73">
        <v>72209</v>
      </c>
      <c r="C412" s="73" t="s">
        <v>148</v>
      </c>
      <c r="D412" s="73">
        <v>72209</v>
      </c>
      <c r="E412" s="73" t="s">
        <v>564</v>
      </c>
      <c r="F412" s="73" t="str">
        <f>VLOOKUP((A412&amp;MAX(G412:L412)),'NA DATA'!$J$4:$K$1809,2,FALSE)</f>
        <v>Enron North America Corp.</v>
      </c>
      <c r="G412" s="104">
        <v>96060304</v>
      </c>
      <c r="H412" s="104"/>
      <c r="I412" s="104"/>
      <c r="J412" s="104"/>
      <c r="K412" s="104"/>
      <c r="L412" s="104"/>
      <c r="M412" s="104">
        <f>IF(ISNA(VLOOKUP(B412,'US GAS Rankings'!$B$6:$H$232,7,FALSE))=TRUE,"", (VLOOKUP(B412,'US GAS Rankings'!$B$6:$H$232,7,FALSE)))</f>
        <v>65</v>
      </c>
      <c r="N412" s="104">
        <f>IF(ISNA(VLOOKUP(B412,'US PWR Rankings'!$B$6:$H$126,7,FALSE))=TRUE,"", (VLOOKUP(B412,'US PWR Rankings'!$B$6:$H$126,7,FALSE)))</f>
        <v>12</v>
      </c>
      <c r="O412" s="73" t="str">
        <f>IF(ISNA(VLOOKUP(B412,'Can Gas Rankings'!$B$6:$H$95,7,FALSE))=TRUE,"",(VLOOKUP(B412,'Can Gas Rankings'!$B$6:$H$95,7,FALSE)))</f>
        <v/>
      </c>
      <c r="P412" s="73" t="str">
        <f>IF(ISNA(VLOOKUP(B412,'Can Pwr Rankings'!$B$6:$F$21,5,FALSE))=TRUE,"", (VLOOKUP(B412,'Can Pwr Rankings'!$B$6:$F$21,5,FALSE)))</f>
        <v/>
      </c>
      <c r="Q412" s="109">
        <f>IF(ISNA(VLOOKUP($B412,'US GAS Rankings'!$B$6:$H$232,6,FALSE))=TRUE,"", (VLOOKUP($B412,'US GAS Rankings'!$B$6:$H$232,6,FALSE)))</f>
        <v>52812000</v>
      </c>
      <c r="R412" s="109">
        <f>IF(ISNA(VLOOKUP($B412,'US PWR Rankings'!$B$6:$H$126,6,FALSE))=TRUE,"", (VLOOKUP($B412,'US PWR Rankings'!$B$6:$H$126,6,FALSE)))</f>
        <v>14764701</v>
      </c>
      <c r="S412" s="109" t="str">
        <f>IF(ISNA(VLOOKUP($B412,'Can Gas Rankings'!$B$6:$H$95,6,FALSE))=TRUE,"",(VLOOKUP($B412,'Can Gas Rankings'!$B$6:$H$95,6,FALSE)))</f>
        <v/>
      </c>
      <c r="T412" s="109" t="str">
        <f>IF(ISNA(VLOOKUP($B412,'Can Pwr Rankings'!$B$6:$F$21,4,FALSE))=TRUE,"", (VLOOKUP($B412,'Can Pwr Rankings'!$B$6:$F$21,4,FALSE)))</f>
        <v/>
      </c>
    </row>
    <row r="413" spans="1:20" x14ac:dyDescent="0.2">
      <c r="A413" s="73" t="s">
        <v>148</v>
      </c>
      <c r="B413" s="73">
        <v>72209</v>
      </c>
      <c r="C413" s="73"/>
      <c r="D413" s="73"/>
      <c r="E413" s="73" t="s">
        <v>599</v>
      </c>
      <c r="F413" s="73" t="str">
        <f>VLOOKUP((A413&amp;MAX(G413:L413)),'NA DATA'!$J$4:$K$1809,2,FALSE)</f>
        <v>enovate, L.L.C.</v>
      </c>
      <c r="G413" s="104"/>
      <c r="H413" s="104">
        <v>96061842</v>
      </c>
      <c r="I413" s="104"/>
      <c r="J413" s="104"/>
      <c r="K413" s="104"/>
      <c r="L413" s="104"/>
      <c r="M413" s="104">
        <f>IF(ISNA(VLOOKUP(B413,'US GAS Rankings'!$B$6:$H$232,7,FALSE))=TRUE,"", (VLOOKUP(B413,'US GAS Rankings'!$B$6:$H$232,7,FALSE)))</f>
        <v>65</v>
      </c>
      <c r="N413" s="104">
        <f>IF(ISNA(VLOOKUP(B413,'US PWR Rankings'!$B$6:$H$126,7,FALSE))=TRUE,"", (VLOOKUP(B413,'US PWR Rankings'!$B$6:$H$126,7,FALSE)))</f>
        <v>12</v>
      </c>
      <c r="O413" s="73" t="str">
        <f>IF(ISNA(VLOOKUP(B413,'Can Gas Rankings'!$B$6:$H$95,7,FALSE))=TRUE,"",(VLOOKUP(B413,'Can Gas Rankings'!$B$6:$H$95,7,FALSE)))</f>
        <v/>
      </c>
      <c r="P413" s="73" t="str">
        <f>IF(ISNA(VLOOKUP(B413,'Can Pwr Rankings'!$B$6:$F$21,5,FALSE))=TRUE,"", (VLOOKUP(B413,'Can Pwr Rankings'!$B$6:$F$21,5,FALSE)))</f>
        <v/>
      </c>
      <c r="Q413" s="109">
        <f>IF(ISNA(VLOOKUP($B413,'US GAS Rankings'!$B$6:$H$232,6,FALSE))=TRUE,"", (VLOOKUP($B413,'US GAS Rankings'!$B$6:$H$232,6,FALSE)))</f>
        <v>52812000</v>
      </c>
      <c r="R413" s="109">
        <f>IF(ISNA(VLOOKUP($B413,'US PWR Rankings'!$B$6:$H$126,6,FALSE))=TRUE,"", (VLOOKUP($B413,'US PWR Rankings'!$B$6:$H$126,6,FALSE)))</f>
        <v>14764701</v>
      </c>
      <c r="S413" s="109" t="str">
        <f>IF(ISNA(VLOOKUP($B413,'Can Gas Rankings'!$B$6:$H$95,6,FALSE))=TRUE,"",(VLOOKUP($B413,'Can Gas Rankings'!$B$6:$H$95,6,FALSE)))</f>
        <v/>
      </c>
      <c r="T413" s="109" t="str">
        <f>IF(ISNA(VLOOKUP($B413,'Can Pwr Rankings'!$B$6:$F$21,4,FALSE))=TRUE,"", (VLOOKUP($B413,'Can Pwr Rankings'!$B$6:$F$21,4,FALSE)))</f>
        <v/>
      </c>
    </row>
    <row r="414" spans="1:20" x14ac:dyDescent="0.2">
      <c r="A414" s="73" t="s">
        <v>148</v>
      </c>
      <c r="B414" s="73">
        <v>72209</v>
      </c>
      <c r="C414" s="73"/>
      <c r="D414" s="73"/>
      <c r="E414" s="73" t="s">
        <v>396</v>
      </c>
      <c r="F414" s="73" t="str">
        <f>VLOOKUP((A414&amp;MAX(G414:L414)),'NA DATA'!$J$4:$K$1809,2,FALSE)</f>
        <v>Enron North America Corp.</v>
      </c>
      <c r="G414" s="104"/>
      <c r="H414" s="104">
        <v>96060311</v>
      </c>
      <c r="I414" s="104"/>
      <c r="J414" s="104"/>
      <c r="K414" s="104"/>
      <c r="L414" s="104"/>
      <c r="M414" s="104">
        <f>IF(ISNA(VLOOKUP(B414,'US GAS Rankings'!$B$6:$H$232,7,FALSE))=TRUE,"", (VLOOKUP(B414,'US GAS Rankings'!$B$6:$H$232,7,FALSE)))</f>
        <v>65</v>
      </c>
      <c r="N414" s="104">
        <f>IF(ISNA(VLOOKUP(B414,'US PWR Rankings'!$B$6:$H$126,7,FALSE))=TRUE,"", (VLOOKUP(B414,'US PWR Rankings'!$B$6:$H$126,7,FALSE)))</f>
        <v>12</v>
      </c>
      <c r="O414" s="73" t="str">
        <f>IF(ISNA(VLOOKUP(B414,'Can Gas Rankings'!$B$6:$H$95,7,FALSE))=TRUE,"",(VLOOKUP(B414,'Can Gas Rankings'!$B$6:$H$95,7,FALSE)))</f>
        <v/>
      </c>
      <c r="P414" s="73" t="str">
        <f>IF(ISNA(VLOOKUP(B414,'Can Pwr Rankings'!$B$6:$F$21,5,FALSE))=TRUE,"", (VLOOKUP(B414,'Can Pwr Rankings'!$B$6:$F$21,5,FALSE)))</f>
        <v/>
      </c>
      <c r="Q414" s="109">
        <f>IF(ISNA(VLOOKUP($B414,'US GAS Rankings'!$B$6:$H$232,6,FALSE))=TRUE,"", (VLOOKUP($B414,'US GAS Rankings'!$B$6:$H$232,6,FALSE)))</f>
        <v>52812000</v>
      </c>
      <c r="R414" s="109">
        <f>IF(ISNA(VLOOKUP($B414,'US PWR Rankings'!$B$6:$H$126,6,FALSE))=TRUE,"", (VLOOKUP($B414,'US PWR Rankings'!$B$6:$H$126,6,FALSE)))</f>
        <v>14764701</v>
      </c>
      <c r="S414" s="109" t="str">
        <f>IF(ISNA(VLOOKUP($B414,'Can Gas Rankings'!$B$6:$H$95,6,FALSE))=TRUE,"",(VLOOKUP($B414,'Can Gas Rankings'!$B$6:$H$95,6,FALSE)))</f>
        <v/>
      </c>
      <c r="T414" s="109" t="str">
        <f>IF(ISNA(VLOOKUP($B414,'Can Pwr Rankings'!$B$6:$F$21,4,FALSE))=TRUE,"", (VLOOKUP($B414,'Can Pwr Rankings'!$B$6:$F$21,4,FALSE)))</f>
        <v/>
      </c>
    </row>
    <row r="415" spans="1:20" x14ac:dyDescent="0.2">
      <c r="A415" s="73" t="s">
        <v>148</v>
      </c>
      <c r="B415" s="73">
        <v>72209</v>
      </c>
      <c r="C415" s="73"/>
      <c r="D415" s="73"/>
      <c r="E415" s="73" t="s">
        <v>465</v>
      </c>
      <c r="F415" s="73" t="e">
        <f>VLOOKUP((A415&amp;MAX(G415:L415)),'NA DATA'!$J$4:$K$1809,2,FALSE)</f>
        <v>#N/A</v>
      </c>
      <c r="G415" s="104"/>
      <c r="H415" s="104"/>
      <c r="I415" s="104">
        <v>96037738</v>
      </c>
      <c r="J415" s="104"/>
      <c r="K415" s="104"/>
      <c r="L415" s="104"/>
      <c r="M415" s="104">
        <f>IF(ISNA(VLOOKUP(B415,'US GAS Rankings'!$B$6:$H$232,7,FALSE))=TRUE,"", (VLOOKUP(B415,'US GAS Rankings'!$B$6:$H$232,7,FALSE)))</f>
        <v>65</v>
      </c>
      <c r="N415" s="104">
        <f>IF(ISNA(VLOOKUP(B415,'US PWR Rankings'!$B$6:$H$126,7,FALSE))=TRUE,"", (VLOOKUP(B415,'US PWR Rankings'!$B$6:$H$126,7,FALSE)))</f>
        <v>12</v>
      </c>
      <c r="O415" s="73" t="str">
        <f>IF(ISNA(VLOOKUP(B415,'Can Gas Rankings'!$B$6:$H$95,7,FALSE))=TRUE,"",(VLOOKUP(B415,'Can Gas Rankings'!$B$6:$H$95,7,FALSE)))</f>
        <v/>
      </c>
      <c r="P415" s="73" t="str">
        <f>IF(ISNA(VLOOKUP(B415,'Can Pwr Rankings'!$B$6:$F$21,5,FALSE))=TRUE,"", (VLOOKUP(B415,'Can Pwr Rankings'!$B$6:$F$21,5,FALSE)))</f>
        <v/>
      </c>
      <c r="Q415" s="109">
        <f>IF(ISNA(VLOOKUP($B415,'US GAS Rankings'!$B$6:$H$232,6,FALSE))=TRUE,"", (VLOOKUP($B415,'US GAS Rankings'!$B$6:$H$232,6,FALSE)))</f>
        <v>52812000</v>
      </c>
      <c r="R415" s="109">
        <f>IF(ISNA(VLOOKUP($B415,'US PWR Rankings'!$B$6:$H$126,6,FALSE))=TRUE,"", (VLOOKUP($B415,'US PWR Rankings'!$B$6:$H$126,6,FALSE)))</f>
        <v>14764701</v>
      </c>
      <c r="S415" s="109" t="str">
        <f>IF(ISNA(VLOOKUP($B415,'Can Gas Rankings'!$B$6:$H$95,6,FALSE))=TRUE,"",(VLOOKUP($B415,'Can Gas Rankings'!$B$6:$H$95,6,FALSE)))</f>
        <v/>
      </c>
      <c r="T415" s="109" t="str">
        <f>IF(ISNA(VLOOKUP($B415,'Can Pwr Rankings'!$B$6:$F$21,4,FALSE))=TRUE,"", (VLOOKUP($B415,'Can Pwr Rankings'!$B$6:$F$21,4,FALSE)))</f>
        <v/>
      </c>
    </row>
    <row r="416" spans="1:20" x14ac:dyDescent="0.2">
      <c r="A416" s="73" t="s">
        <v>148</v>
      </c>
      <c r="B416" s="73">
        <v>72209</v>
      </c>
      <c r="C416" s="73"/>
      <c r="D416" s="73"/>
      <c r="E416" s="73" t="s">
        <v>392</v>
      </c>
      <c r="F416" s="73" t="str">
        <f>VLOOKUP((A416&amp;MAX(G416:L416)),'NA DATA'!$J$4:$K$1809,2,FALSE)</f>
        <v>enovate, L.L.C.</v>
      </c>
      <c r="G416" s="104"/>
      <c r="H416" s="104">
        <v>96061838</v>
      </c>
      <c r="I416" s="104"/>
      <c r="J416" s="104"/>
      <c r="K416" s="104"/>
      <c r="L416" s="104"/>
      <c r="M416" s="104">
        <f>IF(ISNA(VLOOKUP(B416,'US GAS Rankings'!$B$6:$H$232,7,FALSE))=TRUE,"", (VLOOKUP(B416,'US GAS Rankings'!$B$6:$H$232,7,FALSE)))</f>
        <v>65</v>
      </c>
      <c r="N416" s="104">
        <f>IF(ISNA(VLOOKUP(B416,'US PWR Rankings'!$B$6:$H$126,7,FALSE))=TRUE,"", (VLOOKUP(B416,'US PWR Rankings'!$B$6:$H$126,7,FALSE)))</f>
        <v>12</v>
      </c>
      <c r="O416" s="73" t="str">
        <f>IF(ISNA(VLOOKUP(B416,'Can Gas Rankings'!$B$6:$H$95,7,FALSE))=TRUE,"",(VLOOKUP(B416,'Can Gas Rankings'!$B$6:$H$95,7,FALSE)))</f>
        <v/>
      </c>
      <c r="P416" s="73" t="str">
        <f>IF(ISNA(VLOOKUP(B416,'Can Pwr Rankings'!$B$6:$F$21,5,FALSE))=TRUE,"", (VLOOKUP(B416,'Can Pwr Rankings'!$B$6:$F$21,5,FALSE)))</f>
        <v/>
      </c>
      <c r="Q416" s="109">
        <f>IF(ISNA(VLOOKUP($B416,'US GAS Rankings'!$B$6:$H$232,6,FALSE))=TRUE,"", (VLOOKUP($B416,'US GAS Rankings'!$B$6:$H$232,6,FALSE)))</f>
        <v>52812000</v>
      </c>
      <c r="R416" s="109">
        <f>IF(ISNA(VLOOKUP($B416,'US PWR Rankings'!$B$6:$H$126,6,FALSE))=TRUE,"", (VLOOKUP($B416,'US PWR Rankings'!$B$6:$H$126,6,FALSE)))</f>
        <v>14764701</v>
      </c>
      <c r="S416" s="109" t="str">
        <f>IF(ISNA(VLOOKUP($B416,'Can Gas Rankings'!$B$6:$H$95,6,FALSE))=TRUE,"",(VLOOKUP($B416,'Can Gas Rankings'!$B$6:$H$95,6,FALSE)))</f>
        <v/>
      </c>
      <c r="T416" s="109" t="str">
        <f>IF(ISNA(VLOOKUP($B416,'Can Pwr Rankings'!$B$6:$F$21,4,FALSE))=TRUE,"", (VLOOKUP($B416,'Can Pwr Rankings'!$B$6:$F$21,4,FALSE)))</f>
        <v/>
      </c>
    </row>
    <row r="417" spans="1:20" x14ac:dyDescent="0.2">
      <c r="A417" s="73" t="s">
        <v>149</v>
      </c>
      <c r="B417" s="73">
        <v>51732</v>
      </c>
      <c r="C417" s="73" t="s">
        <v>149</v>
      </c>
      <c r="D417" s="73">
        <v>51732</v>
      </c>
      <c r="E417" s="73" t="s">
        <v>564</v>
      </c>
      <c r="F417" s="73" t="str">
        <f>VLOOKUP((A417&amp;MAX(G417:L417)),'NA DATA'!$J$4:$K$1809,2,FALSE)</f>
        <v>Enron North America Corp.</v>
      </c>
      <c r="G417" s="104">
        <v>96042254</v>
      </c>
      <c r="H417" s="104"/>
      <c r="I417" s="104"/>
      <c r="J417" s="104">
        <v>96042254</v>
      </c>
      <c r="K417" s="104"/>
      <c r="L417" s="104"/>
      <c r="M417" s="104">
        <f>IF(ISNA(VLOOKUP(B417,'US GAS Rankings'!$B$6:$H$232,7,FALSE))=TRUE,"", (VLOOKUP(B417,'US GAS Rankings'!$B$6:$H$232,7,FALSE)))</f>
        <v>66</v>
      </c>
      <c r="N417" s="104" t="str">
        <f>IF(ISNA(VLOOKUP(B417,'US PWR Rankings'!$B$6:$H$126,7,FALSE))=TRUE,"", (VLOOKUP(B417,'US PWR Rankings'!$B$6:$H$126,7,FALSE)))</f>
        <v/>
      </c>
      <c r="O417" s="73">
        <f>IF(ISNA(VLOOKUP(B417,'Can Gas Rankings'!$B$6:$H$95,7,FALSE))=TRUE,"",(VLOOKUP(B417,'Can Gas Rankings'!$B$6:$H$95,7,FALSE)))</f>
        <v>41</v>
      </c>
      <c r="P417" s="73" t="str">
        <f>IF(ISNA(VLOOKUP(B417,'Can Pwr Rankings'!$B$6:$F$21,5,FALSE))=TRUE,"", (VLOOKUP(B417,'Can Pwr Rankings'!$B$6:$F$21,5,FALSE)))</f>
        <v/>
      </c>
      <c r="Q417" s="109">
        <f>IF(ISNA(VLOOKUP($B417,'US GAS Rankings'!$B$6:$H$232,6,FALSE))=TRUE,"", (VLOOKUP($B417,'US GAS Rankings'!$B$6:$H$232,6,FALSE)))</f>
        <v>48357512</v>
      </c>
      <c r="R417" s="109" t="str">
        <f>IF(ISNA(VLOOKUP($B417,'US PWR Rankings'!$B$6:$H$126,6,FALSE))=TRUE,"", (VLOOKUP($B417,'US PWR Rankings'!$B$6:$H$126,6,FALSE)))</f>
        <v/>
      </c>
      <c r="S417" s="109">
        <f>IF(ISNA(VLOOKUP($B417,'Can Gas Rankings'!$B$6:$H$95,6,FALSE))=TRUE,"",(VLOOKUP($B417,'Can Gas Rankings'!$B$6:$H$95,6,FALSE)))</f>
        <v>5078746</v>
      </c>
      <c r="T417" s="109" t="str">
        <f>IF(ISNA(VLOOKUP($B417,'Can Pwr Rankings'!$B$6:$F$21,4,FALSE))=TRUE,"", (VLOOKUP($B417,'Can Pwr Rankings'!$B$6:$F$21,4,FALSE)))</f>
        <v/>
      </c>
    </row>
    <row r="418" spans="1:20" x14ac:dyDescent="0.2">
      <c r="A418" s="73" t="s">
        <v>149</v>
      </c>
      <c r="B418" s="73">
        <v>51732</v>
      </c>
      <c r="C418" s="73"/>
      <c r="D418" s="73"/>
      <c r="E418" s="73" t="s">
        <v>392</v>
      </c>
      <c r="F418" s="73" t="str">
        <f>VLOOKUP((A418&amp;MAX(G418:L418)),'NA DATA'!$J$4:$K$1809,2,FALSE)</f>
        <v>Enron North America Corp.</v>
      </c>
      <c r="G418" s="104"/>
      <c r="H418" s="104">
        <v>96012100</v>
      </c>
      <c r="I418" s="104"/>
      <c r="J418" s="104"/>
      <c r="K418" s="104"/>
      <c r="L418" s="104"/>
      <c r="M418" s="104">
        <f>IF(ISNA(VLOOKUP(B418,'US GAS Rankings'!$B$6:$H$232,7,FALSE))=TRUE,"", (VLOOKUP(B418,'US GAS Rankings'!$B$6:$H$232,7,FALSE)))</f>
        <v>66</v>
      </c>
      <c r="N418" s="104" t="str">
        <f>IF(ISNA(VLOOKUP(B418,'US PWR Rankings'!$B$6:$H$126,7,FALSE))=TRUE,"", (VLOOKUP(B418,'US PWR Rankings'!$B$6:$H$126,7,FALSE)))</f>
        <v/>
      </c>
      <c r="O418" s="73">
        <f>IF(ISNA(VLOOKUP(B418,'Can Gas Rankings'!$B$6:$H$95,7,FALSE))=TRUE,"",(VLOOKUP(B418,'Can Gas Rankings'!$B$6:$H$95,7,FALSE)))</f>
        <v>41</v>
      </c>
      <c r="P418" s="73" t="str">
        <f>IF(ISNA(VLOOKUP(B418,'Can Pwr Rankings'!$B$6:$F$21,5,FALSE))=TRUE,"", (VLOOKUP(B418,'Can Pwr Rankings'!$B$6:$F$21,5,FALSE)))</f>
        <v/>
      </c>
      <c r="Q418" s="109">
        <f>IF(ISNA(VLOOKUP($B418,'US GAS Rankings'!$B$6:$H$232,6,FALSE))=TRUE,"", (VLOOKUP($B418,'US GAS Rankings'!$B$6:$H$232,6,FALSE)))</f>
        <v>48357512</v>
      </c>
      <c r="R418" s="109" t="str">
        <f>IF(ISNA(VLOOKUP($B418,'US PWR Rankings'!$B$6:$H$126,6,FALSE))=TRUE,"", (VLOOKUP($B418,'US PWR Rankings'!$B$6:$H$126,6,FALSE)))</f>
        <v/>
      </c>
      <c r="S418" s="109">
        <f>IF(ISNA(VLOOKUP($B418,'Can Gas Rankings'!$B$6:$H$95,6,FALSE))=TRUE,"",(VLOOKUP($B418,'Can Gas Rankings'!$B$6:$H$95,6,FALSE)))</f>
        <v>5078746</v>
      </c>
      <c r="T418" s="109" t="str">
        <f>IF(ISNA(VLOOKUP($B418,'Can Pwr Rankings'!$B$6:$F$21,4,FALSE))=TRUE,"", (VLOOKUP($B418,'Can Pwr Rankings'!$B$6:$F$21,4,FALSE)))</f>
        <v/>
      </c>
    </row>
    <row r="419" spans="1:20" x14ac:dyDescent="0.2">
      <c r="A419" s="73" t="s">
        <v>149</v>
      </c>
      <c r="B419" s="73">
        <v>51732</v>
      </c>
      <c r="C419" s="73"/>
      <c r="D419" s="73"/>
      <c r="E419" s="73" t="s">
        <v>417</v>
      </c>
      <c r="F419" s="73" t="str">
        <f>VLOOKUP((A419&amp;MAX(G419:L419)),'NA DATA'!$J$4:$K$1809,2,FALSE)</f>
        <v>Enron North America Corp.</v>
      </c>
      <c r="G419" s="104"/>
      <c r="H419" s="104">
        <v>96007822</v>
      </c>
      <c r="I419" s="104"/>
      <c r="J419" s="104"/>
      <c r="K419" s="104"/>
      <c r="L419" s="104"/>
      <c r="M419" s="104">
        <f>IF(ISNA(VLOOKUP(B419,'US GAS Rankings'!$B$6:$H$232,7,FALSE))=TRUE,"", (VLOOKUP(B419,'US GAS Rankings'!$B$6:$H$232,7,FALSE)))</f>
        <v>66</v>
      </c>
      <c r="N419" s="104" t="str">
        <f>IF(ISNA(VLOOKUP(B419,'US PWR Rankings'!$B$6:$H$126,7,FALSE))=TRUE,"", (VLOOKUP(B419,'US PWR Rankings'!$B$6:$H$126,7,FALSE)))</f>
        <v/>
      </c>
      <c r="O419" s="73">
        <f>IF(ISNA(VLOOKUP(B419,'Can Gas Rankings'!$B$6:$H$95,7,FALSE))=TRUE,"",(VLOOKUP(B419,'Can Gas Rankings'!$B$6:$H$95,7,FALSE)))</f>
        <v>41</v>
      </c>
      <c r="P419" s="73" t="str">
        <f>IF(ISNA(VLOOKUP(B419,'Can Pwr Rankings'!$B$6:$F$21,5,FALSE))=TRUE,"", (VLOOKUP(B419,'Can Pwr Rankings'!$B$6:$F$21,5,FALSE)))</f>
        <v/>
      </c>
      <c r="Q419" s="109">
        <f>IF(ISNA(VLOOKUP($B419,'US GAS Rankings'!$B$6:$H$232,6,FALSE))=TRUE,"", (VLOOKUP($B419,'US GAS Rankings'!$B$6:$H$232,6,FALSE)))</f>
        <v>48357512</v>
      </c>
      <c r="R419" s="109" t="str">
        <f>IF(ISNA(VLOOKUP($B419,'US PWR Rankings'!$B$6:$H$126,6,FALSE))=TRUE,"", (VLOOKUP($B419,'US PWR Rankings'!$B$6:$H$126,6,FALSE)))</f>
        <v/>
      </c>
      <c r="S419" s="109">
        <f>IF(ISNA(VLOOKUP($B419,'Can Gas Rankings'!$B$6:$H$95,6,FALSE))=TRUE,"",(VLOOKUP($B419,'Can Gas Rankings'!$B$6:$H$95,6,FALSE)))</f>
        <v>5078746</v>
      </c>
      <c r="T419" s="109" t="str">
        <f>IF(ISNA(VLOOKUP($B419,'Can Pwr Rankings'!$B$6:$F$21,4,FALSE))=TRUE,"", (VLOOKUP($B419,'Can Pwr Rankings'!$B$6:$F$21,4,FALSE)))</f>
        <v/>
      </c>
    </row>
    <row r="420" spans="1:20" x14ac:dyDescent="0.2">
      <c r="A420" s="73" t="s">
        <v>149</v>
      </c>
      <c r="B420" s="73">
        <v>51732</v>
      </c>
      <c r="C420" s="73"/>
      <c r="D420" s="73"/>
      <c r="E420" s="73" t="s">
        <v>394</v>
      </c>
      <c r="F420" s="73" t="str">
        <f>VLOOKUP((A420&amp;MAX(G420:L420)),'NA DATA'!$J$4:$K$1809,2,FALSE)</f>
        <v>Enron North America Corp.</v>
      </c>
      <c r="G420" s="104"/>
      <c r="H420" s="104">
        <v>96018729</v>
      </c>
      <c r="I420" s="104"/>
      <c r="J420" s="104"/>
      <c r="K420" s="104"/>
      <c r="L420" s="104"/>
      <c r="M420" s="104">
        <f>IF(ISNA(VLOOKUP(B420,'US GAS Rankings'!$B$6:$H$232,7,FALSE))=TRUE,"", (VLOOKUP(B420,'US GAS Rankings'!$B$6:$H$232,7,FALSE)))</f>
        <v>66</v>
      </c>
      <c r="N420" s="104" t="str">
        <f>IF(ISNA(VLOOKUP(B420,'US PWR Rankings'!$B$6:$H$126,7,FALSE))=TRUE,"", (VLOOKUP(B420,'US PWR Rankings'!$B$6:$H$126,7,FALSE)))</f>
        <v/>
      </c>
      <c r="O420" s="73">
        <f>IF(ISNA(VLOOKUP(B420,'Can Gas Rankings'!$B$6:$H$95,7,FALSE))=TRUE,"",(VLOOKUP(B420,'Can Gas Rankings'!$B$6:$H$95,7,FALSE)))</f>
        <v>41</v>
      </c>
      <c r="P420" s="73" t="str">
        <f>IF(ISNA(VLOOKUP(B420,'Can Pwr Rankings'!$B$6:$F$21,5,FALSE))=TRUE,"", (VLOOKUP(B420,'Can Pwr Rankings'!$B$6:$F$21,5,FALSE)))</f>
        <v/>
      </c>
      <c r="Q420" s="109">
        <f>IF(ISNA(VLOOKUP($B420,'US GAS Rankings'!$B$6:$H$232,6,FALSE))=TRUE,"", (VLOOKUP($B420,'US GAS Rankings'!$B$6:$H$232,6,FALSE)))</f>
        <v>48357512</v>
      </c>
      <c r="R420" s="109" t="str">
        <f>IF(ISNA(VLOOKUP($B420,'US PWR Rankings'!$B$6:$H$126,6,FALSE))=TRUE,"", (VLOOKUP($B420,'US PWR Rankings'!$B$6:$H$126,6,FALSE)))</f>
        <v/>
      </c>
      <c r="S420" s="109">
        <f>IF(ISNA(VLOOKUP($B420,'Can Gas Rankings'!$B$6:$H$95,6,FALSE))=TRUE,"",(VLOOKUP($B420,'Can Gas Rankings'!$B$6:$H$95,6,FALSE)))</f>
        <v>5078746</v>
      </c>
      <c r="T420" s="109" t="str">
        <f>IF(ISNA(VLOOKUP($B420,'Can Pwr Rankings'!$B$6:$F$21,4,FALSE))=TRUE,"", (VLOOKUP($B420,'Can Pwr Rankings'!$B$6:$F$21,4,FALSE)))</f>
        <v/>
      </c>
    </row>
    <row r="421" spans="1:20" x14ac:dyDescent="0.2">
      <c r="A421" s="73" t="s">
        <v>149</v>
      </c>
      <c r="B421" s="73">
        <v>51732</v>
      </c>
      <c r="C421" s="73"/>
      <c r="D421" s="73"/>
      <c r="E421" s="73" t="s">
        <v>759</v>
      </c>
      <c r="F421" s="73" t="str">
        <f>VLOOKUP((A421&amp;MAX(G421:L421)),'NA DATA'!$J$4:$K$1809,2,FALSE)</f>
        <v>Enron Canada Corp.</v>
      </c>
      <c r="G421" s="104"/>
      <c r="H421" s="104"/>
      <c r="I421" s="104"/>
      <c r="J421" s="104"/>
      <c r="K421" s="104">
        <v>96032471</v>
      </c>
      <c r="L421" s="104"/>
      <c r="M421" s="104">
        <f>IF(ISNA(VLOOKUP(B421,'US GAS Rankings'!$B$6:$H$232,7,FALSE))=TRUE,"", (VLOOKUP(B421,'US GAS Rankings'!$B$6:$H$232,7,FALSE)))</f>
        <v>66</v>
      </c>
      <c r="N421" s="104" t="str">
        <f>IF(ISNA(VLOOKUP(B421,'US PWR Rankings'!$B$6:$H$126,7,FALSE))=TRUE,"", (VLOOKUP(B421,'US PWR Rankings'!$B$6:$H$126,7,FALSE)))</f>
        <v/>
      </c>
      <c r="O421" s="73">
        <f>IF(ISNA(VLOOKUP(B421,'Can Gas Rankings'!$B$6:$H$95,7,FALSE))=TRUE,"",(VLOOKUP(B421,'Can Gas Rankings'!$B$6:$H$95,7,FALSE)))</f>
        <v>41</v>
      </c>
      <c r="P421" s="73" t="str">
        <f>IF(ISNA(VLOOKUP(B421,'Can Pwr Rankings'!$B$6:$F$21,5,FALSE))=TRUE,"", (VLOOKUP(B421,'Can Pwr Rankings'!$B$6:$F$21,5,FALSE)))</f>
        <v/>
      </c>
      <c r="Q421" s="109">
        <f>IF(ISNA(VLOOKUP($B421,'US GAS Rankings'!$B$6:$H$232,6,FALSE))=TRUE,"", (VLOOKUP($B421,'US GAS Rankings'!$B$6:$H$232,6,FALSE)))</f>
        <v>48357512</v>
      </c>
      <c r="R421" s="109" t="str">
        <f>IF(ISNA(VLOOKUP($B421,'US PWR Rankings'!$B$6:$H$126,6,FALSE))=TRUE,"", (VLOOKUP($B421,'US PWR Rankings'!$B$6:$H$126,6,FALSE)))</f>
        <v/>
      </c>
      <c r="S421" s="109">
        <f>IF(ISNA(VLOOKUP($B421,'Can Gas Rankings'!$B$6:$H$95,6,FALSE))=TRUE,"",(VLOOKUP($B421,'Can Gas Rankings'!$B$6:$H$95,6,FALSE)))</f>
        <v>5078746</v>
      </c>
      <c r="T421" s="109" t="str">
        <f>IF(ISNA(VLOOKUP($B421,'Can Pwr Rankings'!$B$6:$F$21,4,FALSE))=TRUE,"", (VLOOKUP($B421,'Can Pwr Rankings'!$B$6:$F$21,4,FALSE)))</f>
        <v/>
      </c>
    </row>
    <row r="422" spans="1:20" x14ac:dyDescent="0.2">
      <c r="A422" s="73" t="s">
        <v>150</v>
      </c>
      <c r="B422" s="73">
        <v>11108</v>
      </c>
      <c r="C422" s="73" t="s">
        <v>150</v>
      </c>
      <c r="D422" s="73">
        <v>11108</v>
      </c>
      <c r="E422" s="73" t="s">
        <v>564</v>
      </c>
      <c r="F422" s="73" t="str">
        <f>VLOOKUP((A422&amp;MAX(G422:L422)),'NA DATA'!$J$4:$K$1809,2,FALSE)</f>
        <v>Enron Canada Corp.</v>
      </c>
      <c r="G422" s="104">
        <v>96020121</v>
      </c>
      <c r="H422" s="104"/>
      <c r="I422" s="104"/>
      <c r="J422" s="104"/>
      <c r="K422" s="104"/>
      <c r="L422" s="104"/>
      <c r="M422" s="104">
        <f>IF(ISNA(VLOOKUP(B422,'US GAS Rankings'!$B$6:$H$232,7,FALSE))=TRUE,"", (VLOOKUP(B422,'US GAS Rankings'!$B$6:$H$232,7,FALSE)))</f>
        <v>67</v>
      </c>
      <c r="N422" s="104" t="str">
        <f>IF(ISNA(VLOOKUP(B422,'US PWR Rankings'!$B$6:$H$126,7,FALSE))=TRUE,"", (VLOOKUP(B422,'US PWR Rankings'!$B$6:$H$126,7,FALSE)))</f>
        <v/>
      </c>
      <c r="O422" s="73" t="str">
        <f>IF(ISNA(VLOOKUP(B422,'Can Gas Rankings'!$B$6:$H$95,7,FALSE))=TRUE,"",(VLOOKUP(B422,'Can Gas Rankings'!$B$6:$H$95,7,FALSE)))</f>
        <v/>
      </c>
      <c r="P422" s="73" t="str">
        <f>IF(ISNA(VLOOKUP(B422,'Can Pwr Rankings'!$B$6:$F$21,5,FALSE))=TRUE,"", (VLOOKUP(B422,'Can Pwr Rankings'!$B$6:$F$21,5,FALSE)))</f>
        <v/>
      </c>
      <c r="Q422" s="109">
        <f>IF(ISNA(VLOOKUP($B422,'US GAS Rankings'!$B$6:$H$232,6,FALSE))=TRUE,"", (VLOOKUP($B422,'US GAS Rankings'!$B$6:$H$232,6,FALSE)))</f>
        <v>47828180</v>
      </c>
      <c r="R422" s="109" t="str">
        <f>IF(ISNA(VLOOKUP($B422,'US PWR Rankings'!$B$6:$H$126,6,FALSE))=TRUE,"", (VLOOKUP($B422,'US PWR Rankings'!$B$6:$H$126,6,FALSE)))</f>
        <v/>
      </c>
      <c r="S422" s="109" t="str">
        <f>IF(ISNA(VLOOKUP($B422,'Can Gas Rankings'!$B$6:$H$95,6,FALSE))=TRUE,"",(VLOOKUP($B422,'Can Gas Rankings'!$B$6:$H$95,6,FALSE)))</f>
        <v/>
      </c>
      <c r="T422" s="109" t="str">
        <f>IF(ISNA(VLOOKUP($B422,'Can Pwr Rankings'!$B$6:$F$21,4,FALSE))=TRUE,"", (VLOOKUP($B422,'Can Pwr Rankings'!$B$6:$F$21,4,FALSE)))</f>
        <v/>
      </c>
    </row>
    <row r="423" spans="1:20" x14ac:dyDescent="0.2">
      <c r="A423" s="73" t="s">
        <v>150</v>
      </c>
      <c r="B423" s="73">
        <v>11108</v>
      </c>
      <c r="C423" s="73"/>
      <c r="D423" s="73"/>
      <c r="E423" s="73" t="s">
        <v>404</v>
      </c>
      <c r="F423" s="73" t="str">
        <f>VLOOKUP((A423&amp;MAX(G423:L423)),'NA DATA'!$J$4:$K$1809,2,FALSE)</f>
        <v>Enron North America Corp.</v>
      </c>
      <c r="G423" s="104"/>
      <c r="H423" s="104">
        <v>96038039</v>
      </c>
      <c r="I423" s="104"/>
      <c r="J423" s="104"/>
      <c r="K423" s="104"/>
      <c r="L423" s="104"/>
      <c r="M423" s="104">
        <f>IF(ISNA(VLOOKUP(B423,'US GAS Rankings'!$B$6:$H$232,7,FALSE))=TRUE,"", (VLOOKUP(B423,'US GAS Rankings'!$B$6:$H$232,7,FALSE)))</f>
        <v>67</v>
      </c>
      <c r="N423" s="104" t="str">
        <f>IF(ISNA(VLOOKUP(B423,'US PWR Rankings'!$B$6:$H$126,7,FALSE))=TRUE,"", (VLOOKUP(B423,'US PWR Rankings'!$B$6:$H$126,7,FALSE)))</f>
        <v/>
      </c>
      <c r="O423" s="73" t="str">
        <f>IF(ISNA(VLOOKUP(B423,'Can Gas Rankings'!$B$6:$H$95,7,FALSE))=TRUE,"",(VLOOKUP(B423,'Can Gas Rankings'!$B$6:$H$95,7,FALSE)))</f>
        <v/>
      </c>
      <c r="P423" s="73" t="str">
        <f>IF(ISNA(VLOOKUP(B423,'Can Pwr Rankings'!$B$6:$F$21,5,FALSE))=TRUE,"", (VLOOKUP(B423,'Can Pwr Rankings'!$B$6:$F$21,5,FALSE)))</f>
        <v/>
      </c>
      <c r="Q423" s="109">
        <f>IF(ISNA(VLOOKUP($B423,'US GAS Rankings'!$B$6:$H$232,6,FALSE))=TRUE,"", (VLOOKUP($B423,'US GAS Rankings'!$B$6:$H$232,6,FALSE)))</f>
        <v>47828180</v>
      </c>
      <c r="R423" s="109" t="str">
        <f>IF(ISNA(VLOOKUP($B423,'US PWR Rankings'!$B$6:$H$126,6,FALSE))=TRUE,"", (VLOOKUP($B423,'US PWR Rankings'!$B$6:$H$126,6,FALSE)))</f>
        <v/>
      </c>
      <c r="S423" s="109" t="str">
        <f>IF(ISNA(VLOOKUP($B423,'Can Gas Rankings'!$B$6:$H$95,6,FALSE))=TRUE,"",(VLOOKUP($B423,'Can Gas Rankings'!$B$6:$H$95,6,FALSE)))</f>
        <v/>
      </c>
      <c r="T423" s="109" t="str">
        <f>IF(ISNA(VLOOKUP($B423,'Can Pwr Rankings'!$B$6:$F$21,4,FALSE))=TRUE,"", (VLOOKUP($B423,'Can Pwr Rankings'!$B$6:$F$21,4,FALSE)))</f>
        <v/>
      </c>
    </row>
    <row r="424" spans="1:20" x14ac:dyDescent="0.2">
      <c r="A424" s="73" t="s">
        <v>150</v>
      </c>
      <c r="B424" s="73">
        <v>11108</v>
      </c>
      <c r="C424" s="73"/>
      <c r="D424" s="73"/>
      <c r="E424" s="73" t="s">
        <v>401</v>
      </c>
      <c r="F424" s="73" t="str">
        <f>VLOOKUP((A424&amp;MAX(G424:L424)),'NA DATA'!$J$4:$K$1809,2,FALSE)</f>
        <v>Enron North America Corp.</v>
      </c>
      <c r="G424" s="104"/>
      <c r="H424" s="104">
        <v>96014928</v>
      </c>
      <c r="I424" s="104"/>
      <c r="J424" s="104"/>
      <c r="K424" s="104"/>
      <c r="L424" s="104"/>
      <c r="M424" s="104">
        <f>IF(ISNA(VLOOKUP(B424,'US GAS Rankings'!$B$6:$H$232,7,FALSE))=TRUE,"", (VLOOKUP(B424,'US GAS Rankings'!$B$6:$H$232,7,FALSE)))</f>
        <v>67</v>
      </c>
      <c r="N424" s="104" t="str">
        <f>IF(ISNA(VLOOKUP(B424,'US PWR Rankings'!$B$6:$H$126,7,FALSE))=TRUE,"", (VLOOKUP(B424,'US PWR Rankings'!$B$6:$H$126,7,FALSE)))</f>
        <v/>
      </c>
      <c r="O424" s="73" t="str">
        <f>IF(ISNA(VLOOKUP(B424,'Can Gas Rankings'!$B$6:$H$95,7,FALSE))=TRUE,"",(VLOOKUP(B424,'Can Gas Rankings'!$B$6:$H$95,7,FALSE)))</f>
        <v/>
      </c>
      <c r="P424" s="73" t="str">
        <f>IF(ISNA(VLOOKUP(B424,'Can Pwr Rankings'!$B$6:$F$21,5,FALSE))=TRUE,"", (VLOOKUP(B424,'Can Pwr Rankings'!$B$6:$F$21,5,FALSE)))</f>
        <v/>
      </c>
      <c r="Q424" s="109">
        <f>IF(ISNA(VLOOKUP($B424,'US GAS Rankings'!$B$6:$H$232,6,FALSE))=TRUE,"", (VLOOKUP($B424,'US GAS Rankings'!$B$6:$H$232,6,FALSE)))</f>
        <v>47828180</v>
      </c>
      <c r="R424" s="109" t="str">
        <f>IF(ISNA(VLOOKUP($B424,'US PWR Rankings'!$B$6:$H$126,6,FALSE))=TRUE,"", (VLOOKUP($B424,'US PWR Rankings'!$B$6:$H$126,6,FALSE)))</f>
        <v/>
      </c>
      <c r="S424" s="109" t="str">
        <f>IF(ISNA(VLOOKUP($B424,'Can Gas Rankings'!$B$6:$H$95,6,FALSE))=TRUE,"",(VLOOKUP($B424,'Can Gas Rankings'!$B$6:$H$95,6,FALSE)))</f>
        <v/>
      </c>
      <c r="T424" s="109" t="str">
        <f>IF(ISNA(VLOOKUP($B424,'Can Pwr Rankings'!$B$6:$F$21,4,FALSE))=TRUE,"", (VLOOKUP($B424,'Can Pwr Rankings'!$B$6:$F$21,4,FALSE)))</f>
        <v/>
      </c>
    </row>
    <row r="425" spans="1:20" x14ac:dyDescent="0.2">
      <c r="A425" s="73" t="s">
        <v>150</v>
      </c>
      <c r="B425" s="73">
        <v>11108</v>
      </c>
      <c r="C425" s="73"/>
      <c r="D425" s="73"/>
      <c r="E425" s="73" t="s">
        <v>399</v>
      </c>
      <c r="F425" s="73" t="str">
        <f>VLOOKUP((A425&amp;MAX(G425:L425)),'NA DATA'!$J$4:$K$1809,2,FALSE)</f>
        <v>Enron North America Corp.</v>
      </c>
      <c r="G425" s="104"/>
      <c r="H425" s="104">
        <v>96010525</v>
      </c>
      <c r="I425" s="104"/>
      <c r="J425" s="104"/>
      <c r="K425" s="104"/>
      <c r="L425" s="104"/>
      <c r="M425" s="104">
        <f>IF(ISNA(VLOOKUP(B425,'US GAS Rankings'!$B$6:$H$232,7,FALSE))=TRUE,"", (VLOOKUP(B425,'US GAS Rankings'!$B$6:$H$232,7,FALSE)))</f>
        <v>67</v>
      </c>
      <c r="N425" s="104" t="str">
        <f>IF(ISNA(VLOOKUP(B425,'US PWR Rankings'!$B$6:$H$126,7,FALSE))=TRUE,"", (VLOOKUP(B425,'US PWR Rankings'!$B$6:$H$126,7,FALSE)))</f>
        <v/>
      </c>
      <c r="O425" s="73" t="str">
        <f>IF(ISNA(VLOOKUP(B425,'Can Gas Rankings'!$B$6:$H$95,7,FALSE))=TRUE,"",(VLOOKUP(B425,'Can Gas Rankings'!$B$6:$H$95,7,FALSE)))</f>
        <v/>
      </c>
      <c r="P425" s="73" t="str">
        <f>IF(ISNA(VLOOKUP(B425,'Can Pwr Rankings'!$B$6:$F$21,5,FALSE))=TRUE,"", (VLOOKUP(B425,'Can Pwr Rankings'!$B$6:$F$21,5,FALSE)))</f>
        <v/>
      </c>
      <c r="Q425" s="109">
        <f>IF(ISNA(VLOOKUP($B425,'US GAS Rankings'!$B$6:$H$232,6,FALSE))=TRUE,"", (VLOOKUP($B425,'US GAS Rankings'!$B$6:$H$232,6,FALSE)))</f>
        <v>47828180</v>
      </c>
      <c r="R425" s="109" t="str">
        <f>IF(ISNA(VLOOKUP($B425,'US PWR Rankings'!$B$6:$H$126,6,FALSE))=TRUE,"", (VLOOKUP($B425,'US PWR Rankings'!$B$6:$H$126,6,FALSE)))</f>
        <v/>
      </c>
      <c r="S425" s="109" t="str">
        <f>IF(ISNA(VLOOKUP($B425,'Can Gas Rankings'!$B$6:$H$95,6,FALSE))=TRUE,"",(VLOOKUP($B425,'Can Gas Rankings'!$B$6:$H$95,6,FALSE)))</f>
        <v/>
      </c>
      <c r="T425" s="109" t="str">
        <f>IF(ISNA(VLOOKUP($B425,'Can Pwr Rankings'!$B$6:$F$21,4,FALSE))=TRUE,"", (VLOOKUP($B425,'Can Pwr Rankings'!$B$6:$F$21,4,FALSE)))</f>
        <v/>
      </c>
    </row>
    <row r="426" spans="1:20" x14ac:dyDescent="0.2">
      <c r="A426" s="73" t="s">
        <v>151</v>
      </c>
      <c r="B426" s="73">
        <v>63665</v>
      </c>
      <c r="C426" s="73" t="s">
        <v>151</v>
      </c>
      <c r="D426" s="73">
        <v>63665</v>
      </c>
      <c r="E426" s="73" t="s">
        <v>583</v>
      </c>
      <c r="F426" s="73" t="str">
        <f>VLOOKUP((A426&amp;MAX(G426:L426)),'NA DATA'!$J$4:$K$1809,2,FALSE)</f>
        <v>Enron Energy Services, Inc.</v>
      </c>
      <c r="G426" s="104"/>
      <c r="H426" s="104">
        <v>96085273</v>
      </c>
      <c r="I426" s="104"/>
      <c r="J426" s="104"/>
      <c r="K426" s="104"/>
      <c r="L426" s="104"/>
      <c r="M426" s="104">
        <f>IF(ISNA(VLOOKUP(B426,'US GAS Rankings'!$B$6:$H$232,7,FALSE))=TRUE,"", (VLOOKUP(B426,'US GAS Rankings'!$B$6:$H$232,7,FALSE)))</f>
        <v>68</v>
      </c>
      <c r="N426" s="104" t="str">
        <f>IF(ISNA(VLOOKUP(B426,'US PWR Rankings'!$B$6:$H$126,7,FALSE))=TRUE,"", (VLOOKUP(B426,'US PWR Rankings'!$B$6:$H$126,7,FALSE)))</f>
        <v/>
      </c>
      <c r="O426" s="73" t="str">
        <f>IF(ISNA(VLOOKUP(B426,'Can Gas Rankings'!$B$6:$H$95,7,FALSE))=TRUE,"",(VLOOKUP(B426,'Can Gas Rankings'!$B$6:$H$95,7,FALSE)))</f>
        <v/>
      </c>
      <c r="P426" s="73" t="str">
        <f>IF(ISNA(VLOOKUP(B426,'Can Pwr Rankings'!$B$6:$F$21,5,FALSE))=TRUE,"", (VLOOKUP(B426,'Can Pwr Rankings'!$B$6:$F$21,5,FALSE)))</f>
        <v/>
      </c>
      <c r="Q426" s="109">
        <f>IF(ISNA(VLOOKUP($B426,'US GAS Rankings'!$B$6:$H$232,6,FALSE))=TRUE,"", (VLOOKUP($B426,'US GAS Rankings'!$B$6:$H$232,6,FALSE)))</f>
        <v>44253125</v>
      </c>
      <c r="R426" s="109" t="str">
        <f>IF(ISNA(VLOOKUP($B426,'US PWR Rankings'!$B$6:$H$126,6,FALSE))=TRUE,"", (VLOOKUP($B426,'US PWR Rankings'!$B$6:$H$126,6,FALSE)))</f>
        <v/>
      </c>
      <c r="S426" s="109" t="str">
        <f>IF(ISNA(VLOOKUP($B426,'Can Gas Rankings'!$B$6:$H$95,6,FALSE))=TRUE,"",(VLOOKUP($B426,'Can Gas Rankings'!$B$6:$H$95,6,FALSE)))</f>
        <v/>
      </c>
      <c r="T426" s="109" t="str">
        <f>IF(ISNA(VLOOKUP($B426,'Can Pwr Rankings'!$B$6:$F$21,4,FALSE))=TRUE,"", (VLOOKUP($B426,'Can Pwr Rankings'!$B$6:$F$21,4,FALSE)))</f>
        <v/>
      </c>
    </row>
    <row r="427" spans="1:20" x14ac:dyDescent="0.2">
      <c r="A427" s="73" t="s">
        <v>151</v>
      </c>
      <c r="B427" s="73">
        <v>63665</v>
      </c>
      <c r="C427" s="73"/>
      <c r="D427" s="73"/>
      <c r="E427" s="73" t="s">
        <v>410</v>
      </c>
      <c r="F427" s="73" t="str">
        <f>VLOOKUP((A427&amp;MAX(G427:L427)),'NA DATA'!$J$4:$K$1809,2,FALSE)</f>
        <v>Enron North America Corp.</v>
      </c>
      <c r="G427" s="104"/>
      <c r="H427" s="104">
        <v>96016891</v>
      </c>
      <c r="I427" s="104"/>
      <c r="J427" s="104"/>
      <c r="K427" s="104"/>
      <c r="L427" s="104"/>
      <c r="M427" s="104">
        <f>IF(ISNA(VLOOKUP(B427,'US GAS Rankings'!$B$6:$H$232,7,FALSE))=TRUE,"", (VLOOKUP(B427,'US GAS Rankings'!$B$6:$H$232,7,FALSE)))</f>
        <v>68</v>
      </c>
      <c r="N427" s="104" t="str">
        <f>IF(ISNA(VLOOKUP(B427,'US PWR Rankings'!$B$6:$H$126,7,FALSE))=TRUE,"", (VLOOKUP(B427,'US PWR Rankings'!$B$6:$H$126,7,FALSE)))</f>
        <v/>
      </c>
      <c r="O427" s="73" t="str">
        <f>IF(ISNA(VLOOKUP(B427,'Can Gas Rankings'!$B$6:$H$95,7,FALSE))=TRUE,"",(VLOOKUP(B427,'Can Gas Rankings'!$B$6:$H$95,7,FALSE)))</f>
        <v/>
      </c>
      <c r="P427" s="73" t="str">
        <f>IF(ISNA(VLOOKUP(B427,'Can Pwr Rankings'!$B$6:$F$21,5,FALSE))=TRUE,"", (VLOOKUP(B427,'Can Pwr Rankings'!$B$6:$F$21,5,FALSE)))</f>
        <v/>
      </c>
      <c r="Q427" s="109">
        <f>IF(ISNA(VLOOKUP($B427,'US GAS Rankings'!$B$6:$H$232,6,FALSE))=TRUE,"", (VLOOKUP($B427,'US GAS Rankings'!$B$6:$H$232,6,FALSE)))</f>
        <v>44253125</v>
      </c>
      <c r="R427" s="109" t="str">
        <f>IF(ISNA(VLOOKUP($B427,'US PWR Rankings'!$B$6:$H$126,6,FALSE))=TRUE,"", (VLOOKUP($B427,'US PWR Rankings'!$B$6:$H$126,6,FALSE)))</f>
        <v/>
      </c>
      <c r="S427" s="109" t="str">
        <f>IF(ISNA(VLOOKUP($B427,'Can Gas Rankings'!$B$6:$H$95,6,FALSE))=TRUE,"",(VLOOKUP($B427,'Can Gas Rankings'!$B$6:$H$95,6,FALSE)))</f>
        <v/>
      </c>
      <c r="T427" s="109" t="str">
        <f>IF(ISNA(VLOOKUP($B427,'Can Pwr Rankings'!$B$6:$F$21,4,FALSE))=TRUE,"", (VLOOKUP($B427,'Can Pwr Rankings'!$B$6:$F$21,4,FALSE)))</f>
        <v/>
      </c>
    </row>
    <row r="428" spans="1:20" x14ac:dyDescent="0.2">
      <c r="A428" s="73" t="s">
        <v>151</v>
      </c>
      <c r="B428" s="73">
        <v>63665</v>
      </c>
      <c r="C428" s="73"/>
      <c r="D428" s="73"/>
      <c r="E428" s="73" t="s">
        <v>573</v>
      </c>
      <c r="F428" s="73" t="str">
        <f>VLOOKUP((A428&amp;MAX(G428:L428)),'NA DATA'!$J$4:$K$1809,2,FALSE)</f>
        <v>Enron North America Corp.</v>
      </c>
      <c r="G428" s="104">
        <v>95000267</v>
      </c>
      <c r="H428" s="104"/>
      <c r="I428" s="104"/>
      <c r="J428" s="104"/>
      <c r="K428" s="104"/>
      <c r="L428" s="104"/>
      <c r="M428" s="104">
        <f>IF(ISNA(VLOOKUP(B428,'US GAS Rankings'!$B$6:$H$232,7,FALSE))=TRUE,"", (VLOOKUP(B428,'US GAS Rankings'!$B$6:$H$232,7,FALSE)))</f>
        <v>68</v>
      </c>
      <c r="N428" s="104" t="str">
        <f>IF(ISNA(VLOOKUP(B428,'US PWR Rankings'!$B$6:$H$126,7,FALSE))=TRUE,"", (VLOOKUP(B428,'US PWR Rankings'!$B$6:$H$126,7,FALSE)))</f>
        <v/>
      </c>
      <c r="O428" s="73" t="str">
        <f>IF(ISNA(VLOOKUP(B428,'Can Gas Rankings'!$B$6:$H$95,7,FALSE))=TRUE,"",(VLOOKUP(B428,'Can Gas Rankings'!$B$6:$H$95,7,FALSE)))</f>
        <v/>
      </c>
      <c r="P428" s="73" t="str">
        <f>IF(ISNA(VLOOKUP(B428,'Can Pwr Rankings'!$B$6:$F$21,5,FALSE))=TRUE,"", (VLOOKUP(B428,'Can Pwr Rankings'!$B$6:$F$21,5,FALSE)))</f>
        <v/>
      </c>
      <c r="Q428" s="109">
        <f>IF(ISNA(VLOOKUP($B428,'US GAS Rankings'!$B$6:$H$232,6,FALSE))=TRUE,"", (VLOOKUP($B428,'US GAS Rankings'!$B$6:$H$232,6,FALSE)))</f>
        <v>44253125</v>
      </c>
      <c r="R428" s="109" t="str">
        <f>IF(ISNA(VLOOKUP($B428,'US PWR Rankings'!$B$6:$H$126,6,FALSE))=TRUE,"", (VLOOKUP($B428,'US PWR Rankings'!$B$6:$H$126,6,FALSE)))</f>
        <v/>
      </c>
      <c r="S428" s="109" t="str">
        <f>IF(ISNA(VLOOKUP($B428,'Can Gas Rankings'!$B$6:$H$95,6,FALSE))=TRUE,"",(VLOOKUP($B428,'Can Gas Rankings'!$B$6:$H$95,6,FALSE)))</f>
        <v/>
      </c>
      <c r="T428" s="109" t="str">
        <f>IF(ISNA(VLOOKUP($B428,'Can Pwr Rankings'!$B$6:$F$21,4,FALSE))=TRUE,"", (VLOOKUP($B428,'Can Pwr Rankings'!$B$6:$F$21,4,FALSE)))</f>
        <v/>
      </c>
    </row>
    <row r="429" spans="1:20" x14ac:dyDescent="0.2">
      <c r="A429" s="73" t="s">
        <v>151</v>
      </c>
      <c r="B429" s="73">
        <v>63665</v>
      </c>
      <c r="C429" s="73"/>
      <c r="D429" s="73"/>
      <c r="E429" s="73" t="s">
        <v>416</v>
      </c>
      <c r="F429" s="73" t="str">
        <f>VLOOKUP((A429&amp;MAX(G429:L429)),'NA DATA'!$J$4:$K$1809,2,FALSE)</f>
        <v>Enron North America Corp.</v>
      </c>
      <c r="G429" s="104"/>
      <c r="H429" s="104">
        <v>96054102</v>
      </c>
      <c r="I429" s="104"/>
      <c r="J429" s="104"/>
      <c r="K429" s="104"/>
      <c r="L429" s="104"/>
      <c r="M429" s="104">
        <f>IF(ISNA(VLOOKUP(B429,'US GAS Rankings'!$B$6:$H$232,7,FALSE))=TRUE,"", (VLOOKUP(B429,'US GAS Rankings'!$B$6:$H$232,7,FALSE)))</f>
        <v>68</v>
      </c>
      <c r="N429" s="104" t="str">
        <f>IF(ISNA(VLOOKUP(B429,'US PWR Rankings'!$B$6:$H$126,7,FALSE))=TRUE,"", (VLOOKUP(B429,'US PWR Rankings'!$B$6:$H$126,7,FALSE)))</f>
        <v/>
      </c>
      <c r="O429" s="73" t="str">
        <f>IF(ISNA(VLOOKUP(B429,'Can Gas Rankings'!$B$6:$H$95,7,FALSE))=TRUE,"",(VLOOKUP(B429,'Can Gas Rankings'!$B$6:$H$95,7,FALSE)))</f>
        <v/>
      </c>
      <c r="P429" s="73" t="str">
        <f>IF(ISNA(VLOOKUP(B429,'Can Pwr Rankings'!$B$6:$F$21,5,FALSE))=TRUE,"", (VLOOKUP(B429,'Can Pwr Rankings'!$B$6:$F$21,5,FALSE)))</f>
        <v/>
      </c>
      <c r="Q429" s="109">
        <f>IF(ISNA(VLOOKUP($B429,'US GAS Rankings'!$B$6:$H$232,6,FALSE))=TRUE,"", (VLOOKUP($B429,'US GAS Rankings'!$B$6:$H$232,6,FALSE)))</f>
        <v>44253125</v>
      </c>
      <c r="R429" s="109" t="str">
        <f>IF(ISNA(VLOOKUP($B429,'US PWR Rankings'!$B$6:$H$126,6,FALSE))=TRUE,"", (VLOOKUP($B429,'US PWR Rankings'!$B$6:$H$126,6,FALSE)))</f>
        <v/>
      </c>
      <c r="S429" s="109" t="str">
        <f>IF(ISNA(VLOOKUP($B429,'Can Gas Rankings'!$B$6:$H$95,6,FALSE))=TRUE,"",(VLOOKUP($B429,'Can Gas Rankings'!$B$6:$H$95,6,FALSE)))</f>
        <v/>
      </c>
      <c r="T429" s="109" t="str">
        <f>IF(ISNA(VLOOKUP($B429,'Can Pwr Rankings'!$B$6:$F$21,4,FALSE))=TRUE,"", (VLOOKUP($B429,'Can Pwr Rankings'!$B$6:$F$21,4,FALSE)))</f>
        <v/>
      </c>
    </row>
    <row r="430" spans="1:20" x14ac:dyDescent="0.2">
      <c r="A430" s="73" t="s">
        <v>152</v>
      </c>
      <c r="B430" s="73">
        <v>68254</v>
      </c>
      <c r="C430" s="73" t="s">
        <v>152</v>
      </c>
      <c r="D430" s="73">
        <v>68254</v>
      </c>
      <c r="E430" s="73" t="s">
        <v>396</v>
      </c>
      <c r="F430" s="73" t="str">
        <f>VLOOKUP((A430&amp;MAX(G430:L430)),'NA DATA'!$J$4:$K$1809,2,FALSE)</f>
        <v>Enron North America Corp.</v>
      </c>
      <c r="G430" s="104"/>
      <c r="H430" s="104">
        <v>96036813</v>
      </c>
      <c r="I430" s="104"/>
      <c r="J430" s="104"/>
      <c r="K430" s="104"/>
      <c r="L430" s="104"/>
      <c r="M430" s="104">
        <f>IF(ISNA(VLOOKUP(B430,'US GAS Rankings'!$B$6:$H$232,7,FALSE))=TRUE,"", (VLOOKUP(B430,'US GAS Rankings'!$B$6:$H$232,7,FALSE)))</f>
        <v>69</v>
      </c>
      <c r="N430" s="104">
        <f>IF(ISNA(VLOOKUP(B430,'US PWR Rankings'!$B$6:$H$126,7,FALSE))=TRUE,"", (VLOOKUP(B430,'US PWR Rankings'!$B$6:$H$126,7,FALSE)))</f>
        <v>44</v>
      </c>
      <c r="O430" s="73" t="str">
        <f>IF(ISNA(VLOOKUP(B430,'Can Gas Rankings'!$B$6:$H$95,7,FALSE))=TRUE,"",(VLOOKUP(B430,'Can Gas Rankings'!$B$6:$H$95,7,FALSE)))</f>
        <v/>
      </c>
      <c r="P430" s="73" t="str">
        <f>IF(ISNA(VLOOKUP(B430,'Can Pwr Rankings'!$B$6:$F$21,5,FALSE))=TRUE,"", (VLOOKUP(B430,'Can Pwr Rankings'!$B$6:$F$21,5,FALSE)))</f>
        <v/>
      </c>
      <c r="Q430" s="109">
        <f>IF(ISNA(VLOOKUP($B430,'US GAS Rankings'!$B$6:$H$232,6,FALSE))=TRUE,"", (VLOOKUP($B430,'US GAS Rankings'!$B$6:$H$232,6,FALSE)))</f>
        <v>42165508</v>
      </c>
      <c r="R430" s="109">
        <f>IF(ISNA(VLOOKUP($B430,'US PWR Rankings'!$B$6:$H$126,6,FALSE))=TRUE,"", (VLOOKUP($B430,'US PWR Rankings'!$B$6:$H$126,6,FALSE)))</f>
        <v>1055472</v>
      </c>
      <c r="S430" s="109" t="str">
        <f>IF(ISNA(VLOOKUP($B430,'Can Gas Rankings'!$B$6:$H$95,6,FALSE))=TRUE,"",(VLOOKUP($B430,'Can Gas Rankings'!$B$6:$H$95,6,FALSE)))</f>
        <v/>
      </c>
      <c r="T430" s="109" t="str">
        <f>IF(ISNA(VLOOKUP($B430,'Can Pwr Rankings'!$B$6:$F$21,4,FALSE))=TRUE,"", (VLOOKUP($B430,'Can Pwr Rankings'!$B$6:$F$21,4,FALSE)))</f>
        <v/>
      </c>
    </row>
    <row r="431" spans="1:20" x14ac:dyDescent="0.2">
      <c r="A431" s="73" t="s">
        <v>152</v>
      </c>
      <c r="B431" s="73">
        <v>68254</v>
      </c>
      <c r="C431" s="73"/>
      <c r="D431" s="73"/>
      <c r="E431" s="73" t="s">
        <v>465</v>
      </c>
      <c r="F431" s="73" t="e">
        <f>VLOOKUP((A431&amp;MAX(G431:L431)),'NA DATA'!$J$4:$K$1809,2,FALSE)</f>
        <v>#N/A</v>
      </c>
      <c r="G431" s="104"/>
      <c r="H431" s="104"/>
      <c r="I431" s="104">
        <v>96021792</v>
      </c>
      <c r="J431" s="104"/>
      <c r="K431" s="104"/>
      <c r="L431" s="104"/>
      <c r="M431" s="104">
        <f>IF(ISNA(VLOOKUP(B431,'US GAS Rankings'!$B$6:$H$232,7,FALSE))=TRUE,"", (VLOOKUP(B431,'US GAS Rankings'!$B$6:$H$232,7,FALSE)))</f>
        <v>69</v>
      </c>
      <c r="N431" s="104">
        <f>IF(ISNA(VLOOKUP(B431,'US PWR Rankings'!$B$6:$H$126,7,FALSE))=TRUE,"", (VLOOKUP(B431,'US PWR Rankings'!$B$6:$H$126,7,FALSE)))</f>
        <v>44</v>
      </c>
      <c r="O431" s="73" t="str">
        <f>IF(ISNA(VLOOKUP(B431,'Can Gas Rankings'!$B$6:$H$95,7,FALSE))=TRUE,"",(VLOOKUP(B431,'Can Gas Rankings'!$B$6:$H$95,7,FALSE)))</f>
        <v/>
      </c>
      <c r="P431" s="73" t="str">
        <f>IF(ISNA(VLOOKUP(B431,'Can Pwr Rankings'!$B$6:$F$21,5,FALSE))=TRUE,"", (VLOOKUP(B431,'Can Pwr Rankings'!$B$6:$F$21,5,FALSE)))</f>
        <v/>
      </c>
      <c r="Q431" s="109">
        <f>IF(ISNA(VLOOKUP($B431,'US GAS Rankings'!$B$6:$H$232,6,FALSE))=TRUE,"", (VLOOKUP($B431,'US GAS Rankings'!$B$6:$H$232,6,FALSE)))</f>
        <v>42165508</v>
      </c>
      <c r="R431" s="109">
        <f>IF(ISNA(VLOOKUP($B431,'US PWR Rankings'!$B$6:$H$126,6,FALSE))=TRUE,"", (VLOOKUP($B431,'US PWR Rankings'!$B$6:$H$126,6,FALSE)))</f>
        <v>1055472</v>
      </c>
      <c r="S431" s="109" t="str">
        <f>IF(ISNA(VLOOKUP($B431,'Can Gas Rankings'!$B$6:$H$95,6,FALSE))=TRUE,"",(VLOOKUP($B431,'Can Gas Rankings'!$B$6:$H$95,6,FALSE)))</f>
        <v/>
      </c>
      <c r="T431" s="109" t="str">
        <f>IF(ISNA(VLOOKUP($B431,'Can Pwr Rankings'!$B$6:$F$21,4,FALSE))=TRUE,"", (VLOOKUP($B431,'Can Pwr Rankings'!$B$6:$F$21,4,FALSE)))</f>
        <v/>
      </c>
    </row>
    <row r="432" spans="1:20" x14ac:dyDescent="0.2">
      <c r="A432" s="73" t="s">
        <v>152</v>
      </c>
      <c r="B432" s="73">
        <v>68254</v>
      </c>
      <c r="C432" s="73"/>
      <c r="D432" s="73"/>
      <c r="E432" s="73" t="s">
        <v>566</v>
      </c>
      <c r="F432" s="73" t="e">
        <f>VLOOKUP((A432&amp;MAX(G432:L432)),'NA DATA'!$J$4:$K$1809,2,FALSE)</f>
        <v>#N/A</v>
      </c>
      <c r="G432" s="104"/>
      <c r="H432" s="104"/>
      <c r="I432" s="104"/>
      <c r="J432" s="104"/>
      <c r="K432" s="104"/>
      <c r="L432" s="104"/>
      <c r="M432" s="104">
        <f>IF(ISNA(VLOOKUP(B432,'US GAS Rankings'!$B$6:$H$232,7,FALSE))=TRUE,"", (VLOOKUP(B432,'US GAS Rankings'!$B$6:$H$232,7,FALSE)))</f>
        <v>69</v>
      </c>
      <c r="N432" s="104">
        <f>IF(ISNA(VLOOKUP(B432,'US PWR Rankings'!$B$6:$H$126,7,FALSE))=TRUE,"", (VLOOKUP(B432,'US PWR Rankings'!$B$6:$H$126,7,FALSE)))</f>
        <v>44</v>
      </c>
      <c r="O432" s="73" t="str">
        <f>IF(ISNA(VLOOKUP(B432,'Can Gas Rankings'!$B$6:$H$95,7,FALSE))=TRUE,"",(VLOOKUP(B432,'Can Gas Rankings'!$B$6:$H$95,7,FALSE)))</f>
        <v/>
      </c>
      <c r="P432" s="73" t="str">
        <f>IF(ISNA(VLOOKUP(B432,'Can Pwr Rankings'!$B$6:$F$21,5,FALSE))=TRUE,"", (VLOOKUP(B432,'Can Pwr Rankings'!$B$6:$F$21,5,FALSE)))</f>
        <v/>
      </c>
      <c r="Q432" s="109">
        <f>IF(ISNA(VLOOKUP($B432,'US GAS Rankings'!$B$6:$H$232,6,FALSE))=TRUE,"", (VLOOKUP($B432,'US GAS Rankings'!$B$6:$H$232,6,FALSE)))</f>
        <v>42165508</v>
      </c>
      <c r="R432" s="109">
        <f>IF(ISNA(VLOOKUP($B432,'US PWR Rankings'!$B$6:$H$126,6,FALSE))=TRUE,"", (VLOOKUP($B432,'US PWR Rankings'!$B$6:$H$126,6,FALSE)))</f>
        <v>1055472</v>
      </c>
      <c r="S432" s="109" t="str">
        <f>IF(ISNA(VLOOKUP($B432,'Can Gas Rankings'!$B$6:$H$95,6,FALSE))=TRUE,"",(VLOOKUP($B432,'Can Gas Rankings'!$B$6:$H$95,6,FALSE)))</f>
        <v/>
      </c>
      <c r="T432" s="109" t="str">
        <f>IF(ISNA(VLOOKUP($B432,'Can Pwr Rankings'!$B$6:$F$21,4,FALSE))=TRUE,"", (VLOOKUP($B432,'Can Pwr Rankings'!$B$6:$F$21,4,FALSE)))</f>
        <v/>
      </c>
    </row>
    <row r="433" spans="1:20" x14ac:dyDescent="0.2">
      <c r="A433" s="73" t="s">
        <v>153</v>
      </c>
      <c r="B433" s="73">
        <v>45515</v>
      </c>
      <c r="C433" s="73" t="s">
        <v>153</v>
      </c>
      <c r="D433" s="73">
        <v>45515</v>
      </c>
      <c r="E433" s="73" t="s">
        <v>403</v>
      </c>
      <c r="F433" s="73" t="str">
        <f>VLOOKUP((A433&amp;MAX(G433:L433)),'NA DATA'!$J$4:$K$1809,2,FALSE)</f>
        <v>Enron North America Corp.</v>
      </c>
      <c r="G433" s="104"/>
      <c r="H433" s="104">
        <v>96071155</v>
      </c>
      <c r="I433" s="104"/>
      <c r="J433" s="104"/>
      <c r="K433" s="104"/>
      <c r="L433" s="104"/>
      <c r="M433" s="104">
        <f>IF(ISNA(VLOOKUP(B433,'US GAS Rankings'!$B$6:$H$232,7,FALSE))=TRUE,"", (VLOOKUP(B433,'US GAS Rankings'!$B$6:$H$232,7,FALSE)))</f>
        <v>70</v>
      </c>
      <c r="N433" s="104" t="str">
        <f>IF(ISNA(VLOOKUP(B433,'US PWR Rankings'!$B$6:$H$126,7,FALSE))=TRUE,"", (VLOOKUP(B433,'US PWR Rankings'!$B$6:$H$126,7,FALSE)))</f>
        <v/>
      </c>
      <c r="O433" s="73">
        <f>IF(ISNA(VLOOKUP(B433,'Can Gas Rankings'!$B$6:$H$95,7,FALSE))=TRUE,"",(VLOOKUP(B433,'Can Gas Rankings'!$B$6:$H$95,7,FALSE)))</f>
        <v>87</v>
      </c>
      <c r="P433" s="73" t="str">
        <f>IF(ISNA(VLOOKUP(B433,'Can Pwr Rankings'!$B$6:$F$21,5,FALSE))=TRUE,"", (VLOOKUP(B433,'Can Pwr Rankings'!$B$6:$F$21,5,FALSE)))</f>
        <v/>
      </c>
      <c r="Q433" s="109">
        <f>IF(ISNA(VLOOKUP($B433,'US GAS Rankings'!$B$6:$H$232,6,FALSE))=TRUE,"", (VLOOKUP($B433,'US GAS Rankings'!$B$6:$H$232,6,FALSE)))</f>
        <v>40750299</v>
      </c>
      <c r="R433" s="109" t="str">
        <f>IF(ISNA(VLOOKUP($B433,'US PWR Rankings'!$B$6:$H$126,6,FALSE))=TRUE,"", (VLOOKUP($B433,'US PWR Rankings'!$B$6:$H$126,6,FALSE)))</f>
        <v/>
      </c>
      <c r="S433" s="109">
        <f>IF(ISNA(VLOOKUP($B433,'Can Gas Rankings'!$B$6:$H$95,6,FALSE))=TRUE,"",(VLOOKUP($B433,'Can Gas Rankings'!$B$6:$H$95,6,FALSE)))</f>
        <v>36000</v>
      </c>
      <c r="T433" s="109" t="str">
        <f>IF(ISNA(VLOOKUP($B433,'Can Pwr Rankings'!$B$6:$F$21,4,FALSE))=TRUE,"", (VLOOKUP($B433,'Can Pwr Rankings'!$B$6:$F$21,4,FALSE)))</f>
        <v/>
      </c>
    </row>
    <row r="434" spans="1:20" x14ac:dyDescent="0.2">
      <c r="A434" s="73" t="s">
        <v>153</v>
      </c>
      <c r="B434" s="73">
        <v>45515</v>
      </c>
      <c r="C434" s="73"/>
      <c r="D434" s="73"/>
      <c r="E434" s="73" t="s">
        <v>401</v>
      </c>
      <c r="F434" s="73" t="str">
        <f>VLOOKUP((A434&amp;MAX(G434:L434)),'NA DATA'!$J$4:$K$1809,2,FALSE)</f>
        <v>enovate, L.L.C.</v>
      </c>
      <c r="G434" s="104"/>
      <c r="H434" s="104">
        <v>96061880</v>
      </c>
      <c r="I434" s="104"/>
      <c r="J434" s="104"/>
      <c r="K434" s="104"/>
      <c r="L434" s="104"/>
      <c r="M434" s="104">
        <f>IF(ISNA(VLOOKUP(B434,'US GAS Rankings'!$B$6:$H$232,7,FALSE))=TRUE,"", (VLOOKUP(B434,'US GAS Rankings'!$B$6:$H$232,7,FALSE)))</f>
        <v>70</v>
      </c>
      <c r="N434" s="104" t="str">
        <f>IF(ISNA(VLOOKUP(B434,'US PWR Rankings'!$B$6:$H$126,7,FALSE))=TRUE,"", (VLOOKUP(B434,'US PWR Rankings'!$B$6:$H$126,7,FALSE)))</f>
        <v/>
      </c>
      <c r="O434" s="73">
        <f>IF(ISNA(VLOOKUP(B434,'Can Gas Rankings'!$B$6:$H$95,7,FALSE))=TRUE,"",(VLOOKUP(B434,'Can Gas Rankings'!$B$6:$H$95,7,FALSE)))</f>
        <v>87</v>
      </c>
      <c r="P434" s="73" t="str">
        <f>IF(ISNA(VLOOKUP(B434,'Can Pwr Rankings'!$B$6:$F$21,5,FALSE))=TRUE,"", (VLOOKUP(B434,'Can Pwr Rankings'!$B$6:$F$21,5,FALSE)))</f>
        <v/>
      </c>
      <c r="Q434" s="109">
        <f>IF(ISNA(VLOOKUP($B434,'US GAS Rankings'!$B$6:$H$232,6,FALSE))=TRUE,"", (VLOOKUP($B434,'US GAS Rankings'!$B$6:$H$232,6,FALSE)))</f>
        <v>40750299</v>
      </c>
      <c r="R434" s="109" t="str">
        <f>IF(ISNA(VLOOKUP($B434,'US PWR Rankings'!$B$6:$H$126,6,FALSE))=TRUE,"", (VLOOKUP($B434,'US PWR Rankings'!$B$6:$H$126,6,FALSE)))</f>
        <v/>
      </c>
      <c r="S434" s="109">
        <f>IF(ISNA(VLOOKUP($B434,'Can Gas Rankings'!$B$6:$H$95,6,FALSE))=TRUE,"",(VLOOKUP($B434,'Can Gas Rankings'!$B$6:$H$95,6,FALSE)))</f>
        <v>36000</v>
      </c>
      <c r="T434" s="109" t="str">
        <f>IF(ISNA(VLOOKUP($B434,'Can Pwr Rankings'!$B$6:$F$21,4,FALSE))=TRUE,"", (VLOOKUP($B434,'Can Pwr Rankings'!$B$6:$F$21,4,FALSE)))</f>
        <v/>
      </c>
    </row>
    <row r="435" spans="1:20" x14ac:dyDescent="0.2">
      <c r="A435" s="73" t="s">
        <v>153</v>
      </c>
      <c r="B435" s="73">
        <v>45515</v>
      </c>
      <c r="C435" s="73"/>
      <c r="D435" s="73"/>
      <c r="E435" s="73" t="s">
        <v>399</v>
      </c>
      <c r="F435" s="73" t="str">
        <f>VLOOKUP((A435&amp;MAX(G435:L435)),'NA DATA'!$J$4:$K$1809,2,FALSE)</f>
        <v>enovate, L.L.C.</v>
      </c>
      <c r="G435" s="104"/>
      <c r="H435" s="104">
        <v>96096113</v>
      </c>
      <c r="I435" s="104"/>
      <c r="J435" s="104"/>
      <c r="K435" s="104"/>
      <c r="L435" s="104"/>
      <c r="M435" s="104">
        <f>IF(ISNA(VLOOKUP(B435,'US GAS Rankings'!$B$6:$H$232,7,FALSE))=TRUE,"", (VLOOKUP(B435,'US GAS Rankings'!$B$6:$H$232,7,FALSE)))</f>
        <v>70</v>
      </c>
      <c r="N435" s="104" t="str">
        <f>IF(ISNA(VLOOKUP(B435,'US PWR Rankings'!$B$6:$H$126,7,FALSE))=TRUE,"", (VLOOKUP(B435,'US PWR Rankings'!$B$6:$H$126,7,FALSE)))</f>
        <v/>
      </c>
      <c r="O435" s="73">
        <f>IF(ISNA(VLOOKUP(B435,'Can Gas Rankings'!$B$6:$H$95,7,FALSE))=TRUE,"",(VLOOKUP(B435,'Can Gas Rankings'!$B$6:$H$95,7,FALSE)))</f>
        <v>87</v>
      </c>
      <c r="P435" s="73" t="str">
        <f>IF(ISNA(VLOOKUP(B435,'Can Pwr Rankings'!$B$6:$F$21,5,FALSE))=TRUE,"", (VLOOKUP(B435,'Can Pwr Rankings'!$B$6:$F$21,5,FALSE)))</f>
        <v/>
      </c>
      <c r="Q435" s="109">
        <f>IF(ISNA(VLOOKUP($B435,'US GAS Rankings'!$B$6:$H$232,6,FALSE))=TRUE,"", (VLOOKUP($B435,'US GAS Rankings'!$B$6:$H$232,6,FALSE)))</f>
        <v>40750299</v>
      </c>
      <c r="R435" s="109" t="str">
        <f>IF(ISNA(VLOOKUP($B435,'US PWR Rankings'!$B$6:$H$126,6,FALSE))=TRUE,"", (VLOOKUP($B435,'US PWR Rankings'!$B$6:$H$126,6,FALSE)))</f>
        <v/>
      </c>
      <c r="S435" s="109">
        <f>IF(ISNA(VLOOKUP($B435,'Can Gas Rankings'!$B$6:$H$95,6,FALSE))=TRUE,"",(VLOOKUP($B435,'Can Gas Rankings'!$B$6:$H$95,6,FALSE)))</f>
        <v>36000</v>
      </c>
      <c r="T435" s="109" t="str">
        <f>IF(ISNA(VLOOKUP($B435,'Can Pwr Rankings'!$B$6:$F$21,4,FALSE))=TRUE,"", (VLOOKUP($B435,'Can Pwr Rankings'!$B$6:$F$21,4,FALSE)))</f>
        <v/>
      </c>
    </row>
    <row r="436" spans="1:20" x14ac:dyDescent="0.2">
      <c r="A436" s="73" t="s">
        <v>153</v>
      </c>
      <c r="B436" s="73">
        <v>45515</v>
      </c>
      <c r="C436" s="73"/>
      <c r="D436" s="73"/>
      <c r="E436" s="73" t="s">
        <v>397</v>
      </c>
      <c r="F436" s="73" t="str">
        <f>VLOOKUP((A436&amp;MAX(G436:L436)),'NA DATA'!$J$4:$K$1809,2,FALSE)</f>
        <v>Enron North America Corp.</v>
      </c>
      <c r="G436" s="104"/>
      <c r="H436" s="104">
        <v>96005429</v>
      </c>
      <c r="I436" s="104"/>
      <c r="J436" s="104"/>
      <c r="K436" s="104"/>
      <c r="L436" s="104"/>
      <c r="M436" s="104">
        <f>IF(ISNA(VLOOKUP(B436,'US GAS Rankings'!$B$6:$H$232,7,FALSE))=TRUE,"", (VLOOKUP(B436,'US GAS Rankings'!$B$6:$H$232,7,FALSE)))</f>
        <v>70</v>
      </c>
      <c r="N436" s="104" t="str">
        <f>IF(ISNA(VLOOKUP(B436,'US PWR Rankings'!$B$6:$H$126,7,FALSE))=TRUE,"", (VLOOKUP(B436,'US PWR Rankings'!$B$6:$H$126,7,FALSE)))</f>
        <v/>
      </c>
      <c r="O436" s="73">
        <f>IF(ISNA(VLOOKUP(B436,'Can Gas Rankings'!$B$6:$H$95,7,FALSE))=TRUE,"",(VLOOKUP(B436,'Can Gas Rankings'!$B$6:$H$95,7,FALSE)))</f>
        <v>87</v>
      </c>
      <c r="P436" s="73" t="str">
        <f>IF(ISNA(VLOOKUP(B436,'Can Pwr Rankings'!$B$6:$F$21,5,FALSE))=TRUE,"", (VLOOKUP(B436,'Can Pwr Rankings'!$B$6:$F$21,5,FALSE)))</f>
        <v/>
      </c>
      <c r="Q436" s="109">
        <f>IF(ISNA(VLOOKUP($B436,'US GAS Rankings'!$B$6:$H$232,6,FALSE))=TRUE,"", (VLOOKUP($B436,'US GAS Rankings'!$B$6:$H$232,6,FALSE)))</f>
        <v>40750299</v>
      </c>
      <c r="R436" s="109" t="str">
        <f>IF(ISNA(VLOOKUP($B436,'US PWR Rankings'!$B$6:$H$126,6,FALSE))=TRUE,"", (VLOOKUP($B436,'US PWR Rankings'!$B$6:$H$126,6,FALSE)))</f>
        <v/>
      </c>
      <c r="S436" s="109">
        <f>IF(ISNA(VLOOKUP($B436,'Can Gas Rankings'!$B$6:$H$95,6,FALSE))=TRUE,"",(VLOOKUP($B436,'Can Gas Rankings'!$B$6:$H$95,6,FALSE)))</f>
        <v>36000</v>
      </c>
      <c r="T436" s="109" t="str">
        <f>IF(ISNA(VLOOKUP($B436,'Can Pwr Rankings'!$B$6:$F$21,4,FALSE))=TRUE,"", (VLOOKUP($B436,'Can Pwr Rankings'!$B$6:$F$21,4,FALSE)))</f>
        <v/>
      </c>
    </row>
    <row r="437" spans="1:20" x14ac:dyDescent="0.2">
      <c r="A437" s="73" t="s">
        <v>153</v>
      </c>
      <c r="B437" s="73">
        <v>45515</v>
      </c>
      <c r="C437" s="73"/>
      <c r="D437" s="73"/>
      <c r="E437" s="73" t="s">
        <v>411</v>
      </c>
      <c r="F437" s="73" t="str">
        <f>VLOOKUP((A437&amp;MAX(G437:L437)),'NA DATA'!$J$4:$K$1809,2,FALSE)</f>
        <v>Enron North America Corp.</v>
      </c>
      <c r="G437" s="104"/>
      <c r="H437" s="104">
        <v>96007593</v>
      </c>
      <c r="I437" s="104"/>
      <c r="J437" s="104"/>
      <c r="K437" s="104"/>
      <c r="L437" s="104"/>
      <c r="M437" s="104">
        <f>IF(ISNA(VLOOKUP(B437,'US GAS Rankings'!$B$6:$H$232,7,FALSE))=TRUE,"", (VLOOKUP(B437,'US GAS Rankings'!$B$6:$H$232,7,FALSE)))</f>
        <v>70</v>
      </c>
      <c r="N437" s="104" t="str">
        <f>IF(ISNA(VLOOKUP(B437,'US PWR Rankings'!$B$6:$H$126,7,FALSE))=TRUE,"", (VLOOKUP(B437,'US PWR Rankings'!$B$6:$H$126,7,FALSE)))</f>
        <v/>
      </c>
      <c r="O437" s="73">
        <f>IF(ISNA(VLOOKUP(B437,'Can Gas Rankings'!$B$6:$H$95,7,FALSE))=TRUE,"",(VLOOKUP(B437,'Can Gas Rankings'!$B$6:$H$95,7,FALSE)))</f>
        <v>87</v>
      </c>
      <c r="P437" s="73" t="str">
        <f>IF(ISNA(VLOOKUP(B437,'Can Pwr Rankings'!$B$6:$F$21,5,FALSE))=TRUE,"", (VLOOKUP(B437,'Can Pwr Rankings'!$B$6:$F$21,5,FALSE)))</f>
        <v/>
      </c>
      <c r="Q437" s="109">
        <f>IF(ISNA(VLOOKUP($B437,'US GAS Rankings'!$B$6:$H$232,6,FALSE))=TRUE,"", (VLOOKUP($B437,'US GAS Rankings'!$B$6:$H$232,6,FALSE)))</f>
        <v>40750299</v>
      </c>
      <c r="R437" s="109" t="str">
        <f>IF(ISNA(VLOOKUP($B437,'US PWR Rankings'!$B$6:$H$126,6,FALSE))=TRUE,"", (VLOOKUP($B437,'US PWR Rankings'!$B$6:$H$126,6,FALSE)))</f>
        <v/>
      </c>
      <c r="S437" s="109">
        <f>IF(ISNA(VLOOKUP($B437,'Can Gas Rankings'!$B$6:$H$95,6,FALSE))=TRUE,"",(VLOOKUP($B437,'Can Gas Rankings'!$B$6:$H$95,6,FALSE)))</f>
        <v>36000</v>
      </c>
      <c r="T437" s="109" t="str">
        <f>IF(ISNA(VLOOKUP($B437,'Can Pwr Rankings'!$B$6:$F$21,4,FALSE))=TRUE,"", (VLOOKUP($B437,'Can Pwr Rankings'!$B$6:$F$21,4,FALSE)))</f>
        <v/>
      </c>
    </row>
    <row r="438" spans="1:20" x14ac:dyDescent="0.2">
      <c r="A438" s="73" t="s">
        <v>153</v>
      </c>
      <c r="B438" s="73">
        <v>45515</v>
      </c>
      <c r="C438" s="73"/>
      <c r="D438" s="73"/>
      <c r="E438" s="73" t="s">
        <v>417</v>
      </c>
      <c r="F438" s="73" t="str">
        <f>VLOOKUP((A438&amp;MAX(G438:L438)),'NA DATA'!$J$4:$K$1809,2,FALSE)</f>
        <v>Enron North America Corp.</v>
      </c>
      <c r="G438" s="104"/>
      <c r="H438" s="104">
        <v>96010108</v>
      </c>
      <c r="I438" s="104"/>
      <c r="J438" s="104"/>
      <c r="K438" s="104"/>
      <c r="L438" s="104"/>
      <c r="M438" s="104">
        <f>IF(ISNA(VLOOKUP(B438,'US GAS Rankings'!$B$6:$H$232,7,FALSE))=TRUE,"", (VLOOKUP(B438,'US GAS Rankings'!$B$6:$H$232,7,FALSE)))</f>
        <v>70</v>
      </c>
      <c r="N438" s="104" t="str">
        <f>IF(ISNA(VLOOKUP(B438,'US PWR Rankings'!$B$6:$H$126,7,FALSE))=TRUE,"", (VLOOKUP(B438,'US PWR Rankings'!$B$6:$H$126,7,FALSE)))</f>
        <v/>
      </c>
      <c r="O438" s="73">
        <f>IF(ISNA(VLOOKUP(B438,'Can Gas Rankings'!$B$6:$H$95,7,FALSE))=TRUE,"",(VLOOKUP(B438,'Can Gas Rankings'!$B$6:$H$95,7,FALSE)))</f>
        <v>87</v>
      </c>
      <c r="P438" s="73" t="str">
        <f>IF(ISNA(VLOOKUP(B438,'Can Pwr Rankings'!$B$6:$F$21,5,FALSE))=TRUE,"", (VLOOKUP(B438,'Can Pwr Rankings'!$B$6:$F$21,5,FALSE)))</f>
        <v/>
      </c>
      <c r="Q438" s="109">
        <f>IF(ISNA(VLOOKUP($B438,'US GAS Rankings'!$B$6:$H$232,6,FALSE))=TRUE,"", (VLOOKUP($B438,'US GAS Rankings'!$B$6:$H$232,6,FALSE)))</f>
        <v>40750299</v>
      </c>
      <c r="R438" s="109" t="str">
        <f>IF(ISNA(VLOOKUP($B438,'US PWR Rankings'!$B$6:$H$126,6,FALSE))=TRUE,"", (VLOOKUP($B438,'US PWR Rankings'!$B$6:$H$126,6,FALSE)))</f>
        <v/>
      </c>
      <c r="S438" s="109">
        <f>IF(ISNA(VLOOKUP($B438,'Can Gas Rankings'!$B$6:$H$95,6,FALSE))=TRUE,"",(VLOOKUP($B438,'Can Gas Rankings'!$B$6:$H$95,6,FALSE)))</f>
        <v>36000</v>
      </c>
      <c r="T438" s="109" t="str">
        <f>IF(ISNA(VLOOKUP($B438,'Can Pwr Rankings'!$B$6:$F$21,4,FALSE))=TRUE,"", (VLOOKUP($B438,'Can Pwr Rankings'!$B$6:$F$21,4,FALSE)))</f>
        <v/>
      </c>
    </row>
    <row r="439" spans="1:20" x14ac:dyDescent="0.2">
      <c r="A439" s="73" t="s">
        <v>153</v>
      </c>
      <c r="B439" s="73">
        <v>45515</v>
      </c>
      <c r="C439" s="73"/>
      <c r="D439" s="73"/>
      <c r="E439" s="73" t="s">
        <v>566</v>
      </c>
      <c r="F439" s="73" t="e">
        <f>VLOOKUP((A439&amp;MAX(G439:L439)),'NA DATA'!$J$4:$K$1809,2,FALSE)</f>
        <v>#N/A</v>
      </c>
      <c r="G439" s="104"/>
      <c r="H439" s="104"/>
      <c r="I439" s="104"/>
      <c r="J439" s="104"/>
      <c r="K439" s="104"/>
      <c r="L439" s="104"/>
      <c r="M439" s="104">
        <f>IF(ISNA(VLOOKUP(B439,'US GAS Rankings'!$B$6:$H$232,7,FALSE))=TRUE,"", (VLOOKUP(B439,'US GAS Rankings'!$B$6:$H$232,7,FALSE)))</f>
        <v>70</v>
      </c>
      <c r="N439" s="104" t="str">
        <f>IF(ISNA(VLOOKUP(B439,'US PWR Rankings'!$B$6:$H$126,7,FALSE))=TRUE,"", (VLOOKUP(B439,'US PWR Rankings'!$B$6:$H$126,7,FALSE)))</f>
        <v/>
      </c>
      <c r="O439" s="73">
        <f>IF(ISNA(VLOOKUP(B439,'Can Gas Rankings'!$B$6:$H$95,7,FALSE))=TRUE,"",(VLOOKUP(B439,'Can Gas Rankings'!$B$6:$H$95,7,FALSE)))</f>
        <v>87</v>
      </c>
      <c r="P439" s="73" t="str">
        <f>IF(ISNA(VLOOKUP(B439,'Can Pwr Rankings'!$B$6:$F$21,5,FALSE))=TRUE,"", (VLOOKUP(B439,'Can Pwr Rankings'!$B$6:$F$21,5,FALSE)))</f>
        <v/>
      </c>
      <c r="Q439" s="109">
        <f>IF(ISNA(VLOOKUP($B439,'US GAS Rankings'!$B$6:$H$232,6,FALSE))=TRUE,"", (VLOOKUP($B439,'US GAS Rankings'!$B$6:$H$232,6,FALSE)))</f>
        <v>40750299</v>
      </c>
      <c r="R439" s="109" t="str">
        <f>IF(ISNA(VLOOKUP($B439,'US PWR Rankings'!$B$6:$H$126,6,FALSE))=TRUE,"", (VLOOKUP($B439,'US PWR Rankings'!$B$6:$H$126,6,FALSE)))</f>
        <v/>
      </c>
      <c r="S439" s="109">
        <f>IF(ISNA(VLOOKUP($B439,'Can Gas Rankings'!$B$6:$H$95,6,FALSE))=TRUE,"",(VLOOKUP($B439,'Can Gas Rankings'!$B$6:$H$95,6,FALSE)))</f>
        <v>36000</v>
      </c>
      <c r="T439" s="109" t="str">
        <f>IF(ISNA(VLOOKUP($B439,'Can Pwr Rankings'!$B$6:$F$21,4,FALSE))=TRUE,"", (VLOOKUP($B439,'Can Pwr Rankings'!$B$6:$F$21,4,FALSE)))</f>
        <v/>
      </c>
    </row>
    <row r="440" spans="1:20" x14ac:dyDescent="0.2">
      <c r="A440" s="73" t="s">
        <v>153</v>
      </c>
      <c r="B440" s="73">
        <v>45515</v>
      </c>
      <c r="C440" s="73"/>
      <c r="D440" s="73"/>
      <c r="E440" s="73" t="s">
        <v>759</v>
      </c>
      <c r="F440" s="73" t="str">
        <f>VLOOKUP((A440&amp;MAX(G440:L440)),'NA DATA'!$J$4:$K$1809,2,FALSE)</f>
        <v>Enron Canada Corp.</v>
      </c>
      <c r="G440" s="104"/>
      <c r="H440" s="104"/>
      <c r="I440" s="104"/>
      <c r="J440" s="104"/>
      <c r="K440" s="104">
        <v>96043637</v>
      </c>
      <c r="L440" s="104"/>
      <c r="M440" s="104">
        <f>IF(ISNA(VLOOKUP(B440,'US GAS Rankings'!$B$6:$H$232,7,FALSE))=TRUE,"", (VLOOKUP(B440,'US GAS Rankings'!$B$6:$H$232,7,FALSE)))</f>
        <v>70</v>
      </c>
      <c r="N440" s="104" t="str">
        <f>IF(ISNA(VLOOKUP(B440,'US PWR Rankings'!$B$6:$H$126,7,FALSE))=TRUE,"", (VLOOKUP(B440,'US PWR Rankings'!$B$6:$H$126,7,FALSE)))</f>
        <v/>
      </c>
      <c r="O440" s="73">
        <f>IF(ISNA(VLOOKUP(B440,'Can Gas Rankings'!$B$6:$H$95,7,FALSE))=TRUE,"",(VLOOKUP(B440,'Can Gas Rankings'!$B$6:$H$95,7,FALSE)))</f>
        <v>87</v>
      </c>
      <c r="P440" s="73" t="str">
        <f>IF(ISNA(VLOOKUP(B440,'Can Pwr Rankings'!$B$6:$F$21,5,FALSE))=TRUE,"", (VLOOKUP(B440,'Can Pwr Rankings'!$B$6:$F$21,5,FALSE)))</f>
        <v/>
      </c>
      <c r="Q440" s="109">
        <f>IF(ISNA(VLOOKUP($B440,'US GAS Rankings'!$B$6:$H$232,6,FALSE))=TRUE,"", (VLOOKUP($B440,'US GAS Rankings'!$B$6:$H$232,6,FALSE)))</f>
        <v>40750299</v>
      </c>
      <c r="R440" s="109" t="str">
        <f>IF(ISNA(VLOOKUP($B440,'US PWR Rankings'!$B$6:$H$126,6,FALSE))=TRUE,"", (VLOOKUP($B440,'US PWR Rankings'!$B$6:$H$126,6,FALSE)))</f>
        <v/>
      </c>
      <c r="S440" s="109">
        <f>IF(ISNA(VLOOKUP($B440,'Can Gas Rankings'!$B$6:$H$95,6,FALSE))=TRUE,"",(VLOOKUP($B440,'Can Gas Rankings'!$B$6:$H$95,6,FALSE)))</f>
        <v>36000</v>
      </c>
      <c r="T440" s="109" t="str">
        <f>IF(ISNA(VLOOKUP($B440,'Can Pwr Rankings'!$B$6:$F$21,4,FALSE))=TRUE,"", (VLOOKUP($B440,'Can Pwr Rankings'!$B$6:$F$21,4,FALSE)))</f>
        <v/>
      </c>
    </row>
    <row r="441" spans="1:20" x14ac:dyDescent="0.2">
      <c r="A441" s="73" t="s">
        <v>153</v>
      </c>
      <c r="B441" s="73">
        <v>45515</v>
      </c>
      <c r="C441" s="73"/>
      <c r="D441" s="73"/>
      <c r="E441" s="73" t="s">
        <v>405</v>
      </c>
      <c r="F441" s="73" t="str">
        <f>VLOOKUP((A441&amp;MAX(G441:L441)),'NA DATA'!$J$4:$K$1809,2,FALSE)</f>
        <v>Enron North America Corp.</v>
      </c>
      <c r="G441" s="104"/>
      <c r="H441" s="104">
        <v>96080608</v>
      </c>
      <c r="I441" s="104"/>
      <c r="J441" s="104"/>
      <c r="K441" s="104"/>
      <c r="L441" s="104"/>
      <c r="M441" s="104">
        <f>IF(ISNA(VLOOKUP(B441,'US GAS Rankings'!$B$6:$H$232,7,FALSE))=TRUE,"", (VLOOKUP(B441,'US GAS Rankings'!$B$6:$H$232,7,FALSE)))</f>
        <v>70</v>
      </c>
      <c r="N441" s="104" t="str">
        <f>IF(ISNA(VLOOKUP(B441,'US PWR Rankings'!$B$6:$H$126,7,FALSE))=TRUE,"", (VLOOKUP(B441,'US PWR Rankings'!$B$6:$H$126,7,FALSE)))</f>
        <v/>
      </c>
      <c r="O441" s="73">
        <f>IF(ISNA(VLOOKUP(B441,'Can Gas Rankings'!$B$6:$H$95,7,FALSE))=TRUE,"",(VLOOKUP(B441,'Can Gas Rankings'!$B$6:$H$95,7,FALSE)))</f>
        <v>87</v>
      </c>
      <c r="P441" s="73" t="str">
        <f>IF(ISNA(VLOOKUP(B441,'Can Pwr Rankings'!$B$6:$F$21,5,FALSE))=TRUE,"", (VLOOKUP(B441,'Can Pwr Rankings'!$B$6:$F$21,5,FALSE)))</f>
        <v/>
      </c>
      <c r="Q441" s="109">
        <f>IF(ISNA(VLOOKUP($B441,'US GAS Rankings'!$B$6:$H$232,6,FALSE))=TRUE,"", (VLOOKUP($B441,'US GAS Rankings'!$B$6:$H$232,6,FALSE)))</f>
        <v>40750299</v>
      </c>
      <c r="R441" s="109" t="str">
        <f>IF(ISNA(VLOOKUP($B441,'US PWR Rankings'!$B$6:$H$126,6,FALSE))=TRUE,"", (VLOOKUP($B441,'US PWR Rankings'!$B$6:$H$126,6,FALSE)))</f>
        <v/>
      </c>
      <c r="S441" s="109">
        <f>IF(ISNA(VLOOKUP($B441,'Can Gas Rankings'!$B$6:$H$95,6,FALSE))=TRUE,"",(VLOOKUP($B441,'Can Gas Rankings'!$B$6:$H$95,6,FALSE)))</f>
        <v>36000</v>
      </c>
      <c r="T441" s="109" t="str">
        <f>IF(ISNA(VLOOKUP($B441,'Can Pwr Rankings'!$B$6:$F$21,4,FALSE))=TRUE,"", (VLOOKUP($B441,'Can Pwr Rankings'!$B$6:$F$21,4,FALSE)))</f>
        <v/>
      </c>
    </row>
    <row r="442" spans="1:20" x14ac:dyDescent="0.2">
      <c r="A442" s="73" t="s">
        <v>154</v>
      </c>
      <c r="B442" s="73">
        <v>12</v>
      </c>
      <c r="C442" s="73" t="s">
        <v>154</v>
      </c>
      <c r="D442" s="73">
        <v>12</v>
      </c>
      <c r="E442" s="73" t="s">
        <v>583</v>
      </c>
      <c r="F442" s="73" t="str">
        <f>VLOOKUP((A442&amp;MAX(G442:L442)),'NA DATA'!$J$4:$K$1809,2,FALSE)</f>
        <v>Enron Energy Services, Inc.</v>
      </c>
      <c r="G442" s="104"/>
      <c r="H442" s="104">
        <v>96083593</v>
      </c>
      <c r="I442" s="104"/>
      <c r="J442" s="104"/>
      <c r="K442" s="104"/>
      <c r="L442" s="104"/>
      <c r="M442" s="104">
        <f>IF(ISNA(VLOOKUP(B442,'US GAS Rankings'!$B$6:$H$232,7,FALSE))=TRUE,"", (VLOOKUP(B442,'US GAS Rankings'!$B$6:$H$232,7,FALSE)))</f>
        <v>71</v>
      </c>
      <c r="N442" s="104">
        <f>IF(ISNA(VLOOKUP(B442,'US PWR Rankings'!$B$6:$H$126,7,FALSE))=TRUE,"", (VLOOKUP(B442,'US PWR Rankings'!$B$6:$H$126,7,FALSE)))</f>
        <v>10</v>
      </c>
      <c r="O442" s="73" t="str">
        <f>IF(ISNA(VLOOKUP(B442,'Can Gas Rankings'!$B$6:$H$95,7,FALSE))=TRUE,"",(VLOOKUP(B442,'Can Gas Rankings'!$B$6:$H$95,7,FALSE)))</f>
        <v/>
      </c>
      <c r="P442" s="73">
        <f>IF(ISNA(VLOOKUP(B442,'Can Pwr Rankings'!$B$6:$F$21,5,FALSE))=TRUE,"", (VLOOKUP(B442,'Can Pwr Rankings'!$B$6:$F$21,5,FALSE)))</f>
        <v>13</v>
      </c>
      <c r="Q442" s="109">
        <f>IF(ISNA(VLOOKUP($B442,'US GAS Rankings'!$B$6:$H$232,6,FALSE))=TRUE,"", (VLOOKUP($B442,'US GAS Rankings'!$B$6:$H$232,6,FALSE)))</f>
        <v>40712526</v>
      </c>
      <c r="R442" s="109">
        <f>IF(ISNA(VLOOKUP($B442,'US PWR Rankings'!$B$6:$H$126,6,FALSE))=TRUE,"", (VLOOKUP($B442,'US PWR Rankings'!$B$6:$H$126,6,FALSE)))</f>
        <v>24285568</v>
      </c>
      <c r="S442" s="109" t="str">
        <f>IF(ISNA(VLOOKUP($B442,'Can Gas Rankings'!$B$6:$H$95,6,FALSE))=TRUE,"",(VLOOKUP($B442,'Can Gas Rankings'!$B$6:$H$95,6,FALSE)))</f>
        <v/>
      </c>
      <c r="T442" s="109">
        <f>IF(ISNA(VLOOKUP($B442,'Can Pwr Rankings'!$B$6:$F$21,4,FALSE))=TRUE,"", (VLOOKUP($B442,'Can Pwr Rankings'!$B$6:$F$21,4,FALSE)))</f>
        <v>4380</v>
      </c>
    </row>
    <row r="443" spans="1:20" x14ac:dyDescent="0.2">
      <c r="A443" s="73" t="s">
        <v>154</v>
      </c>
      <c r="B443" s="73">
        <v>12</v>
      </c>
      <c r="C443" s="73"/>
      <c r="D443" s="73"/>
      <c r="E443" s="73" t="s">
        <v>404</v>
      </c>
      <c r="F443" s="73" t="str">
        <f>VLOOKUP((A443&amp;MAX(G443:L443)),'NA DATA'!$J$4:$K$1809,2,FALSE)</f>
        <v>Enron North America Corp.</v>
      </c>
      <c r="G443" s="104"/>
      <c r="H443" s="104">
        <v>96058638</v>
      </c>
      <c r="I443" s="104"/>
      <c r="J443" s="104"/>
      <c r="K443" s="104"/>
      <c r="L443" s="104"/>
      <c r="M443" s="104">
        <f>IF(ISNA(VLOOKUP(B443,'US GAS Rankings'!$B$6:$H$232,7,FALSE))=TRUE,"", (VLOOKUP(B443,'US GAS Rankings'!$B$6:$H$232,7,FALSE)))</f>
        <v>71</v>
      </c>
      <c r="N443" s="104">
        <f>IF(ISNA(VLOOKUP(B443,'US PWR Rankings'!$B$6:$H$126,7,FALSE))=TRUE,"", (VLOOKUP(B443,'US PWR Rankings'!$B$6:$H$126,7,FALSE)))</f>
        <v>10</v>
      </c>
      <c r="O443" s="73" t="str">
        <f>IF(ISNA(VLOOKUP(B443,'Can Gas Rankings'!$B$6:$H$95,7,FALSE))=TRUE,"",(VLOOKUP(B443,'Can Gas Rankings'!$B$6:$H$95,7,FALSE)))</f>
        <v/>
      </c>
      <c r="P443" s="73">
        <f>IF(ISNA(VLOOKUP(B443,'Can Pwr Rankings'!$B$6:$F$21,5,FALSE))=TRUE,"", (VLOOKUP(B443,'Can Pwr Rankings'!$B$6:$F$21,5,FALSE)))</f>
        <v>13</v>
      </c>
      <c r="Q443" s="109">
        <f>IF(ISNA(VLOOKUP($B443,'US GAS Rankings'!$B$6:$H$232,6,FALSE))=TRUE,"", (VLOOKUP($B443,'US GAS Rankings'!$B$6:$H$232,6,FALSE)))</f>
        <v>40712526</v>
      </c>
      <c r="R443" s="109">
        <f>IF(ISNA(VLOOKUP($B443,'US PWR Rankings'!$B$6:$H$126,6,FALSE))=TRUE,"", (VLOOKUP($B443,'US PWR Rankings'!$B$6:$H$126,6,FALSE)))</f>
        <v>24285568</v>
      </c>
      <c r="S443" s="109" t="str">
        <f>IF(ISNA(VLOOKUP($B443,'Can Gas Rankings'!$B$6:$H$95,6,FALSE))=TRUE,"",(VLOOKUP($B443,'Can Gas Rankings'!$B$6:$H$95,6,FALSE)))</f>
        <v/>
      </c>
      <c r="T443" s="109">
        <f>IF(ISNA(VLOOKUP($B443,'Can Pwr Rankings'!$B$6:$F$21,4,FALSE))=TRUE,"", (VLOOKUP($B443,'Can Pwr Rankings'!$B$6:$F$21,4,FALSE)))</f>
        <v>4380</v>
      </c>
    </row>
    <row r="444" spans="1:20" x14ac:dyDescent="0.2">
      <c r="A444" s="73" t="s">
        <v>154</v>
      </c>
      <c r="B444" s="73">
        <v>12</v>
      </c>
      <c r="C444" s="73"/>
      <c r="D444" s="73"/>
      <c r="E444" s="73" t="s">
        <v>403</v>
      </c>
      <c r="F444" s="73" t="str">
        <f>VLOOKUP((A444&amp;MAX(G444:L444)),'NA DATA'!$J$4:$K$1809,2,FALSE)</f>
        <v>Enron North America Corp.</v>
      </c>
      <c r="G444" s="104"/>
      <c r="H444" s="104">
        <v>96062730</v>
      </c>
      <c r="I444" s="104"/>
      <c r="J444" s="104"/>
      <c r="K444" s="104"/>
      <c r="L444" s="104"/>
      <c r="M444" s="104">
        <f>IF(ISNA(VLOOKUP(B444,'US GAS Rankings'!$B$6:$H$232,7,FALSE))=TRUE,"", (VLOOKUP(B444,'US GAS Rankings'!$B$6:$H$232,7,FALSE)))</f>
        <v>71</v>
      </c>
      <c r="N444" s="104">
        <f>IF(ISNA(VLOOKUP(B444,'US PWR Rankings'!$B$6:$H$126,7,FALSE))=TRUE,"", (VLOOKUP(B444,'US PWR Rankings'!$B$6:$H$126,7,FALSE)))</f>
        <v>10</v>
      </c>
      <c r="O444" s="73" t="str">
        <f>IF(ISNA(VLOOKUP(B444,'Can Gas Rankings'!$B$6:$H$95,7,FALSE))=TRUE,"",(VLOOKUP(B444,'Can Gas Rankings'!$B$6:$H$95,7,FALSE)))</f>
        <v/>
      </c>
      <c r="P444" s="73">
        <f>IF(ISNA(VLOOKUP(B444,'Can Pwr Rankings'!$B$6:$F$21,5,FALSE))=TRUE,"", (VLOOKUP(B444,'Can Pwr Rankings'!$B$6:$F$21,5,FALSE)))</f>
        <v>13</v>
      </c>
      <c r="Q444" s="109">
        <f>IF(ISNA(VLOOKUP($B444,'US GAS Rankings'!$B$6:$H$232,6,FALSE))=TRUE,"", (VLOOKUP($B444,'US GAS Rankings'!$B$6:$H$232,6,FALSE)))</f>
        <v>40712526</v>
      </c>
      <c r="R444" s="109">
        <f>IF(ISNA(VLOOKUP($B444,'US PWR Rankings'!$B$6:$H$126,6,FALSE))=TRUE,"", (VLOOKUP($B444,'US PWR Rankings'!$B$6:$H$126,6,FALSE)))</f>
        <v>24285568</v>
      </c>
      <c r="S444" s="109" t="str">
        <f>IF(ISNA(VLOOKUP($B444,'Can Gas Rankings'!$B$6:$H$95,6,FALSE))=TRUE,"",(VLOOKUP($B444,'Can Gas Rankings'!$B$6:$H$95,6,FALSE)))</f>
        <v/>
      </c>
      <c r="T444" s="109">
        <f>IF(ISNA(VLOOKUP($B444,'Can Pwr Rankings'!$B$6:$F$21,4,FALSE))=TRUE,"", (VLOOKUP($B444,'Can Pwr Rankings'!$B$6:$F$21,4,FALSE)))</f>
        <v>4380</v>
      </c>
    </row>
    <row r="445" spans="1:20" x14ac:dyDescent="0.2">
      <c r="A445" s="73" t="s">
        <v>154</v>
      </c>
      <c r="B445" s="73">
        <v>12</v>
      </c>
      <c r="C445" s="73"/>
      <c r="D445" s="73"/>
      <c r="E445" s="73" t="s">
        <v>396</v>
      </c>
      <c r="F445" s="73" t="str">
        <f>VLOOKUP((A445&amp;MAX(G445:L445)),'NA DATA'!$J$4:$K$1809,2,FALSE)</f>
        <v>ENA Upstream Company LLC</v>
      </c>
      <c r="G445" s="104"/>
      <c r="H445" s="104">
        <v>96068932</v>
      </c>
      <c r="I445" s="104"/>
      <c r="J445" s="104"/>
      <c r="K445" s="104"/>
      <c r="L445" s="104"/>
      <c r="M445" s="104">
        <f>IF(ISNA(VLOOKUP(B445,'US GAS Rankings'!$B$6:$H$232,7,FALSE))=TRUE,"", (VLOOKUP(B445,'US GAS Rankings'!$B$6:$H$232,7,FALSE)))</f>
        <v>71</v>
      </c>
      <c r="N445" s="104">
        <f>IF(ISNA(VLOOKUP(B445,'US PWR Rankings'!$B$6:$H$126,7,FALSE))=TRUE,"", (VLOOKUP(B445,'US PWR Rankings'!$B$6:$H$126,7,FALSE)))</f>
        <v>10</v>
      </c>
      <c r="O445" s="73" t="str">
        <f>IF(ISNA(VLOOKUP(B445,'Can Gas Rankings'!$B$6:$H$95,7,FALSE))=TRUE,"",(VLOOKUP(B445,'Can Gas Rankings'!$B$6:$H$95,7,FALSE)))</f>
        <v/>
      </c>
      <c r="P445" s="73">
        <f>IF(ISNA(VLOOKUP(B445,'Can Pwr Rankings'!$B$6:$F$21,5,FALSE))=TRUE,"", (VLOOKUP(B445,'Can Pwr Rankings'!$B$6:$F$21,5,FALSE)))</f>
        <v>13</v>
      </c>
      <c r="Q445" s="109">
        <f>IF(ISNA(VLOOKUP($B445,'US GAS Rankings'!$B$6:$H$232,6,FALSE))=TRUE,"", (VLOOKUP($B445,'US GAS Rankings'!$B$6:$H$232,6,FALSE)))</f>
        <v>40712526</v>
      </c>
      <c r="R445" s="109">
        <f>IF(ISNA(VLOOKUP($B445,'US PWR Rankings'!$B$6:$H$126,6,FALSE))=TRUE,"", (VLOOKUP($B445,'US PWR Rankings'!$B$6:$H$126,6,FALSE)))</f>
        <v>24285568</v>
      </c>
      <c r="S445" s="109" t="str">
        <f>IF(ISNA(VLOOKUP($B445,'Can Gas Rankings'!$B$6:$H$95,6,FALSE))=TRUE,"",(VLOOKUP($B445,'Can Gas Rankings'!$B$6:$H$95,6,FALSE)))</f>
        <v/>
      </c>
      <c r="T445" s="109">
        <f>IF(ISNA(VLOOKUP($B445,'Can Pwr Rankings'!$B$6:$F$21,4,FALSE))=TRUE,"", (VLOOKUP($B445,'Can Pwr Rankings'!$B$6:$F$21,4,FALSE)))</f>
        <v>4380</v>
      </c>
    </row>
    <row r="446" spans="1:20" x14ac:dyDescent="0.2">
      <c r="A446" s="73" t="s">
        <v>154</v>
      </c>
      <c r="B446" s="73">
        <v>12</v>
      </c>
      <c r="C446" s="73"/>
      <c r="D446" s="73"/>
      <c r="E446" s="73" t="s">
        <v>569</v>
      </c>
      <c r="F446" s="73" t="str">
        <f>VLOOKUP((A446&amp;MAX(G446:L446)),'NA DATA'!$J$4:$K$1809,2,FALSE)</f>
        <v>Enron North America Corp.</v>
      </c>
      <c r="G446" s="104">
        <v>96028720</v>
      </c>
      <c r="H446" s="104"/>
      <c r="I446" s="104"/>
      <c r="J446" s="104"/>
      <c r="K446" s="104"/>
      <c r="L446" s="104"/>
      <c r="M446" s="104">
        <f>IF(ISNA(VLOOKUP(B446,'US GAS Rankings'!$B$6:$H$232,7,FALSE))=TRUE,"", (VLOOKUP(B446,'US GAS Rankings'!$B$6:$H$232,7,FALSE)))</f>
        <v>71</v>
      </c>
      <c r="N446" s="104">
        <f>IF(ISNA(VLOOKUP(B446,'US PWR Rankings'!$B$6:$H$126,7,FALSE))=TRUE,"", (VLOOKUP(B446,'US PWR Rankings'!$B$6:$H$126,7,FALSE)))</f>
        <v>10</v>
      </c>
      <c r="O446" s="73" t="str">
        <f>IF(ISNA(VLOOKUP(B446,'Can Gas Rankings'!$B$6:$H$95,7,FALSE))=TRUE,"",(VLOOKUP(B446,'Can Gas Rankings'!$B$6:$H$95,7,FALSE)))</f>
        <v/>
      </c>
      <c r="P446" s="73">
        <f>IF(ISNA(VLOOKUP(B446,'Can Pwr Rankings'!$B$6:$F$21,5,FALSE))=TRUE,"", (VLOOKUP(B446,'Can Pwr Rankings'!$B$6:$F$21,5,FALSE)))</f>
        <v>13</v>
      </c>
      <c r="Q446" s="109">
        <f>IF(ISNA(VLOOKUP($B446,'US GAS Rankings'!$B$6:$H$232,6,FALSE))=TRUE,"", (VLOOKUP($B446,'US GAS Rankings'!$B$6:$H$232,6,FALSE)))</f>
        <v>40712526</v>
      </c>
      <c r="R446" s="109">
        <f>IF(ISNA(VLOOKUP($B446,'US PWR Rankings'!$B$6:$H$126,6,FALSE))=TRUE,"", (VLOOKUP($B446,'US PWR Rankings'!$B$6:$H$126,6,FALSE)))</f>
        <v>24285568</v>
      </c>
      <c r="S446" s="109" t="str">
        <f>IF(ISNA(VLOOKUP($B446,'Can Gas Rankings'!$B$6:$H$95,6,FALSE))=TRUE,"",(VLOOKUP($B446,'Can Gas Rankings'!$B$6:$H$95,6,FALSE)))</f>
        <v/>
      </c>
      <c r="T446" s="109">
        <f>IF(ISNA(VLOOKUP($B446,'Can Pwr Rankings'!$B$6:$F$21,4,FALSE))=TRUE,"", (VLOOKUP($B446,'Can Pwr Rankings'!$B$6:$F$21,4,FALSE)))</f>
        <v>4380</v>
      </c>
    </row>
    <row r="447" spans="1:20" x14ac:dyDescent="0.2">
      <c r="A447" s="73" t="s">
        <v>154</v>
      </c>
      <c r="B447" s="73">
        <v>12</v>
      </c>
      <c r="C447" s="73"/>
      <c r="D447" s="73"/>
      <c r="E447" s="73" t="s">
        <v>397</v>
      </c>
      <c r="F447" s="73" t="str">
        <f>VLOOKUP((A447&amp;MAX(G447:L447)),'NA DATA'!$J$4:$K$1809,2,FALSE)</f>
        <v>Enron North America Corp.</v>
      </c>
      <c r="G447" s="104"/>
      <c r="H447" s="104">
        <v>96005429</v>
      </c>
      <c r="I447" s="104"/>
      <c r="J447" s="104"/>
      <c r="K447" s="104"/>
      <c r="L447" s="104"/>
      <c r="M447" s="104">
        <f>IF(ISNA(VLOOKUP(B447,'US GAS Rankings'!$B$6:$H$232,7,FALSE))=TRUE,"", (VLOOKUP(B447,'US GAS Rankings'!$B$6:$H$232,7,FALSE)))</f>
        <v>71</v>
      </c>
      <c r="N447" s="104">
        <f>IF(ISNA(VLOOKUP(B447,'US PWR Rankings'!$B$6:$H$126,7,FALSE))=TRUE,"", (VLOOKUP(B447,'US PWR Rankings'!$B$6:$H$126,7,FALSE)))</f>
        <v>10</v>
      </c>
      <c r="O447" s="73" t="str">
        <f>IF(ISNA(VLOOKUP(B447,'Can Gas Rankings'!$B$6:$H$95,7,FALSE))=TRUE,"",(VLOOKUP(B447,'Can Gas Rankings'!$B$6:$H$95,7,FALSE)))</f>
        <v/>
      </c>
      <c r="P447" s="73">
        <f>IF(ISNA(VLOOKUP(B447,'Can Pwr Rankings'!$B$6:$F$21,5,FALSE))=TRUE,"", (VLOOKUP(B447,'Can Pwr Rankings'!$B$6:$F$21,5,FALSE)))</f>
        <v>13</v>
      </c>
      <c r="Q447" s="109">
        <f>IF(ISNA(VLOOKUP($B447,'US GAS Rankings'!$B$6:$H$232,6,FALSE))=TRUE,"", (VLOOKUP($B447,'US GAS Rankings'!$B$6:$H$232,6,FALSE)))</f>
        <v>40712526</v>
      </c>
      <c r="R447" s="109">
        <f>IF(ISNA(VLOOKUP($B447,'US PWR Rankings'!$B$6:$H$126,6,FALSE))=TRUE,"", (VLOOKUP($B447,'US PWR Rankings'!$B$6:$H$126,6,FALSE)))</f>
        <v>24285568</v>
      </c>
      <c r="S447" s="109" t="str">
        <f>IF(ISNA(VLOOKUP($B447,'Can Gas Rankings'!$B$6:$H$95,6,FALSE))=TRUE,"",(VLOOKUP($B447,'Can Gas Rankings'!$B$6:$H$95,6,FALSE)))</f>
        <v/>
      </c>
      <c r="T447" s="109">
        <f>IF(ISNA(VLOOKUP($B447,'Can Pwr Rankings'!$B$6:$F$21,4,FALSE))=TRUE,"", (VLOOKUP($B447,'Can Pwr Rankings'!$B$6:$F$21,4,FALSE)))</f>
        <v>4380</v>
      </c>
    </row>
    <row r="448" spans="1:20" x14ac:dyDescent="0.2">
      <c r="A448" s="73" t="s">
        <v>154</v>
      </c>
      <c r="B448" s="73">
        <v>12</v>
      </c>
      <c r="C448" s="73"/>
      <c r="D448" s="73"/>
      <c r="E448" s="73" t="s">
        <v>411</v>
      </c>
      <c r="F448" s="73" t="str">
        <f>VLOOKUP((A448&amp;MAX(G448:L448)),'NA DATA'!$J$4:$K$1809,2,FALSE)</f>
        <v>Enron North America Corp.</v>
      </c>
      <c r="G448" s="104"/>
      <c r="H448" s="104">
        <v>96007593</v>
      </c>
      <c r="I448" s="104"/>
      <c r="J448" s="104"/>
      <c r="K448" s="104"/>
      <c r="L448" s="104"/>
      <c r="M448" s="104">
        <f>IF(ISNA(VLOOKUP(B448,'US GAS Rankings'!$B$6:$H$232,7,FALSE))=TRUE,"", (VLOOKUP(B448,'US GAS Rankings'!$B$6:$H$232,7,FALSE)))</f>
        <v>71</v>
      </c>
      <c r="N448" s="104">
        <f>IF(ISNA(VLOOKUP(B448,'US PWR Rankings'!$B$6:$H$126,7,FALSE))=TRUE,"", (VLOOKUP(B448,'US PWR Rankings'!$B$6:$H$126,7,FALSE)))</f>
        <v>10</v>
      </c>
      <c r="O448" s="73" t="str">
        <f>IF(ISNA(VLOOKUP(B448,'Can Gas Rankings'!$B$6:$H$95,7,FALSE))=TRUE,"",(VLOOKUP(B448,'Can Gas Rankings'!$B$6:$H$95,7,FALSE)))</f>
        <v/>
      </c>
      <c r="P448" s="73">
        <f>IF(ISNA(VLOOKUP(B448,'Can Pwr Rankings'!$B$6:$F$21,5,FALSE))=TRUE,"", (VLOOKUP(B448,'Can Pwr Rankings'!$B$6:$F$21,5,FALSE)))</f>
        <v>13</v>
      </c>
      <c r="Q448" s="109">
        <f>IF(ISNA(VLOOKUP($B448,'US GAS Rankings'!$B$6:$H$232,6,FALSE))=TRUE,"", (VLOOKUP($B448,'US GAS Rankings'!$B$6:$H$232,6,FALSE)))</f>
        <v>40712526</v>
      </c>
      <c r="R448" s="109">
        <f>IF(ISNA(VLOOKUP($B448,'US PWR Rankings'!$B$6:$H$126,6,FALSE))=TRUE,"", (VLOOKUP($B448,'US PWR Rankings'!$B$6:$H$126,6,FALSE)))</f>
        <v>24285568</v>
      </c>
      <c r="S448" s="109" t="str">
        <f>IF(ISNA(VLOOKUP($B448,'Can Gas Rankings'!$B$6:$H$95,6,FALSE))=TRUE,"",(VLOOKUP($B448,'Can Gas Rankings'!$B$6:$H$95,6,FALSE)))</f>
        <v/>
      </c>
      <c r="T448" s="109">
        <f>IF(ISNA(VLOOKUP($B448,'Can Pwr Rankings'!$B$6:$F$21,4,FALSE))=TRUE,"", (VLOOKUP($B448,'Can Pwr Rankings'!$B$6:$F$21,4,FALSE)))</f>
        <v>4380</v>
      </c>
    </row>
    <row r="449" spans="1:20" x14ac:dyDescent="0.2">
      <c r="A449" s="73" t="s">
        <v>154</v>
      </c>
      <c r="B449" s="73">
        <v>12</v>
      </c>
      <c r="C449" s="73"/>
      <c r="D449" s="73"/>
      <c r="E449" s="73" t="s">
        <v>463</v>
      </c>
      <c r="F449" s="73" t="e">
        <f>VLOOKUP((A449&amp;MAX(G449:L449)),'NA DATA'!$J$4:$K$1809,2,FALSE)</f>
        <v>#N/A</v>
      </c>
      <c r="G449" s="104"/>
      <c r="H449" s="104"/>
      <c r="I449" s="104">
        <v>96060365</v>
      </c>
      <c r="J449" s="104"/>
      <c r="K449" s="104"/>
      <c r="L449" s="104"/>
      <c r="M449" s="104">
        <f>IF(ISNA(VLOOKUP(B449,'US GAS Rankings'!$B$6:$H$232,7,FALSE))=TRUE,"", (VLOOKUP(B449,'US GAS Rankings'!$B$6:$H$232,7,FALSE)))</f>
        <v>71</v>
      </c>
      <c r="N449" s="104">
        <f>IF(ISNA(VLOOKUP(B449,'US PWR Rankings'!$B$6:$H$126,7,FALSE))=TRUE,"", (VLOOKUP(B449,'US PWR Rankings'!$B$6:$H$126,7,FALSE)))</f>
        <v>10</v>
      </c>
      <c r="O449" s="73" t="str">
        <f>IF(ISNA(VLOOKUP(B449,'Can Gas Rankings'!$B$6:$H$95,7,FALSE))=TRUE,"",(VLOOKUP(B449,'Can Gas Rankings'!$B$6:$H$95,7,FALSE)))</f>
        <v/>
      </c>
      <c r="P449" s="73">
        <f>IF(ISNA(VLOOKUP(B449,'Can Pwr Rankings'!$B$6:$F$21,5,FALSE))=TRUE,"", (VLOOKUP(B449,'Can Pwr Rankings'!$B$6:$F$21,5,FALSE)))</f>
        <v>13</v>
      </c>
      <c r="Q449" s="109">
        <f>IF(ISNA(VLOOKUP($B449,'US GAS Rankings'!$B$6:$H$232,6,FALSE))=TRUE,"", (VLOOKUP($B449,'US GAS Rankings'!$B$6:$H$232,6,FALSE)))</f>
        <v>40712526</v>
      </c>
      <c r="R449" s="109">
        <f>IF(ISNA(VLOOKUP($B449,'US PWR Rankings'!$B$6:$H$126,6,FALSE))=TRUE,"", (VLOOKUP($B449,'US PWR Rankings'!$B$6:$H$126,6,FALSE)))</f>
        <v>24285568</v>
      </c>
      <c r="S449" s="109" t="str">
        <f>IF(ISNA(VLOOKUP($B449,'Can Gas Rankings'!$B$6:$H$95,6,FALSE))=TRUE,"",(VLOOKUP($B449,'Can Gas Rankings'!$B$6:$H$95,6,FALSE)))</f>
        <v/>
      </c>
      <c r="T449" s="109">
        <f>IF(ISNA(VLOOKUP($B449,'Can Pwr Rankings'!$B$6:$F$21,4,FALSE))=TRUE,"", (VLOOKUP($B449,'Can Pwr Rankings'!$B$6:$F$21,4,FALSE)))</f>
        <v>4380</v>
      </c>
    </row>
    <row r="450" spans="1:20" x14ac:dyDescent="0.2">
      <c r="A450" s="73" t="s">
        <v>154</v>
      </c>
      <c r="B450" s="73">
        <v>12</v>
      </c>
      <c r="C450" s="73"/>
      <c r="D450" s="73"/>
      <c r="E450" s="73" t="s">
        <v>417</v>
      </c>
      <c r="F450" s="73" t="str">
        <f>VLOOKUP((A450&amp;MAX(G450:L450)),'NA DATA'!$J$4:$K$1809,2,FALSE)</f>
        <v>Enron North America Corp.</v>
      </c>
      <c r="G450" s="104"/>
      <c r="H450" s="104">
        <v>96000463</v>
      </c>
      <c r="I450" s="104"/>
      <c r="J450" s="104"/>
      <c r="K450" s="104"/>
      <c r="L450" s="104"/>
      <c r="M450" s="104">
        <f>IF(ISNA(VLOOKUP(B450,'US GAS Rankings'!$B$6:$H$232,7,FALSE))=TRUE,"", (VLOOKUP(B450,'US GAS Rankings'!$B$6:$H$232,7,FALSE)))</f>
        <v>71</v>
      </c>
      <c r="N450" s="104">
        <f>IF(ISNA(VLOOKUP(B450,'US PWR Rankings'!$B$6:$H$126,7,FALSE))=TRUE,"", (VLOOKUP(B450,'US PWR Rankings'!$B$6:$H$126,7,FALSE)))</f>
        <v>10</v>
      </c>
      <c r="O450" s="73" t="str">
        <f>IF(ISNA(VLOOKUP(B450,'Can Gas Rankings'!$B$6:$H$95,7,FALSE))=TRUE,"",(VLOOKUP(B450,'Can Gas Rankings'!$B$6:$H$95,7,FALSE)))</f>
        <v/>
      </c>
      <c r="P450" s="73">
        <f>IF(ISNA(VLOOKUP(B450,'Can Pwr Rankings'!$B$6:$F$21,5,FALSE))=TRUE,"", (VLOOKUP(B450,'Can Pwr Rankings'!$B$6:$F$21,5,FALSE)))</f>
        <v>13</v>
      </c>
      <c r="Q450" s="109">
        <f>IF(ISNA(VLOOKUP($B450,'US GAS Rankings'!$B$6:$H$232,6,FALSE))=TRUE,"", (VLOOKUP($B450,'US GAS Rankings'!$B$6:$H$232,6,FALSE)))</f>
        <v>40712526</v>
      </c>
      <c r="R450" s="109">
        <f>IF(ISNA(VLOOKUP($B450,'US PWR Rankings'!$B$6:$H$126,6,FALSE))=TRUE,"", (VLOOKUP($B450,'US PWR Rankings'!$B$6:$H$126,6,FALSE)))</f>
        <v>24285568</v>
      </c>
      <c r="S450" s="109" t="str">
        <f>IF(ISNA(VLOOKUP($B450,'Can Gas Rankings'!$B$6:$H$95,6,FALSE))=TRUE,"",(VLOOKUP($B450,'Can Gas Rankings'!$B$6:$H$95,6,FALSE)))</f>
        <v/>
      </c>
      <c r="T450" s="109">
        <f>IF(ISNA(VLOOKUP($B450,'Can Pwr Rankings'!$B$6:$F$21,4,FALSE))=TRUE,"", (VLOOKUP($B450,'Can Pwr Rankings'!$B$6:$F$21,4,FALSE)))</f>
        <v>4380</v>
      </c>
    </row>
    <row r="451" spans="1:20" x14ac:dyDescent="0.2">
      <c r="A451" s="73" t="s">
        <v>154</v>
      </c>
      <c r="B451" s="73">
        <v>12</v>
      </c>
      <c r="C451" s="73"/>
      <c r="D451" s="73"/>
      <c r="E451" s="73" t="s">
        <v>405</v>
      </c>
      <c r="F451" s="73" t="str">
        <f>VLOOKUP((A451&amp;MAX(G451:L451)),'NA DATA'!$J$4:$K$1809,2,FALSE)</f>
        <v>Enron North America Corp.</v>
      </c>
      <c r="G451" s="104"/>
      <c r="H451" s="104">
        <v>96041011</v>
      </c>
      <c r="I451" s="104"/>
      <c r="J451" s="104"/>
      <c r="K451" s="104"/>
      <c r="L451" s="104"/>
      <c r="M451" s="104">
        <f>IF(ISNA(VLOOKUP(B451,'US GAS Rankings'!$B$6:$H$232,7,FALSE))=TRUE,"", (VLOOKUP(B451,'US GAS Rankings'!$B$6:$H$232,7,FALSE)))</f>
        <v>71</v>
      </c>
      <c r="N451" s="104">
        <f>IF(ISNA(VLOOKUP(B451,'US PWR Rankings'!$B$6:$H$126,7,FALSE))=TRUE,"", (VLOOKUP(B451,'US PWR Rankings'!$B$6:$H$126,7,FALSE)))</f>
        <v>10</v>
      </c>
      <c r="O451" s="73" t="str">
        <f>IF(ISNA(VLOOKUP(B451,'Can Gas Rankings'!$B$6:$H$95,7,FALSE))=TRUE,"",(VLOOKUP(B451,'Can Gas Rankings'!$B$6:$H$95,7,FALSE)))</f>
        <v/>
      </c>
      <c r="P451" s="73">
        <f>IF(ISNA(VLOOKUP(B451,'Can Pwr Rankings'!$B$6:$F$21,5,FALSE))=TRUE,"", (VLOOKUP(B451,'Can Pwr Rankings'!$B$6:$F$21,5,FALSE)))</f>
        <v>13</v>
      </c>
      <c r="Q451" s="109">
        <f>IF(ISNA(VLOOKUP($B451,'US GAS Rankings'!$B$6:$H$232,6,FALSE))=TRUE,"", (VLOOKUP($B451,'US GAS Rankings'!$B$6:$H$232,6,FALSE)))</f>
        <v>40712526</v>
      </c>
      <c r="R451" s="109">
        <f>IF(ISNA(VLOOKUP($B451,'US PWR Rankings'!$B$6:$H$126,6,FALSE))=TRUE,"", (VLOOKUP($B451,'US PWR Rankings'!$B$6:$H$126,6,FALSE)))</f>
        <v>24285568</v>
      </c>
      <c r="S451" s="109" t="str">
        <f>IF(ISNA(VLOOKUP($B451,'Can Gas Rankings'!$B$6:$H$95,6,FALSE))=TRUE,"",(VLOOKUP($B451,'Can Gas Rankings'!$B$6:$H$95,6,FALSE)))</f>
        <v/>
      </c>
      <c r="T451" s="109">
        <f>IF(ISNA(VLOOKUP($B451,'Can Pwr Rankings'!$B$6:$F$21,4,FALSE))=TRUE,"", (VLOOKUP($B451,'Can Pwr Rankings'!$B$6:$F$21,4,FALSE)))</f>
        <v>4380</v>
      </c>
    </row>
    <row r="452" spans="1:20" x14ac:dyDescent="0.2">
      <c r="A452" s="73" t="s">
        <v>154</v>
      </c>
      <c r="B452" s="73">
        <v>12</v>
      </c>
      <c r="C452" s="73"/>
      <c r="D452" s="73"/>
      <c r="E452" s="73" t="s">
        <v>418</v>
      </c>
      <c r="F452" s="73" t="str">
        <f>VLOOKUP((A452&amp;MAX(G452:L452)),'NA DATA'!$J$4:$K$1809,2,FALSE)</f>
        <v>Enron North America Corp.</v>
      </c>
      <c r="G452" s="104"/>
      <c r="H452" s="104">
        <v>96008613</v>
      </c>
      <c r="I452" s="104"/>
      <c r="J452" s="104"/>
      <c r="K452" s="104"/>
      <c r="L452" s="104"/>
      <c r="M452" s="104">
        <f>IF(ISNA(VLOOKUP(B452,'US GAS Rankings'!$B$6:$H$232,7,FALSE))=TRUE,"", (VLOOKUP(B452,'US GAS Rankings'!$B$6:$H$232,7,FALSE)))</f>
        <v>71</v>
      </c>
      <c r="N452" s="104">
        <f>IF(ISNA(VLOOKUP(B452,'US PWR Rankings'!$B$6:$H$126,7,FALSE))=TRUE,"", (VLOOKUP(B452,'US PWR Rankings'!$B$6:$H$126,7,FALSE)))</f>
        <v>10</v>
      </c>
      <c r="O452" s="73" t="str">
        <f>IF(ISNA(VLOOKUP(B452,'Can Gas Rankings'!$B$6:$H$95,7,FALSE))=TRUE,"",(VLOOKUP(B452,'Can Gas Rankings'!$B$6:$H$95,7,FALSE)))</f>
        <v/>
      </c>
      <c r="P452" s="73">
        <f>IF(ISNA(VLOOKUP(B452,'Can Pwr Rankings'!$B$6:$F$21,5,FALSE))=TRUE,"", (VLOOKUP(B452,'Can Pwr Rankings'!$B$6:$F$21,5,FALSE)))</f>
        <v>13</v>
      </c>
      <c r="Q452" s="109">
        <f>IF(ISNA(VLOOKUP($B452,'US GAS Rankings'!$B$6:$H$232,6,FALSE))=TRUE,"", (VLOOKUP($B452,'US GAS Rankings'!$B$6:$H$232,6,FALSE)))</f>
        <v>40712526</v>
      </c>
      <c r="R452" s="109">
        <f>IF(ISNA(VLOOKUP($B452,'US PWR Rankings'!$B$6:$H$126,6,FALSE))=TRUE,"", (VLOOKUP($B452,'US PWR Rankings'!$B$6:$H$126,6,FALSE)))</f>
        <v>24285568</v>
      </c>
      <c r="S452" s="109" t="str">
        <f>IF(ISNA(VLOOKUP($B452,'Can Gas Rankings'!$B$6:$H$95,6,FALSE))=TRUE,"",(VLOOKUP($B452,'Can Gas Rankings'!$B$6:$H$95,6,FALSE)))</f>
        <v/>
      </c>
      <c r="T452" s="109">
        <f>IF(ISNA(VLOOKUP($B452,'Can Pwr Rankings'!$B$6:$F$21,4,FALSE))=TRUE,"", (VLOOKUP($B452,'Can Pwr Rankings'!$B$6:$F$21,4,FALSE)))</f>
        <v>4380</v>
      </c>
    </row>
    <row r="453" spans="1:20" x14ac:dyDescent="0.2">
      <c r="A453" s="73" t="s">
        <v>155</v>
      </c>
      <c r="B453" s="73">
        <v>155</v>
      </c>
      <c r="C453" s="73" t="s">
        <v>155</v>
      </c>
      <c r="D453" s="73">
        <v>155</v>
      </c>
      <c r="E453" s="73" t="s">
        <v>564</v>
      </c>
      <c r="F453" s="73" t="str">
        <f>VLOOKUP((A453&amp;MAX(G453:L453)),'NA DATA'!$J$4:$K$1809,2,FALSE)</f>
        <v>Enron North America Corp.</v>
      </c>
      <c r="G453" s="104">
        <v>96016637</v>
      </c>
      <c r="H453" s="104"/>
      <c r="I453" s="104"/>
      <c r="J453" s="104"/>
      <c r="K453" s="104"/>
      <c r="L453" s="104"/>
      <c r="M453" s="104">
        <f>IF(ISNA(VLOOKUP(B453,'US GAS Rankings'!$B$6:$H$232,7,FALSE))=TRUE,"", (VLOOKUP(B453,'US GAS Rankings'!$B$6:$H$232,7,FALSE)))</f>
        <v>72</v>
      </c>
      <c r="N453" s="104" t="str">
        <f>IF(ISNA(VLOOKUP(B453,'US PWR Rankings'!$B$6:$H$126,7,FALSE))=TRUE,"", (VLOOKUP(B453,'US PWR Rankings'!$B$6:$H$126,7,FALSE)))</f>
        <v/>
      </c>
      <c r="O453" s="73" t="str">
        <f>IF(ISNA(VLOOKUP(B453,'Can Gas Rankings'!$B$6:$H$95,7,FALSE))=TRUE,"",(VLOOKUP(B453,'Can Gas Rankings'!$B$6:$H$95,7,FALSE)))</f>
        <v/>
      </c>
      <c r="P453" s="73" t="str">
        <f>IF(ISNA(VLOOKUP(B453,'Can Pwr Rankings'!$B$6:$F$21,5,FALSE))=TRUE,"", (VLOOKUP(B453,'Can Pwr Rankings'!$B$6:$F$21,5,FALSE)))</f>
        <v/>
      </c>
      <c r="Q453" s="109">
        <f>IF(ISNA(VLOOKUP($B453,'US GAS Rankings'!$B$6:$H$232,6,FALSE))=TRUE,"", (VLOOKUP($B453,'US GAS Rankings'!$B$6:$H$232,6,FALSE)))</f>
        <v>40268201</v>
      </c>
      <c r="R453" s="109" t="str">
        <f>IF(ISNA(VLOOKUP($B453,'US PWR Rankings'!$B$6:$H$126,6,FALSE))=TRUE,"", (VLOOKUP($B453,'US PWR Rankings'!$B$6:$H$126,6,FALSE)))</f>
        <v/>
      </c>
      <c r="S453" s="109" t="str">
        <f>IF(ISNA(VLOOKUP($B453,'Can Gas Rankings'!$B$6:$H$95,6,FALSE))=TRUE,"",(VLOOKUP($B453,'Can Gas Rankings'!$B$6:$H$95,6,FALSE)))</f>
        <v/>
      </c>
      <c r="T453" s="109" t="str">
        <f>IF(ISNA(VLOOKUP($B453,'Can Pwr Rankings'!$B$6:$F$21,4,FALSE))=TRUE,"", (VLOOKUP($B453,'Can Pwr Rankings'!$B$6:$F$21,4,FALSE)))</f>
        <v/>
      </c>
    </row>
    <row r="454" spans="1:20" x14ac:dyDescent="0.2">
      <c r="A454" s="73" t="s">
        <v>155</v>
      </c>
      <c r="B454" s="73">
        <v>155</v>
      </c>
      <c r="C454" s="73"/>
      <c r="D454" s="73"/>
      <c r="E454" s="73" t="s">
        <v>424</v>
      </c>
      <c r="F454" s="73" t="str">
        <f>VLOOKUP((A454&amp;MAX(G454:L454)),'NA DATA'!$J$4:$K$1809,2,FALSE)</f>
        <v>Enron North America Corp.</v>
      </c>
      <c r="G454" s="104"/>
      <c r="H454" s="104">
        <v>96001113</v>
      </c>
      <c r="I454" s="104"/>
      <c r="J454" s="104"/>
      <c r="K454" s="104"/>
      <c r="L454" s="104"/>
      <c r="M454" s="104">
        <f>IF(ISNA(VLOOKUP(B454,'US GAS Rankings'!$B$6:$H$232,7,FALSE))=TRUE,"", (VLOOKUP(B454,'US GAS Rankings'!$B$6:$H$232,7,FALSE)))</f>
        <v>72</v>
      </c>
      <c r="N454" s="104" t="str">
        <f>IF(ISNA(VLOOKUP(B454,'US PWR Rankings'!$B$6:$H$126,7,FALSE))=TRUE,"", (VLOOKUP(B454,'US PWR Rankings'!$B$6:$H$126,7,FALSE)))</f>
        <v/>
      </c>
      <c r="O454" s="73" t="str">
        <f>IF(ISNA(VLOOKUP(B454,'Can Gas Rankings'!$B$6:$H$95,7,FALSE))=TRUE,"",(VLOOKUP(B454,'Can Gas Rankings'!$B$6:$H$95,7,FALSE)))</f>
        <v/>
      </c>
      <c r="P454" s="73" t="str">
        <f>IF(ISNA(VLOOKUP(B454,'Can Pwr Rankings'!$B$6:$F$21,5,FALSE))=TRUE,"", (VLOOKUP(B454,'Can Pwr Rankings'!$B$6:$F$21,5,FALSE)))</f>
        <v/>
      </c>
      <c r="Q454" s="109">
        <f>IF(ISNA(VLOOKUP($B454,'US GAS Rankings'!$B$6:$H$232,6,FALSE))=TRUE,"", (VLOOKUP($B454,'US GAS Rankings'!$B$6:$H$232,6,FALSE)))</f>
        <v>40268201</v>
      </c>
      <c r="R454" s="109" t="str">
        <f>IF(ISNA(VLOOKUP($B454,'US PWR Rankings'!$B$6:$H$126,6,FALSE))=TRUE,"", (VLOOKUP($B454,'US PWR Rankings'!$B$6:$H$126,6,FALSE)))</f>
        <v/>
      </c>
      <c r="S454" s="109" t="str">
        <f>IF(ISNA(VLOOKUP($B454,'Can Gas Rankings'!$B$6:$H$95,6,FALSE))=TRUE,"",(VLOOKUP($B454,'Can Gas Rankings'!$B$6:$H$95,6,FALSE)))</f>
        <v/>
      </c>
      <c r="T454" s="109" t="str">
        <f>IF(ISNA(VLOOKUP($B454,'Can Pwr Rankings'!$B$6:$F$21,4,FALSE))=TRUE,"", (VLOOKUP($B454,'Can Pwr Rankings'!$B$6:$F$21,4,FALSE)))</f>
        <v/>
      </c>
    </row>
    <row r="455" spans="1:20" x14ac:dyDescent="0.2">
      <c r="A455" s="73" t="s">
        <v>155</v>
      </c>
      <c r="B455" s="73">
        <v>155</v>
      </c>
      <c r="C455" s="73"/>
      <c r="D455" s="73"/>
      <c r="E455" s="73" t="s">
        <v>416</v>
      </c>
      <c r="F455" s="73" t="str">
        <f>VLOOKUP((A455&amp;MAX(G455:L455)),'NA DATA'!$J$4:$K$1809,2,FALSE)</f>
        <v>Enron North America Corp.</v>
      </c>
      <c r="G455" s="104"/>
      <c r="H455" s="104">
        <v>96045551</v>
      </c>
      <c r="I455" s="104"/>
      <c r="J455" s="104"/>
      <c r="K455" s="104"/>
      <c r="L455" s="104"/>
      <c r="M455" s="104">
        <f>IF(ISNA(VLOOKUP(B455,'US GAS Rankings'!$B$6:$H$232,7,FALSE))=TRUE,"", (VLOOKUP(B455,'US GAS Rankings'!$B$6:$H$232,7,FALSE)))</f>
        <v>72</v>
      </c>
      <c r="N455" s="104" t="str">
        <f>IF(ISNA(VLOOKUP(B455,'US PWR Rankings'!$B$6:$H$126,7,FALSE))=TRUE,"", (VLOOKUP(B455,'US PWR Rankings'!$B$6:$H$126,7,FALSE)))</f>
        <v/>
      </c>
      <c r="O455" s="73" t="str">
        <f>IF(ISNA(VLOOKUP(B455,'Can Gas Rankings'!$B$6:$H$95,7,FALSE))=TRUE,"",(VLOOKUP(B455,'Can Gas Rankings'!$B$6:$H$95,7,FALSE)))</f>
        <v/>
      </c>
      <c r="P455" s="73" t="str">
        <f>IF(ISNA(VLOOKUP(B455,'Can Pwr Rankings'!$B$6:$F$21,5,FALSE))=TRUE,"", (VLOOKUP(B455,'Can Pwr Rankings'!$B$6:$F$21,5,FALSE)))</f>
        <v/>
      </c>
      <c r="Q455" s="109">
        <f>IF(ISNA(VLOOKUP($B455,'US GAS Rankings'!$B$6:$H$232,6,FALSE))=TRUE,"", (VLOOKUP($B455,'US GAS Rankings'!$B$6:$H$232,6,FALSE)))</f>
        <v>40268201</v>
      </c>
      <c r="R455" s="109" t="str">
        <f>IF(ISNA(VLOOKUP($B455,'US PWR Rankings'!$B$6:$H$126,6,FALSE))=TRUE,"", (VLOOKUP($B455,'US PWR Rankings'!$B$6:$H$126,6,FALSE)))</f>
        <v/>
      </c>
      <c r="S455" s="109" t="str">
        <f>IF(ISNA(VLOOKUP($B455,'Can Gas Rankings'!$B$6:$H$95,6,FALSE))=TRUE,"",(VLOOKUP($B455,'Can Gas Rankings'!$B$6:$H$95,6,FALSE)))</f>
        <v/>
      </c>
      <c r="T455" s="109" t="str">
        <f>IF(ISNA(VLOOKUP($B455,'Can Pwr Rankings'!$B$6:$F$21,4,FALSE))=TRUE,"", (VLOOKUP($B455,'Can Pwr Rankings'!$B$6:$F$21,4,FALSE)))</f>
        <v/>
      </c>
    </row>
    <row r="456" spans="1:20" x14ac:dyDescent="0.2">
      <c r="A456" s="73" t="s">
        <v>155</v>
      </c>
      <c r="B456" s="73">
        <v>155</v>
      </c>
      <c r="C456" s="73"/>
      <c r="D456" s="73"/>
      <c r="E456" s="73" t="s">
        <v>406</v>
      </c>
      <c r="F456" s="73" t="str">
        <f>VLOOKUP((A456&amp;MAX(G456:L456)),'NA DATA'!$J$4:$K$1809,2,FALSE)</f>
        <v>Enron North America Corp.</v>
      </c>
      <c r="G456" s="104"/>
      <c r="H456" s="104">
        <v>96041960</v>
      </c>
      <c r="I456" s="104"/>
      <c r="J456" s="104"/>
      <c r="K456" s="104"/>
      <c r="L456" s="104"/>
      <c r="M456" s="104">
        <f>IF(ISNA(VLOOKUP(B456,'US GAS Rankings'!$B$6:$H$232,7,FALSE))=TRUE,"", (VLOOKUP(B456,'US GAS Rankings'!$B$6:$H$232,7,FALSE)))</f>
        <v>72</v>
      </c>
      <c r="N456" s="104" t="str">
        <f>IF(ISNA(VLOOKUP(B456,'US PWR Rankings'!$B$6:$H$126,7,FALSE))=TRUE,"", (VLOOKUP(B456,'US PWR Rankings'!$B$6:$H$126,7,FALSE)))</f>
        <v/>
      </c>
      <c r="O456" s="73" t="str">
        <f>IF(ISNA(VLOOKUP(B456,'Can Gas Rankings'!$B$6:$H$95,7,FALSE))=TRUE,"",(VLOOKUP(B456,'Can Gas Rankings'!$B$6:$H$95,7,FALSE)))</f>
        <v/>
      </c>
      <c r="P456" s="73" t="str">
        <f>IF(ISNA(VLOOKUP(B456,'Can Pwr Rankings'!$B$6:$F$21,5,FALSE))=TRUE,"", (VLOOKUP(B456,'Can Pwr Rankings'!$B$6:$F$21,5,FALSE)))</f>
        <v/>
      </c>
      <c r="Q456" s="109">
        <f>IF(ISNA(VLOOKUP($B456,'US GAS Rankings'!$B$6:$H$232,6,FALSE))=TRUE,"", (VLOOKUP($B456,'US GAS Rankings'!$B$6:$H$232,6,FALSE)))</f>
        <v>40268201</v>
      </c>
      <c r="R456" s="109" t="str">
        <f>IF(ISNA(VLOOKUP($B456,'US PWR Rankings'!$B$6:$H$126,6,FALSE))=TRUE,"", (VLOOKUP($B456,'US PWR Rankings'!$B$6:$H$126,6,FALSE)))</f>
        <v/>
      </c>
      <c r="S456" s="109" t="str">
        <f>IF(ISNA(VLOOKUP($B456,'Can Gas Rankings'!$B$6:$H$95,6,FALSE))=TRUE,"",(VLOOKUP($B456,'Can Gas Rankings'!$B$6:$H$95,6,FALSE)))</f>
        <v/>
      </c>
      <c r="T456" s="109" t="str">
        <f>IF(ISNA(VLOOKUP($B456,'Can Pwr Rankings'!$B$6:$F$21,4,FALSE))=TRUE,"", (VLOOKUP($B456,'Can Pwr Rankings'!$B$6:$F$21,4,FALSE)))</f>
        <v/>
      </c>
    </row>
    <row r="457" spans="1:20" x14ac:dyDescent="0.2">
      <c r="A457" s="73" t="s">
        <v>156</v>
      </c>
      <c r="B457" s="73">
        <v>51389</v>
      </c>
      <c r="C457" s="73" t="s">
        <v>156</v>
      </c>
      <c r="D457" s="73">
        <v>51389</v>
      </c>
      <c r="E457" s="73" t="s">
        <v>564</v>
      </c>
      <c r="F457" s="73" t="str">
        <f>VLOOKUP((A457&amp;MAX(G457:L457)),'NA DATA'!$J$4:$K$1809,2,FALSE)</f>
        <v>Enron North America Corp.</v>
      </c>
      <c r="G457" s="104">
        <v>96014847</v>
      </c>
      <c r="H457" s="104"/>
      <c r="I457" s="104"/>
      <c r="J457" s="104"/>
      <c r="K457" s="104"/>
      <c r="L457" s="104"/>
      <c r="M457" s="104">
        <f>IF(ISNA(VLOOKUP(B457,'US GAS Rankings'!$B$6:$H$232,7,FALSE))=TRUE,"", (VLOOKUP(B457,'US GAS Rankings'!$B$6:$H$232,7,FALSE)))</f>
        <v>73</v>
      </c>
      <c r="N457" s="104" t="str">
        <f>IF(ISNA(VLOOKUP(B457,'US PWR Rankings'!$B$6:$H$126,7,FALSE))=TRUE,"", (VLOOKUP(B457,'US PWR Rankings'!$B$6:$H$126,7,FALSE)))</f>
        <v/>
      </c>
      <c r="O457" s="73" t="str">
        <f>IF(ISNA(VLOOKUP(B457,'Can Gas Rankings'!$B$6:$H$95,7,FALSE))=TRUE,"",(VLOOKUP(B457,'Can Gas Rankings'!$B$6:$H$95,7,FALSE)))</f>
        <v/>
      </c>
      <c r="P457" s="73" t="str">
        <f>IF(ISNA(VLOOKUP(B457,'Can Pwr Rankings'!$B$6:$F$21,5,FALSE))=TRUE,"", (VLOOKUP(B457,'Can Pwr Rankings'!$B$6:$F$21,5,FALSE)))</f>
        <v/>
      </c>
      <c r="Q457" s="109">
        <f>IF(ISNA(VLOOKUP($B457,'US GAS Rankings'!$B$6:$H$232,6,FALSE))=TRUE,"", (VLOOKUP($B457,'US GAS Rankings'!$B$6:$H$232,6,FALSE)))</f>
        <v>38236004</v>
      </c>
      <c r="R457" s="109" t="str">
        <f>IF(ISNA(VLOOKUP($B457,'US PWR Rankings'!$B$6:$H$126,6,FALSE))=TRUE,"", (VLOOKUP($B457,'US PWR Rankings'!$B$6:$H$126,6,FALSE)))</f>
        <v/>
      </c>
      <c r="S457" s="109" t="str">
        <f>IF(ISNA(VLOOKUP($B457,'Can Gas Rankings'!$B$6:$H$95,6,FALSE))=TRUE,"",(VLOOKUP($B457,'Can Gas Rankings'!$B$6:$H$95,6,FALSE)))</f>
        <v/>
      </c>
      <c r="T457" s="109" t="str">
        <f>IF(ISNA(VLOOKUP($B457,'Can Pwr Rankings'!$B$6:$F$21,4,FALSE))=TRUE,"", (VLOOKUP($B457,'Can Pwr Rankings'!$B$6:$F$21,4,FALSE)))</f>
        <v/>
      </c>
    </row>
    <row r="458" spans="1:20" x14ac:dyDescent="0.2">
      <c r="A458" s="73" t="s">
        <v>156</v>
      </c>
      <c r="B458" s="73">
        <v>51389</v>
      </c>
      <c r="C458" s="73"/>
      <c r="D458" s="73"/>
      <c r="E458" s="73" t="s">
        <v>585</v>
      </c>
      <c r="F458" s="73" t="e">
        <f>VLOOKUP((A458&amp;MAX(G458:L458)),'NA DATA'!$J$4:$K$1809,2,FALSE)</f>
        <v>#N/A</v>
      </c>
      <c r="G458" s="104"/>
      <c r="H458" s="104"/>
      <c r="I458" s="104"/>
      <c r="J458" s="104"/>
      <c r="K458" s="104"/>
      <c r="L458" s="104"/>
      <c r="M458" s="104">
        <f>IF(ISNA(VLOOKUP(B458,'US GAS Rankings'!$B$6:$H$232,7,FALSE))=TRUE,"", (VLOOKUP(B458,'US GAS Rankings'!$B$6:$H$232,7,FALSE)))</f>
        <v>73</v>
      </c>
      <c r="N458" s="104" t="str">
        <f>IF(ISNA(VLOOKUP(B458,'US PWR Rankings'!$B$6:$H$126,7,FALSE))=TRUE,"", (VLOOKUP(B458,'US PWR Rankings'!$B$6:$H$126,7,FALSE)))</f>
        <v/>
      </c>
      <c r="O458" s="73" t="str">
        <f>IF(ISNA(VLOOKUP(B458,'Can Gas Rankings'!$B$6:$H$95,7,FALSE))=TRUE,"",(VLOOKUP(B458,'Can Gas Rankings'!$B$6:$H$95,7,FALSE)))</f>
        <v/>
      </c>
      <c r="P458" s="73" t="str">
        <f>IF(ISNA(VLOOKUP(B458,'Can Pwr Rankings'!$B$6:$F$21,5,FALSE))=TRUE,"", (VLOOKUP(B458,'Can Pwr Rankings'!$B$6:$F$21,5,FALSE)))</f>
        <v/>
      </c>
      <c r="Q458" s="109">
        <f>IF(ISNA(VLOOKUP($B458,'US GAS Rankings'!$B$6:$H$232,6,FALSE))=TRUE,"", (VLOOKUP($B458,'US GAS Rankings'!$B$6:$H$232,6,FALSE)))</f>
        <v>38236004</v>
      </c>
      <c r="R458" s="109" t="str">
        <f>IF(ISNA(VLOOKUP($B458,'US PWR Rankings'!$B$6:$H$126,6,FALSE))=TRUE,"", (VLOOKUP($B458,'US PWR Rankings'!$B$6:$H$126,6,FALSE)))</f>
        <v/>
      </c>
      <c r="S458" s="109" t="str">
        <f>IF(ISNA(VLOOKUP($B458,'Can Gas Rankings'!$B$6:$H$95,6,FALSE))=TRUE,"",(VLOOKUP($B458,'Can Gas Rankings'!$B$6:$H$95,6,FALSE)))</f>
        <v/>
      </c>
      <c r="T458" s="109" t="str">
        <f>IF(ISNA(VLOOKUP($B458,'Can Pwr Rankings'!$B$6:$F$21,4,FALSE))=TRUE,"", (VLOOKUP($B458,'Can Pwr Rankings'!$B$6:$F$21,4,FALSE)))</f>
        <v/>
      </c>
    </row>
    <row r="459" spans="1:20" x14ac:dyDescent="0.2">
      <c r="A459" s="73" t="s">
        <v>157</v>
      </c>
      <c r="B459" s="73">
        <v>246</v>
      </c>
      <c r="C459" s="73" t="s">
        <v>157</v>
      </c>
      <c r="D459" s="73">
        <v>246</v>
      </c>
      <c r="E459" s="73" t="s">
        <v>564</v>
      </c>
      <c r="F459" s="73" t="str">
        <f>VLOOKUP((A459&amp;MAX(G459:L459)),'NA DATA'!$J$4:$K$1809,2,FALSE)</f>
        <v>Enron North America Corp.</v>
      </c>
      <c r="G459" s="104">
        <v>96044811</v>
      </c>
      <c r="H459" s="104"/>
      <c r="I459" s="104"/>
      <c r="J459" s="104"/>
      <c r="K459" s="104"/>
      <c r="L459" s="104"/>
      <c r="M459" s="104">
        <f>IF(ISNA(VLOOKUP(B459,'US GAS Rankings'!$B$6:$H$232,7,FALSE))=TRUE,"", (VLOOKUP(B459,'US GAS Rankings'!$B$6:$H$232,7,FALSE)))</f>
        <v>74</v>
      </c>
      <c r="N459" s="104" t="str">
        <f>IF(ISNA(VLOOKUP(B459,'US PWR Rankings'!$B$6:$H$126,7,FALSE))=TRUE,"", (VLOOKUP(B459,'US PWR Rankings'!$B$6:$H$126,7,FALSE)))</f>
        <v/>
      </c>
      <c r="O459" s="73" t="str">
        <f>IF(ISNA(VLOOKUP(B459,'Can Gas Rankings'!$B$6:$H$95,7,FALSE))=TRUE,"",(VLOOKUP(B459,'Can Gas Rankings'!$B$6:$H$95,7,FALSE)))</f>
        <v/>
      </c>
      <c r="P459" s="73" t="str">
        <f>IF(ISNA(VLOOKUP(B459,'Can Pwr Rankings'!$B$6:$F$21,5,FALSE))=TRUE,"", (VLOOKUP(B459,'Can Pwr Rankings'!$B$6:$F$21,5,FALSE)))</f>
        <v/>
      </c>
      <c r="Q459" s="109">
        <f>IF(ISNA(VLOOKUP($B459,'US GAS Rankings'!$B$6:$H$232,6,FALSE))=TRUE,"", (VLOOKUP($B459,'US GAS Rankings'!$B$6:$H$232,6,FALSE)))</f>
        <v>36340500</v>
      </c>
      <c r="R459" s="109" t="str">
        <f>IF(ISNA(VLOOKUP($B459,'US PWR Rankings'!$B$6:$H$126,6,FALSE))=TRUE,"", (VLOOKUP($B459,'US PWR Rankings'!$B$6:$H$126,6,FALSE)))</f>
        <v/>
      </c>
      <c r="S459" s="109" t="str">
        <f>IF(ISNA(VLOOKUP($B459,'Can Gas Rankings'!$B$6:$H$95,6,FALSE))=TRUE,"",(VLOOKUP($B459,'Can Gas Rankings'!$B$6:$H$95,6,FALSE)))</f>
        <v/>
      </c>
      <c r="T459" s="109" t="str">
        <f>IF(ISNA(VLOOKUP($B459,'Can Pwr Rankings'!$B$6:$F$21,4,FALSE))=TRUE,"", (VLOOKUP($B459,'Can Pwr Rankings'!$B$6:$F$21,4,FALSE)))</f>
        <v/>
      </c>
    </row>
    <row r="460" spans="1:20" x14ac:dyDescent="0.2">
      <c r="A460" s="73" t="s">
        <v>157</v>
      </c>
      <c r="B460" s="73">
        <v>246</v>
      </c>
      <c r="C460" s="73"/>
      <c r="D460" s="73"/>
      <c r="E460" s="73" t="s">
        <v>585</v>
      </c>
      <c r="F460" s="73" t="e">
        <f>VLOOKUP((A460&amp;MAX(G460:L460)),'NA DATA'!$J$4:$K$1809,2,FALSE)</f>
        <v>#N/A</v>
      </c>
      <c r="G460" s="104"/>
      <c r="H460" s="104"/>
      <c r="I460" s="104"/>
      <c r="J460" s="104"/>
      <c r="K460" s="104"/>
      <c r="L460" s="104"/>
      <c r="M460" s="104">
        <f>IF(ISNA(VLOOKUP(B460,'US GAS Rankings'!$B$6:$H$232,7,FALSE))=TRUE,"", (VLOOKUP(B460,'US GAS Rankings'!$B$6:$H$232,7,FALSE)))</f>
        <v>74</v>
      </c>
      <c r="N460" s="104" t="str">
        <f>IF(ISNA(VLOOKUP(B460,'US PWR Rankings'!$B$6:$H$126,7,FALSE))=TRUE,"", (VLOOKUP(B460,'US PWR Rankings'!$B$6:$H$126,7,FALSE)))</f>
        <v/>
      </c>
      <c r="O460" s="73" t="str">
        <f>IF(ISNA(VLOOKUP(B460,'Can Gas Rankings'!$B$6:$H$95,7,FALSE))=TRUE,"",(VLOOKUP(B460,'Can Gas Rankings'!$B$6:$H$95,7,FALSE)))</f>
        <v/>
      </c>
      <c r="P460" s="73" t="str">
        <f>IF(ISNA(VLOOKUP(B460,'Can Pwr Rankings'!$B$6:$F$21,5,FALSE))=TRUE,"", (VLOOKUP(B460,'Can Pwr Rankings'!$B$6:$F$21,5,FALSE)))</f>
        <v/>
      </c>
      <c r="Q460" s="109">
        <f>IF(ISNA(VLOOKUP($B460,'US GAS Rankings'!$B$6:$H$232,6,FALSE))=TRUE,"", (VLOOKUP($B460,'US GAS Rankings'!$B$6:$H$232,6,FALSE)))</f>
        <v>36340500</v>
      </c>
      <c r="R460" s="109" t="str">
        <f>IF(ISNA(VLOOKUP($B460,'US PWR Rankings'!$B$6:$H$126,6,FALSE))=TRUE,"", (VLOOKUP($B460,'US PWR Rankings'!$B$6:$H$126,6,FALSE)))</f>
        <v/>
      </c>
      <c r="S460" s="109" t="str">
        <f>IF(ISNA(VLOOKUP($B460,'Can Gas Rankings'!$B$6:$H$95,6,FALSE))=TRUE,"",(VLOOKUP($B460,'Can Gas Rankings'!$B$6:$H$95,6,FALSE)))</f>
        <v/>
      </c>
      <c r="T460" s="109" t="str">
        <f>IF(ISNA(VLOOKUP($B460,'Can Pwr Rankings'!$B$6:$F$21,4,FALSE))=TRUE,"", (VLOOKUP($B460,'Can Pwr Rankings'!$B$6:$F$21,4,FALSE)))</f>
        <v/>
      </c>
    </row>
    <row r="461" spans="1:20" x14ac:dyDescent="0.2">
      <c r="A461" s="73" t="s">
        <v>158</v>
      </c>
      <c r="B461" s="73">
        <v>232</v>
      </c>
      <c r="C461" s="73" t="s">
        <v>158</v>
      </c>
      <c r="D461" s="73">
        <v>232</v>
      </c>
      <c r="E461" s="73" t="s">
        <v>583</v>
      </c>
      <c r="F461" s="73" t="str">
        <f>VLOOKUP((A461&amp;MAX(G461:L461)),'NA DATA'!$J$4:$K$1809,2,FALSE)</f>
        <v>Enron Energy Services, Inc.</v>
      </c>
      <c r="G461" s="104"/>
      <c r="H461" s="104">
        <v>96085558</v>
      </c>
      <c r="I461" s="104"/>
      <c r="J461" s="104"/>
      <c r="K461" s="104"/>
      <c r="L461" s="104"/>
      <c r="M461" s="104">
        <f>IF(ISNA(VLOOKUP(B461,'US GAS Rankings'!$B$6:$H$232,7,FALSE))=TRUE,"", (VLOOKUP(B461,'US GAS Rankings'!$B$6:$H$232,7,FALSE)))</f>
        <v>75</v>
      </c>
      <c r="N461" s="104" t="str">
        <f>IF(ISNA(VLOOKUP(B461,'US PWR Rankings'!$B$6:$H$126,7,FALSE))=TRUE,"", (VLOOKUP(B461,'US PWR Rankings'!$B$6:$H$126,7,FALSE)))</f>
        <v/>
      </c>
      <c r="O461" s="73">
        <f>IF(ISNA(VLOOKUP(B461,'Can Gas Rankings'!$B$6:$H$95,7,FALSE))=TRUE,"",(VLOOKUP(B461,'Can Gas Rankings'!$B$6:$H$95,7,FALSE)))</f>
        <v>73</v>
      </c>
      <c r="P461" s="73" t="str">
        <f>IF(ISNA(VLOOKUP(B461,'Can Pwr Rankings'!$B$6:$F$21,5,FALSE))=TRUE,"", (VLOOKUP(B461,'Can Pwr Rankings'!$B$6:$F$21,5,FALSE)))</f>
        <v/>
      </c>
      <c r="Q461" s="109">
        <f>IF(ISNA(VLOOKUP($B461,'US GAS Rankings'!$B$6:$H$232,6,FALSE))=TRUE,"", (VLOOKUP($B461,'US GAS Rankings'!$B$6:$H$232,6,FALSE)))</f>
        <v>35973330</v>
      </c>
      <c r="R461" s="109" t="str">
        <f>IF(ISNA(VLOOKUP($B461,'US PWR Rankings'!$B$6:$H$126,6,FALSE))=TRUE,"", (VLOOKUP($B461,'US PWR Rankings'!$B$6:$H$126,6,FALSE)))</f>
        <v/>
      </c>
      <c r="S461" s="109">
        <f>IF(ISNA(VLOOKUP($B461,'Can Gas Rankings'!$B$6:$H$95,6,FALSE))=TRUE,"",(VLOOKUP($B461,'Can Gas Rankings'!$B$6:$H$95,6,FALSE)))</f>
        <v>426000</v>
      </c>
      <c r="T461" s="109" t="str">
        <f>IF(ISNA(VLOOKUP($B461,'Can Pwr Rankings'!$B$6:$F$21,4,FALSE))=TRUE,"", (VLOOKUP($B461,'Can Pwr Rankings'!$B$6:$F$21,4,FALSE)))</f>
        <v/>
      </c>
    </row>
    <row r="462" spans="1:20" x14ac:dyDescent="0.2">
      <c r="A462" s="73" t="s">
        <v>158</v>
      </c>
      <c r="B462" s="73">
        <v>232</v>
      </c>
      <c r="C462" s="73"/>
      <c r="D462" s="73"/>
      <c r="E462" s="73" t="s">
        <v>399</v>
      </c>
      <c r="F462" s="73" t="str">
        <f>VLOOKUP((A462&amp;MAX(G462:L462)),'NA DATA'!$J$4:$K$1809,2,FALSE)</f>
        <v>ENA Upstream Company LLC</v>
      </c>
      <c r="G462" s="104"/>
      <c r="H462" s="104">
        <v>96067289</v>
      </c>
      <c r="I462" s="104"/>
      <c r="J462" s="104"/>
      <c r="K462" s="104"/>
      <c r="L462" s="104"/>
      <c r="M462" s="104">
        <f>IF(ISNA(VLOOKUP(B462,'US GAS Rankings'!$B$6:$H$232,7,FALSE))=TRUE,"", (VLOOKUP(B462,'US GAS Rankings'!$B$6:$H$232,7,FALSE)))</f>
        <v>75</v>
      </c>
      <c r="N462" s="104" t="str">
        <f>IF(ISNA(VLOOKUP(B462,'US PWR Rankings'!$B$6:$H$126,7,FALSE))=TRUE,"", (VLOOKUP(B462,'US PWR Rankings'!$B$6:$H$126,7,FALSE)))</f>
        <v/>
      </c>
      <c r="O462" s="73">
        <f>IF(ISNA(VLOOKUP(B462,'Can Gas Rankings'!$B$6:$H$95,7,FALSE))=TRUE,"",(VLOOKUP(B462,'Can Gas Rankings'!$B$6:$H$95,7,FALSE)))</f>
        <v>73</v>
      </c>
      <c r="P462" s="73" t="str">
        <f>IF(ISNA(VLOOKUP(B462,'Can Pwr Rankings'!$B$6:$F$21,5,FALSE))=TRUE,"", (VLOOKUP(B462,'Can Pwr Rankings'!$B$6:$F$21,5,FALSE)))</f>
        <v/>
      </c>
      <c r="Q462" s="109">
        <f>IF(ISNA(VLOOKUP($B462,'US GAS Rankings'!$B$6:$H$232,6,FALSE))=TRUE,"", (VLOOKUP($B462,'US GAS Rankings'!$B$6:$H$232,6,FALSE)))</f>
        <v>35973330</v>
      </c>
      <c r="R462" s="109" t="str">
        <f>IF(ISNA(VLOOKUP($B462,'US PWR Rankings'!$B$6:$H$126,6,FALSE))=TRUE,"", (VLOOKUP($B462,'US PWR Rankings'!$B$6:$H$126,6,FALSE)))</f>
        <v/>
      </c>
      <c r="S462" s="109">
        <f>IF(ISNA(VLOOKUP($B462,'Can Gas Rankings'!$B$6:$H$95,6,FALSE))=TRUE,"",(VLOOKUP($B462,'Can Gas Rankings'!$B$6:$H$95,6,FALSE)))</f>
        <v>426000</v>
      </c>
      <c r="T462" s="109" t="str">
        <f>IF(ISNA(VLOOKUP($B462,'Can Pwr Rankings'!$B$6:$F$21,4,FALSE))=TRUE,"", (VLOOKUP($B462,'Can Pwr Rankings'!$B$6:$F$21,4,FALSE)))</f>
        <v/>
      </c>
    </row>
    <row r="463" spans="1:20" x14ac:dyDescent="0.2">
      <c r="A463" s="73" t="s">
        <v>158</v>
      </c>
      <c r="B463" s="73">
        <v>232</v>
      </c>
      <c r="C463" s="73"/>
      <c r="D463" s="73"/>
      <c r="E463" s="73" t="s">
        <v>397</v>
      </c>
      <c r="F463" s="73" t="str">
        <f>VLOOKUP((A463&amp;MAX(G463:L463)),'NA DATA'!$J$4:$K$1809,2,FALSE)</f>
        <v>Enron North America Corp.</v>
      </c>
      <c r="G463" s="104"/>
      <c r="H463" s="104">
        <v>96005429</v>
      </c>
      <c r="I463" s="104"/>
      <c r="J463" s="104"/>
      <c r="K463" s="104"/>
      <c r="L463" s="104"/>
      <c r="M463" s="104">
        <f>IF(ISNA(VLOOKUP(B463,'US GAS Rankings'!$B$6:$H$232,7,FALSE))=TRUE,"", (VLOOKUP(B463,'US GAS Rankings'!$B$6:$H$232,7,FALSE)))</f>
        <v>75</v>
      </c>
      <c r="N463" s="104" t="str">
        <f>IF(ISNA(VLOOKUP(B463,'US PWR Rankings'!$B$6:$H$126,7,FALSE))=TRUE,"", (VLOOKUP(B463,'US PWR Rankings'!$B$6:$H$126,7,FALSE)))</f>
        <v/>
      </c>
      <c r="O463" s="73">
        <f>IF(ISNA(VLOOKUP(B463,'Can Gas Rankings'!$B$6:$H$95,7,FALSE))=TRUE,"",(VLOOKUP(B463,'Can Gas Rankings'!$B$6:$H$95,7,FALSE)))</f>
        <v>73</v>
      </c>
      <c r="P463" s="73" t="str">
        <f>IF(ISNA(VLOOKUP(B463,'Can Pwr Rankings'!$B$6:$F$21,5,FALSE))=TRUE,"", (VLOOKUP(B463,'Can Pwr Rankings'!$B$6:$F$21,5,FALSE)))</f>
        <v/>
      </c>
      <c r="Q463" s="109">
        <f>IF(ISNA(VLOOKUP($B463,'US GAS Rankings'!$B$6:$H$232,6,FALSE))=TRUE,"", (VLOOKUP($B463,'US GAS Rankings'!$B$6:$H$232,6,FALSE)))</f>
        <v>35973330</v>
      </c>
      <c r="R463" s="109" t="str">
        <f>IF(ISNA(VLOOKUP($B463,'US PWR Rankings'!$B$6:$H$126,6,FALSE))=TRUE,"", (VLOOKUP($B463,'US PWR Rankings'!$B$6:$H$126,6,FALSE)))</f>
        <v/>
      </c>
      <c r="S463" s="109">
        <f>IF(ISNA(VLOOKUP($B463,'Can Gas Rankings'!$B$6:$H$95,6,FALSE))=TRUE,"",(VLOOKUP($B463,'Can Gas Rankings'!$B$6:$H$95,6,FALSE)))</f>
        <v>426000</v>
      </c>
      <c r="T463" s="109" t="str">
        <f>IF(ISNA(VLOOKUP($B463,'Can Pwr Rankings'!$B$6:$F$21,4,FALSE))=TRUE,"", (VLOOKUP($B463,'Can Pwr Rankings'!$B$6:$F$21,4,FALSE)))</f>
        <v/>
      </c>
    </row>
    <row r="464" spans="1:20" x14ac:dyDescent="0.2">
      <c r="A464" s="73" t="s">
        <v>158</v>
      </c>
      <c r="B464" s="73">
        <v>232</v>
      </c>
      <c r="C464" s="73"/>
      <c r="D464" s="73"/>
      <c r="E464" s="73" t="s">
        <v>411</v>
      </c>
      <c r="F464" s="73" t="str">
        <f>VLOOKUP((A464&amp;MAX(G464:L464)),'NA DATA'!$J$4:$K$1809,2,FALSE)</f>
        <v>Enron North America Corp.</v>
      </c>
      <c r="G464" s="104"/>
      <c r="H464" s="104">
        <v>96007593</v>
      </c>
      <c r="I464" s="104"/>
      <c r="J464" s="104"/>
      <c r="K464" s="104"/>
      <c r="L464" s="104"/>
      <c r="M464" s="104">
        <f>IF(ISNA(VLOOKUP(B464,'US GAS Rankings'!$B$6:$H$232,7,FALSE))=TRUE,"", (VLOOKUP(B464,'US GAS Rankings'!$B$6:$H$232,7,FALSE)))</f>
        <v>75</v>
      </c>
      <c r="N464" s="104" t="str">
        <f>IF(ISNA(VLOOKUP(B464,'US PWR Rankings'!$B$6:$H$126,7,FALSE))=TRUE,"", (VLOOKUP(B464,'US PWR Rankings'!$B$6:$H$126,7,FALSE)))</f>
        <v/>
      </c>
      <c r="O464" s="73">
        <f>IF(ISNA(VLOOKUP(B464,'Can Gas Rankings'!$B$6:$H$95,7,FALSE))=TRUE,"",(VLOOKUP(B464,'Can Gas Rankings'!$B$6:$H$95,7,FALSE)))</f>
        <v>73</v>
      </c>
      <c r="P464" s="73" t="str">
        <f>IF(ISNA(VLOOKUP(B464,'Can Pwr Rankings'!$B$6:$F$21,5,FALSE))=TRUE,"", (VLOOKUP(B464,'Can Pwr Rankings'!$B$6:$F$21,5,FALSE)))</f>
        <v/>
      </c>
      <c r="Q464" s="109">
        <f>IF(ISNA(VLOOKUP($B464,'US GAS Rankings'!$B$6:$H$232,6,FALSE))=TRUE,"", (VLOOKUP($B464,'US GAS Rankings'!$B$6:$H$232,6,FALSE)))</f>
        <v>35973330</v>
      </c>
      <c r="R464" s="109" t="str">
        <f>IF(ISNA(VLOOKUP($B464,'US PWR Rankings'!$B$6:$H$126,6,FALSE))=TRUE,"", (VLOOKUP($B464,'US PWR Rankings'!$B$6:$H$126,6,FALSE)))</f>
        <v/>
      </c>
      <c r="S464" s="109">
        <f>IF(ISNA(VLOOKUP($B464,'Can Gas Rankings'!$B$6:$H$95,6,FALSE))=TRUE,"",(VLOOKUP($B464,'Can Gas Rankings'!$B$6:$H$95,6,FALSE)))</f>
        <v>426000</v>
      </c>
      <c r="T464" s="109" t="str">
        <f>IF(ISNA(VLOOKUP($B464,'Can Pwr Rankings'!$B$6:$F$21,4,FALSE))=TRUE,"", (VLOOKUP($B464,'Can Pwr Rankings'!$B$6:$F$21,4,FALSE)))</f>
        <v/>
      </c>
    </row>
    <row r="465" spans="1:20" x14ac:dyDescent="0.2">
      <c r="A465" s="73" t="s">
        <v>158</v>
      </c>
      <c r="B465" s="73">
        <v>232</v>
      </c>
      <c r="C465" s="73"/>
      <c r="D465" s="73"/>
      <c r="E465" s="73" t="s">
        <v>573</v>
      </c>
      <c r="F465" s="73" t="str">
        <f>VLOOKUP((A465&amp;MAX(G465:L465)),'NA DATA'!$J$4:$K$1809,2,FALSE)</f>
        <v>Enron North America Corp.</v>
      </c>
      <c r="G465" s="104">
        <v>95000242</v>
      </c>
      <c r="H465" s="104"/>
      <c r="I465" s="104"/>
      <c r="J465" s="104">
        <v>95000242</v>
      </c>
      <c r="K465" s="104"/>
      <c r="L465" s="104"/>
      <c r="M465" s="104">
        <f>IF(ISNA(VLOOKUP(B465,'US GAS Rankings'!$B$6:$H$232,7,FALSE))=TRUE,"", (VLOOKUP(B465,'US GAS Rankings'!$B$6:$H$232,7,FALSE)))</f>
        <v>75</v>
      </c>
      <c r="N465" s="104" t="str">
        <f>IF(ISNA(VLOOKUP(B465,'US PWR Rankings'!$B$6:$H$126,7,FALSE))=TRUE,"", (VLOOKUP(B465,'US PWR Rankings'!$B$6:$H$126,7,FALSE)))</f>
        <v/>
      </c>
      <c r="O465" s="73">
        <f>IF(ISNA(VLOOKUP(B465,'Can Gas Rankings'!$B$6:$H$95,7,FALSE))=TRUE,"",(VLOOKUP(B465,'Can Gas Rankings'!$B$6:$H$95,7,FALSE)))</f>
        <v>73</v>
      </c>
      <c r="P465" s="73" t="str">
        <f>IF(ISNA(VLOOKUP(B465,'Can Pwr Rankings'!$B$6:$F$21,5,FALSE))=TRUE,"", (VLOOKUP(B465,'Can Pwr Rankings'!$B$6:$F$21,5,FALSE)))</f>
        <v/>
      </c>
      <c r="Q465" s="109">
        <f>IF(ISNA(VLOOKUP($B465,'US GAS Rankings'!$B$6:$H$232,6,FALSE))=TRUE,"", (VLOOKUP($B465,'US GAS Rankings'!$B$6:$H$232,6,FALSE)))</f>
        <v>35973330</v>
      </c>
      <c r="R465" s="109" t="str">
        <f>IF(ISNA(VLOOKUP($B465,'US PWR Rankings'!$B$6:$H$126,6,FALSE))=TRUE,"", (VLOOKUP($B465,'US PWR Rankings'!$B$6:$H$126,6,FALSE)))</f>
        <v/>
      </c>
      <c r="S465" s="109">
        <f>IF(ISNA(VLOOKUP($B465,'Can Gas Rankings'!$B$6:$H$95,6,FALSE))=TRUE,"",(VLOOKUP($B465,'Can Gas Rankings'!$B$6:$H$95,6,FALSE)))</f>
        <v>426000</v>
      </c>
      <c r="T465" s="109" t="str">
        <f>IF(ISNA(VLOOKUP($B465,'Can Pwr Rankings'!$B$6:$F$21,4,FALSE))=TRUE,"", (VLOOKUP($B465,'Can Pwr Rankings'!$B$6:$F$21,4,FALSE)))</f>
        <v/>
      </c>
    </row>
    <row r="466" spans="1:20" x14ac:dyDescent="0.2">
      <c r="A466" s="73" t="s">
        <v>158</v>
      </c>
      <c r="B466" s="73">
        <v>232</v>
      </c>
      <c r="C466" s="73"/>
      <c r="D466" s="73"/>
      <c r="E466" s="73" t="s">
        <v>392</v>
      </c>
      <c r="F466" s="73" t="str">
        <f>VLOOKUP((A466&amp;MAX(G466:L466)),'NA DATA'!$J$4:$K$1809,2,FALSE)</f>
        <v>Enron North America Corp.</v>
      </c>
      <c r="G466" s="104"/>
      <c r="H466" s="104">
        <v>96040456</v>
      </c>
      <c r="I466" s="104"/>
      <c r="J466" s="104"/>
      <c r="K466" s="104"/>
      <c r="L466" s="104"/>
      <c r="M466" s="104">
        <f>IF(ISNA(VLOOKUP(B466,'US GAS Rankings'!$B$6:$H$232,7,FALSE))=TRUE,"", (VLOOKUP(B466,'US GAS Rankings'!$B$6:$H$232,7,FALSE)))</f>
        <v>75</v>
      </c>
      <c r="N466" s="104" t="str">
        <f>IF(ISNA(VLOOKUP(B466,'US PWR Rankings'!$B$6:$H$126,7,FALSE))=TRUE,"", (VLOOKUP(B466,'US PWR Rankings'!$B$6:$H$126,7,FALSE)))</f>
        <v/>
      </c>
      <c r="O466" s="73">
        <f>IF(ISNA(VLOOKUP(B466,'Can Gas Rankings'!$B$6:$H$95,7,FALSE))=TRUE,"",(VLOOKUP(B466,'Can Gas Rankings'!$B$6:$H$95,7,FALSE)))</f>
        <v>73</v>
      </c>
      <c r="P466" s="73" t="str">
        <f>IF(ISNA(VLOOKUP(B466,'Can Pwr Rankings'!$B$6:$F$21,5,FALSE))=TRUE,"", (VLOOKUP(B466,'Can Pwr Rankings'!$B$6:$F$21,5,FALSE)))</f>
        <v/>
      </c>
      <c r="Q466" s="109">
        <f>IF(ISNA(VLOOKUP($B466,'US GAS Rankings'!$B$6:$H$232,6,FALSE))=TRUE,"", (VLOOKUP($B466,'US GAS Rankings'!$B$6:$H$232,6,FALSE)))</f>
        <v>35973330</v>
      </c>
      <c r="R466" s="109" t="str">
        <f>IF(ISNA(VLOOKUP($B466,'US PWR Rankings'!$B$6:$H$126,6,FALSE))=TRUE,"", (VLOOKUP($B466,'US PWR Rankings'!$B$6:$H$126,6,FALSE)))</f>
        <v/>
      </c>
      <c r="S466" s="109">
        <f>IF(ISNA(VLOOKUP($B466,'Can Gas Rankings'!$B$6:$H$95,6,FALSE))=TRUE,"",(VLOOKUP($B466,'Can Gas Rankings'!$B$6:$H$95,6,FALSE)))</f>
        <v>426000</v>
      </c>
      <c r="T466" s="109" t="str">
        <f>IF(ISNA(VLOOKUP($B466,'Can Pwr Rankings'!$B$6:$F$21,4,FALSE))=TRUE,"", (VLOOKUP($B466,'Can Pwr Rankings'!$B$6:$F$21,4,FALSE)))</f>
        <v/>
      </c>
    </row>
    <row r="467" spans="1:20" x14ac:dyDescent="0.2">
      <c r="A467" s="73" t="s">
        <v>158</v>
      </c>
      <c r="B467" s="73">
        <v>232</v>
      </c>
      <c r="C467" s="73"/>
      <c r="D467" s="73"/>
      <c r="E467" s="73" t="s">
        <v>417</v>
      </c>
      <c r="F467" s="73" t="str">
        <f>VLOOKUP((A467&amp;MAX(G467:L467)),'NA DATA'!$J$4:$K$1809,2,FALSE)</f>
        <v>Enron North America Corp.</v>
      </c>
      <c r="G467" s="104"/>
      <c r="H467" s="104">
        <v>96003955</v>
      </c>
      <c r="I467" s="104"/>
      <c r="J467" s="104"/>
      <c r="K467" s="104"/>
      <c r="L467" s="104"/>
      <c r="M467" s="104">
        <f>IF(ISNA(VLOOKUP(B467,'US GAS Rankings'!$B$6:$H$232,7,FALSE))=TRUE,"", (VLOOKUP(B467,'US GAS Rankings'!$B$6:$H$232,7,FALSE)))</f>
        <v>75</v>
      </c>
      <c r="N467" s="104" t="str">
        <f>IF(ISNA(VLOOKUP(B467,'US PWR Rankings'!$B$6:$H$126,7,FALSE))=TRUE,"", (VLOOKUP(B467,'US PWR Rankings'!$B$6:$H$126,7,FALSE)))</f>
        <v/>
      </c>
      <c r="O467" s="73">
        <f>IF(ISNA(VLOOKUP(B467,'Can Gas Rankings'!$B$6:$H$95,7,FALSE))=TRUE,"",(VLOOKUP(B467,'Can Gas Rankings'!$B$6:$H$95,7,FALSE)))</f>
        <v>73</v>
      </c>
      <c r="P467" s="73" t="str">
        <f>IF(ISNA(VLOOKUP(B467,'Can Pwr Rankings'!$B$6:$F$21,5,FALSE))=TRUE,"", (VLOOKUP(B467,'Can Pwr Rankings'!$B$6:$F$21,5,FALSE)))</f>
        <v/>
      </c>
      <c r="Q467" s="109">
        <f>IF(ISNA(VLOOKUP($B467,'US GAS Rankings'!$B$6:$H$232,6,FALSE))=TRUE,"", (VLOOKUP($B467,'US GAS Rankings'!$B$6:$H$232,6,FALSE)))</f>
        <v>35973330</v>
      </c>
      <c r="R467" s="109" t="str">
        <f>IF(ISNA(VLOOKUP($B467,'US PWR Rankings'!$B$6:$H$126,6,FALSE))=TRUE,"", (VLOOKUP($B467,'US PWR Rankings'!$B$6:$H$126,6,FALSE)))</f>
        <v/>
      </c>
      <c r="S467" s="109">
        <f>IF(ISNA(VLOOKUP($B467,'Can Gas Rankings'!$B$6:$H$95,6,FALSE))=TRUE,"",(VLOOKUP($B467,'Can Gas Rankings'!$B$6:$H$95,6,FALSE)))</f>
        <v>426000</v>
      </c>
      <c r="T467" s="109" t="str">
        <f>IF(ISNA(VLOOKUP($B467,'Can Pwr Rankings'!$B$6:$F$21,4,FALSE))=TRUE,"", (VLOOKUP($B467,'Can Pwr Rankings'!$B$6:$F$21,4,FALSE)))</f>
        <v/>
      </c>
    </row>
    <row r="468" spans="1:20" x14ac:dyDescent="0.2">
      <c r="A468" s="73" t="s">
        <v>158</v>
      </c>
      <c r="B468" s="73">
        <v>232</v>
      </c>
      <c r="C468" s="73"/>
      <c r="D468" s="73"/>
      <c r="E468" s="73" t="s">
        <v>413</v>
      </c>
      <c r="F468" s="73" t="str">
        <f>VLOOKUP((A468&amp;MAX(G468:L468)),'NA DATA'!$J$4:$K$1809,2,FALSE)</f>
        <v>Enron North America Corp.</v>
      </c>
      <c r="G468" s="104"/>
      <c r="H468" s="104">
        <v>96029552</v>
      </c>
      <c r="I468" s="104"/>
      <c r="J468" s="104"/>
      <c r="K468" s="104"/>
      <c r="L468" s="104"/>
      <c r="M468" s="104">
        <f>IF(ISNA(VLOOKUP(B468,'US GAS Rankings'!$B$6:$H$232,7,FALSE))=TRUE,"", (VLOOKUP(B468,'US GAS Rankings'!$B$6:$H$232,7,FALSE)))</f>
        <v>75</v>
      </c>
      <c r="N468" s="104" t="str">
        <f>IF(ISNA(VLOOKUP(B468,'US PWR Rankings'!$B$6:$H$126,7,FALSE))=TRUE,"", (VLOOKUP(B468,'US PWR Rankings'!$B$6:$H$126,7,FALSE)))</f>
        <v/>
      </c>
      <c r="O468" s="73">
        <f>IF(ISNA(VLOOKUP(B468,'Can Gas Rankings'!$B$6:$H$95,7,FALSE))=TRUE,"",(VLOOKUP(B468,'Can Gas Rankings'!$B$6:$H$95,7,FALSE)))</f>
        <v>73</v>
      </c>
      <c r="P468" s="73" t="str">
        <f>IF(ISNA(VLOOKUP(B468,'Can Pwr Rankings'!$B$6:$F$21,5,FALSE))=TRUE,"", (VLOOKUP(B468,'Can Pwr Rankings'!$B$6:$F$21,5,FALSE)))</f>
        <v/>
      </c>
      <c r="Q468" s="109">
        <f>IF(ISNA(VLOOKUP($B468,'US GAS Rankings'!$B$6:$H$232,6,FALSE))=TRUE,"", (VLOOKUP($B468,'US GAS Rankings'!$B$6:$H$232,6,FALSE)))</f>
        <v>35973330</v>
      </c>
      <c r="R468" s="109" t="str">
        <f>IF(ISNA(VLOOKUP($B468,'US PWR Rankings'!$B$6:$H$126,6,FALSE))=TRUE,"", (VLOOKUP($B468,'US PWR Rankings'!$B$6:$H$126,6,FALSE)))</f>
        <v/>
      </c>
      <c r="S468" s="109">
        <f>IF(ISNA(VLOOKUP($B468,'Can Gas Rankings'!$B$6:$H$95,6,FALSE))=TRUE,"",(VLOOKUP($B468,'Can Gas Rankings'!$B$6:$H$95,6,FALSE)))</f>
        <v>426000</v>
      </c>
      <c r="T468" s="109" t="str">
        <f>IF(ISNA(VLOOKUP($B468,'Can Pwr Rankings'!$B$6:$F$21,4,FALSE))=TRUE,"", (VLOOKUP($B468,'Can Pwr Rankings'!$B$6:$F$21,4,FALSE)))</f>
        <v/>
      </c>
    </row>
    <row r="469" spans="1:20" x14ac:dyDescent="0.2">
      <c r="A469" s="73" t="s">
        <v>158</v>
      </c>
      <c r="B469" s="73">
        <v>232</v>
      </c>
      <c r="C469" s="73"/>
      <c r="D469" s="73"/>
      <c r="E469" s="73" t="s">
        <v>394</v>
      </c>
      <c r="F469" s="73" t="str">
        <f>VLOOKUP((A469&amp;MAX(G469:L469)),'NA DATA'!$J$4:$K$1809,2,FALSE)</f>
        <v>Enron North America Corp.</v>
      </c>
      <c r="G469" s="104"/>
      <c r="H469" s="104">
        <v>96019304</v>
      </c>
      <c r="I469" s="104"/>
      <c r="J469" s="104"/>
      <c r="K469" s="104"/>
      <c r="L469" s="104"/>
      <c r="M469" s="104">
        <f>IF(ISNA(VLOOKUP(B469,'US GAS Rankings'!$B$6:$H$232,7,FALSE))=TRUE,"", (VLOOKUP(B469,'US GAS Rankings'!$B$6:$H$232,7,FALSE)))</f>
        <v>75</v>
      </c>
      <c r="N469" s="104" t="str">
        <f>IF(ISNA(VLOOKUP(B469,'US PWR Rankings'!$B$6:$H$126,7,FALSE))=TRUE,"", (VLOOKUP(B469,'US PWR Rankings'!$B$6:$H$126,7,FALSE)))</f>
        <v/>
      </c>
      <c r="O469" s="73">
        <f>IF(ISNA(VLOOKUP(B469,'Can Gas Rankings'!$B$6:$H$95,7,FALSE))=TRUE,"",(VLOOKUP(B469,'Can Gas Rankings'!$B$6:$H$95,7,FALSE)))</f>
        <v>73</v>
      </c>
      <c r="P469" s="73" t="str">
        <f>IF(ISNA(VLOOKUP(B469,'Can Pwr Rankings'!$B$6:$F$21,5,FALSE))=TRUE,"", (VLOOKUP(B469,'Can Pwr Rankings'!$B$6:$F$21,5,FALSE)))</f>
        <v/>
      </c>
      <c r="Q469" s="109">
        <f>IF(ISNA(VLOOKUP($B469,'US GAS Rankings'!$B$6:$H$232,6,FALSE))=TRUE,"", (VLOOKUP($B469,'US GAS Rankings'!$B$6:$H$232,6,FALSE)))</f>
        <v>35973330</v>
      </c>
      <c r="R469" s="109" t="str">
        <f>IF(ISNA(VLOOKUP($B469,'US PWR Rankings'!$B$6:$H$126,6,FALSE))=TRUE,"", (VLOOKUP($B469,'US PWR Rankings'!$B$6:$H$126,6,FALSE)))</f>
        <v/>
      </c>
      <c r="S469" s="109">
        <f>IF(ISNA(VLOOKUP($B469,'Can Gas Rankings'!$B$6:$H$95,6,FALSE))=TRUE,"",(VLOOKUP($B469,'Can Gas Rankings'!$B$6:$H$95,6,FALSE)))</f>
        <v>426000</v>
      </c>
      <c r="T469" s="109" t="str">
        <f>IF(ISNA(VLOOKUP($B469,'Can Pwr Rankings'!$B$6:$F$21,4,FALSE))=TRUE,"", (VLOOKUP($B469,'Can Pwr Rankings'!$B$6:$F$21,4,FALSE)))</f>
        <v/>
      </c>
    </row>
    <row r="470" spans="1:20" x14ac:dyDescent="0.2">
      <c r="A470" s="73" t="s">
        <v>158</v>
      </c>
      <c r="B470" s="73">
        <v>232</v>
      </c>
      <c r="C470" s="73"/>
      <c r="D470" s="73"/>
      <c r="E470" s="73" t="s">
        <v>427</v>
      </c>
      <c r="F470" s="73" t="str">
        <f>VLOOKUP((A470&amp;MAX(G470:L470)),'NA DATA'!$J$4:$K$1809,2,FALSE)</f>
        <v>Enron North America Corp.</v>
      </c>
      <c r="G470" s="104"/>
      <c r="H470" s="104">
        <v>96007585</v>
      </c>
      <c r="I470" s="104"/>
      <c r="J470" s="104"/>
      <c r="K470" s="104"/>
      <c r="L470" s="104"/>
      <c r="M470" s="104">
        <f>IF(ISNA(VLOOKUP(B470,'US GAS Rankings'!$B$6:$H$232,7,FALSE))=TRUE,"", (VLOOKUP(B470,'US GAS Rankings'!$B$6:$H$232,7,FALSE)))</f>
        <v>75</v>
      </c>
      <c r="N470" s="104" t="str">
        <f>IF(ISNA(VLOOKUP(B470,'US PWR Rankings'!$B$6:$H$126,7,FALSE))=TRUE,"", (VLOOKUP(B470,'US PWR Rankings'!$B$6:$H$126,7,FALSE)))</f>
        <v/>
      </c>
      <c r="O470" s="73">
        <f>IF(ISNA(VLOOKUP(B470,'Can Gas Rankings'!$B$6:$H$95,7,FALSE))=TRUE,"",(VLOOKUP(B470,'Can Gas Rankings'!$B$6:$H$95,7,FALSE)))</f>
        <v>73</v>
      </c>
      <c r="P470" s="73" t="str">
        <f>IF(ISNA(VLOOKUP(B470,'Can Pwr Rankings'!$B$6:$F$21,5,FALSE))=TRUE,"", (VLOOKUP(B470,'Can Pwr Rankings'!$B$6:$F$21,5,FALSE)))</f>
        <v/>
      </c>
      <c r="Q470" s="109">
        <f>IF(ISNA(VLOOKUP($B470,'US GAS Rankings'!$B$6:$H$232,6,FALSE))=TRUE,"", (VLOOKUP($B470,'US GAS Rankings'!$B$6:$H$232,6,FALSE)))</f>
        <v>35973330</v>
      </c>
      <c r="R470" s="109" t="str">
        <f>IF(ISNA(VLOOKUP($B470,'US PWR Rankings'!$B$6:$H$126,6,FALSE))=TRUE,"", (VLOOKUP($B470,'US PWR Rankings'!$B$6:$H$126,6,FALSE)))</f>
        <v/>
      </c>
      <c r="S470" s="109">
        <f>IF(ISNA(VLOOKUP($B470,'Can Gas Rankings'!$B$6:$H$95,6,FALSE))=TRUE,"",(VLOOKUP($B470,'Can Gas Rankings'!$B$6:$H$95,6,FALSE)))</f>
        <v>426000</v>
      </c>
      <c r="T470" s="109" t="str">
        <f>IF(ISNA(VLOOKUP($B470,'Can Pwr Rankings'!$B$6:$F$21,4,FALSE))=TRUE,"", (VLOOKUP($B470,'Can Pwr Rankings'!$B$6:$F$21,4,FALSE)))</f>
        <v/>
      </c>
    </row>
    <row r="471" spans="1:20" x14ac:dyDescent="0.2">
      <c r="A471" s="73" t="s">
        <v>158</v>
      </c>
      <c r="B471" s="73">
        <v>232</v>
      </c>
      <c r="C471" s="73"/>
      <c r="D471" s="73"/>
      <c r="E471" s="73" t="s">
        <v>426</v>
      </c>
      <c r="F471" s="73" t="str">
        <f>VLOOKUP((A471&amp;MAX(G471:L471)),'NA DATA'!$J$4:$K$1809,2,FALSE)</f>
        <v>Enron North America Corp.</v>
      </c>
      <c r="G471" s="104"/>
      <c r="H471" s="104">
        <v>96053977</v>
      </c>
      <c r="I471" s="104"/>
      <c r="J471" s="104"/>
      <c r="K471" s="104"/>
      <c r="L471" s="104"/>
      <c r="M471" s="104">
        <f>IF(ISNA(VLOOKUP(B471,'US GAS Rankings'!$B$6:$H$232,7,FALSE))=TRUE,"", (VLOOKUP(B471,'US GAS Rankings'!$B$6:$H$232,7,FALSE)))</f>
        <v>75</v>
      </c>
      <c r="N471" s="104" t="str">
        <f>IF(ISNA(VLOOKUP(B471,'US PWR Rankings'!$B$6:$H$126,7,FALSE))=TRUE,"", (VLOOKUP(B471,'US PWR Rankings'!$B$6:$H$126,7,FALSE)))</f>
        <v/>
      </c>
      <c r="O471" s="73">
        <f>IF(ISNA(VLOOKUP(B471,'Can Gas Rankings'!$B$6:$H$95,7,FALSE))=TRUE,"",(VLOOKUP(B471,'Can Gas Rankings'!$B$6:$H$95,7,FALSE)))</f>
        <v>73</v>
      </c>
      <c r="P471" s="73" t="str">
        <f>IF(ISNA(VLOOKUP(B471,'Can Pwr Rankings'!$B$6:$F$21,5,FALSE))=TRUE,"", (VLOOKUP(B471,'Can Pwr Rankings'!$B$6:$F$21,5,FALSE)))</f>
        <v/>
      </c>
      <c r="Q471" s="109">
        <f>IF(ISNA(VLOOKUP($B471,'US GAS Rankings'!$B$6:$H$232,6,FALSE))=TRUE,"", (VLOOKUP($B471,'US GAS Rankings'!$B$6:$H$232,6,FALSE)))</f>
        <v>35973330</v>
      </c>
      <c r="R471" s="109" t="str">
        <f>IF(ISNA(VLOOKUP($B471,'US PWR Rankings'!$B$6:$H$126,6,FALSE))=TRUE,"", (VLOOKUP($B471,'US PWR Rankings'!$B$6:$H$126,6,FALSE)))</f>
        <v/>
      </c>
      <c r="S471" s="109">
        <f>IF(ISNA(VLOOKUP($B471,'Can Gas Rankings'!$B$6:$H$95,6,FALSE))=TRUE,"",(VLOOKUP($B471,'Can Gas Rankings'!$B$6:$H$95,6,FALSE)))</f>
        <v>426000</v>
      </c>
      <c r="T471" s="109" t="str">
        <f>IF(ISNA(VLOOKUP($B471,'Can Pwr Rankings'!$B$6:$F$21,4,FALSE))=TRUE,"", (VLOOKUP($B471,'Can Pwr Rankings'!$B$6:$F$21,4,FALSE)))</f>
        <v/>
      </c>
    </row>
    <row r="472" spans="1:20" x14ac:dyDescent="0.2">
      <c r="A472" s="73" t="s">
        <v>159</v>
      </c>
      <c r="B472" s="73">
        <v>53619</v>
      </c>
      <c r="C472" s="73" t="s">
        <v>159</v>
      </c>
      <c r="D472" s="73">
        <v>53619</v>
      </c>
      <c r="E472" s="73" t="s">
        <v>564</v>
      </c>
      <c r="F472" s="73" t="str">
        <f>VLOOKUP((A472&amp;MAX(G472:L472)),'NA DATA'!$J$4:$K$1809,2,FALSE)</f>
        <v>Enron North America Corp.</v>
      </c>
      <c r="G472" s="104">
        <v>96043308</v>
      </c>
      <c r="H472" s="104"/>
      <c r="I472" s="104"/>
      <c r="J472" s="104"/>
      <c r="K472" s="104"/>
      <c r="L472" s="104"/>
      <c r="M472" s="104">
        <f>IF(ISNA(VLOOKUP(B472,'US GAS Rankings'!$B$6:$H$232,7,FALSE))=TRUE,"", (VLOOKUP(B472,'US GAS Rankings'!$B$6:$H$232,7,FALSE)))</f>
        <v>76</v>
      </c>
      <c r="N472" s="104" t="str">
        <f>IF(ISNA(VLOOKUP(B472,'US PWR Rankings'!$B$6:$H$126,7,FALSE))=TRUE,"", (VLOOKUP(B472,'US PWR Rankings'!$B$6:$H$126,7,FALSE)))</f>
        <v/>
      </c>
      <c r="O472" s="73" t="str">
        <f>IF(ISNA(VLOOKUP(B472,'Can Gas Rankings'!$B$6:$H$95,7,FALSE))=TRUE,"",(VLOOKUP(B472,'Can Gas Rankings'!$B$6:$H$95,7,FALSE)))</f>
        <v/>
      </c>
      <c r="P472" s="73" t="str">
        <f>IF(ISNA(VLOOKUP(B472,'Can Pwr Rankings'!$B$6:$F$21,5,FALSE))=TRUE,"", (VLOOKUP(B472,'Can Pwr Rankings'!$B$6:$F$21,5,FALSE)))</f>
        <v/>
      </c>
      <c r="Q472" s="109">
        <f>IF(ISNA(VLOOKUP($B472,'US GAS Rankings'!$B$6:$H$232,6,FALSE))=TRUE,"", (VLOOKUP($B472,'US GAS Rankings'!$B$6:$H$232,6,FALSE)))</f>
        <v>34056236</v>
      </c>
      <c r="R472" s="109" t="str">
        <f>IF(ISNA(VLOOKUP($B472,'US PWR Rankings'!$B$6:$H$126,6,FALSE))=TRUE,"", (VLOOKUP($B472,'US PWR Rankings'!$B$6:$H$126,6,FALSE)))</f>
        <v/>
      </c>
      <c r="S472" s="109" t="str">
        <f>IF(ISNA(VLOOKUP($B472,'Can Gas Rankings'!$B$6:$H$95,6,FALSE))=TRUE,"",(VLOOKUP($B472,'Can Gas Rankings'!$B$6:$H$95,6,FALSE)))</f>
        <v/>
      </c>
      <c r="T472" s="109" t="str">
        <f>IF(ISNA(VLOOKUP($B472,'Can Pwr Rankings'!$B$6:$F$21,4,FALSE))=TRUE,"", (VLOOKUP($B472,'Can Pwr Rankings'!$B$6:$F$21,4,FALSE)))</f>
        <v/>
      </c>
    </row>
    <row r="473" spans="1:20" x14ac:dyDescent="0.2">
      <c r="A473" s="73" t="s">
        <v>159</v>
      </c>
      <c r="B473" s="73">
        <v>53619</v>
      </c>
      <c r="C473" s="73"/>
      <c r="D473" s="73"/>
      <c r="E473" s="73" t="s">
        <v>404</v>
      </c>
      <c r="F473" s="73" t="str">
        <f>VLOOKUP((A473&amp;MAX(G473:L473)),'NA DATA'!$J$4:$K$1809,2,FALSE)</f>
        <v>Enron North America Corp.</v>
      </c>
      <c r="G473" s="104"/>
      <c r="H473" s="104">
        <v>96084332</v>
      </c>
      <c r="I473" s="104"/>
      <c r="J473" s="104"/>
      <c r="K473" s="104"/>
      <c r="L473" s="104"/>
      <c r="M473" s="104">
        <f>IF(ISNA(VLOOKUP(B473,'US GAS Rankings'!$B$6:$H$232,7,FALSE))=TRUE,"", (VLOOKUP(B473,'US GAS Rankings'!$B$6:$H$232,7,FALSE)))</f>
        <v>76</v>
      </c>
      <c r="N473" s="104" t="str">
        <f>IF(ISNA(VLOOKUP(B473,'US PWR Rankings'!$B$6:$H$126,7,FALSE))=TRUE,"", (VLOOKUP(B473,'US PWR Rankings'!$B$6:$H$126,7,FALSE)))</f>
        <v/>
      </c>
      <c r="O473" s="73" t="str">
        <f>IF(ISNA(VLOOKUP(B473,'Can Gas Rankings'!$B$6:$H$95,7,FALSE))=TRUE,"",(VLOOKUP(B473,'Can Gas Rankings'!$B$6:$H$95,7,FALSE)))</f>
        <v/>
      </c>
      <c r="P473" s="73" t="str">
        <f>IF(ISNA(VLOOKUP(B473,'Can Pwr Rankings'!$B$6:$F$21,5,FALSE))=TRUE,"", (VLOOKUP(B473,'Can Pwr Rankings'!$B$6:$F$21,5,FALSE)))</f>
        <v/>
      </c>
      <c r="Q473" s="109">
        <f>IF(ISNA(VLOOKUP($B473,'US GAS Rankings'!$B$6:$H$232,6,FALSE))=TRUE,"", (VLOOKUP($B473,'US GAS Rankings'!$B$6:$H$232,6,FALSE)))</f>
        <v>34056236</v>
      </c>
      <c r="R473" s="109" t="str">
        <f>IF(ISNA(VLOOKUP($B473,'US PWR Rankings'!$B$6:$H$126,6,FALSE))=TRUE,"", (VLOOKUP($B473,'US PWR Rankings'!$B$6:$H$126,6,FALSE)))</f>
        <v/>
      </c>
      <c r="S473" s="109" t="str">
        <f>IF(ISNA(VLOOKUP($B473,'Can Gas Rankings'!$B$6:$H$95,6,FALSE))=TRUE,"",(VLOOKUP($B473,'Can Gas Rankings'!$B$6:$H$95,6,FALSE)))</f>
        <v/>
      </c>
      <c r="T473" s="109" t="str">
        <f>IF(ISNA(VLOOKUP($B473,'Can Pwr Rankings'!$B$6:$F$21,4,FALSE))=TRUE,"", (VLOOKUP($B473,'Can Pwr Rankings'!$B$6:$F$21,4,FALSE)))</f>
        <v/>
      </c>
    </row>
    <row r="474" spans="1:20" x14ac:dyDescent="0.2">
      <c r="A474" s="73" t="s">
        <v>159</v>
      </c>
      <c r="B474" s="73">
        <v>53619</v>
      </c>
      <c r="C474" s="73"/>
      <c r="D474" s="73"/>
      <c r="E474" s="73" t="s">
        <v>396</v>
      </c>
      <c r="F474" s="73" t="str">
        <f>VLOOKUP((A474&amp;MAX(G474:L474)),'NA DATA'!$J$4:$K$1809,2,FALSE)</f>
        <v>Enron North America Corp.</v>
      </c>
      <c r="G474" s="104"/>
      <c r="H474" s="104">
        <v>96029098</v>
      </c>
      <c r="I474" s="104"/>
      <c r="J474" s="104"/>
      <c r="K474" s="104"/>
      <c r="L474" s="104"/>
      <c r="M474" s="104">
        <f>IF(ISNA(VLOOKUP(B474,'US GAS Rankings'!$B$6:$H$232,7,FALSE))=TRUE,"", (VLOOKUP(B474,'US GAS Rankings'!$B$6:$H$232,7,FALSE)))</f>
        <v>76</v>
      </c>
      <c r="N474" s="104" t="str">
        <f>IF(ISNA(VLOOKUP(B474,'US PWR Rankings'!$B$6:$H$126,7,FALSE))=TRUE,"", (VLOOKUP(B474,'US PWR Rankings'!$B$6:$H$126,7,FALSE)))</f>
        <v/>
      </c>
      <c r="O474" s="73" t="str">
        <f>IF(ISNA(VLOOKUP(B474,'Can Gas Rankings'!$B$6:$H$95,7,FALSE))=TRUE,"",(VLOOKUP(B474,'Can Gas Rankings'!$B$6:$H$95,7,FALSE)))</f>
        <v/>
      </c>
      <c r="P474" s="73" t="str">
        <f>IF(ISNA(VLOOKUP(B474,'Can Pwr Rankings'!$B$6:$F$21,5,FALSE))=TRUE,"", (VLOOKUP(B474,'Can Pwr Rankings'!$B$6:$F$21,5,FALSE)))</f>
        <v/>
      </c>
      <c r="Q474" s="109">
        <f>IF(ISNA(VLOOKUP($B474,'US GAS Rankings'!$B$6:$H$232,6,FALSE))=TRUE,"", (VLOOKUP($B474,'US GAS Rankings'!$B$6:$H$232,6,FALSE)))</f>
        <v>34056236</v>
      </c>
      <c r="R474" s="109" t="str">
        <f>IF(ISNA(VLOOKUP($B474,'US PWR Rankings'!$B$6:$H$126,6,FALSE))=TRUE,"", (VLOOKUP($B474,'US PWR Rankings'!$B$6:$H$126,6,FALSE)))</f>
        <v/>
      </c>
      <c r="S474" s="109" t="str">
        <f>IF(ISNA(VLOOKUP($B474,'Can Gas Rankings'!$B$6:$H$95,6,FALSE))=TRUE,"",(VLOOKUP($B474,'Can Gas Rankings'!$B$6:$H$95,6,FALSE)))</f>
        <v/>
      </c>
      <c r="T474" s="109" t="str">
        <f>IF(ISNA(VLOOKUP($B474,'Can Pwr Rankings'!$B$6:$F$21,4,FALSE))=TRUE,"", (VLOOKUP($B474,'Can Pwr Rankings'!$B$6:$F$21,4,FALSE)))</f>
        <v/>
      </c>
    </row>
    <row r="475" spans="1:20" x14ac:dyDescent="0.2">
      <c r="A475" s="73" t="s">
        <v>159</v>
      </c>
      <c r="B475" s="73">
        <v>53619</v>
      </c>
      <c r="C475" s="73"/>
      <c r="D475" s="73"/>
      <c r="E475" s="73" t="s">
        <v>417</v>
      </c>
      <c r="F475" s="73" t="str">
        <f>VLOOKUP((A475&amp;MAX(G475:L475)),'NA DATA'!$J$4:$K$1809,2,FALSE)</f>
        <v>Enron North America Corp.</v>
      </c>
      <c r="G475" s="104"/>
      <c r="H475" s="104">
        <v>96002203</v>
      </c>
      <c r="I475" s="104"/>
      <c r="J475" s="104"/>
      <c r="K475" s="104"/>
      <c r="L475" s="104"/>
      <c r="M475" s="104">
        <f>IF(ISNA(VLOOKUP(B475,'US GAS Rankings'!$B$6:$H$232,7,FALSE))=TRUE,"", (VLOOKUP(B475,'US GAS Rankings'!$B$6:$H$232,7,FALSE)))</f>
        <v>76</v>
      </c>
      <c r="N475" s="104" t="str">
        <f>IF(ISNA(VLOOKUP(B475,'US PWR Rankings'!$B$6:$H$126,7,FALSE))=TRUE,"", (VLOOKUP(B475,'US PWR Rankings'!$B$6:$H$126,7,FALSE)))</f>
        <v/>
      </c>
      <c r="O475" s="73" t="str">
        <f>IF(ISNA(VLOOKUP(B475,'Can Gas Rankings'!$B$6:$H$95,7,FALSE))=TRUE,"",(VLOOKUP(B475,'Can Gas Rankings'!$B$6:$H$95,7,FALSE)))</f>
        <v/>
      </c>
      <c r="P475" s="73" t="str">
        <f>IF(ISNA(VLOOKUP(B475,'Can Pwr Rankings'!$B$6:$F$21,5,FALSE))=TRUE,"", (VLOOKUP(B475,'Can Pwr Rankings'!$B$6:$F$21,5,FALSE)))</f>
        <v/>
      </c>
      <c r="Q475" s="109">
        <f>IF(ISNA(VLOOKUP($B475,'US GAS Rankings'!$B$6:$H$232,6,FALSE))=TRUE,"", (VLOOKUP($B475,'US GAS Rankings'!$B$6:$H$232,6,FALSE)))</f>
        <v>34056236</v>
      </c>
      <c r="R475" s="109" t="str">
        <f>IF(ISNA(VLOOKUP($B475,'US PWR Rankings'!$B$6:$H$126,6,FALSE))=TRUE,"", (VLOOKUP($B475,'US PWR Rankings'!$B$6:$H$126,6,FALSE)))</f>
        <v/>
      </c>
      <c r="S475" s="109" t="str">
        <f>IF(ISNA(VLOOKUP($B475,'Can Gas Rankings'!$B$6:$H$95,6,FALSE))=TRUE,"",(VLOOKUP($B475,'Can Gas Rankings'!$B$6:$H$95,6,FALSE)))</f>
        <v/>
      </c>
      <c r="T475" s="109" t="str">
        <f>IF(ISNA(VLOOKUP($B475,'Can Pwr Rankings'!$B$6:$F$21,4,FALSE))=TRUE,"", (VLOOKUP($B475,'Can Pwr Rankings'!$B$6:$F$21,4,FALSE)))</f>
        <v/>
      </c>
    </row>
    <row r="476" spans="1:20" x14ac:dyDescent="0.2">
      <c r="A476" s="73" t="s">
        <v>160</v>
      </c>
      <c r="B476" s="73">
        <v>77297</v>
      </c>
      <c r="C476" s="73" t="s">
        <v>160</v>
      </c>
      <c r="D476" s="73">
        <v>77297</v>
      </c>
      <c r="E476" s="73" t="s">
        <v>564</v>
      </c>
      <c r="F476" s="73" t="str">
        <f>VLOOKUP((A476&amp;MAX(G476:L476)),'NA DATA'!$J$4:$K$1809,2,FALSE)</f>
        <v>Enron North America Corp.</v>
      </c>
      <c r="G476" s="104">
        <v>96065385</v>
      </c>
      <c r="H476" s="104"/>
      <c r="I476" s="104"/>
      <c r="J476" s="104"/>
      <c r="K476" s="104"/>
      <c r="L476" s="104"/>
      <c r="M476" s="104">
        <f>IF(ISNA(VLOOKUP(B476,'US GAS Rankings'!$B$6:$H$232,7,FALSE))=TRUE,"", (VLOOKUP(B476,'US GAS Rankings'!$B$6:$H$232,7,FALSE)))</f>
        <v>77</v>
      </c>
      <c r="N476" s="104" t="str">
        <f>IF(ISNA(VLOOKUP(B476,'US PWR Rankings'!$B$6:$H$126,7,FALSE))=TRUE,"", (VLOOKUP(B476,'US PWR Rankings'!$B$6:$H$126,7,FALSE)))</f>
        <v/>
      </c>
      <c r="O476" s="73" t="str">
        <f>IF(ISNA(VLOOKUP(B476,'Can Gas Rankings'!$B$6:$H$95,7,FALSE))=TRUE,"",(VLOOKUP(B476,'Can Gas Rankings'!$B$6:$H$95,7,FALSE)))</f>
        <v/>
      </c>
      <c r="P476" s="73" t="str">
        <f>IF(ISNA(VLOOKUP(B476,'Can Pwr Rankings'!$B$6:$F$21,5,FALSE))=TRUE,"", (VLOOKUP(B476,'Can Pwr Rankings'!$B$6:$F$21,5,FALSE)))</f>
        <v/>
      </c>
      <c r="Q476" s="109">
        <f>IF(ISNA(VLOOKUP($B476,'US GAS Rankings'!$B$6:$H$232,6,FALSE))=TRUE,"", (VLOOKUP($B476,'US GAS Rankings'!$B$6:$H$232,6,FALSE)))</f>
        <v>33012500</v>
      </c>
      <c r="R476" s="109" t="str">
        <f>IF(ISNA(VLOOKUP($B476,'US PWR Rankings'!$B$6:$H$126,6,FALSE))=TRUE,"", (VLOOKUP($B476,'US PWR Rankings'!$B$6:$H$126,6,FALSE)))</f>
        <v/>
      </c>
      <c r="S476" s="109" t="str">
        <f>IF(ISNA(VLOOKUP($B476,'Can Gas Rankings'!$B$6:$H$95,6,FALSE))=TRUE,"",(VLOOKUP($B476,'Can Gas Rankings'!$B$6:$H$95,6,FALSE)))</f>
        <v/>
      </c>
      <c r="T476" s="109" t="str">
        <f>IF(ISNA(VLOOKUP($B476,'Can Pwr Rankings'!$B$6:$F$21,4,FALSE))=TRUE,"", (VLOOKUP($B476,'Can Pwr Rankings'!$B$6:$F$21,4,FALSE)))</f>
        <v/>
      </c>
    </row>
    <row r="477" spans="1:20" x14ac:dyDescent="0.2">
      <c r="A477" s="73" t="s">
        <v>160</v>
      </c>
      <c r="B477" s="73">
        <v>77297</v>
      </c>
      <c r="C477" s="73"/>
      <c r="D477" s="73"/>
      <c r="E477" s="73" t="s">
        <v>585</v>
      </c>
      <c r="F477" s="73" t="e">
        <f>VLOOKUP((A477&amp;MAX(G477:L477)),'NA DATA'!$J$4:$K$1809,2,FALSE)</f>
        <v>#N/A</v>
      </c>
      <c r="G477" s="104"/>
      <c r="H477" s="104"/>
      <c r="I477" s="104"/>
      <c r="J477" s="104"/>
      <c r="K477" s="104"/>
      <c r="L477" s="104"/>
      <c r="M477" s="104">
        <f>IF(ISNA(VLOOKUP(B477,'US GAS Rankings'!$B$6:$H$232,7,FALSE))=TRUE,"", (VLOOKUP(B477,'US GAS Rankings'!$B$6:$H$232,7,FALSE)))</f>
        <v>77</v>
      </c>
      <c r="N477" s="104" t="str">
        <f>IF(ISNA(VLOOKUP(B477,'US PWR Rankings'!$B$6:$H$126,7,FALSE))=TRUE,"", (VLOOKUP(B477,'US PWR Rankings'!$B$6:$H$126,7,FALSE)))</f>
        <v/>
      </c>
      <c r="O477" s="73" t="str">
        <f>IF(ISNA(VLOOKUP(B477,'Can Gas Rankings'!$B$6:$H$95,7,FALSE))=TRUE,"",(VLOOKUP(B477,'Can Gas Rankings'!$B$6:$H$95,7,FALSE)))</f>
        <v/>
      </c>
      <c r="P477" s="73" t="str">
        <f>IF(ISNA(VLOOKUP(B477,'Can Pwr Rankings'!$B$6:$F$21,5,FALSE))=TRUE,"", (VLOOKUP(B477,'Can Pwr Rankings'!$B$6:$F$21,5,FALSE)))</f>
        <v/>
      </c>
      <c r="Q477" s="109">
        <f>IF(ISNA(VLOOKUP($B477,'US GAS Rankings'!$B$6:$H$232,6,FALSE))=TRUE,"", (VLOOKUP($B477,'US GAS Rankings'!$B$6:$H$232,6,FALSE)))</f>
        <v>33012500</v>
      </c>
      <c r="R477" s="109" t="str">
        <f>IF(ISNA(VLOOKUP($B477,'US PWR Rankings'!$B$6:$H$126,6,FALSE))=TRUE,"", (VLOOKUP($B477,'US PWR Rankings'!$B$6:$H$126,6,FALSE)))</f>
        <v/>
      </c>
      <c r="S477" s="109" t="str">
        <f>IF(ISNA(VLOOKUP($B477,'Can Gas Rankings'!$B$6:$H$95,6,FALSE))=TRUE,"",(VLOOKUP($B477,'Can Gas Rankings'!$B$6:$H$95,6,FALSE)))</f>
        <v/>
      </c>
      <c r="T477" s="109" t="str">
        <f>IF(ISNA(VLOOKUP($B477,'Can Pwr Rankings'!$B$6:$F$21,4,FALSE))=TRUE,"", (VLOOKUP($B477,'Can Pwr Rankings'!$B$6:$F$21,4,FALSE)))</f>
        <v/>
      </c>
    </row>
    <row r="478" spans="1:20" x14ac:dyDescent="0.2">
      <c r="A478" s="73" t="s">
        <v>161</v>
      </c>
      <c r="B478" s="73">
        <v>11386</v>
      </c>
      <c r="C478" s="73" t="s">
        <v>161</v>
      </c>
      <c r="D478" s="73">
        <v>11386</v>
      </c>
      <c r="E478" s="73" t="s">
        <v>573</v>
      </c>
      <c r="F478" s="73" t="str">
        <f>VLOOKUP((A478&amp;MAX(G478:L478)),'NA DATA'!$J$4:$K$1809,2,FALSE)</f>
        <v>Enron North America Corp.</v>
      </c>
      <c r="G478" s="104">
        <v>96001013</v>
      </c>
      <c r="H478" s="104"/>
      <c r="I478" s="104"/>
      <c r="J478" s="104"/>
      <c r="K478" s="104"/>
      <c r="L478" s="104"/>
      <c r="M478" s="104">
        <f>IF(ISNA(VLOOKUP(B478,'US GAS Rankings'!$B$6:$H$232,7,FALSE))=TRUE,"", (VLOOKUP(B478,'US GAS Rankings'!$B$6:$H$232,7,FALSE)))</f>
        <v>78</v>
      </c>
      <c r="N478" s="104" t="str">
        <f>IF(ISNA(VLOOKUP(B478,'US PWR Rankings'!$B$6:$H$126,7,FALSE))=TRUE,"", (VLOOKUP(B478,'US PWR Rankings'!$B$6:$H$126,7,FALSE)))</f>
        <v/>
      </c>
      <c r="O478" s="73" t="str">
        <f>IF(ISNA(VLOOKUP(B478,'Can Gas Rankings'!$B$6:$H$95,7,FALSE))=TRUE,"",(VLOOKUP(B478,'Can Gas Rankings'!$B$6:$H$95,7,FALSE)))</f>
        <v/>
      </c>
      <c r="P478" s="73" t="str">
        <f>IF(ISNA(VLOOKUP(B478,'Can Pwr Rankings'!$B$6:$F$21,5,FALSE))=TRUE,"", (VLOOKUP(B478,'Can Pwr Rankings'!$B$6:$F$21,5,FALSE)))</f>
        <v/>
      </c>
      <c r="Q478" s="109">
        <f>IF(ISNA(VLOOKUP($B478,'US GAS Rankings'!$B$6:$H$232,6,FALSE))=TRUE,"", (VLOOKUP($B478,'US GAS Rankings'!$B$6:$H$232,6,FALSE)))</f>
        <v>33002500</v>
      </c>
      <c r="R478" s="109" t="str">
        <f>IF(ISNA(VLOOKUP($B478,'US PWR Rankings'!$B$6:$H$126,6,FALSE))=TRUE,"", (VLOOKUP($B478,'US PWR Rankings'!$B$6:$H$126,6,FALSE)))</f>
        <v/>
      </c>
      <c r="S478" s="109" t="str">
        <f>IF(ISNA(VLOOKUP($B478,'Can Gas Rankings'!$B$6:$H$95,6,FALSE))=TRUE,"",(VLOOKUP($B478,'Can Gas Rankings'!$B$6:$H$95,6,FALSE)))</f>
        <v/>
      </c>
      <c r="T478" s="109" t="str">
        <f>IF(ISNA(VLOOKUP($B478,'Can Pwr Rankings'!$B$6:$F$21,4,FALSE))=TRUE,"", (VLOOKUP($B478,'Can Pwr Rankings'!$B$6:$F$21,4,FALSE)))</f>
        <v/>
      </c>
    </row>
    <row r="479" spans="1:20" x14ac:dyDescent="0.2">
      <c r="A479" s="73" t="s">
        <v>161</v>
      </c>
      <c r="B479" s="73">
        <v>11386</v>
      </c>
      <c r="C479" s="73"/>
      <c r="D479" s="73"/>
      <c r="E479" s="73" t="s">
        <v>585</v>
      </c>
      <c r="F479" s="73" t="e">
        <f>VLOOKUP((A479&amp;MAX(G479:L479)),'NA DATA'!$J$4:$K$1809,2,FALSE)</f>
        <v>#N/A</v>
      </c>
      <c r="G479" s="104"/>
      <c r="H479" s="104"/>
      <c r="I479" s="104"/>
      <c r="J479" s="104"/>
      <c r="K479" s="104"/>
      <c r="L479" s="104"/>
      <c r="M479" s="104">
        <f>IF(ISNA(VLOOKUP(B479,'US GAS Rankings'!$B$6:$H$232,7,FALSE))=TRUE,"", (VLOOKUP(B479,'US GAS Rankings'!$B$6:$H$232,7,FALSE)))</f>
        <v>78</v>
      </c>
      <c r="N479" s="104" t="str">
        <f>IF(ISNA(VLOOKUP(B479,'US PWR Rankings'!$B$6:$H$126,7,FALSE))=TRUE,"", (VLOOKUP(B479,'US PWR Rankings'!$B$6:$H$126,7,FALSE)))</f>
        <v/>
      </c>
      <c r="O479" s="73" t="str">
        <f>IF(ISNA(VLOOKUP(B479,'Can Gas Rankings'!$B$6:$H$95,7,FALSE))=TRUE,"",(VLOOKUP(B479,'Can Gas Rankings'!$B$6:$H$95,7,FALSE)))</f>
        <v/>
      </c>
      <c r="P479" s="73" t="str">
        <f>IF(ISNA(VLOOKUP(B479,'Can Pwr Rankings'!$B$6:$F$21,5,FALSE))=TRUE,"", (VLOOKUP(B479,'Can Pwr Rankings'!$B$6:$F$21,5,FALSE)))</f>
        <v/>
      </c>
      <c r="Q479" s="109">
        <f>IF(ISNA(VLOOKUP($B479,'US GAS Rankings'!$B$6:$H$232,6,FALSE))=TRUE,"", (VLOOKUP($B479,'US GAS Rankings'!$B$6:$H$232,6,FALSE)))</f>
        <v>33002500</v>
      </c>
      <c r="R479" s="109" t="str">
        <f>IF(ISNA(VLOOKUP($B479,'US PWR Rankings'!$B$6:$H$126,6,FALSE))=TRUE,"", (VLOOKUP($B479,'US PWR Rankings'!$B$6:$H$126,6,FALSE)))</f>
        <v/>
      </c>
      <c r="S479" s="109" t="str">
        <f>IF(ISNA(VLOOKUP($B479,'Can Gas Rankings'!$B$6:$H$95,6,FALSE))=TRUE,"",(VLOOKUP($B479,'Can Gas Rankings'!$B$6:$H$95,6,FALSE)))</f>
        <v/>
      </c>
      <c r="T479" s="109" t="str">
        <f>IF(ISNA(VLOOKUP($B479,'Can Pwr Rankings'!$B$6:$F$21,4,FALSE))=TRUE,"", (VLOOKUP($B479,'Can Pwr Rankings'!$B$6:$F$21,4,FALSE)))</f>
        <v/>
      </c>
    </row>
    <row r="480" spans="1:20" x14ac:dyDescent="0.2">
      <c r="A480" s="73" t="s">
        <v>162</v>
      </c>
      <c r="B480" s="73">
        <v>249</v>
      </c>
      <c r="C480" s="73" t="s">
        <v>162</v>
      </c>
      <c r="D480" s="73">
        <v>249</v>
      </c>
      <c r="E480" s="73" t="s">
        <v>568</v>
      </c>
      <c r="F480" s="73" t="str">
        <f>VLOOKUP((A480&amp;MAX(G480:L480)),'NA DATA'!$J$4:$K$1809,2,FALSE)</f>
        <v>Enron North America Corp.</v>
      </c>
      <c r="G480" s="104">
        <v>96008756</v>
      </c>
      <c r="H480" s="104"/>
      <c r="I480" s="104"/>
      <c r="J480" s="104"/>
      <c r="K480" s="104"/>
      <c r="L480" s="104"/>
      <c r="M480" s="104">
        <f>IF(ISNA(VLOOKUP(B480,'US GAS Rankings'!$B$6:$H$232,7,FALSE))=TRUE,"", (VLOOKUP(B480,'US GAS Rankings'!$B$6:$H$232,7,FALSE)))</f>
        <v>79</v>
      </c>
      <c r="N480" s="104" t="str">
        <f>IF(ISNA(VLOOKUP(B480,'US PWR Rankings'!$B$6:$H$126,7,FALSE))=TRUE,"", (VLOOKUP(B480,'US PWR Rankings'!$B$6:$H$126,7,FALSE)))</f>
        <v/>
      </c>
      <c r="O480" s="73" t="str">
        <f>IF(ISNA(VLOOKUP(B480,'Can Gas Rankings'!$B$6:$H$95,7,FALSE))=TRUE,"",(VLOOKUP(B480,'Can Gas Rankings'!$B$6:$H$95,7,FALSE)))</f>
        <v/>
      </c>
      <c r="P480" s="73" t="str">
        <f>IF(ISNA(VLOOKUP(B480,'Can Pwr Rankings'!$B$6:$F$21,5,FALSE))=TRUE,"", (VLOOKUP(B480,'Can Pwr Rankings'!$B$6:$F$21,5,FALSE)))</f>
        <v/>
      </c>
      <c r="Q480" s="109">
        <f>IF(ISNA(VLOOKUP($B480,'US GAS Rankings'!$B$6:$H$232,6,FALSE))=TRUE,"", (VLOOKUP($B480,'US GAS Rankings'!$B$6:$H$232,6,FALSE)))</f>
        <v>32744169</v>
      </c>
      <c r="R480" s="109" t="str">
        <f>IF(ISNA(VLOOKUP($B480,'US PWR Rankings'!$B$6:$H$126,6,FALSE))=TRUE,"", (VLOOKUP($B480,'US PWR Rankings'!$B$6:$H$126,6,FALSE)))</f>
        <v/>
      </c>
      <c r="S480" s="109" t="str">
        <f>IF(ISNA(VLOOKUP($B480,'Can Gas Rankings'!$B$6:$H$95,6,FALSE))=TRUE,"",(VLOOKUP($B480,'Can Gas Rankings'!$B$6:$H$95,6,FALSE)))</f>
        <v/>
      </c>
      <c r="T480" s="109" t="str">
        <f>IF(ISNA(VLOOKUP($B480,'Can Pwr Rankings'!$B$6:$F$21,4,FALSE))=TRUE,"", (VLOOKUP($B480,'Can Pwr Rankings'!$B$6:$F$21,4,FALSE)))</f>
        <v/>
      </c>
    </row>
    <row r="481" spans="1:20" x14ac:dyDescent="0.2">
      <c r="A481" s="73" t="s">
        <v>162</v>
      </c>
      <c r="B481" s="73">
        <v>249</v>
      </c>
      <c r="C481" s="73"/>
      <c r="D481" s="73"/>
      <c r="E481" s="73" t="s">
        <v>401</v>
      </c>
      <c r="F481" s="73" t="str">
        <f>VLOOKUP((A481&amp;MAX(G481:L481)),'NA DATA'!$J$4:$K$1809,2,FALSE)</f>
        <v>Enron North America Corp.</v>
      </c>
      <c r="G481" s="104"/>
      <c r="H481" s="104">
        <v>96006092</v>
      </c>
      <c r="I481" s="104"/>
      <c r="J481" s="104"/>
      <c r="K481" s="104"/>
      <c r="L481" s="104"/>
      <c r="M481" s="104">
        <f>IF(ISNA(VLOOKUP(B481,'US GAS Rankings'!$B$6:$H$232,7,FALSE))=TRUE,"", (VLOOKUP(B481,'US GAS Rankings'!$B$6:$H$232,7,FALSE)))</f>
        <v>79</v>
      </c>
      <c r="N481" s="104" t="str">
        <f>IF(ISNA(VLOOKUP(B481,'US PWR Rankings'!$B$6:$H$126,7,FALSE))=TRUE,"", (VLOOKUP(B481,'US PWR Rankings'!$B$6:$H$126,7,FALSE)))</f>
        <v/>
      </c>
      <c r="O481" s="73" t="str">
        <f>IF(ISNA(VLOOKUP(B481,'Can Gas Rankings'!$B$6:$H$95,7,FALSE))=TRUE,"",(VLOOKUP(B481,'Can Gas Rankings'!$B$6:$H$95,7,FALSE)))</f>
        <v/>
      </c>
      <c r="P481" s="73" t="str">
        <f>IF(ISNA(VLOOKUP(B481,'Can Pwr Rankings'!$B$6:$F$21,5,FALSE))=TRUE,"", (VLOOKUP(B481,'Can Pwr Rankings'!$B$6:$F$21,5,FALSE)))</f>
        <v/>
      </c>
      <c r="Q481" s="109">
        <f>IF(ISNA(VLOOKUP($B481,'US GAS Rankings'!$B$6:$H$232,6,FALSE))=TRUE,"", (VLOOKUP($B481,'US GAS Rankings'!$B$6:$H$232,6,FALSE)))</f>
        <v>32744169</v>
      </c>
      <c r="R481" s="109" t="str">
        <f>IF(ISNA(VLOOKUP($B481,'US PWR Rankings'!$B$6:$H$126,6,FALSE))=TRUE,"", (VLOOKUP($B481,'US PWR Rankings'!$B$6:$H$126,6,FALSE)))</f>
        <v/>
      </c>
      <c r="S481" s="109" t="str">
        <f>IF(ISNA(VLOOKUP($B481,'Can Gas Rankings'!$B$6:$H$95,6,FALSE))=TRUE,"",(VLOOKUP($B481,'Can Gas Rankings'!$B$6:$H$95,6,FALSE)))</f>
        <v/>
      </c>
      <c r="T481" s="109" t="str">
        <f>IF(ISNA(VLOOKUP($B481,'Can Pwr Rankings'!$B$6:$F$21,4,FALSE))=TRUE,"", (VLOOKUP($B481,'Can Pwr Rankings'!$B$6:$F$21,4,FALSE)))</f>
        <v/>
      </c>
    </row>
    <row r="482" spans="1:20" x14ac:dyDescent="0.2">
      <c r="A482" s="73" t="s">
        <v>162</v>
      </c>
      <c r="B482" s="73">
        <v>249</v>
      </c>
      <c r="C482" s="73"/>
      <c r="D482" s="73"/>
      <c r="E482" s="73" t="s">
        <v>399</v>
      </c>
      <c r="F482" s="73" t="str">
        <f>VLOOKUP((A482&amp;MAX(G482:L482)),'NA DATA'!$J$4:$K$1809,2,FALSE)</f>
        <v>Enron North America Corp.</v>
      </c>
      <c r="G482" s="104"/>
      <c r="H482" s="104">
        <v>96022990</v>
      </c>
      <c r="I482" s="104"/>
      <c r="J482" s="104"/>
      <c r="K482" s="104"/>
      <c r="L482" s="104"/>
      <c r="M482" s="104">
        <f>IF(ISNA(VLOOKUP(B482,'US GAS Rankings'!$B$6:$H$232,7,FALSE))=TRUE,"", (VLOOKUP(B482,'US GAS Rankings'!$B$6:$H$232,7,FALSE)))</f>
        <v>79</v>
      </c>
      <c r="N482" s="104" t="str">
        <f>IF(ISNA(VLOOKUP(B482,'US PWR Rankings'!$B$6:$H$126,7,FALSE))=TRUE,"", (VLOOKUP(B482,'US PWR Rankings'!$B$6:$H$126,7,FALSE)))</f>
        <v/>
      </c>
      <c r="O482" s="73" t="str">
        <f>IF(ISNA(VLOOKUP(B482,'Can Gas Rankings'!$B$6:$H$95,7,FALSE))=TRUE,"",(VLOOKUP(B482,'Can Gas Rankings'!$B$6:$H$95,7,FALSE)))</f>
        <v/>
      </c>
      <c r="P482" s="73" t="str">
        <f>IF(ISNA(VLOOKUP(B482,'Can Pwr Rankings'!$B$6:$F$21,5,FALSE))=TRUE,"", (VLOOKUP(B482,'Can Pwr Rankings'!$B$6:$F$21,5,FALSE)))</f>
        <v/>
      </c>
      <c r="Q482" s="109">
        <f>IF(ISNA(VLOOKUP($B482,'US GAS Rankings'!$B$6:$H$232,6,FALSE))=TRUE,"", (VLOOKUP($B482,'US GAS Rankings'!$B$6:$H$232,6,FALSE)))</f>
        <v>32744169</v>
      </c>
      <c r="R482" s="109" t="str">
        <f>IF(ISNA(VLOOKUP($B482,'US PWR Rankings'!$B$6:$H$126,6,FALSE))=TRUE,"", (VLOOKUP($B482,'US PWR Rankings'!$B$6:$H$126,6,FALSE)))</f>
        <v/>
      </c>
      <c r="S482" s="109" t="str">
        <f>IF(ISNA(VLOOKUP($B482,'Can Gas Rankings'!$B$6:$H$95,6,FALSE))=TRUE,"",(VLOOKUP($B482,'Can Gas Rankings'!$B$6:$H$95,6,FALSE)))</f>
        <v/>
      </c>
      <c r="T482" s="109" t="str">
        <f>IF(ISNA(VLOOKUP($B482,'Can Pwr Rankings'!$B$6:$F$21,4,FALSE))=TRUE,"", (VLOOKUP($B482,'Can Pwr Rankings'!$B$6:$F$21,4,FALSE)))</f>
        <v/>
      </c>
    </row>
    <row r="483" spans="1:20" x14ac:dyDescent="0.2">
      <c r="A483" s="73" t="s">
        <v>163</v>
      </c>
      <c r="B483" s="73">
        <v>75726</v>
      </c>
      <c r="C483" s="73" t="s">
        <v>163</v>
      </c>
      <c r="D483" s="73">
        <v>75726</v>
      </c>
      <c r="E483" s="73" t="s">
        <v>401</v>
      </c>
      <c r="F483" s="73" t="str">
        <f>VLOOKUP((A483&amp;MAX(G483:L483)),'NA DATA'!$J$4:$K$1809,2,FALSE)</f>
        <v>Enron North America Corp.</v>
      </c>
      <c r="G483" s="104"/>
      <c r="H483" s="104">
        <v>96054067</v>
      </c>
      <c r="I483" s="104"/>
      <c r="J483" s="104"/>
      <c r="K483" s="104"/>
      <c r="L483" s="104"/>
      <c r="M483" s="104">
        <f>IF(ISNA(VLOOKUP(B483,'US GAS Rankings'!$B$6:$H$232,7,FALSE))=TRUE,"", (VLOOKUP(B483,'US GAS Rankings'!$B$6:$H$232,7,FALSE)))</f>
        <v>80</v>
      </c>
      <c r="N483" s="104">
        <f>IF(ISNA(VLOOKUP(B483,'US PWR Rankings'!$B$6:$H$126,7,FALSE))=TRUE,"", (VLOOKUP(B483,'US PWR Rankings'!$B$6:$H$126,7,FALSE)))</f>
        <v>50</v>
      </c>
      <c r="O483" s="73" t="str">
        <f>IF(ISNA(VLOOKUP(B483,'Can Gas Rankings'!$B$6:$H$95,7,FALSE))=TRUE,"",(VLOOKUP(B483,'Can Gas Rankings'!$B$6:$H$95,7,FALSE)))</f>
        <v/>
      </c>
      <c r="P483" s="73" t="str">
        <f>IF(ISNA(VLOOKUP(B483,'Can Pwr Rankings'!$B$6:$F$21,5,FALSE))=TRUE,"", (VLOOKUP(B483,'Can Pwr Rankings'!$B$6:$F$21,5,FALSE)))</f>
        <v/>
      </c>
      <c r="Q483" s="109">
        <f>IF(ISNA(VLOOKUP($B483,'US GAS Rankings'!$B$6:$H$232,6,FALSE))=TRUE,"", (VLOOKUP($B483,'US GAS Rankings'!$B$6:$H$232,6,FALSE)))</f>
        <v>32499998</v>
      </c>
      <c r="R483" s="109">
        <f>IF(ISNA(VLOOKUP($B483,'US PWR Rankings'!$B$6:$H$126,6,FALSE))=TRUE,"", (VLOOKUP($B483,'US PWR Rankings'!$B$6:$H$126,6,FALSE)))</f>
        <v>757449</v>
      </c>
      <c r="S483" s="109" t="str">
        <f>IF(ISNA(VLOOKUP($B483,'Can Gas Rankings'!$B$6:$H$95,6,FALSE))=TRUE,"",(VLOOKUP($B483,'Can Gas Rankings'!$B$6:$H$95,6,FALSE)))</f>
        <v/>
      </c>
      <c r="T483" s="109" t="str">
        <f>IF(ISNA(VLOOKUP($B483,'Can Pwr Rankings'!$B$6:$F$21,4,FALSE))=TRUE,"", (VLOOKUP($B483,'Can Pwr Rankings'!$B$6:$F$21,4,FALSE)))</f>
        <v/>
      </c>
    </row>
    <row r="484" spans="1:20" x14ac:dyDescent="0.2">
      <c r="A484" s="73" t="s">
        <v>163</v>
      </c>
      <c r="B484" s="73">
        <v>75726</v>
      </c>
      <c r="C484" s="73"/>
      <c r="D484" s="73"/>
      <c r="E484" s="73" t="s">
        <v>399</v>
      </c>
      <c r="F484" s="73" t="str">
        <f>VLOOKUP((A484&amp;MAX(G484:L484)),'NA DATA'!$J$4:$K$1809,2,FALSE)</f>
        <v>Enron North America Corp.</v>
      </c>
      <c r="G484" s="104"/>
      <c r="H484" s="104">
        <v>96035178</v>
      </c>
      <c r="I484" s="104"/>
      <c r="J484" s="104"/>
      <c r="K484" s="104"/>
      <c r="L484" s="104"/>
      <c r="M484" s="104">
        <f>IF(ISNA(VLOOKUP(B484,'US GAS Rankings'!$B$6:$H$232,7,FALSE))=TRUE,"", (VLOOKUP(B484,'US GAS Rankings'!$B$6:$H$232,7,FALSE)))</f>
        <v>80</v>
      </c>
      <c r="N484" s="104">
        <f>IF(ISNA(VLOOKUP(B484,'US PWR Rankings'!$B$6:$H$126,7,FALSE))=TRUE,"", (VLOOKUP(B484,'US PWR Rankings'!$B$6:$H$126,7,FALSE)))</f>
        <v>50</v>
      </c>
      <c r="O484" s="73" t="str">
        <f>IF(ISNA(VLOOKUP(B484,'Can Gas Rankings'!$B$6:$H$95,7,FALSE))=TRUE,"",(VLOOKUP(B484,'Can Gas Rankings'!$B$6:$H$95,7,FALSE)))</f>
        <v/>
      </c>
      <c r="P484" s="73" t="str">
        <f>IF(ISNA(VLOOKUP(B484,'Can Pwr Rankings'!$B$6:$F$21,5,FALSE))=TRUE,"", (VLOOKUP(B484,'Can Pwr Rankings'!$B$6:$F$21,5,FALSE)))</f>
        <v/>
      </c>
      <c r="Q484" s="109">
        <f>IF(ISNA(VLOOKUP($B484,'US GAS Rankings'!$B$6:$H$232,6,FALSE))=TRUE,"", (VLOOKUP($B484,'US GAS Rankings'!$B$6:$H$232,6,FALSE)))</f>
        <v>32499998</v>
      </c>
      <c r="R484" s="109">
        <f>IF(ISNA(VLOOKUP($B484,'US PWR Rankings'!$B$6:$H$126,6,FALSE))=TRUE,"", (VLOOKUP($B484,'US PWR Rankings'!$B$6:$H$126,6,FALSE)))</f>
        <v>757449</v>
      </c>
      <c r="S484" s="109" t="str">
        <f>IF(ISNA(VLOOKUP($B484,'Can Gas Rankings'!$B$6:$H$95,6,FALSE))=TRUE,"",(VLOOKUP($B484,'Can Gas Rankings'!$B$6:$H$95,6,FALSE)))</f>
        <v/>
      </c>
      <c r="T484" s="109" t="str">
        <f>IF(ISNA(VLOOKUP($B484,'Can Pwr Rankings'!$B$6:$F$21,4,FALSE))=TRUE,"", (VLOOKUP($B484,'Can Pwr Rankings'!$B$6:$F$21,4,FALSE)))</f>
        <v/>
      </c>
    </row>
    <row r="485" spans="1:20" x14ac:dyDescent="0.2">
      <c r="A485" s="73" t="s">
        <v>163</v>
      </c>
      <c r="B485" s="73">
        <v>75726</v>
      </c>
      <c r="C485" s="73"/>
      <c r="D485" s="73"/>
      <c r="E485" s="73" t="s">
        <v>566</v>
      </c>
      <c r="F485" s="73" t="e">
        <f>VLOOKUP((A485&amp;MAX(G485:L485)),'NA DATA'!$J$4:$K$1809,2,FALSE)</f>
        <v>#N/A</v>
      </c>
      <c r="G485" s="104"/>
      <c r="H485" s="104"/>
      <c r="I485" s="104"/>
      <c r="J485" s="104"/>
      <c r="K485" s="104"/>
      <c r="L485" s="104"/>
      <c r="M485" s="104">
        <f>IF(ISNA(VLOOKUP(B485,'US GAS Rankings'!$B$6:$H$232,7,FALSE))=TRUE,"", (VLOOKUP(B485,'US GAS Rankings'!$B$6:$H$232,7,FALSE)))</f>
        <v>80</v>
      </c>
      <c r="N485" s="104">
        <f>IF(ISNA(VLOOKUP(B485,'US PWR Rankings'!$B$6:$H$126,7,FALSE))=TRUE,"", (VLOOKUP(B485,'US PWR Rankings'!$B$6:$H$126,7,FALSE)))</f>
        <v>50</v>
      </c>
      <c r="O485" s="73" t="str">
        <f>IF(ISNA(VLOOKUP(B485,'Can Gas Rankings'!$B$6:$H$95,7,FALSE))=TRUE,"",(VLOOKUP(B485,'Can Gas Rankings'!$B$6:$H$95,7,FALSE)))</f>
        <v/>
      </c>
      <c r="P485" s="73" t="str">
        <f>IF(ISNA(VLOOKUP(B485,'Can Pwr Rankings'!$B$6:$F$21,5,FALSE))=TRUE,"", (VLOOKUP(B485,'Can Pwr Rankings'!$B$6:$F$21,5,FALSE)))</f>
        <v/>
      </c>
      <c r="Q485" s="109">
        <f>IF(ISNA(VLOOKUP($B485,'US GAS Rankings'!$B$6:$H$232,6,FALSE))=TRUE,"", (VLOOKUP($B485,'US GAS Rankings'!$B$6:$H$232,6,FALSE)))</f>
        <v>32499998</v>
      </c>
      <c r="R485" s="109">
        <f>IF(ISNA(VLOOKUP($B485,'US PWR Rankings'!$B$6:$H$126,6,FALSE))=TRUE,"", (VLOOKUP($B485,'US PWR Rankings'!$B$6:$H$126,6,FALSE)))</f>
        <v>757449</v>
      </c>
      <c r="S485" s="109" t="str">
        <f>IF(ISNA(VLOOKUP($B485,'Can Gas Rankings'!$B$6:$H$95,6,FALSE))=TRUE,"",(VLOOKUP($B485,'Can Gas Rankings'!$B$6:$H$95,6,FALSE)))</f>
        <v/>
      </c>
      <c r="T485" s="109" t="str">
        <f>IF(ISNA(VLOOKUP($B485,'Can Pwr Rankings'!$B$6:$F$21,4,FALSE))=TRUE,"", (VLOOKUP($B485,'Can Pwr Rankings'!$B$6:$F$21,4,FALSE)))</f>
        <v/>
      </c>
    </row>
    <row r="486" spans="1:20" x14ac:dyDescent="0.2">
      <c r="A486" s="73" t="s">
        <v>163</v>
      </c>
      <c r="B486" s="73">
        <v>75726</v>
      </c>
      <c r="C486" s="73"/>
      <c r="D486" s="73"/>
      <c r="E486" s="73" t="s">
        <v>402</v>
      </c>
      <c r="F486" s="73" t="str">
        <f>VLOOKUP((A486&amp;MAX(G486:L486)),'NA DATA'!$J$4:$K$1809,2,FALSE)</f>
        <v>Enron North America Corp.</v>
      </c>
      <c r="G486" s="104"/>
      <c r="H486" s="104">
        <v>96046244</v>
      </c>
      <c r="I486" s="104"/>
      <c r="J486" s="104"/>
      <c r="K486" s="104"/>
      <c r="L486" s="104"/>
      <c r="M486" s="104">
        <f>IF(ISNA(VLOOKUP(B486,'US GAS Rankings'!$B$6:$H$232,7,FALSE))=TRUE,"", (VLOOKUP(B486,'US GAS Rankings'!$B$6:$H$232,7,FALSE)))</f>
        <v>80</v>
      </c>
      <c r="N486" s="104">
        <f>IF(ISNA(VLOOKUP(B486,'US PWR Rankings'!$B$6:$H$126,7,FALSE))=TRUE,"", (VLOOKUP(B486,'US PWR Rankings'!$B$6:$H$126,7,FALSE)))</f>
        <v>50</v>
      </c>
      <c r="O486" s="73" t="str">
        <f>IF(ISNA(VLOOKUP(B486,'Can Gas Rankings'!$B$6:$H$95,7,FALSE))=TRUE,"",(VLOOKUP(B486,'Can Gas Rankings'!$B$6:$H$95,7,FALSE)))</f>
        <v/>
      </c>
      <c r="P486" s="73" t="str">
        <f>IF(ISNA(VLOOKUP(B486,'Can Pwr Rankings'!$B$6:$F$21,5,FALSE))=TRUE,"", (VLOOKUP(B486,'Can Pwr Rankings'!$B$6:$F$21,5,FALSE)))</f>
        <v/>
      </c>
      <c r="Q486" s="109">
        <f>IF(ISNA(VLOOKUP($B486,'US GAS Rankings'!$B$6:$H$232,6,FALSE))=TRUE,"", (VLOOKUP($B486,'US GAS Rankings'!$B$6:$H$232,6,FALSE)))</f>
        <v>32499998</v>
      </c>
      <c r="R486" s="109">
        <f>IF(ISNA(VLOOKUP($B486,'US PWR Rankings'!$B$6:$H$126,6,FALSE))=TRUE,"", (VLOOKUP($B486,'US PWR Rankings'!$B$6:$H$126,6,FALSE)))</f>
        <v>757449</v>
      </c>
      <c r="S486" s="109" t="str">
        <f>IF(ISNA(VLOOKUP($B486,'Can Gas Rankings'!$B$6:$H$95,6,FALSE))=TRUE,"",(VLOOKUP($B486,'Can Gas Rankings'!$B$6:$H$95,6,FALSE)))</f>
        <v/>
      </c>
      <c r="T486" s="109" t="str">
        <f>IF(ISNA(VLOOKUP($B486,'Can Pwr Rankings'!$B$6:$F$21,4,FALSE))=TRUE,"", (VLOOKUP($B486,'Can Pwr Rankings'!$B$6:$F$21,4,FALSE)))</f>
        <v/>
      </c>
    </row>
    <row r="487" spans="1:20" x14ac:dyDescent="0.2">
      <c r="A487" s="73" t="s">
        <v>164</v>
      </c>
      <c r="B487" s="73">
        <v>61544</v>
      </c>
      <c r="C487" s="73" t="s">
        <v>164</v>
      </c>
      <c r="D487" s="73">
        <v>61544</v>
      </c>
      <c r="E487" s="73" t="s">
        <v>401</v>
      </c>
      <c r="F487" s="73" t="str">
        <f>VLOOKUP((A487&amp;MAX(G487:L487)),'NA DATA'!$J$4:$K$1809,2,FALSE)</f>
        <v>Enron North America Corp.</v>
      </c>
      <c r="G487" s="104"/>
      <c r="H487" s="104">
        <v>96039363</v>
      </c>
      <c r="I487" s="104"/>
      <c r="J487" s="104"/>
      <c r="K487" s="104"/>
      <c r="L487" s="104"/>
      <c r="M487" s="104">
        <f>IF(ISNA(VLOOKUP(B487,'US GAS Rankings'!$B$6:$H$232,7,FALSE))=TRUE,"", (VLOOKUP(B487,'US GAS Rankings'!$B$6:$H$232,7,FALSE)))</f>
        <v>81</v>
      </c>
      <c r="N487" s="104" t="str">
        <f>IF(ISNA(VLOOKUP(B487,'US PWR Rankings'!$B$6:$H$126,7,FALSE))=TRUE,"", (VLOOKUP(B487,'US PWR Rankings'!$B$6:$H$126,7,FALSE)))</f>
        <v/>
      </c>
      <c r="O487" s="73" t="str">
        <f>IF(ISNA(VLOOKUP(B487,'Can Gas Rankings'!$B$6:$H$95,7,FALSE))=TRUE,"",(VLOOKUP(B487,'Can Gas Rankings'!$B$6:$H$95,7,FALSE)))</f>
        <v/>
      </c>
      <c r="P487" s="73" t="str">
        <f>IF(ISNA(VLOOKUP(B487,'Can Pwr Rankings'!$B$6:$F$21,5,FALSE))=TRUE,"", (VLOOKUP(B487,'Can Pwr Rankings'!$B$6:$F$21,5,FALSE)))</f>
        <v/>
      </c>
      <c r="Q487" s="109">
        <f>IF(ISNA(VLOOKUP($B487,'US GAS Rankings'!$B$6:$H$232,6,FALSE))=TRUE,"", (VLOOKUP($B487,'US GAS Rankings'!$B$6:$H$232,6,FALSE)))</f>
        <v>31512575</v>
      </c>
      <c r="R487" s="109" t="str">
        <f>IF(ISNA(VLOOKUP($B487,'US PWR Rankings'!$B$6:$H$126,6,FALSE))=TRUE,"", (VLOOKUP($B487,'US PWR Rankings'!$B$6:$H$126,6,FALSE)))</f>
        <v/>
      </c>
      <c r="S487" s="109" t="str">
        <f>IF(ISNA(VLOOKUP($B487,'Can Gas Rankings'!$B$6:$H$95,6,FALSE))=TRUE,"",(VLOOKUP($B487,'Can Gas Rankings'!$B$6:$H$95,6,FALSE)))</f>
        <v/>
      </c>
      <c r="T487" s="109" t="str">
        <f>IF(ISNA(VLOOKUP($B487,'Can Pwr Rankings'!$B$6:$F$21,4,FALSE))=TRUE,"", (VLOOKUP($B487,'Can Pwr Rankings'!$B$6:$F$21,4,FALSE)))</f>
        <v/>
      </c>
    </row>
    <row r="488" spans="1:20" x14ac:dyDescent="0.2">
      <c r="A488" s="73" t="s">
        <v>164</v>
      </c>
      <c r="B488" s="73">
        <v>61544</v>
      </c>
      <c r="C488" s="73"/>
      <c r="D488" s="73"/>
      <c r="E488" s="73" t="s">
        <v>399</v>
      </c>
      <c r="F488" s="73" t="str">
        <f>VLOOKUP((A488&amp;MAX(G488:L488)),'NA DATA'!$J$4:$K$1809,2,FALSE)</f>
        <v>Enron North America Corp.</v>
      </c>
      <c r="G488" s="104"/>
      <c r="H488" s="104">
        <v>96035612</v>
      </c>
      <c r="I488" s="104"/>
      <c r="J488" s="104"/>
      <c r="K488" s="104"/>
      <c r="L488" s="104"/>
      <c r="M488" s="104">
        <f>IF(ISNA(VLOOKUP(B488,'US GAS Rankings'!$B$6:$H$232,7,FALSE))=TRUE,"", (VLOOKUP(B488,'US GAS Rankings'!$B$6:$H$232,7,FALSE)))</f>
        <v>81</v>
      </c>
      <c r="N488" s="104" t="str">
        <f>IF(ISNA(VLOOKUP(B488,'US PWR Rankings'!$B$6:$H$126,7,FALSE))=TRUE,"", (VLOOKUP(B488,'US PWR Rankings'!$B$6:$H$126,7,FALSE)))</f>
        <v/>
      </c>
      <c r="O488" s="73" t="str">
        <f>IF(ISNA(VLOOKUP(B488,'Can Gas Rankings'!$B$6:$H$95,7,FALSE))=TRUE,"",(VLOOKUP(B488,'Can Gas Rankings'!$B$6:$H$95,7,FALSE)))</f>
        <v/>
      </c>
      <c r="P488" s="73" t="str">
        <f>IF(ISNA(VLOOKUP(B488,'Can Pwr Rankings'!$B$6:$F$21,5,FALSE))=TRUE,"", (VLOOKUP(B488,'Can Pwr Rankings'!$B$6:$F$21,5,FALSE)))</f>
        <v/>
      </c>
      <c r="Q488" s="109">
        <f>IF(ISNA(VLOOKUP($B488,'US GAS Rankings'!$B$6:$H$232,6,FALSE))=TRUE,"", (VLOOKUP($B488,'US GAS Rankings'!$B$6:$H$232,6,FALSE)))</f>
        <v>31512575</v>
      </c>
      <c r="R488" s="109" t="str">
        <f>IF(ISNA(VLOOKUP($B488,'US PWR Rankings'!$B$6:$H$126,6,FALSE))=TRUE,"", (VLOOKUP($B488,'US PWR Rankings'!$B$6:$H$126,6,FALSE)))</f>
        <v/>
      </c>
      <c r="S488" s="109" t="str">
        <f>IF(ISNA(VLOOKUP($B488,'Can Gas Rankings'!$B$6:$H$95,6,FALSE))=TRUE,"",(VLOOKUP($B488,'Can Gas Rankings'!$B$6:$H$95,6,FALSE)))</f>
        <v/>
      </c>
      <c r="T488" s="109" t="str">
        <f>IF(ISNA(VLOOKUP($B488,'Can Pwr Rankings'!$B$6:$F$21,4,FALSE))=TRUE,"", (VLOOKUP($B488,'Can Pwr Rankings'!$B$6:$F$21,4,FALSE)))</f>
        <v/>
      </c>
    </row>
    <row r="489" spans="1:20" x14ac:dyDescent="0.2">
      <c r="A489" s="73" t="s">
        <v>164</v>
      </c>
      <c r="B489" s="73">
        <v>61544</v>
      </c>
      <c r="C489" s="73"/>
      <c r="D489" s="73"/>
      <c r="E489" s="73" t="s">
        <v>566</v>
      </c>
      <c r="F489" s="73" t="e">
        <f>VLOOKUP((A489&amp;MAX(G489:L489)),'NA DATA'!$J$4:$K$1809,2,FALSE)</f>
        <v>#N/A</v>
      </c>
      <c r="G489" s="104"/>
      <c r="H489" s="104"/>
      <c r="I489" s="104"/>
      <c r="J489" s="104"/>
      <c r="K489" s="104"/>
      <c r="L489" s="104"/>
      <c r="M489" s="104">
        <f>IF(ISNA(VLOOKUP(B489,'US GAS Rankings'!$B$6:$H$232,7,FALSE))=TRUE,"", (VLOOKUP(B489,'US GAS Rankings'!$B$6:$H$232,7,FALSE)))</f>
        <v>81</v>
      </c>
      <c r="N489" s="104" t="str">
        <f>IF(ISNA(VLOOKUP(B489,'US PWR Rankings'!$B$6:$H$126,7,FALSE))=TRUE,"", (VLOOKUP(B489,'US PWR Rankings'!$B$6:$H$126,7,FALSE)))</f>
        <v/>
      </c>
      <c r="O489" s="73" t="str">
        <f>IF(ISNA(VLOOKUP(B489,'Can Gas Rankings'!$B$6:$H$95,7,FALSE))=TRUE,"",(VLOOKUP(B489,'Can Gas Rankings'!$B$6:$H$95,7,FALSE)))</f>
        <v/>
      </c>
      <c r="P489" s="73" t="str">
        <f>IF(ISNA(VLOOKUP(B489,'Can Pwr Rankings'!$B$6:$F$21,5,FALSE))=TRUE,"", (VLOOKUP(B489,'Can Pwr Rankings'!$B$6:$F$21,5,FALSE)))</f>
        <v/>
      </c>
      <c r="Q489" s="109">
        <f>IF(ISNA(VLOOKUP($B489,'US GAS Rankings'!$B$6:$H$232,6,FALSE))=TRUE,"", (VLOOKUP($B489,'US GAS Rankings'!$B$6:$H$232,6,FALSE)))</f>
        <v>31512575</v>
      </c>
      <c r="R489" s="109" t="str">
        <f>IF(ISNA(VLOOKUP($B489,'US PWR Rankings'!$B$6:$H$126,6,FALSE))=TRUE,"", (VLOOKUP($B489,'US PWR Rankings'!$B$6:$H$126,6,FALSE)))</f>
        <v/>
      </c>
      <c r="S489" s="109" t="str">
        <f>IF(ISNA(VLOOKUP($B489,'Can Gas Rankings'!$B$6:$H$95,6,FALSE))=TRUE,"",(VLOOKUP($B489,'Can Gas Rankings'!$B$6:$H$95,6,FALSE)))</f>
        <v/>
      </c>
      <c r="T489" s="109" t="str">
        <f>IF(ISNA(VLOOKUP($B489,'Can Pwr Rankings'!$B$6:$F$21,4,FALSE))=TRUE,"", (VLOOKUP($B489,'Can Pwr Rankings'!$B$6:$F$21,4,FALSE)))</f>
        <v/>
      </c>
    </row>
    <row r="490" spans="1:20" x14ac:dyDescent="0.2">
      <c r="A490" s="73" t="s">
        <v>164</v>
      </c>
      <c r="B490" s="73">
        <v>61544</v>
      </c>
      <c r="C490" s="73"/>
      <c r="D490" s="73"/>
      <c r="E490" s="73" t="s">
        <v>402</v>
      </c>
      <c r="F490" s="73" t="str">
        <f>VLOOKUP((A490&amp;MAX(G490:L490)),'NA DATA'!$J$4:$K$1809,2,FALSE)</f>
        <v>Enron North America Corp.</v>
      </c>
      <c r="G490" s="104"/>
      <c r="H490" s="104">
        <v>96053282</v>
      </c>
      <c r="I490" s="104"/>
      <c r="J490" s="104"/>
      <c r="K490" s="104"/>
      <c r="L490" s="104"/>
      <c r="M490" s="104">
        <f>IF(ISNA(VLOOKUP(B490,'US GAS Rankings'!$B$6:$H$232,7,FALSE))=TRUE,"", (VLOOKUP(B490,'US GAS Rankings'!$B$6:$H$232,7,FALSE)))</f>
        <v>81</v>
      </c>
      <c r="N490" s="104" t="str">
        <f>IF(ISNA(VLOOKUP(B490,'US PWR Rankings'!$B$6:$H$126,7,FALSE))=TRUE,"", (VLOOKUP(B490,'US PWR Rankings'!$B$6:$H$126,7,FALSE)))</f>
        <v/>
      </c>
      <c r="O490" s="73" t="str">
        <f>IF(ISNA(VLOOKUP(B490,'Can Gas Rankings'!$B$6:$H$95,7,FALSE))=TRUE,"",(VLOOKUP(B490,'Can Gas Rankings'!$B$6:$H$95,7,FALSE)))</f>
        <v/>
      </c>
      <c r="P490" s="73" t="str">
        <f>IF(ISNA(VLOOKUP(B490,'Can Pwr Rankings'!$B$6:$F$21,5,FALSE))=TRUE,"", (VLOOKUP(B490,'Can Pwr Rankings'!$B$6:$F$21,5,FALSE)))</f>
        <v/>
      </c>
      <c r="Q490" s="109">
        <f>IF(ISNA(VLOOKUP($B490,'US GAS Rankings'!$B$6:$H$232,6,FALSE))=TRUE,"", (VLOOKUP($B490,'US GAS Rankings'!$B$6:$H$232,6,FALSE)))</f>
        <v>31512575</v>
      </c>
      <c r="R490" s="109" t="str">
        <f>IF(ISNA(VLOOKUP($B490,'US PWR Rankings'!$B$6:$H$126,6,FALSE))=TRUE,"", (VLOOKUP($B490,'US PWR Rankings'!$B$6:$H$126,6,FALSE)))</f>
        <v/>
      </c>
      <c r="S490" s="109" t="str">
        <f>IF(ISNA(VLOOKUP($B490,'Can Gas Rankings'!$B$6:$H$95,6,FALSE))=TRUE,"",(VLOOKUP($B490,'Can Gas Rankings'!$B$6:$H$95,6,FALSE)))</f>
        <v/>
      </c>
      <c r="T490" s="109" t="str">
        <f>IF(ISNA(VLOOKUP($B490,'Can Pwr Rankings'!$B$6:$F$21,4,FALSE))=TRUE,"", (VLOOKUP($B490,'Can Pwr Rankings'!$B$6:$F$21,4,FALSE)))</f>
        <v/>
      </c>
    </row>
    <row r="491" spans="1:20" x14ac:dyDescent="0.2">
      <c r="A491" s="73" t="s">
        <v>165</v>
      </c>
      <c r="B491" s="73">
        <v>56959</v>
      </c>
      <c r="C491" s="73" t="s">
        <v>165</v>
      </c>
      <c r="D491" s="73">
        <v>56959</v>
      </c>
      <c r="E491" s="73" t="s">
        <v>465</v>
      </c>
      <c r="F491" s="73" t="e">
        <f>VLOOKUP((A491&amp;MAX(G491:L491)),'NA DATA'!$J$4:$K$1809,2,FALSE)</f>
        <v>#N/A</v>
      </c>
      <c r="G491" s="104"/>
      <c r="H491" s="104"/>
      <c r="I491" s="104">
        <v>96018403</v>
      </c>
      <c r="J491" s="104"/>
      <c r="K491" s="104"/>
      <c r="L491" s="104"/>
      <c r="M491" s="104">
        <f>IF(ISNA(VLOOKUP(B491,'US GAS Rankings'!$B$6:$H$232,7,FALSE))=TRUE,"", (VLOOKUP(B491,'US GAS Rankings'!$B$6:$H$232,7,FALSE)))</f>
        <v>82</v>
      </c>
      <c r="N491" s="104">
        <f>IF(ISNA(VLOOKUP(B491,'US PWR Rankings'!$B$6:$H$126,7,FALSE))=TRUE,"", (VLOOKUP(B491,'US PWR Rankings'!$B$6:$H$126,7,FALSE)))</f>
        <v>33</v>
      </c>
      <c r="O491" s="73" t="str">
        <f>IF(ISNA(VLOOKUP(B491,'Can Gas Rankings'!$B$6:$H$95,7,FALSE))=TRUE,"",(VLOOKUP(B491,'Can Gas Rankings'!$B$6:$H$95,7,FALSE)))</f>
        <v/>
      </c>
      <c r="P491" s="73" t="str">
        <f>IF(ISNA(VLOOKUP(B491,'Can Pwr Rankings'!$B$6:$F$21,5,FALSE))=TRUE,"", (VLOOKUP(B491,'Can Pwr Rankings'!$B$6:$F$21,5,FALSE)))</f>
        <v/>
      </c>
      <c r="Q491" s="109">
        <f>IF(ISNA(VLOOKUP($B491,'US GAS Rankings'!$B$6:$H$232,6,FALSE))=TRUE,"", (VLOOKUP($B491,'US GAS Rankings'!$B$6:$H$232,6,FALSE)))</f>
        <v>30560610</v>
      </c>
      <c r="R491" s="109">
        <f>IF(ISNA(VLOOKUP($B491,'US PWR Rankings'!$B$6:$H$126,6,FALSE))=TRUE,"", (VLOOKUP($B491,'US PWR Rankings'!$B$6:$H$126,6,FALSE)))</f>
        <v>3519328</v>
      </c>
      <c r="S491" s="109" t="str">
        <f>IF(ISNA(VLOOKUP($B491,'Can Gas Rankings'!$B$6:$H$95,6,FALSE))=TRUE,"",(VLOOKUP($B491,'Can Gas Rankings'!$B$6:$H$95,6,FALSE)))</f>
        <v/>
      </c>
      <c r="T491" s="109" t="str">
        <f>IF(ISNA(VLOOKUP($B491,'Can Pwr Rankings'!$B$6:$F$21,4,FALSE))=TRUE,"", (VLOOKUP($B491,'Can Pwr Rankings'!$B$6:$F$21,4,FALSE)))</f>
        <v/>
      </c>
    </row>
    <row r="492" spans="1:20" x14ac:dyDescent="0.2">
      <c r="A492" s="73" t="s">
        <v>165</v>
      </c>
      <c r="B492" s="73">
        <v>56959</v>
      </c>
      <c r="C492" s="73"/>
      <c r="D492" s="73"/>
      <c r="E492" s="73" t="s">
        <v>392</v>
      </c>
      <c r="F492" s="73" t="str">
        <f>VLOOKUP((A492&amp;MAX(G492:L492)),'NA DATA'!$J$4:$K$1809,2,FALSE)</f>
        <v>Enron North America Corp.</v>
      </c>
      <c r="G492" s="104"/>
      <c r="H492" s="104">
        <v>96055200</v>
      </c>
      <c r="I492" s="104"/>
      <c r="J492" s="104"/>
      <c r="K492" s="104"/>
      <c r="L492" s="104"/>
      <c r="M492" s="104">
        <f>IF(ISNA(VLOOKUP(B492,'US GAS Rankings'!$B$6:$H$232,7,FALSE))=TRUE,"", (VLOOKUP(B492,'US GAS Rankings'!$B$6:$H$232,7,FALSE)))</f>
        <v>82</v>
      </c>
      <c r="N492" s="104">
        <f>IF(ISNA(VLOOKUP(B492,'US PWR Rankings'!$B$6:$H$126,7,FALSE))=TRUE,"", (VLOOKUP(B492,'US PWR Rankings'!$B$6:$H$126,7,FALSE)))</f>
        <v>33</v>
      </c>
      <c r="O492" s="73" t="str">
        <f>IF(ISNA(VLOOKUP(B492,'Can Gas Rankings'!$B$6:$H$95,7,FALSE))=TRUE,"",(VLOOKUP(B492,'Can Gas Rankings'!$B$6:$H$95,7,FALSE)))</f>
        <v/>
      </c>
      <c r="P492" s="73" t="str">
        <f>IF(ISNA(VLOOKUP(B492,'Can Pwr Rankings'!$B$6:$F$21,5,FALSE))=TRUE,"", (VLOOKUP(B492,'Can Pwr Rankings'!$B$6:$F$21,5,FALSE)))</f>
        <v/>
      </c>
      <c r="Q492" s="109">
        <f>IF(ISNA(VLOOKUP($B492,'US GAS Rankings'!$B$6:$H$232,6,FALSE))=TRUE,"", (VLOOKUP($B492,'US GAS Rankings'!$B$6:$H$232,6,FALSE)))</f>
        <v>30560610</v>
      </c>
      <c r="R492" s="109">
        <f>IF(ISNA(VLOOKUP($B492,'US PWR Rankings'!$B$6:$H$126,6,FALSE))=TRUE,"", (VLOOKUP($B492,'US PWR Rankings'!$B$6:$H$126,6,FALSE)))</f>
        <v>3519328</v>
      </c>
      <c r="S492" s="109" t="str">
        <f>IF(ISNA(VLOOKUP($B492,'Can Gas Rankings'!$B$6:$H$95,6,FALSE))=TRUE,"",(VLOOKUP($B492,'Can Gas Rankings'!$B$6:$H$95,6,FALSE)))</f>
        <v/>
      </c>
      <c r="T492" s="109" t="str">
        <f>IF(ISNA(VLOOKUP($B492,'Can Pwr Rankings'!$B$6:$F$21,4,FALSE))=TRUE,"", (VLOOKUP($B492,'Can Pwr Rankings'!$B$6:$F$21,4,FALSE)))</f>
        <v/>
      </c>
    </row>
    <row r="493" spans="1:20" x14ac:dyDescent="0.2">
      <c r="A493" s="73" t="s">
        <v>165</v>
      </c>
      <c r="B493" s="73">
        <v>56959</v>
      </c>
      <c r="C493" s="73"/>
      <c r="D493" s="73"/>
      <c r="E493" s="73" t="s">
        <v>566</v>
      </c>
      <c r="F493" s="73" t="e">
        <f>VLOOKUP((A493&amp;MAX(G493:L493)),'NA DATA'!$J$4:$K$1809,2,FALSE)</f>
        <v>#N/A</v>
      </c>
      <c r="G493" s="104"/>
      <c r="H493" s="104"/>
      <c r="I493" s="104"/>
      <c r="J493" s="104"/>
      <c r="K493" s="104"/>
      <c r="L493" s="104"/>
      <c r="M493" s="104">
        <f>IF(ISNA(VLOOKUP(B493,'US GAS Rankings'!$B$6:$H$232,7,FALSE))=TRUE,"", (VLOOKUP(B493,'US GAS Rankings'!$B$6:$H$232,7,FALSE)))</f>
        <v>82</v>
      </c>
      <c r="N493" s="104">
        <f>IF(ISNA(VLOOKUP(B493,'US PWR Rankings'!$B$6:$H$126,7,FALSE))=TRUE,"", (VLOOKUP(B493,'US PWR Rankings'!$B$6:$H$126,7,FALSE)))</f>
        <v>33</v>
      </c>
      <c r="O493" s="73" t="str">
        <f>IF(ISNA(VLOOKUP(B493,'Can Gas Rankings'!$B$6:$H$95,7,FALSE))=TRUE,"",(VLOOKUP(B493,'Can Gas Rankings'!$B$6:$H$95,7,FALSE)))</f>
        <v/>
      </c>
      <c r="P493" s="73" t="str">
        <f>IF(ISNA(VLOOKUP(B493,'Can Pwr Rankings'!$B$6:$F$21,5,FALSE))=TRUE,"", (VLOOKUP(B493,'Can Pwr Rankings'!$B$6:$F$21,5,FALSE)))</f>
        <v/>
      </c>
      <c r="Q493" s="109">
        <f>IF(ISNA(VLOOKUP($B493,'US GAS Rankings'!$B$6:$H$232,6,FALSE))=TRUE,"", (VLOOKUP($B493,'US GAS Rankings'!$B$6:$H$232,6,FALSE)))</f>
        <v>30560610</v>
      </c>
      <c r="R493" s="109">
        <f>IF(ISNA(VLOOKUP($B493,'US PWR Rankings'!$B$6:$H$126,6,FALSE))=TRUE,"", (VLOOKUP($B493,'US PWR Rankings'!$B$6:$H$126,6,FALSE)))</f>
        <v>3519328</v>
      </c>
      <c r="S493" s="109" t="str">
        <f>IF(ISNA(VLOOKUP($B493,'Can Gas Rankings'!$B$6:$H$95,6,FALSE))=TRUE,"",(VLOOKUP($B493,'Can Gas Rankings'!$B$6:$H$95,6,FALSE)))</f>
        <v/>
      </c>
      <c r="T493" s="109" t="str">
        <f>IF(ISNA(VLOOKUP($B493,'Can Pwr Rankings'!$B$6:$F$21,4,FALSE))=TRUE,"", (VLOOKUP($B493,'Can Pwr Rankings'!$B$6:$F$21,4,FALSE)))</f>
        <v/>
      </c>
    </row>
    <row r="494" spans="1:20" x14ac:dyDescent="0.2">
      <c r="A494" s="73" t="s">
        <v>166</v>
      </c>
      <c r="B494" s="73">
        <v>84846</v>
      </c>
      <c r="C494" s="73" t="s">
        <v>166</v>
      </c>
      <c r="D494" s="73">
        <v>84846</v>
      </c>
      <c r="E494" s="73" t="s">
        <v>445</v>
      </c>
      <c r="F494" s="73" t="str">
        <f>VLOOKUP((A494&amp;MAX(G494:L494)),'NA DATA'!$J$4:$K$1809,2,FALSE)</f>
        <v>Enron North America Corp.</v>
      </c>
      <c r="G494" s="104"/>
      <c r="H494" s="104">
        <v>96055171</v>
      </c>
      <c r="I494" s="104"/>
      <c r="J494" s="104"/>
      <c r="K494" s="104"/>
      <c r="L494" s="104"/>
      <c r="M494" s="104">
        <f>IF(ISNA(VLOOKUP(B494,'US GAS Rankings'!$B$6:$H$232,7,FALSE))=TRUE,"", (VLOOKUP(B494,'US GAS Rankings'!$B$6:$H$232,7,FALSE)))</f>
        <v>83</v>
      </c>
      <c r="N494" s="104" t="str">
        <f>IF(ISNA(VLOOKUP(B494,'US PWR Rankings'!$B$6:$H$126,7,FALSE))=TRUE,"", (VLOOKUP(B494,'US PWR Rankings'!$B$6:$H$126,7,FALSE)))</f>
        <v/>
      </c>
      <c r="O494" s="73" t="str">
        <f>IF(ISNA(VLOOKUP(B494,'Can Gas Rankings'!$B$6:$H$95,7,FALSE))=TRUE,"",(VLOOKUP(B494,'Can Gas Rankings'!$B$6:$H$95,7,FALSE)))</f>
        <v/>
      </c>
      <c r="P494" s="73" t="str">
        <f>IF(ISNA(VLOOKUP(B494,'Can Pwr Rankings'!$B$6:$F$21,5,FALSE))=TRUE,"", (VLOOKUP(B494,'Can Pwr Rankings'!$B$6:$F$21,5,FALSE)))</f>
        <v/>
      </c>
      <c r="Q494" s="109">
        <f>IF(ISNA(VLOOKUP($B494,'US GAS Rankings'!$B$6:$H$232,6,FALSE))=TRUE,"", (VLOOKUP($B494,'US GAS Rankings'!$B$6:$H$232,6,FALSE)))</f>
        <v>28235696</v>
      </c>
      <c r="R494" s="109" t="str">
        <f>IF(ISNA(VLOOKUP($B494,'US PWR Rankings'!$B$6:$H$126,6,FALSE))=TRUE,"", (VLOOKUP($B494,'US PWR Rankings'!$B$6:$H$126,6,FALSE)))</f>
        <v/>
      </c>
      <c r="S494" s="109" t="str">
        <f>IF(ISNA(VLOOKUP($B494,'Can Gas Rankings'!$B$6:$H$95,6,FALSE))=TRUE,"",(VLOOKUP($B494,'Can Gas Rankings'!$B$6:$H$95,6,FALSE)))</f>
        <v/>
      </c>
      <c r="T494" s="109" t="str">
        <f>IF(ISNA(VLOOKUP($B494,'Can Pwr Rankings'!$B$6:$F$21,4,FALSE))=TRUE,"", (VLOOKUP($B494,'Can Pwr Rankings'!$B$6:$F$21,4,FALSE)))</f>
        <v/>
      </c>
    </row>
    <row r="495" spans="1:20" x14ac:dyDescent="0.2">
      <c r="A495" s="73" t="s">
        <v>166</v>
      </c>
      <c r="B495" s="73">
        <v>84846</v>
      </c>
      <c r="C495" s="73"/>
      <c r="D495" s="73"/>
      <c r="E495" s="73" t="s">
        <v>566</v>
      </c>
      <c r="F495" s="73" t="e">
        <f>VLOOKUP((A495&amp;MAX(G495:L495)),'NA DATA'!$J$4:$K$1809,2,FALSE)</f>
        <v>#N/A</v>
      </c>
      <c r="G495" s="104"/>
      <c r="H495" s="104"/>
      <c r="I495" s="104"/>
      <c r="J495" s="104"/>
      <c r="K495" s="104"/>
      <c r="L495" s="104"/>
      <c r="M495" s="104">
        <f>IF(ISNA(VLOOKUP(B495,'US GAS Rankings'!$B$6:$H$232,7,FALSE))=TRUE,"", (VLOOKUP(B495,'US GAS Rankings'!$B$6:$H$232,7,FALSE)))</f>
        <v>83</v>
      </c>
      <c r="N495" s="104" t="str">
        <f>IF(ISNA(VLOOKUP(B495,'US PWR Rankings'!$B$6:$H$126,7,FALSE))=TRUE,"", (VLOOKUP(B495,'US PWR Rankings'!$B$6:$H$126,7,FALSE)))</f>
        <v/>
      </c>
      <c r="O495" s="73" t="str">
        <f>IF(ISNA(VLOOKUP(B495,'Can Gas Rankings'!$B$6:$H$95,7,FALSE))=TRUE,"",(VLOOKUP(B495,'Can Gas Rankings'!$B$6:$H$95,7,FALSE)))</f>
        <v/>
      </c>
      <c r="P495" s="73" t="str">
        <f>IF(ISNA(VLOOKUP(B495,'Can Pwr Rankings'!$B$6:$F$21,5,FALSE))=TRUE,"", (VLOOKUP(B495,'Can Pwr Rankings'!$B$6:$F$21,5,FALSE)))</f>
        <v/>
      </c>
      <c r="Q495" s="109">
        <f>IF(ISNA(VLOOKUP($B495,'US GAS Rankings'!$B$6:$H$232,6,FALSE))=TRUE,"", (VLOOKUP($B495,'US GAS Rankings'!$B$6:$H$232,6,FALSE)))</f>
        <v>28235696</v>
      </c>
      <c r="R495" s="109" t="str">
        <f>IF(ISNA(VLOOKUP($B495,'US PWR Rankings'!$B$6:$H$126,6,FALSE))=TRUE,"", (VLOOKUP($B495,'US PWR Rankings'!$B$6:$H$126,6,FALSE)))</f>
        <v/>
      </c>
      <c r="S495" s="109" t="str">
        <f>IF(ISNA(VLOOKUP($B495,'Can Gas Rankings'!$B$6:$H$95,6,FALSE))=TRUE,"",(VLOOKUP($B495,'Can Gas Rankings'!$B$6:$H$95,6,FALSE)))</f>
        <v/>
      </c>
      <c r="T495" s="109" t="str">
        <f>IF(ISNA(VLOOKUP($B495,'Can Pwr Rankings'!$B$6:$F$21,4,FALSE))=TRUE,"", (VLOOKUP($B495,'Can Pwr Rankings'!$B$6:$F$21,4,FALSE)))</f>
        <v/>
      </c>
    </row>
    <row r="496" spans="1:20" x14ac:dyDescent="0.2">
      <c r="A496" s="73" t="s">
        <v>166</v>
      </c>
      <c r="B496" s="73">
        <v>84846</v>
      </c>
      <c r="C496" s="73"/>
      <c r="D496" s="73"/>
      <c r="E496" s="73" t="s">
        <v>402</v>
      </c>
      <c r="F496" s="73" t="str">
        <f>VLOOKUP((A496&amp;MAX(G496:L496)),'NA DATA'!$J$4:$K$1809,2,FALSE)</f>
        <v>Enron North America Corp.</v>
      </c>
      <c r="G496" s="104"/>
      <c r="H496" s="104">
        <v>96063469</v>
      </c>
      <c r="I496" s="104"/>
      <c r="J496" s="104"/>
      <c r="K496" s="104"/>
      <c r="L496" s="104"/>
      <c r="M496" s="104">
        <f>IF(ISNA(VLOOKUP(B496,'US GAS Rankings'!$B$6:$H$232,7,FALSE))=TRUE,"", (VLOOKUP(B496,'US GAS Rankings'!$B$6:$H$232,7,FALSE)))</f>
        <v>83</v>
      </c>
      <c r="N496" s="104" t="str">
        <f>IF(ISNA(VLOOKUP(B496,'US PWR Rankings'!$B$6:$H$126,7,FALSE))=TRUE,"", (VLOOKUP(B496,'US PWR Rankings'!$B$6:$H$126,7,FALSE)))</f>
        <v/>
      </c>
      <c r="O496" s="73" t="str">
        <f>IF(ISNA(VLOOKUP(B496,'Can Gas Rankings'!$B$6:$H$95,7,FALSE))=TRUE,"",(VLOOKUP(B496,'Can Gas Rankings'!$B$6:$H$95,7,FALSE)))</f>
        <v/>
      </c>
      <c r="P496" s="73" t="str">
        <f>IF(ISNA(VLOOKUP(B496,'Can Pwr Rankings'!$B$6:$F$21,5,FALSE))=TRUE,"", (VLOOKUP(B496,'Can Pwr Rankings'!$B$6:$F$21,5,FALSE)))</f>
        <v/>
      </c>
      <c r="Q496" s="109">
        <f>IF(ISNA(VLOOKUP($B496,'US GAS Rankings'!$B$6:$H$232,6,FALSE))=TRUE,"", (VLOOKUP($B496,'US GAS Rankings'!$B$6:$H$232,6,FALSE)))</f>
        <v>28235696</v>
      </c>
      <c r="R496" s="109" t="str">
        <f>IF(ISNA(VLOOKUP($B496,'US PWR Rankings'!$B$6:$H$126,6,FALSE))=TRUE,"", (VLOOKUP($B496,'US PWR Rankings'!$B$6:$H$126,6,FALSE)))</f>
        <v/>
      </c>
      <c r="S496" s="109" t="str">
        <f>IF(ISNA(VLOOKUP($B496,'Can Gas Rankings'!$B$6:$H$95,6,FALSE))=TRUE,"",(VLOOKUP($B496,'Can Gas Rankings'!$B$6:$H$95,6,FALSE)))</f>
        <v/>
      </c>
      <c r="T496" s="109" t="str">
        <f>IF(ISNA(VLOOKUP($B496,'Can Pwr Rankings'!$B$6:$F$21,4,FALSE))=TRUE,"", (VLOOKUP($B496,'Can Pwr Rankings'!$B$6:$F$21,4,FALSE)))</f>
        <v/>
      </c>
    </row>
    <row r="497" spans="1:20" x14ac:dyDescent="0.2">
      <c r="A497" s="73" t="s">
        <v>166</v>
      </c>
      <c r="B497" s="73">
        <v>84846</v>
      </c>
      <c r="C497" s="73"/>
      <c r="D497" s="73"/>
      <c r="E497" s="73" t="s">
        <v>446</v>
      </c>
      <c r="F497" s="73" t="str">
        <f>VLOOKUP((A497&amp;MAX(G497:L497)),'NA DATA'!$J$4:$K$1809,2,FALSE)</f>
        <v>Enron North America Corp.</v>
      </c>
      <c r="G497" s="104"/>
      <c r="H497" s="104">
        <v>96053036</v>
      </c>
      <c r="I497" s="104"/>
      <c r="J497" s="104"/>
      <c r="K497" s="104"/>
      <c r="L497" s="104"/>
      <c r="M497" s="104">
        <f>IF(ISNA(VLOOKUP(B497,'US GAS Rankings'!$B$6:$H$232,7,FALSE))=TRUE,"", (VLOOKUP(B497,'US GAS Rankings'!$B$6:$H$232,7,FALSE)))</f>
        <v>83</v>
      </c>
      <c r="N497" s="104" t="str">
        <f>IF(ISNA(VLOOKUP(B497,'US PWR Rankings'!$B$6:$H$126,7,FALSE))=TRUE,"", (VLOOKUP(B497,'US PWR Rankings'!$B$6:$H$126,7,FALSE)))</f>
        <v/>
      </c>
      <c r="O497" s="73" t="str">
        <f>IF(ISNA(VLOOKUP(B497,'Can Gas Rankings'!$B$6:$H$95,7,FALSE))=TRUE,"",(VLOOKUP(B497,'Can Gas Rankings'!$B$6:$H$95,7,FALSE)))</f>
        <v/>
      </c>
      <c r="P497" s="73" t="str">
        <f>IF(ISNA(VLOOKUP(B497,'Can Pwr Rankings'!$B$6:$F$21,5,FALSE))=TRUE,"", (VLOOKUP(B497,'Can Pwr Rankings'!$B$6:$F$21,5,FALSE)))</f>
        <v/>
      </c>
      <c r="Q497" s="109">
        <f>IF(ISNA(VLOOKUP($B497,'US GAS Rankings'!$B$6:$H$232,6,FALSE))=TRUE,"", (VLOOKUP($B497,'US GAS Rankings'!$B$6:$H$232,6,FALSE)))</f>
        <v>28235696</v>
      </c>
      <c r="R497" s="109" t="str">
        <f>IF(ISNA(VLOOKUP($B497,'US PWR Rankings'!$B$6:$H$126,6,FALSE))=TRUE,"", (VLOOKUP($B497,'US PWR Rankings'!$B$6:$H$126,6,FALSE)))</f>
        <v/>
      </c>
      <c r="S497" s="109" t="str">
        <f>IF(ISNA(VLOOKUP($B497,'Can Gas Rankings'!$B$6:$H$95,6,FALSE))=TRUE,"",(VLOOKUP($B497,'Can Gas Rankings'!$B$6:$H$95,6,FALSE)))</f>
        <v/>
      </c>
      <c r="T497" s="109" t="str">
        <f>IF(ISNA(VLOOKUP($B497,'Can Pwr Rankings'!$B$6:$F$21,4,FALSE))=TRUE,"", (VLOOKUP($B497,'Can Pwr Rankings'!$B$6:$F$21,4,FALSE)))</f>
        <v/>
      </c>
    </row>
    <row r="498" spans="1:20" x14ac:dyDescent="0.2">
      <c r="A498" s="73" t="s">
        <v>167</v>
      </c>
      <c r="B498" s="73">
        <v>71363</v>
      </c>
      <c r="C498" s="73" t="s">
        <v>167</v>
      </c>
      <c r="D498" s="73">
        <v>71363</v>
      </c>
      <c r="E498" s="73" t="s">
        <v>564</v>
      </c>
      <c r="F498" s="73" t="str">
        <f>VLOOKUP((A498&amp;MAX(G498:L498)),'NA DATA'!$J$4:$K$1809,2,FALSE)</f>
        <v>Enron North America Corp.</v>
      </c>
      <c r="G498" s="104">
        <v>96030228</v>
      </c>
      <c r="H498" s="104"/>
      <c r="I498" s="104"/>
      <c r="J498" s="104"/>
      <c r="K498" s="104"/>
      <c r="L498" s="104"/>
      <c r="M498" s="104">
        <f>IF(ISNA(VLOOKUP($B498,'US GAS Rankings'!$B$6:$H$232,7,FALSE))=TRUE,"", (VLOOKUP($B498,'US GAS Rankings'!$B$6:$H$232,7,FALSE)))</f>
        <v>84</v>
      </c>
      <c r="N498" s="104" t="str">
        <f>IF(ISNA(VLOOKUP($B498,'US PWR Rankings'!$B$6:$H$126,7,FALSE))=TRUE,"", (VLOOKUP($B498,'US PWR Rankings'!$B$6:$H$126,7,FALSE)))</f>
        <v/>
      </c>
      <c r="O498" s="73" t="str">
        <f>IF(ISNA(VLOOKUP($B498,'Can Gas Rankings'!$B$6:$H$95,7,FALSE))=TRUE,"",(VLOOKUP($B498,'Can Gas Rankings'!$B$6:$H$95,7,FALSE)))</f>
        <v/>
      </c>
      <c r="P498" s="73" t="str">
        <f>IF(ISNA(VLOOKUP($B498,'Can Pwr Rankings'!$B$6:$F$21,5,FALSE))=TRUE,"", (VLOOKUP($B498,'Can Pwr Rankings'!$B$6:$F$21,5,FALSE)))</f>
        <v/>
      </c>
      <c r="Q498" s="109">
        <f>IF(ISNA(VLOOKUP($B498,'US GAS Rankings'!$B$6:$H$232,6,FALSE))=TRUE,"", (VLOOKUP($B498,'US GAS Rankings'!$B$6:$H$232,6,FALSE)))</f>
        <v>28015852</v>
      </c>
      <c r="R498" s="109" t="str">
        <f>IF(ISNA(VLOOKUP($B498,'US PWR Rankings'!$B$6:$H$126,6,FALSE))=TRUE,"", (VLOOKUP($B498,'US PWR Rankings'!$B$6:$H$126,6,FALSE)))</f>
        <v/>
      </c>
      <c r="S498" s="109" t="str">
        <f>IF(ISNA(VLOOKUP($B498,'Can Gas Rankings'!$B$6:$H$95,6,FALSE))=TRUE,"",(VLOOKUP($B498,'Can Gas Rankings'!$B$6:$H$95,6,FALSE)))</f>
        <v/>
      </c>
      <c r="T498" s="109" t="str">
        <f>IF(ISNA(VLOOKUP($B498,'Can Pwr Rankings'!$B$6:$F$21,4,FALSE))=TRUE,"", (VLOOKUP($B498,'Can Pwr Rankings'!$B$6:$F$21,4,FALSE)))</f>
        <v/>
      </c>
    </row>
    <row r="499" spans="1:20" x14ac:dyDescent="0.2">
      <c r="A499" s="73" t="s">
        <v>167</v>
      </c>
      <c r="B499" s="73">
        <v>71363</v>
      </c>
      <c r="C499" s="73"/>
      <c r="D499" s="73"/>
      <c r="E499" s="73" t="s">
        <v>396</v>
      </c>
      <c r="F499" s="73" t="str">
        <f>VLOOKUP((A499&amp;MAX(G499:L499)),'NA DATA'!$J$4:$K$1809,2,FALSE)</f>
        <v>Enron North America Corp.</v>
      </c>
      <c r="G499" s="104"/>
      <c r="H499" s="104">
        <v>96029723</v>
      </c>
      <c r="I499" s="104"/>
      <c r="J499" s="104"/>
      <c r="K499" s="104"/>
      <c r="L499" s="104"/>
      <c r="M499" s="104">
        <f>IF(ISNA(VLOOKUP(B499,'US GAS Rankings'!$B$6:$H$232,7,FALSE))=TRUE,"", (VLOOKUP(B499,'US GAS Rankings'!$B$6:$H$232,7,FALSE)))</f>
        <v>84</v>
      </c>
      <c r="N499" s="104" t="str">
        <f>IF(ISNA(VLOOKUP(B499,'US PWR Rankings'!$B$6:$H$126,7,FALSE))=TRUE,"", (VLOOKUP(B499,'US PWR Rankings'!$B$6:$H$126,7,FALSE)))</f>
        <v/>
      </c>
      <c r="O499" s="73" t="str">
        <f>IF(ISNA(VLOOKUP(B499,'Can Gas Rankings'!$B$6:$H$95,7,FALSE))=TRUE,"",(VLOOKUP(B499,'Can Gas Rankings'!$B$6:$H$95,7,FALSE)))</f>
        <v/>
      </c>
      <c r="P499" s="73" t="str">
        <f>IF(ISNA(VLOOKUP(B499,'Can Pwr Rankings'!$B$6:$F$21,5,FALSE))=TRUE,"", (VLOOKUP(B499,'Can Pwr Rankings'!$B$6:$F$21,5,FALSE)))</f>
        <v/>
      </c>
      <c r="Q499" s="109">
        <f>IF(ISNA(VLOOKUP($B499,'US GAS Rankings'!$B$6:$H$232,6,FALSE))=TRUE,"", (VLOOKUP($B499,'US GAS Rankings'!$B$6:$H$232,6,FALSE)))</f>
        <v>28015852</v>
      </c>
      <c r="R499" s="109" t="str">
        <f>IF(ISNA(VLOOKUP($B499,'US PWR Rankings'!$B$6:$H$126,6,FALSE))=TRUE,"", (VLOOKUP($B499,'US PWR Rankings'!$B$6:$H$126,6,FALSE)))</f>
        <v/>
      </c>
      <c r="S499" s="109" t="str">
        <f>IF(ISNA(VLOOKUP($B499,'Can Gas Rankings'!$B$6:$H$95,6,FALSE))=TRUE,"",(VLOOKUP($B499,'Can Gas Rankings'!$B$6:$H$95,6,FALSE)))</f>
        <v/>
      </c>
      <c r="T499" s="109" t="str">
        <f>IF(ISNA(VLOOKUP($B499,'Can Pwr Rankings'!$B$6:$F$21,4,FALSE))=TRUE,"", (VLOOKUP($B499,'Can Pwr Rankings'!$B$6:$F$21,4,FALSE)))</f>
        <v/>
      </c>
    </row>
    <row r="500" spans="1:20" x14ac:dyDescent="0.2">
      <c r="A500" s="73" t="s">
        <v>167</v>
      </c>
      <c r="B500" s="73">
        <v>71363</v>
      </c>
      <c r="C500" s="73"/>
      <c r="D500" s="73"/>
      <c r="E500" s="73" t="s">
        <v>397</v>
      </c>
      <c r="F500" s="73" t="str">
        <f>VLOOKUP((A500&amp;MAX(G500:L500)),'NA DATA'!$J$4:$K$1809,2,FALSE)</f>
        <v>Enron North America Corp.</v>
      </c>
      <c r="G500" s="104"/>
      <c r="H500" s="104">
        <v>96005429</v>
      </c>
      <c r="I500" s="104"/>
      <c r="J500" s="104"/>
      <c r="K500" s="104"/>
      <c r="L500" s="104"/>
      <c r="M500" s="104">
        <f>IF(ISNA(VLOOKUP(B500,'US GAS Rankings'!$B$6:$H$232,7,FALSE))=TRUE,"", (VLOOKUP(B500,'US GAS Rankings'!$B$6:$H$232,7,FALSE)))</f>
        <v>84</v>
      </c>
      <c r="N500" s="104" t="str">
        <f>IF(ISNA(VLOOKUP(B500,'US PWR Rankings'!$B$6:$H$126,7,FALSE))=TRUE,"", (VLOOKUP(B500,'US PWR Rankings'!$B$6:$H$126,7,FALSE)))</f>
        <v/>
      </c>
      <c r="O500" s="73" t="str">
        <f>IF(ISNA(VLOOKUP(B500,'Can Gas Rankings'!$B$6:$H$95,7,FALSE))=TRUE,"",(VLOOKUP(B500,'Can Gas Rankings'!$B$6:$H$95,7,FALSE)))</f>
        <v/>
      </c>
      <c r="P500" s="73" t="str">
        <f>IF(ISNA(VLOOKUP(B500,'Can Pwr Rankings'!$B$6:$F$21,5,FALSE))=TRUE,"", (VLOOKUP(B500,'Can Pwr Rankings'!$B$6:$F$21,5,FALSE)))</f>
        <v/>
      </c>
      <c r="Q500" s="109">
        <f>IF(ISNA(VLOOKUP($B500,'US GAS Rankings'!$B$6:$H$232,6,FALSE))=TRUE,"", (VLOOKUP($B500,'US GAS Rankings'!$B$6:$H$232,6,FALSE)))</f>
        <v>28015852</v>
      </c>
      <c r="R500" s="109" t="str">
        <f>IF(ISNA(VLOOKUP($B500,'US PWR Rankings'!$B$6:$H$126,6,FALSE))=TRUE,"", (VLOOKUP($B500,'US PWR Rankings'!$B$6:$H$126,6,FALSE)))</f>
        <v/>
      </c>
      <c r="S500" s="109" t="str">
        <f>IF(ISNA(VLOOKUP($B500,'Can Gas Rankings'!$B$6:$H$95,6,FALSE))=TRUE,"",(VLOOKUP($B500,'Can Gas Rankings'!$B$6:$H$95,6,FALSE)))</f>
        <v/>
      </c>
      <c r="T500" s="109" t="str">
        <f>IF(ISNA(VLOOKUP($B500,'Can Pwr Rankings'!$B$6:$F$21,4,FALSE))=TRUE,"", (VLOOKUP($B500,'Can Pwr Rankings'!$B$6:$F$21,4,FALSE)))</f>
        <v/>
      </c>
    </row>
    <row r="501" spans="1:20" x14ac:dyDescent="0.2">
      <c r="A501" s="73" t="s">
        <v>167</v>
      </c>
      <c r="B501" s="73">
        <v>71363</v>
      </c>
      <c r="C501" s="73"/>
      <c r="D501" s="73"/>
      <c r="E501" s="73" t="s">
        <v>392</v>
      </c>
      <c r="F501" s="73" t="str">
        <f>VLOOKUP((A501&amp;MAX(G501:L501)),'NA DATA'!$J$4:$K$1809,2,FALSE)</f>
        <v>Enron North America Corp.</v>
      </c>
      <c r="G501" s="104"/>
      <c r="H501" s="104">
        <v>96035761</v>
      </c>
      <c r="I501" s="104"/>
      <c r="J501" s="104"/>
      <c r="K501" s="104"/>
      <c r="L501" s="104"/>
      <c r="M501" s="104">
        <f>IF(ISNA(VLOOKUP(B501,'US GAS Rankings'!$B$6:$H$232,7,FALSE))=TRUE,"", (VLOOKUP(B501,'US GAS Rankings'!$B$6:$H$232,7,FALSE)))</f>
        <v>84</v>
      </c>
      <c r="N501" s="104" t="str">
        <f>IF(ISNA(VLOOKUP(B501,'US PWR Rankings'!$B$6:$H$126,7,FALSE))=TRUE,"", (VLOOKUP(B501,'US PWR Rankings'!$B$6:$H$126,7,FALSE)))</f>
        <v/>
      </c>
      <c r="O501" s="73" t="str">
        <f>IF(ISNA(VLOOKUP(B501,'Can Gas Rankings'!$B$6:$H$95,7,FALSE))=TRUE,"",(VLOOKUP(B501,'Can Gas Rankings'!$B$6:$H$95,7,FALSE)))</f>
        <v/>
      </c>
      <c r="P501" s="73" t="str">
        <f>IF(ISNA(VLOOKUP(B501,'Can Pwr Rankings'!$B$6:$F$21,5,FALSE))=TRUE,"", (VLOOKUP(B501,'Can Pwr Rankings'!$B$6:$F$21,5,FALSE)))</f>
        <v/>
      </c>
      <c r="Q501" s="109">
        <f>IF(ISNA(VLOOKUP($B501,'US GAS Rankings'!$B$6:$H$232,6,FALSE))=TRUE,"", (VLOOKUP($B501,'US GAS Rankings'!$B$6:$H$232,6,FALSE)))</f>
        <v>28015852</v>
      </c>
      <c r="R501" s="109" t="str">
        <f>IF(ISNA(VLOOKUP($B501,'US PWR Rankings'!$B$6:$H$126,6,FALSE))=TRUE,"", (VLOOKUP($B501,'US PWR Rankings'!$B$6:$H$126,6,FALSE)))</f>
        <v/>
      </c>
      <c r="S501" s="109" t="str">
        <f>IF(ISNA(VLOOKUP($B501,'Can Gas Rankings'!$B$6:$H$95,6,FALSE))=TRUE,"",(VLOOKUP($B501,'Can Gas Rankings'!$B$6:$H$95,6,FALSE)))</f>
        <v/>
      </c>
      <c r="T501" s="109" t="str">
        <f>IF(ISNA(VLOOKUP($B501,'Can Pwr Rankings'!$B$6:$F$21,4,FALSE))=TRUE,"", (VLOOKUP($B501,'Can Pwr Rankings'!$B$6:$F$21,4,FALSE)))</f>
        <v/>
      </c>
    </row>
    <row r="502" spans="1:20" x14ac:dyDescent="0.2">
      <c r="A502" s="73" t="s">
        <v>167</v>
      </c>
      <c r="B502" s="73">
        <v>71363</v>
      </c>
      <c r="C502" s="73"/>
      <c r="D502" s="73"/>
      <c r="E502" s="73" t="s">
        <v>394</v>
      </c>
      <c r="F502" s="73" t="str">
        <f>VLOOKUP((A502&amp;MAX(G502:L502)),'NA DATA'!$J$4:$K$1809,2,FALSE)</f>
        <v>Enron North America Corp.</v>
      </c>
      <c r="G502" s="104"/>
      <c r="H502" s="104">
        <v>96031367</v>
      </c>
      <c r="I502" s="104"/>
      <c r="J502" s="104"/>
      <c r="K502" s="104"/>
      <c r="L502" s="104"/>
      <c r="M502" s="104">
        <f>IF(ISNA(VLOOKUP(B502,'US GAS Rankings'!$B$6:$H$232,7,FALSE))=TRUE,"", (VLOOKUP(B502,'US GAS Rankings'!$B$6:$H$232,7,FALSE)))</f>
        <v>84</v>
      </c>
      <c r="N502" s="104" t="str">
        <f>IF(ISNA(VLOOKUP(B502,'US PWR Rankings'!$B$6:$H$126,7,FALSE))=TRUE,"", (VLOOKUP(B502,'US PWR Rankings'!$B$6:$H$126,7,FALSE)))</f>
        <v/>
      </c>
      <c r="O502" s="73" t="str">
        <f>IF(ISNA(VLOOKUP(B502,'Can Gas Rankings'!$B$6:$H$95,7,FALSE))=TRUE,"",(VLOOKUP(B502,'Can Gas Rankings'!$B$6:$H$95,7,FALSE)))</f>
        <v/>
      </c>
      <c r="P502" s="73" t="str">
        <f>IF(ISNA(VLOOKUP(B502,'Can Pwr Rankings'!$B$6:$F$21,5,FALSE))=TRUE,"", (VLOOKUP(B502,'Can Pwr Rankings'!$B$6:$F$21,5,FALSE)))</f>
        <v/>
      </c>
      <c r="Q502" s="109">
        <f>IF(ISNA(VLOOKUP($B502,'US GAS Rankings'!$B$6:$H$232,6,FALSE))=TRUE,"", (VLOOKUP($B502,'US GAS Rankings'!$B$6:$H$232,6,FALSE)))</f>
        <v>28015852</v>
      </c>
      <c r="R502" s="109" t="str">
        <f>IF(ISNA(VLOOKUP($B502,'US PWR Rankings'!$B$6:$H$126,6,FALSE))=TRUE,"", (VLOOKUP($B502,'US PWR Rankings'!$B$6:$H$126,6,FALSE)))</f>
        <v/>
      </c>
      <c r="S502" s="109" t="str">
        <f>IF(ISNA(VLOOKUP($B502,'Can Gas Rankings'!$B$6:$H$95,6,FALSE))=TRUE,"",(VLOOKUP($B502,'Can Gas Rankings'!$B$6:$H$95,6,FALSE)))</f>
        <v/>
      </c>
      <c r="T502" s="109" t="str">
        <f>IF(ISNA(VLOOKUP($B502,'Can Pwr Rankings'!$B$6:$F$21,4,FALSE))=TRUE,"", (VLOOKUP($B502,'Can Pwr Rankings'!$B$6:$F$21,4,FALSE)))</f>
        <v/>
      </c>
    </row>
    <row r="503" spans="1:20" x14ac:dyDescent="0.2">
      <c r="A503" s="73" t="s">
        <v>168</v>
      </c>
      <c r="B503" s="73">
        <v>81385</v>
      </c>
      <c r="C503" s="73" t="s">
        <v>168</v>
      </c>
      <c r="D503" s="73">
        <v>81385</v>
      </c>
      <c r="E503" s="73" t="s">
        <v>564</v>
      </c>
      <c r="F503" s="73" t="str">
        <f>VLOOKUP((A503&amp;MAX(G503:L503)),'NA DATA'!$J$4:$K$1809,2,FALSE)</f>
        <v>Enron North America Corp.</v>
      </c>
      <c r="G503" s="104">
        <v>96047739</v>
      </c>
      <c r="H503" s="104"/>
      <c r="I503" s="104"/>
      <c r="J503" s="104"/>
      <c r="K503" s="104"/>
      <c r="L503" s="104"/>
      <c r="M503" s="104">
        <f>IF(ISNA(VLOOKUP(B503,'US GAS Rankings'!$B$6:$H$232,7,FALSE))=TRUE,"", (VLOOKUP(B503,'US GAS Rankings'!$B$6:$H$232,7,FALSE)))</f>
        <v>85</v>
      </c>
      <c r="N503" s="104">
        <f>IF(ISNA(VLOOKUP(B503,'US PWR Rankings'!$B$6:$H$126,7,FALSE))=TRUE,"", (VLOOKUP(B503,'US PWR Rankings'!$B$6:$H$126,7,FALSE)))</f>
        <v>43</v>
      </c>
      <c r="O503" s="73" t="str">
        <f>IF(ISNA(VLOOKUP(B503,'Can Gas Rankings'!$B$6:$H$95,7,FALSE))=TRUE,"",(VLOOKUP(B503,'Can Gas Rankings'!$B$6:$H$95,7,FALSE)))</f>
        <v/>
      </c>
      <c r="P503" s="73" t="str">
        <f>IF(ISNA(VLOOKUP(B503,'Can Pwr Rankings'!$B$6:$F$21,5,FALSE))=TRUE,"", (VLOOKUP(B503,'Can Pwr Rankings'!$B$6:$F$21,5,FALSE)))</f>
        <v/>
      </c>
      <c r="Q503" s="109">
        <f>IF(ISNA(VLOOKUP($B503,'US GAS Rankings'!$B$6:$H$232,6,FALSE))=TRUE,"", (VLOOKUP($B503,'US GAS Rankings'!$B$6:$H$232,6,FALSE)))</f>
        <v>25191615</v>
      </c>
      <c r="R503" s="109">
        <f>IF(ISNA(VLOOKUP($B503,'US PWR Rankings'!$B$6:$H$126,6,FALSE))=TRUE,"", (VLOOKUP($B503,'US PWR Rankings'!$B$6:$H$126,6,FALSE)))</f>
        <v>1080889</v>
      </c>
      <c r="S503" s="109" t="str">
        <f>IF(ISNA(VLOOKUP($B503,'Can Gas Rankings'!$B$6:$H$95,6,FALSE))=TRUE,"",(VLOOKUP($B503,'Can Gas Rankings'!$B$6:$H$95,6,FALSE)))</f>
        <v/>
      </c>
      <c r="T503" s="109" t="str">
        <f>IF(ISNA(VLOOKUP($B503,'Can Pwr Rankings'!$B$6:$F$21,4,FALSE))=TRUE,"", (VLOOKUP($B503,'Can Pwr Rankings'!$B$6:$F$21,4,FALSE)))</f>
        <v/>
      </c>
    </row>
    <row r="504" spans="1:20" x14ac:dyDescent="0.2">
      <c r="A504" s="73" t="s">
        <v>168</v>
      </c>
      <c r="B504" s="73">
        <v>81385</v>
      </c>
      <c r="C504" s="73"/>
      <c r="D504" s="73"/>
      <c r="E504" s="73" t="s">
        <v>414</v>
      </c>
      <c r="F504" s="73" t="str">
        <f>VLOOKUP((A504&amp;MAX(G504:L504)),'NA DATA'!$J$4:$K$1809,2,FALSE)</f>
        <v>Enron Energy Services, Inc.</v>
      </c>
      <c r="G504" s="104"/>
      <c r="H504" s="104">
        <v>96058009</v>
      </c>
      <c r="I504" s="104"/>
      <c r="J504" s="104"/>
      <c r="K504" s="104"/>
      <c r="L504" s="104"/>
      <c r="M504" s="104">
        <f>IF(ISNA(VLOOKUP(B504,'US GAS Rankings'!$B$6:$H$232,7,FALSE))=TRUE,"", (VLOOKUP(B504,'US GAS Rankings'!$B$6:$H$232,7,FALSE)))</f>
        <v>85</v>
      </c>
      <c r="N504" s="104">
        <f>IF(ISNA(VLOOKUP(B504,'US PWR Rankings'!$B$6:$H$126,7,FALSE))=TRUE,"", (VLOOKUP(B504,'US PWR Rankings'!$B$6:$H$126,7,FALSE)))</f>
        <v>43</v>
      </c>
      <c r="O504" s="73" t="str">
        <f>IF(ISNA(VLOOKUP(B504,'Can Gas Rankings'!$B$6:$H$95,7,FALSE))=TRUE,"",(VLOOKUP(B504,'Can Gas Rankings'!$B$6:$H$95,7,FALSE)))</f>
        <v/>
      </c>
      <c r="P504" s="73" t="str">
        <f>IF(ISNA(VLOOKUP(B504,'Can Pwr Rankings'!$B$6:$F$21,5,FALSE))=TRUE,"", (VLOOKUP(B504,'Can Pwr Rankings'!$B$6:$F$21,5,FALSE)))</f>
        <v/>
      </c>
      <c r="Q504" s="109">
        <f>IF(ISNA(VLOOKUP($B504,'US GAS Rankings'!$B$6:$H$232,6,FALSE))=TRUE,"", (VLOOKUP($B504,'US GAS Rankings'!$B$6:$H$232,6,FALSE)))</f>
        <v>25191615</v>
      </c>
      <c r="R504" s="109">
        <f>IF(ISNA(VLOOKUP($B504,'US PWR Rankings'!$B$6:$H$126,6,FALSE))=TRUE,"", (VLOOKUP($B504,'US PWR Rankings'!$B$6:$H$126,6,FALSE)))</f>
        <v>1080889</v>
      </c>
      <c r="S504" s="109" t="str">
        <f>IF(ISNA(VLOOKUP($B504,'Can Gas Rankings'!$B$6:$H$95,6,FALSE))=TRUE,"",(VLOOKUP($B504,'Can Gas Rankings'!$B$6:$H$95,6,FALSE)))</f>
        <v/>
      </c>
      <c r="T504" s="109" t="str">
        <f>IF(ISNA(VLOOKUP($B504,'Can Pwr Rankings'!$B$6:$F$21,4,FALSE))=TRUE,"", (VLOOKUP($B504,'Can Pwr Rankings'!$B$6:$F$21,4,FALSE)))</f>
        <v/>
      </c>
    </row>
    <row r="505" spans="1:20" x14ac:dyDescent="0.2">
      <c r="A505" s="73" t="s">
        <v>168</v>
      </c>
      <c r="B505" s="73">
        <v>81385</v>
      </c>
      <c r="C505" s="73"/>
      <c r="D505" s="73"/>
      <c r="E505" s="73" t="s">
        <v>583</v>
      </c>
      <c r="F505" s="73" t="str">
        <f>VLOOKUP((A505&amp;MAX(G505:L505)),'NA DATA'!$J$4:$K$1809,2,FALSE)</f>
        <v>Enron Energy Services, Inc.</v>
      </c>
      <c r="G505" s="104"/>
      <c r="H505" s="104">
        <v>96066349</v>
      </c>
      <c r="I505" s="104"/>
      <c r="J505" s="104"/>
      <c r="K505" s="104"/>
      <c r="L505" s="104"/>
      <c r="M505" s="104">
        <f>IF(ISNA(VLOOKUP(B505,'US GAS Rankings'!$B$6:$H$232,7,FALSE))=TRUE,"", (VLOOKUP(B505,'US GAS Rankings'!$B$6:$H$232,7,FALSE)))</f>
        <v>85</v>
      </c>
      <c r="N505" s="104">
        <f>IF(ISNA(VLOOKUP(B505,'US PWR Rankings'!$B$6:$H$126,7,FALSE))=TRUE,"", (VLOOKUP(B505,'US PWR Rankings'!$B$6:$H$126,7,FALSE)))</f>
        <v>43</v>
      </c>
      <c r="O505" s="73" t="str">
        <f>IF(ISNA(VLOOKUP(B505,'Can Gas Rankings'!$B$6:$H$95,7,FALSE))=TRUE,"",(VLOOKUP(B505,'Can Gas Rankings'!$B$6:$H$95,7,FALSE)))</f>
        <v/>
      </c>
      <c r="P505" s="73" t="str">
        <f>IF(ISNA(VLOOKUP(B505,'Can Pwr Rankings'!$B$6:$F$21,5,FALSE))=TRUE,"", (VLOOKUP(B505,'Can Pwr Rankings'!$B$6:$F$21,5,FALSE)))</f>
        <v/>
      </c>
      <c r="Q505" s="109">
        <f>IF(ISNA(VLOOKUP($B505,'US GAS Rankings'!$B$6:$H$232,6,FALSE))=TRUE,"", (VLOOKUP($B505,'US GAS Rankings'!$B$6:$H$232,6,FALSE)))</f>
        <v>25191615</v>
      </c>
      <c r="R505" s="109">
        <f>IF(ISNA(VLOOKUP($B505,'US PWR Rankings'!$B$6:$H$126,6,FALSE))=TRUE,"", (VLOOKUP($B505,'US PWR Rankings'!$B$6:$H$126,6,FALSE)))</f>
        <v>1080889</v>
      </c>
      <c r="S505" s="109" t="str">
        <f>IF(ISNA(VLOOKUP($B505,'Can Gas Rankings'!$B$6:$H$95,6,FALSE))=TRUE,"",(VLOOKUP($B505,'Can Gas Rankings'!$B$6:$H$95,6,FALSE)))</f>
        <v/>
      </c>
      <c r="T505" s="109" t="str">
        <f>IF(ISNA(VLOOKUP($B505,'Can Pwr Rankings'!$B$6:$F$21,4,FALSE))=TRUE,"", (VLOOKUP($B505,'Can Pwr Rankings'!$B$6:$F$21,4,FALSE)))</f>
        <v/>
      </c>
    </row>
    <row r="506" spans="1:20" x14ac:dyDescent="0.2">
      <c r="A506" s="73" t="s">
        <v>168</v>
      </c>
      <c r="B506" s="73">
        <v>81385</v>
      </c>
      <c r="C506" s="73"/>
      <c r="D506" s="73"/>
      <c r="E506" s="73" t="s">
        <v>401</v>
      </c>
      <c r="F506" s="73" t="str">
        <f>VLOOKUP((A506&amp;MAX(G506:L506)),'NA DATA'!$J$4:$K$1809,2,FALSE)</f>
        <v>Enron North America Corp.</v>
      </c>
      <c r="G506" s="104"/>
      <c r="H506" s="104">
        <v>96055106</v>
      </c>
      <c r="I506" s="104"/>
      <c r="J506" s="104"/>
      <c r="K506" s="104"/>
      <c r="L506" s="104"/>
      <c r="M506" s="104">
        <f>IF(ISNA(VLOOKUP(B506,'US GAS Rankings'!$B$6:$H$232,7,FALSE))=TRUE,"", (VLOOKUP(B506,'US GAS Rankings'!$B$6:$H$232,7,FALSE)))</f>
        <v>85</v>
      </c>
      <c r="N506" s="104">
        <f>IF(ISNA(VLOOKUP(B506,'US PWR Rankings'!$B$6:$H$126,7,FALSE))=TRUE,"", (VLOOKUP(B506,'US PWR Rankings'!$B$6:$H$126,7,FALSE)))</f>
        <v>43</v>
      </c>
      <c r="O506" s="73" t="str">
        <f>IF(ISNA(VLOOKUP(B506,'Can Gas Rankings'!$B$6:$H$95,7,FALSE))=TRUE,"",(VLOOKUP(B506,'Can Gas Rankings'!$B$6:$H$95,7,FALSE)))</f>
        <v/>
      </c>
      <c r="P506" s="73" t="str">
        <f>IF(ISNA(VLOOKUP(B506,'Can Pwr Rankings'!$B$6:$F$21,5,FALSE))=TRUE,"", (VLOOKUP(B506,'Can Pwr Rankings'!$B$6:$F$21,5,FALSE)))</f>
        <v/>
      </c>
      <c r="Q506" s="109">
        <f>IF(ISNA(VLOOKUP($B506,'US GAS Rankings'!$B$6:$H$232,6,FALSE))=TRUE,"", (VLOOKUP($B506,'US GAS Rankings'!$B$6:$H$232,6,FALSE)))</f>
        <v>25191615</v>
      </c>
      <c r="R506" s="109">
        <f>IF(ISNA(VLOOKUP($B506,'US PWR Rankings'!$B$6:$H$126,6,FALSE))=TRUE,"", (VLOOKUP($B506,'US PWR Rankings'!$B$6:$H$126,6,FALSE)))</f>
        <v>1080889</v>
      </c>
      <c r="S506" s="109" t="str">
        <f>IF(ISNA(VLOOKUP($B506,'Can Gas Rankings'!$B$6:$H$95,6,FALSE))=TRUE,"",(VLOOKUP($B506,'Can Gas Rankings'!$B$6:$H$95,6,FALSE)))</f>
        <v/>
      </c>
      <c r="T506" s="109" t="str">
        <f>IF(ISNA(VLOOKUP($B506,'Can Pwr Rankings'!$B$6:$F$21,4,FALSE))=TRUE,"", (VLOOKUP($B506,'Can Pwr Rankings'!$B$6:$F$21,4,FALSE)))</f>
        <v/>
      </c>
    </row>
    <row r="507" spans="1:20" x14ac:dyDescent="0.2">
      <c r="A507" s="73" t="s">
        <v>168</v>
      </c>
      <c r="B507" s="73">
        <v>81385</v>
      </c>
      <c r="C507" s="73"/>
      <c r="D507" s="73"/>
      <c r="E507" s="73" t="s">
        <v>399</v>
      </c>
      <c r="F507" s="73" t="str">
        <f>VLOOKUP((A507&amp;MAX(G507:L507)),'NA DATA'!$J$4:$K$1809,2,FALSE)</f>
        <v>Enron North America Corp.</v>
      </c>
      <c r="G507" s="104"/>
      <c r="H507" s="104">
        <v>96049823</v>
      </c>
      <c r="I507" s="104"/>
      <c r="J507" s="104"/>
      <c r="K507" s="104"/>
      <c r="L507" s="104"/>
      <c r="M507" s="104">
        <f>IF(ISNA(VLOOKUP(B507,'US GAS Rankings'!$B$6:$H$232,7,FALSE))=TRUE,"", (VLOOKUP(B507,'US GAS Rankings'!$B$6:$H$232,7,FALSE)))</f>
        <v>85</v>
      </c>
      <c r="N507" s="104">
        <f>IF(ISNA(VLOOKUP(B507,'US PWR Rankings'!$B$6:$H$126,7,FALSE))=TRUE,"", (VLOOKUP(B507,'US PWR Rankings'!$B$6:$H$126,7,FALSE)))</f>
        <v>43</v>
      </c>
      <c r="O507" s="73" t="str">
        <f>IF(ISNA(VLOOKUP(B507,'Can Gas Rankings'!$B$6:$H$95,7,FALSE))=TRUE,"",(VLOOKUP(B507,'Can Gas Rankings'!$B$6:$H$95,7,FALSE)))</f>
        <v/>
      </c>
      <c r="P507" s="73" t="str">
        <f>IF(ISNA(VLOOKUP(B507,'Can Pwr Rankings'!$B$6:$F$21,5,FALSE))=TRUE,"", (VLOOKUP(B507,'Can Pwr Rankings'!$B$6:$F$21,5,FALSE)))</f>
        <v/>
      </c>
      <c r="Q507" s="109">
        <f>IF(ISNA(VLOOKUP($B507,'US GAS Rankings'!$B$6:$H$232,6,FALSE))=TRUE,"", (VLOOKUP($B507,'US GAS Rankings'!$B$6:$H$232,6,FALSE)))</f>
        <v>25191615</v>
      </c>
      <c r="R507" s="109">
        <f>IF(ISNA(VLOOKUP($B507,'US PWR Rankings'!$B$6:$H$126,6,FALSE))=TRUE,"", (VLOOKUP($B507,'US PWR Rankings'!$B$6:$H$126,6,FALSE)))</f>
        <v>1080889</v>
      </c>
      <c r="S507" s="109" t="str">
        <f>IF(ISNA(VLOOKUP($B507,'Can Gas Rankings'!$B$6:$H$95,6,FALSE))=TRUE,"",(VLOOKUP($B507,'Can Gas Rankings'!$B$6:$H$95,6,FALSE)))</f>
        <v/>
      </c>
      <c r="T507" s="109" t="str">
        <f>IF(ISNA(VLOOKUP($B507,'Can Pwr Rankings'!$B$6:$F$21,4,FALSE))=TRUE,"", (VLOOKUP($B507,'Can Pwr Rankings'!$B$6:$F$21,4,FALSE)))</f>
        <v/>
      </c>
    </row>
    <row r="508" spans="1:20" x14ac:dyDescent="0.2">
      <c r="A508" s="73" t="s">
        <v>168</v>
      </c>
      <c r="B508" s="73">
        <v>81385</v>
      </c>
      <c r="C508" s="73"/>
      <c r="D508" s="73"/>
      <c r="E508" s="73" t="s">
        <v>463</v>
      </c>
      <c r="F508" s="73" t="e">
        <f>VLOOKUP((A508&amp;MAX(G508:L508)),'NA DATA'!$J$4:$K$1809,2,FALSE)</f>
        <v>#N/A</v>
      </c>
      <c r="G508" s="104"/>
      <c r="H508" s="104"/>
      <c r="I508" s="104">
        <v>96060378</v>
      </c>
      <c r="J508" s="104"/>
      <c r="K508" s="104"/>
      <c r="L508" s="104"/>
      <c r="M508" s="104">
        <f>IF(ISNA(VLOOKUP(B508,'US GAS Rankings'!$B$6:$H$232,7,FALSE))=TRUE,"", (VLOOKUP(B508,'US GAS Rankings'!$B$6:$H$232,7,FALSE)))</f>
        <v>85</v>
      </c>
      <c r="N508" s="104">
        <f>IF(ISNA(VLOOKUP(B508,'US PWR Rankings'!$B$6:$H$126,7,FALSE))=TRUE,"", (VLOOKUP(B508,'US PWR Rankings'!$B$6:$H$126,7,FALSE)))</f>
        <v>43</v>
      </c>
      <c r="O508" s="73" t="str">
        <f>IF(ISNA(VLOOKUP(B508,'Can Gas Rankings'!$B$6:$H$95,7,FALSE))=TRUE,"",(VLOOKUP(B508,'Can Gas Rankings'!$B$6:$H$95,7,FALSE)))</f>
        <v/>
      </c>
      <c r="P508" s="73" t="str">
        <f>IF(ISNA(VLOOKUP(B508,'Can Pwr Rankings'!$B$6:$F$21,5,FALSE))=TRUE,"", (VLOOKUP(B508,'Can Pwr Rankings'!$B$6:$F$21,5,FALSE)))</f>
        <v/>
      </c>
      <c r="Q508" s="109">
        <f>IF(ISNA(VLOOKUP($B508,'US GAS Rankings'!$B$6:$H$232,6,FALSE))=TRUE,"", (VLOOKUP($B508,'US GAS Rankings'!$B$6:$H$232,6,FALSE)))</f>
        <v>25191615</v>
      </c>
      <c r="R508" s="109">
        <f>IF(ISNA(VLOOKUP($B508,'US PWR Rankings'!$B$6:$H$126,6,FALSE))=TRUE,"", (VLOOKUP($B508,'US PWR Rankings'!$B$6:$H$126,6,FALSE)))</f>
        <v>1080889</v>
      </c>
      <c r="S508" s="109" t="str">
        <f>IF(ISNA(VLOOKUP($B508,'Can Gas Rankings'!$B$6:$H$95,6,FALSE))=TRUE,"",(VLOOKUP($B508,'Can Gas Rankings'!$B$6:$H$95,6,FALSE)))</f>
        <v/>
      </c>
      <c r="T508" s="109" t="str">
        <f>IF(ISNA(VLOOKUP($B508,'Can Pwr Rankings'!$B$6:$F$21,4,FALSE))=TRUE,"", (VLOOKUP($B508,'Can Pwr Rankings'!$B$6:$F$21,4,FALSE)))</f>
        <v/>
      </c>
    </row>
    <row r="509" spans="1:20" x14ac:dyDescent="0.2">
      <c r="A509" s="73" t="s">
        <v>168</v>
      </c>
      <c r="B509" s="73">
        <v>81385</v>
      </c>
      <c r="C509" s="73"/>
      <c r="D509" s="73"/>
      <c r="E509" s="73" t="s">
        <v>392</v>
      </c>
      <c r="F509" s="73" t="str">
        <f>VLOOKUP((A509&amp;MAX(G509:L509)),'NA DATA'!$J$4:$K$1809,2,FALSE)</f>
        <v>Enron North America Corp.</v>
      </c>
      <c r="G509" s="104"/>
      <c r="H509" s="104">
        <v>96031861</v>
      </c>
      <c r="I509" s="104"/>
      <c r="J509" s="104"/>
      <c r="K509" s="104"/>
      <c r="L509" s="104"/>
      <c r="M509" s="104">
        <f>IF(ISNA(VLOOKUP(B509,'US GAS Rankings'!$B$6:$H$232,7,FALSE))=TRUE,"", (VLOOKUP(B509,'US GAS Rankings'!$B$6:$H$232,7,FALSE)))</f>
        <v>85</v>
      </c>
      <c r="N509" s="104">
        <f>IF(ISNA(VLOOKUP(B509,'US PWR Rankings'!$B$6:$H$126,7,FALSE))=TRUE,"", (VLOOKUP(B509,'US PWR Rankings'!$B$6:$H$126,7,FALSE)))</f>
        <v>43</v>
      </c>
      <c r="O509" s="73" t="str">
        <f>IF(ISNA(VLOOKUP(B509,'Can Gas Rankings'!$B$6:$H$95,7,FALSE))=TRUE,"",(VLOOKUP(B509,'Can Gas Rankings'!$B$6:$H$95,7,FALSE)))</f>
        <v/>
      </c>
      <c r="P509" s="73" t="str">
        <f>IF(ISNA(VLOOKUP(B509,'Can Pwr Rankings'!$B$6:$F$21,5,FALSE))=TRUE,"", (VLOOKUP(B509,'Can Pwr Rankings'!$B$6:$F$21,5,FALSE)))</f>
        <v/>
      </c>
      <c r="Q509" s="109">
        <f>IF(ISNA(VLOOKUP($B509,'US GAS Rankings'!$B$6:$H$232,6,FALSE))=TRUE,"", (VLOOKUP($B509,'US GAS Rankings'!$B$6:$H$232,6,FALSE)))</f>
        <v>25191615</v>
      </c>
      <c r="R509" s="109">
        <f>IF(ISNA(VLOOKUP($B509,'US PWR Rankings'!$B$6:$H$126,6,FALSE))=TRUE,"", (VLOOKUP($B509,'US PWR Rankings'!$B$6:$H$126,6,FALSE)))</f>
        <v>1080889</v>
      </c>
      <c r="S509" s="109" t="str">
        <f>IF(ISNA(VLOOKUP($B509,'Can Gas Rankings'!$B$6:$H$95,6,FALSE))=TRUE,"",(VLOOKUP($B509,'Can Gas Rankings'!$B$6:$H$95,6,FALSE)))</f>
        <v/>
      </c>
      <c r="T509" s="109" t="str">
        <f>IF(ISNA(VLOOKUP($B509,'Can Pwr Rankings'!$B$6:$F$21,4,FALSE))=TRUE,"", (VLOOKUP($B509,'Can Pwr Rankings'!$B$6:$F$21,4,FALSE)))</f>
        <v/>
      </c>
    </row>
    <row r="510" spans="1:20" x14ac:dyDescent="0.2">
      <c r="A510" s="73" t="s">
        <v>169</v>
      </c>
      <c r="B510" s="73">
        <v>64141</v>
      </c>
      <c r="C510" s="73" t="s">
        <v>169</v>
      </c>
      <c r="D510" s="73">
        <v>64141</v>
      </c>
      <c r="E510" s="73" t="s">
        <v>396</v>
      </c>
      <c r="F510" s="73" t="str">
        <f>VLOOKUP((A510&amp;MAX(G510:L510)),'NA DATA'!$J$4:$K$1809,2,FALSE)</f>
        <v>Enron North America Corp.</v>
      </c>
      <c r="G510" s="104"/>
      <c r="H510" s="104">
        <v>96036787</v>
      </c>
      <c r="I510" s="104"/>
      <c r="J510" s="104"/>
      <c r="K510" s="104"/>
      <c r="L510" s="104"/>
      <c r="M510" s="104">
        <f>IF(ISNA(VLOOKUP(B510,'US GAS Rankings'!$B$6:$H$232,7,FALSE))=TRUE,"", (VLOOKUP(B510,'US GAS Rankings'!$B$6:$H$232,7,FALSE)))</f>
        <v>86</v>
      </c>
      <c r="N510" s="104" t="str">
        <f>IF(ISNA(VLOOKUP(B510,'US PWR Rankings'!$B$6:$H$126,7,FALSE))=TRUE,"", (VLOOKUP(B510,'US PWR Rankings'!$B$6:$H$126,7,FALSE)))</f>
        <v/>
      </c>
      <c r="O510" s="73" t="str">
        <f>IF(ISNA(VLOOKUP(B510,'Can Gas Rankings'!$B$6:$H$95,7,FALSE))=TRUE,"",(VLOOKUP(B510,'Can Gas Rankings'!$B$6:$H$95,7,FALSE)))</f>
        <v/>
      </c>
      <c r="P510" s="73" t="str">
        <f>IF(ISNA(VLOOKUP(B510,'Can Pwr Rankings'!$B$6:$F$21,5,FALSE))=TRUE,"", (VLOOKUP(B510,'Can Pwr Rankings'!$B$6:$F$21,5,FALSE)))</f>
        <v/>
      </c>
      <c r="Q510" s="109">
        <f>IF(ISNA(VLOOKUP($B510,'US GAS Rankings'!$B$6:$H$232,6,FALSE))=TRUE,"", (VLOOKUP($B510,'US GAS Rankings'!$B$6:$H$232,6,FALSE)))</f>
        <v>23835095</v>
      </c>
      <c r="R510" s="109" t="str">
        <f>IF(ISNA(VLOOKUP($B510,'US PWR Rankings'!$B$6:$H$126,6,FALSE))=TRUE,"", (VLOOKUP($B510,'US PWR Rankings'!$B$6:$H$126,6,FALSE)))</f>
        <v/>
      </c>
      <c r="S510" s="109" t="str">
        <f>IF(ISNA(VLOOKUP($B510,'Can Gas Rankings'!$B$6:$H$95,6,FALSE))=TRUE,"",(VLOOKUP($B510,'Can Gas Rankings'!$B$6:$H$95,6,FALSE)))</f>
        <v/>
      </c>
      <c r="T510" s="109" t="str">
        <f>IF(ISNA(VLOOKUP($B510,'Can Pwr Rankings'!$B$6:$F$21,4,FALSE))=TRUE,"", (VLOOKUP($B510,'Can Pwr Rankings'!$B$6:$F$21,4,FALSE)))</f>
        <v/>
      </c>
    </row>
    <row r="511" spans="1:20" x14ac:dyDescent="0.2">
      <c r="A511" s="73" t="s">
        <v>169</v>
      </c>
      <c r="B511" s="73">
        <v>64141</v>
      </c>
      <c r="C511" s="73"/>
      <c r="D511" s="73"/>
      <c r="E511" s="73" t="s">
        <v>566</v>
      </c>
      <c r="F511" s="73" t="e">
        <f>VLOOKUP((A511&amp;MAX(G511:L511)),'NA DATA'!$J$4:$K$1809,2,FALSE)</f>
        <v>#N/A</v>
      </c>
      <c r="G511" s="104"/>
      <c r="H511" s="104"/>
      <c r="I511" s="104"/>
      <c r="J511" s="104"/>
      <c r="K511" s="104"/>
      <c r="L511" s="104"/>
      <c r="M511" s="104">
        <f>IF(ISNA(VLOOKUP(B511,'US GAS Rankings'!$B$6:$H$232,7,FALSE))=TRUE,"", (VLOOKUP(B511,'US GAS Rankings'!$B$6:$H$232,7,FALSE)))</f>
        <v>86</v>
      </c>
      <c r="N511" s="104" t="str">
        <f>IF(ISNA(VLOOKUP(B511,'US PWR Rankings'!$B$6:$H$126,7,FALSE))=TRUE,"", (VLOOKUP(B511,'US PWR Rankings'!$B$6:$H$126,7,FALSE)))</f>
        <v/>
      </c>
      <c r="O511" s="73" t="str">
        <f>IF(ISNA(VLOOKUP(B511,'Can Gas Rankings'!$B$6:$H$95,7,FALSE))=TRUE,"",(VLOOKUP(B511,'Can Gas Rankings'!$B$6:$H$95,7,FALSE)))</f>
        <v/>
      </c>
      <c r="P511" s="73" t="str">
        <f>IF(ISNA(VLOOKUP(B511,'Can Pwr Rankings'!$B$6:$F$21,5,FALSE))=TRUE,"", (VLOOKUP(B511,'Can Pwr Rankings'!$B$6:$F$21,5,FALSE)))</f>
        <v/>
      </c>
      <c r="Q511" s="109">
        <f>IF(ISNA(VLOOKUP($B511,'US GAS Rankings'!$B$6:$H$232,6,FALSE))=TRUE,"", (VLOOKUP($B511,'US GAS Rankings'!$B$6:$H$232,6,FALSE)))</f>
        <v>23835095</v>
      </c>
      <c r="R511" s="109" t="str">
        <f>IF(ISNA(VLOOKUP($B511,'US PWR Rankings'!$B$6:$H$126,6,FALSE))=TRUE,"", (VLOOKUP($B511,'US PWR Rankings'!$B$6:$H$126,6,FALSE)))</f>
        <v/>
      </c>
      <c r="S511" s="109" t="str">
        <f>IF(ISNA(VLOOKUP($B511,'Can Gas Rankings'!$B$6:$H$95,6,FALSE))=TRUE,"",(VLOOKUP($B511,'Can Gas Rankings'!$B$6:$H$95,6,FALSE)))</f>
        <v/>
      </c>
      <c r="T511" s="109" t="str">
        <f>IF(ISNA(VLOOKUP($B511,'Can Pwr Rankings'!$B$6:$F$21,4,FALSE))=TRUE,"", (VLOOKUP($B511,'Can Pwr Rankings'!$B$6:$F$21,4,FALSE)))</f>
        <v/>
      </c>
    </row>
    <row r="512" spans="1:20" x14ac:dyDescent="0.2">
      <c r="A512" s="73" t="s">
        <v>170</v>
      </c>
      <c r="B512" s="73">
        <v>54480</v>
      </c>
      <c r="C512" s="73" t="s">
        <v>170</v>
      </c>
      <c r="D512" s="73">
        <v>54480</v>
      </c>
      <c r="E512" s="73" t="s">
        <v>593</v>
      </c>
      <c r="F512" s="73" t="str">
        <f>VLOOKUP((A512&amp;MAX(G512:L512)),'NA DATA'!$J$4:$K$1809,2,FALSE)</f>
        <v>Enron Energy Services, Inc.</v>
      </c>
      <c r="G512" s="104"/>
      <c r="H512" s="104">
        <v>96067510</v>
      </c>
      <c r="I512" s="104"/>
      <c r="J512" s="104"/>
      <c r="K512" s="104"/>
      <c r="L512" s="104"/>
      <c r="M512" s="104">
        <f>IF(ISNA(VLOOKUP(B512,'US GAS Rankings'!$B$6:$H$232,7,FALSE))=TRUE,"", (VLOOKUP(B512,'US GAS Rankings'!$B$6:$H$232,7,FALSE)))</f>
        <v>87</v>
      </c>
      <c r="N512" s="104" t="str">
        <f>IF(ISNA(VLOOKUP(B512,'US PWR Rankings'!$B$6:$H$126,7,FALSE))=TRUE,"", (VLOOKUP(B512,'US PWR Rankings'!$B$6:$H$126,7,FALSE)))</f>
        <v/>
      </c>
      <c r="O512" s="73" t="str">
        <f>IF(ISNA(VLOOKUP(B512,'Can Gas Rankings'!$B$6:$H$95,7,FALSE))=TRUE,"",(VLOOKUP(B512,'Can Gas Rankings'!$B$6:$H$95,7,FALSE)))</f>
        <v/>
      </c>
      <c r="P512" s="73" t="str">
        <f>IF(ISNA(VLOOKUP(B512,'Can Pwr Rankings'!$B$6:$F$21,5,FALSE))=TRUE,"", (VLOOKUP(B512,'Can Pwr Rankings'!$B$6:$F$21,5,FALSE)))</f>
        <v/>
      </c>
      <c r="Q512" s="109">
        <f>IF(ISNA(VLOOKUP($B512,'US GAS Rankings'!$B$6:$H$232,6,FALSE))=TRUE,"", (VLOOKUP($B512,'US GAS Rankings'!$B$6:$H$232,6,FALSE)))</f>
        <v>22129333</v>
      </c>
      <c r="R512" s="109" t="str">
        <f>IF(ISNA(VLOOKUP($B512,'US PWR Rankings'!$B$6:$H$126,6,FALSE))=TRUE,"", (VLOOKUP($B512,'US PWR Rankings'!$B$6:$H$126,6,FALSE)))</f>
        <v/>
      </c>
      <c r="S512" s="109" t="str">
        <f>IF(ISNA(VLOOKUP($B512,'Can Gas Rankings'!$B$6:$H$95,6,FALSE))=TRUE,"",(VLOOKUP($B512,'Can Gas Rankings'!$B$6:$H$95,6,FALSE)))</f>
        <v/>
      </c>
      <c r="T512" s="109" t="str">
        <f>IF(ISNA(VLOOKUP($B512,'Can Pwr Rankings'!$B$6:$F$21,4,FALSE))=TRUE,"", (VLOOKUP($B512,'Can Pwr Rankings'!$B$6:$F$21,4,FALSE)))</f>
        <v/>
      </c>
    </row>
    <row r="513" spans="1:20" x14ac:dyDescent="0.2">
      <c r="A513" s="73" t="s">
        <v>170</v>
      </c>
      <c r="B513" s="73">
        <v>54480</v>
      </c>
      <c r="C513" s="73"/>
      <c r="D513" s="73"/>
      <c r="E513" s="73" t="s">
        <v>594</v>
      </c>
      <c r="F513" s="73" t="str">
        <f>VLOOKUP((A513&amp;MAX(G513:L513)),'NA DATA'!$J$4:$K$1809,2,FALSE)</f>
        <v>Enron Energy Services, Inc.</v>
      </c>
      <c r="G513" s="104"/>
      <c r="H513" s="104">
        <v>96083903</v>
      </c>
      <c r="I513" s="104"/>
      <c r="J513" s="104"/>
      <c r="K513" s="104"/>
      <c r="L513" s="104"/>
      <c r="M513" s="104">
        <f>IF(ISNA(VLOOKUP(B513,'US GAS Rankings'!$B$6:$H$232,7,FALSE))=TRUE,"", (VLOOKUP(B513,'US GAS Rankings'!$B$6:$H$232,7,FALSE)))</f>
        <v>87</v>
      </c>
      <c r="N513" s="104" t="str">
        <f>IF(ISNA(VLOOKUP(B513,'US PWR Rankings'!$B$6:$H$126,7,FALSE))=TRUE,"", (VLOOKUP(B513,'US PWR Rankings'!$B$6:$H$126,7,FALSE)))</f>
        <v/>
      </c>
      <c r="O513" s="73" t="str">
        <f>IF(ISNA(VLOOKUP(B513,'Can Gas Rankings'!$B$6:$H$95,7,FALSE))=TRUE,"",(VLOOKUP(B513,'Can Gas Rankings'!$B$6:$H$95,7,FALSE)))</f>
        <v/>
      </c>
      <c r="P513" s="73" t="str">
        <f>IF(ISNA(VLOOKUP(B513,'Can Pwr Rankings'!$B$6:$F$21,5,FALSE))=TRUE,"", (VLOOKUP(B513,'Can Pwr Rankings'!$B$6:$F$21,5,FALSE)))</f>
        <v/>
      </c>
      <c r="Q513" s="109">
        <f>IF(ISNA(VLOOKUP($B513,'US GAS Rankings'!$B$6:$H$232,6,FALSE))=TRUE,"", (VLOOKUP($B513,'US GAS Rankings'!$B$6:$H$232,6,FALSE)))</f>
        <v>22129333</v>
      </c>
      <c r="R513" s="109" t="str">
        <f>IF(ISNA(VLOOKUP($B513,'US PWR Rankings'!$B$6:$H$126,6,FALSE))=TRUE,"", (VLOOKUP($B513,'US PWR Rankings'!$B$6:$H$126,6,FALSE)))</f>
        <v/>
      </c>
      <c r="S513" s="109" t="str">
        <f>IF(ISNA(VLOOKUP($B513,'Can Gas Rankings'!$B$6:$H$95,6,FALSE))=TRUE,"",(VLOOKUP($B513,'Can Gas Rankings'!$B$6:$H$95,6,FALSE)))</f>
        <v/>
      </c>
      <c r="T513" s="109" t="str">
        <f>IF(ISNA(VLOOKUP($B513,'Can Pwr Rankings'!$B$6:$F$21,4,FALSE))=TRUE,"", (VLOOKUP($B513,'Can Pwr Rankings'!$B$6:$F$21,4,FALSE)))</f>
        <v/>
      </c>
    </row>
    <row r="514" spans="1:20" x14ac:dyDescent="0.2">
      <c r="A514" s="73" t="s">
        <v>170</v>
      </c>
      <c r="B514" s="73">
        <v>54480</v>
      </c>
      <c r="C514" s="73"/>
      <c r="D514" s="73"/>
      <c r="E514" s="73" t="s">
        <v>583</v>
      </c>
      <c r="F514" s="73" t="str">
        <f>VLOOKUP((A514&amp;MAX(G514:L514)),'NA DATA'!$J$4:$K$1809,2,FALSE)</f>
        <v>Enron Energy Services, Inc.</v>
      </c>
      <c r="G514" s="104"/>
      <c r="H514" s="104">
        <v>96086950</v>
      </c>
      <c r="I514" s="104"/>
      <c r="J514" s="104"/>
      <c r="K514" s="104"/>
      <c r="L514" s="104"/>
      <c r="M514" s="104">
        <f>IF(ISNA(VLOOKUP(B514,'US GAS Rankings'!$B$6:$H$232,7,FALSE))=TRUE,"", (VLOOKUP(B514,'US GAS Rankings'!$B$6:$H$232,7,FALSE)))</f>
        <v>87</v>
      </c>
      <c r="N514" s="104" t="str">
        <f>IF(ISNA(VLOOKUP(B514,'US PWR Rankings'!$B$6:$H$126,7,FALSE))=TRUE,"", (VLOOKUP(B514,'US PWR Rankings'!$B$6:$H$126,7,FALSE)))</f>
        <v/>
      </c>
      <c r="O514" s="73" t="str">
        <f>IF(ISNA(VLOOKUP(B514,'Can Gas Rankings'!$B$6:$H$95,7,FALSE))=TRUE,"",(VLOOKUP(B514,'Can Gas Rankings'!$B$6:$H$95,7,FALSE)))</f>
        <v/>
      </c>
      <c r="P514" s="73" t="str">
        <f>IF(ISNA(VLOOKUP(B514,'Can Pwr Rankings'!$B$6:$F$21,5,FALSE))=TRUE,"", (VLOOKUP(B514,'Can Pwr Rankings'!$B$6:$F$21,5,FALSE)))</f>
        <v/>
      </c>
      <c r="Q514" s="109">
        <f>IF(ISNA(VLOOKUP($B514,'US GAS Rankings'!$B$6:$H$232,6,FALSE))=TRUE,"", (VLOOKUP($B514,'US GAS Rankings'!$B$6:$H$232,6,FALSE)))</f>
        <v>22129333</v>
      </c>
      <c r="R514" s="109" t="str">
        <f>IF(ISNA(VLOOKUP($B514,'US PWR Rankings'!$B$6:$H$126,6,FALSE))=TRUE,"", (VLOOKUP($B514,'US PWR Rankings'!$B$6:$H$126,6,FALSE)))</f>
        <v/>
      </c>
      <c r="S514" s="109" t="str">
        <f>IF(ISNA(VLOOKUP($B514,'Can Gas Rankings'!$B$6:$H$95,6,FALSE))=TRUE,"",(VLOOKUP($B514,'Can Gas Rankings'!$B$6:$H$95,6,FALSE)))</f>
        <v/>
      </c>
      <c r="T514" s="109" t="str">
        <f>IF(ISNA(VLOOKUP($B514,'Can Pwr Rankings'!$B$6:$F$21,4,FALSE))=TRUE,"", (VLOOKUP($B514,'Can Pwr Rankings'!$B$6:$F$21,4,FALSE)))</f>
        <v/>
      </c>
    </row>
    <row r="515" spans="1:20" x14ac:dyDescent="0.2">
      <c r="A515" s="73" t="s">
        <v>170</v>
      </c>
      <c r="B515" s="73">
        <v>54480</v>
      </c>
      <c r="C515" s="73"/>
      <c r="D515" s="73"/>
      <c r="E515" s="73" t="s">
        <v>404</v>
      </c>
      <c r="F515" s="73" t="str">
        <f>VLOOKUP((A515&amp;MAX(G515:L515)),'NA DATA'!$J$4:$K$1809,2,FALSE)</f>
        <v>Enron North America Corp.</v>
      </c>
      <c r="G515" s="104"/>
      <c r="H515" s="104">
        <v>96084748</v>
      </c>
      <c r="I515" s="104"/>
      <c r="J515" s="104"/>
      <c r="K515" s="104"/>
      <c r="L515" s="104"/>
      <c r="M515" s="104">
        <f>IF(ISNA(VLOOKUP(B515,'US GAS Rankings'!$B$6:$H$232,7,FALSE))=TRUE,"", (VLOOKUP(B515,'US GAS Rankings'!$B$6:$H$232,7,FALSE)))</f>
        <v>87</v>
      </c>
      <c r="N515" s="104" t="str">
        <f>IF(ISNA(VLOOKUP(B515,'US PWR Rankings'!$B$6:$H$126,7,FALSE))=TRUE,"", (VLOOKUP(B515,'US PWR Rankings'!$B$6:$H$126,7,FALSE)))</f>
        <v/>
      </c>
      <c r="O515" s="73" t="str">
        <f>IF(ISNA(VLOOKUP(B515,'Can Gas Rankings'!$B$6:$H$95,7,FALSE))=TRUE,"",(VLOOKUP(B515,'Can Gas Rankings'!$B$6:$H$95,7,FALSE)))</f>
        <v/>
      </c>
      <c r="P515" s="73" t="str">
        <f>IF(ISNA(VLOOKUP(B515,'Can Pwr Rankings'!$B$6:$F$21,5,FALSE))=TRUE,"", (VLOOKUP(B515,'Can Pwr Rankings'!$B$6:$F$21,5,FALSE)))</f>
        <v/>
      </c>
      <c r="Q515" s="109">
        <f>IF(ISNA(VLOOKUP($B515,'US GAS Rankings'!$B$6:$H$232,6,FALSE))=TRUE,"", (VLOOKUP($B515,'US GAS Rankings'!$B$6:$H$232,6,FALSE)))</f>
        <v>22129333</v>
      </c>
      <c r="R515" s="109" t="str">
        <f>IF(ISNA(VLOOKUP($B515,'US PWR Rankings'!$B$6:$H$126,6,FALSE))=TRUE,"", (VLOOKUP($B515,'US PWR Rankings'!$B$6:$H$126,6,FALSE)))</f>
        <v/>
      </c>
      <c r="S515" s="109" t="str">
        <f>IF(ISNA(VLOOKUP($B515,'Can Gas Rankings'!$B$6:$H$95,6,FALSE))=TRUE,"",(VLOOKUP($B515,'Can Gas Rankings'!$B$6:$H$95,6,FALSE)))</f>
        <v/>
      </c>
      <c r="T515" s="109" t="str">
        <f>IF(ISNA(VLOOKUP($B515,'Can Pwr Rankings'!$B$6:$F$21,4,FALSE))=TRUE,"", (VLOOKUP($B515,'Can Pwr Rankings'!$B$6:$F$21,4,FALSE)))</f>
        <v/>
      </c>
    </row>
    <row r="516" spans="1:20" x14ac:dyDescent="0.2">
      <c r="A516" s="73" t="s">
        <v>170</v>
      </c>
      <c r="B516" s="73">
        <v>54480</v>
      </c>
      <c r="C516" s="73"/>
      <c r="D516" s="73"/>
      <c r="E516" s="73" t="s">
        <v>410</v>
      </c>
      <c r="F516" s="73" t="str">
        <f>VLOOKUP((A516&amp;MAX(G516:L516)),'NA DATA'!$J$4:$K$1809,2,FALSE)</f>
        <v>Enron North America Corp.</v>
      </c>
      <c r="G516" s="104"/>
      <c r="H516" s="104">
        <v>96012143</v>
      </c>
      <c r="I516" s="104"/>
      <c r="J516" s="104"/>
      <c r="K516" s="104"/>
      <c r="L516" s="104"/>
      <c r="M516" s="104">
        <f>IF(ISNA(VLOOKUP(B516,'US GAS Rankings'!$B$6:$H$232,7,FALSE))=TRUE,"", (VLOOKUP(B516,'US GAS Rankings'!$B$6:$H$232,7,FALSE)))</f>
        <v>87</v>
      </c>
      <c r="N516" s="104" t="str">
        <f>IF(ISNA(VLOOKUP(B516,'US PWR Rankings'!$B$6:$H$126,7,FALSE))=TRUE,"", (VLOOKUP(B516,'US PWR Rankings'!$B$6:$H$126,7,FALSE)))</f>
        <v/>
      </c>
      <c r="O516" s="73" t="str">
        <f>IF(ISNA(VLOOKUP(B516,'Can Gas Rankings'!$B$6:$H$95,7,FALSE))=TRUE,"",(VLOOKUP(B516,'Can Gas Rankings'!$B$6:$H$95,7,FALSE)))</f>
        <v/>
      </c>
      <c r="P516" s="73" t="str">
        <f>IF(ISNA(VLOOKUP(B516,'Can Pwr Rankings'!$B$6:$F$21,5,FALSE))=TRUE,"", (VLOOKUP(B516,'Can Pwr Rankings'!$B$6:$F$21,5,FALSE)))</f>
        <v/>
      </c>
      <c r="Q516" s="109">
        <f>IF(ISNA(VLOOKUP($B516,'US GAS Rankings'!$B$6:$H$232,6,FALSE))=TRUE,"", (VLOOKUP($B516,'US GAS Rankings'!$B$6:$H$232,6,FALSE)))</f>
        <v>22129333</v>
      </c>
      <c r="R516" s="109" t="str">
        <f>IF(ISNA(VLOOKUP($B516,'US PWR Rankings'!$B$6:$H$126,6,FALSE))=TRUE,"", (VLOOKUP($B516,'US PWR Rankings'!$B$6:$H$126,6,FALSE)))</f>
        <v/>
      </c>
      <c r="S516" s="109" t="str">
        <f>IF(ISNA(VLOOKUP($B516,'Can Gas Rankings'!$B$6:$H$95,6,FALSE))=TRUE,"",(VLOOKUP($B516,'Can Gas Rankings'!$B$6:$H$95,6,FALSE)))</f>
        <v/>
      </c>
      <c r="T516" s="109" t="str">
        <f>IF(ISNA(VLOOKUP($B516,'Can Pwr Rankings'!$B$6:$F$21,4,FALSE))=TRUE,"", (VLOOKUP($B516,'Can Pwr Rankings'!$B$6:$F$21,4,FALSE)))</f>
        <v/>
      </c>
    </row>
    <row r="517" spans="1:20" x14ac:dyDescent="0.2">
      <c r="A517" s="73" t="s">
        <v>170</v>
      </c>
      <c r="B517" s="73">
        <v>54480</v>
      </c>
      <c r="C517" s="73"/>
      <c r="D517" s="73"/>
      <c r="E517" s="73" t="s">
        <v>397</v>
      </c>
      <c r="F517" s="73" t="str">
        <f>VLOOKUP((A517&amp;MAX(G517:L517)),'NA DATA'!$J$4:$K$1809,2,FALSE)</f>
        <v>Enron North America Corp.</v>
      </c>
      <c r="G517" s="104"/>
      <c r="H517" s="104">
        <v>96005429</v>
      </c>
      <c r="I517" s="104"/>
      <c r="J517" s="104"/>
      <c r="K517" s="104"/>
      <c r="L517" s="104"/>
      <c r="M517" s="104">
        <f>IF(ISNA(VLOOKUP(B517,'US GAS Rankings'!$B$6:$H$232,7,FALSE))=TRUE,"", (VLOOKUP(B517,'US GAS Rankings'!$B$6:$H$232,7,FALSE)))</f>
        <v>87</v>
      </c>
      <c r="N517" s="104" t="str">
        <f>IF(ISNA(VLOOKUP(B517,'US PWR Rankings'!$B$6:$H$126,7,FALSE))=TRUE,"", (VLOOKUP(B517,'US PWR Rankings'!$B$6:$H$126,7,FALSE)))</f>
        <v/>
      </c>
      <c r="O517" s="73" t="str">
        <f>IF(ISNA(VLOOKUP(B517,'Can Gas Rankings'!$B$6:$H$95,7,FALSE))=TRUE,"",(VLOOKUP(B517,'Can Gas Rankings'!$B$6:$H$95,7,FALSE)))</f>
        <v/>
      </c>
      <c r="P517" s="73" t="str">
        <f>IF(ISNA(VLOOKUP(B517,'Can Pwr Rankings'!$B$6:$F$21,5,FALSE))=TRUE,"", (VLOOKUP(B517,'Can Pwr Rankings'!$B$6:$F$21,5,FALSE)))</f>
        <v/>
      </c>
      <c r="Q517" s="109">
        <f>IF(ISNA(VLOOKUP($B517,'US GAS Rankings'!$B$6:$H$232,6,FALSE))=TRUE,"", (VLOOKUP($B517,'US GAS Rankings'!$B$6:$H$232,6,FALSE)))</f>
        <v>22129333</v>
      </c>
      <c r="R517" s="109" t="str">
        <f>IF(ISNA(VLOOKUP($B517,'US PWR Rankings'!$B$6:$H$126,6,FALSE))=TRUE,"", (VLOOKUP($B517,'US PWR Rankings'!$B$6:$H$126,6,FALSE)))</f>
        <v/>
      </c>
      <c r="S517" s="109" t="str">
        <f>IF(ISNA(VLOOKUP($B517,'Can Gas Rankings'!$B$6:$H$95,6,FALSE))=TRUE,"",(VLOOKUP($B517,'Can Gas Rankings'!$B$6:$H$95,6,FALSE)))</f>
        <v/>
      </c>
      <c r="T517" s="109" t="str">
        <f>IF(ISNA(VLOOKUP($B517,'Can Pwr Rankings'!$B$6:$F$21,4,FALSE))=TRUE,"", (VLOOKUP($B517,'Can Pwr Rankings'!$B$6:$F$21,4,FALSE)))</f>
        <v/>
      </c>
    </row>
    <row r="518" spans="1:20" x14ac:dyDescent="0.2">
      <c r="A518" s="73" t="s">
        <v>170</v>
      </c>
      <c r="B518" s="73">
        <v>54480</v>
      </c>
      <c r="C518" s="73"/>
      <c r="D518" s="73"/>
      <c r="E518" s="73" t="s">
        <v>424</v>
      </c>
      <c r="F518" s="73" t="str">
        <f>VLOOKUP((A518&amp;MAX(G518:L518)),'NA DATA'!$J$4:$K$1809,2,FALSE)</f>
        <v>Enron North America Corp.</v>
      </c>
      <c r="G518" s="104"/>
      <c r="H518" s="104">
        <v>96030143</v>
      </c>
      <c r="I518" s="104"/>
      <c r="J518" s="104"/>
      <c r="K518" s="104"/>
      <c r="L518" s="104"/>
      <c r="M518" s="104">
        <f>IF(ISNA(VLOOKUP(B518,'US GAS Rankings'!$B$6:$H$232,7,FALSE))=TRUE,"", (VLOOKUP(B518,'US GAS Rankings'!$B$6:$H$232,7,FALSE)))</f>
        <v>87</v>
      </c>
      <c r="N518" s="104" t="str">
        <f>IF(ISNA(VLOOKUP(B518,'US PWR Rankings'!$B$6:$H$126,7,FALSE))=TRUE,"", (VLOOKUP(B518,'US PWR Rankings'!$B$6:$H$126,7,FALSE)))</f>
        <v/>
      </c>
      <c r="O518" s="73" t="str">
        <f>IF(ISNA(VLOOKUP(B518,'Can Gas Rankings'!$B$6:$H$95,7,FALSE))=TRUE,"",(VLOOKUP(B518,'Can Gas Rankings'!$B$6:$H$95,7,FALSE)))</f>
        <v/>
      </c>
      <c r="P518" s="73" t="str">
        <f>IF(ISNA(VLOOKUP(B518,'Can Pwr Rankings'!$B$6:$F$21,5,FALSE))=TRUE,"", (VLOOKUP(B518,'Can Pwr Rankings'!$B$6:$F$21,5,FALSE)))</f>
        <v/>
      </c>
      <c r="Q518" s="109">
        <f>IF(ISNA(VLOOKUP($B518,'US GAS Rankings'!$B$6:$H$232,6,FALSE))=TRUE,"", (VLOOKUP($B518,'US GAS Rankings'!$B$6:$H$232,6,FALSE)))</f>
        <v>22129333</v>
      </c>
      <c r="R518" s="109" t="str">
        <f>IF(ISNA(VLOOKUP($B518,'US PWR Rankings'!$B$6:$H$126,6,FALSE))=TRUE,"", (VLOOKUP($B518,'US PWR Rankings'!$B$6:$H$126,6,FALSE)))</f>
        <v/>
      </c>
      <c r="S518" s="109" t="str">
        <f>IF(ISNA(VLOOKUP($B518,'Can Gas Rankings'!$B$6:$H$95,6,FALSE))=TRUE,"",(VLOOKUP($B518,'Can Gas Rankings'!$B$6:$H$95,6,FALSE)))</f>
        <v/>
      </c>
      <c r="T518" s="109" t="str">
        <f>IF(ISNA(VLOOKUP($B518,'Can Pwr Rankings'!$B$6:$F$21,4,FALSE))=TRUE,"", (VLOOKUP($B518,'Can Pwr Rankings'!$B$6:$F$21,4,FALSE)))</f>
        <v/>
      </c>
    </row>
    <row r="519" spans="1:20" x14ac:dyDescent="0.2">
      <c r="A519" s="73" t="s">
        <v>170</v>
      </c>
      <c r="B519" s="73">
        <v>54480</v>
      </c>
      <c r="C519" s="73"/>
      <c r="D519" s="73"/>
      <c r="E519" s="73" t="s">
        <v>566</v>
      </c>
      <c r="F519" s="73" t="e">
        <f>VLOOKUP((A519&amp;MAX(G519:L519)),'NA DATA'!$J$4:$K$1809,2,FALSE)</f>
        <v>#N/A</v>
      </c>
      <c r="G519" s="104"/>
      <c r="H519" s="104"/>
      <c r="I519" s="104"/>
      <c r="J519" s="104"/>
      <c r="K519" s="104"/>
      <c r="L519" s="104"/>
      <c r="M519" s="104">
        <f>IF(ISNA(VLOOKUP(B519,'US GAS Rankings'!$B$6:$H$232,7,FALSE))=TRUE,"", (VLOOKUP(B519,'US GAS Rankings'!$B$6:$H$232,7,FALSE)))</f>
        <v>87</v>
      </c>
      <c r="N519" s="104" t="str">
        <f>IF(ISNA(VLOOKUP(B519,'US PWR Rankings'!$B$6:$H$126,7,FALSE))=TRUE,"", (VLOOKUP(B519,'US PWR Rankings'!$B$6:$H$126,7,FALSE)))</f>
        <v/>
      </c>
      <c r="O519" s="73" t="str">
        <f>IF(ISNA(VLOOKUP(B519,'Can Gas Rankings'!$B$6:$H$95,7,FALSE))=TRUE,"",(VLOOKUP(B519,'Can Gas Rankings'!$B$6:$H$95,7,FALSE)))</f>
        <v/>
      </c>
      <c r="P519" s="73" t="str">
        <f>IF(ISNA(VLOOKUP(B519,'Can Pwr Rankings'!$B$6:$F$21,5,FALSE))=TRUE,"", (VLOOKUP(B519,'Can Pwr Rankings'!$B$6:$F$21,5,FALSE)))</f>
        <v/>
      </c>
      <c r="Q519" s="109">
        <f>IF(ISNA(VLOOKUP($B519,'US GAS Rankings'!$B$6:$H$232,6,FALSE))=TRUE,"", (VLOOKUP($B519,'US GAS Rankings'!$B$6:$H$232,6,FALSE)))</f>
        <v>22129333</v>
      </c>
      <c r="R519" s="109" t="str">
        <f>IF(ISNA(VLOOKUP($B519,'US PWR Rankings'!$B$6:$H$126,6,FALSE))=TRUE,"", (VLOOKUP($B519,'US PWR Rankings'!$B$6:$H$126,6,FALSE)))</f>
        <v/>
      </c>
      <c r="S519" s="109" t="str">
        <f>IF(ISNA(VLOOKUP($B519,'Can Gas Rankings'!$B$6:$H$95,6,FALSE))=TRUE,"",(VLOOKUP($B519,'Can Gas Rankings'!$B$6:$H$95,6,FALSE)))</f>
        <v/>
      </c>
      <c r="T519" s="109" t="str">
        <f>IF(ISNA(VLOOKUP($B519,'Can Pwr Rankings'!$B$6:$F$21,4,FALSE))=TRUE,"", (VLOOKUP($B519,'Can Pwr Rankings'!$B$6:$F$21,4,FALSE)))</f>
        <v/>
      </c>
    </row>
    <row r="520" spans="1:20" x14ac:dyDescent="0.2">
      <c r="A520" s="73" t="s">
        <v>170</v>
      </c>
      <c r="B520" s="73">
        <v>54480</v>
      </c>
      <c r="C520" s="73"/>
      <c r="D520" s="73"/>
      <c r="E520" s="73" t="s">
        <v>405</v>
      </c>
      <c r="F520" s="73" t="str">
        <f>VLOOKUP((A520&amp;MAX(G520:L520)),'NA DATA'!$J$4:$K$1809,2,FALSE)</f>
        <v>Enron North America Corp.</v>
      </c>
      <c r="G520" s="104"/>
      <c r="H520" s="104">
        <v>96044563</v>
      </c>
      <c r="I520" s="104"/>
      <c r="J520" s="104"/>
      <c r="K520" s="104"/>
      <c r="L520" s="104"/>
      <c r="M520" s="104">
        <f>IF(ISNA(VLOOKUP(B520,'US GAS Rankings'!$B$6:$H$232,7,FALSE))=TRUE,"", (VLOOKUP(B520,'US GAS Rankings'!$B$6:$H$232,7,FALSE)))</f>
        <v>87</v>
      </c>
      <c r="N520" s="104" t="str">
        <f>IF(ISNA(VLOOKUP(B520,'US PWR Rankings'!$B$6:$H$126,7,FALSE))=TRUE,"", (VLOOKUP(B520,'US PWR Rankings'!$B$6:$H$126,7,FALSE)))</f>
        <v/>
      </c>
      <c r="O520" s="73" t="str">
        <f>IF(ISNA(VLOOKUP(B520,'Can Gas Rankings'!$B$6:$H$95,7,FALSE))=TRUE,"",(VLOOKUP(B520,'Can Gas Rankings'!$B$6:$H$95,7,FALSE)))</f>
        <v/>
      </c>
      <c r="P520" s="73" t="str">
        <f>IF(ISNA(VLOOKUP(B520,'Can Pwr Rankings'!$B$6:$F$21,5,FALSE))=TRUE,"", (VLOOKUP(B520,'Can Pwr Rankings'!$B$6:$F$21,5,FALSE)))</f>
        <v/>
      </c>
      <c r="Q520" s="109">
        <f>IF(ISNA(VLOOKUP($B520,'US GAS Rankings'!$B$6:$H$232,6,FALSE))=TRUE,"", (VLOOKUP($B520,'US GAS Rankings'!$B$6:$H$232,6,FALSE)))</f>
        <v>22129333</v>
      </c>
      <c r="R520" s="109" t="str">
        <f>IF(ISNA(VLOOKUP($B520,'US PWR Rankings'!$B$6:$H$126,6,FALSE))=TRUE,"", (VLOOKUP($B520,'US PWR Rankings'!$B$6:$H$126,6,FALSE)))</f>
        <v/>
      </c>
      <c r="S520" s="109" t="str">
        <f>IF(ISNA(VLOOKUP($B520,'Can Gas Rankings'!$B$6:$H$95,6,FALSE))=TRUE,"",(VLOOKUP($B520,'Can Gas Rankings'!$B$6:$H$95,6,FALSE)))</f>
        <v/>
      </c>
      <c r="T520" s="109" t="str">
        <f>IF(ISNA(VLOOKUP($B520,'Can Pwr Rankings'!$B$6:$F$21,4,FALSE))=TRUE,"", (VLOOKUP($B520,'Can Pwr Rankings'!$B$6:$F$21,4,FALSE)))</f>
        <v/>
      </c>
    </row>
    <row r="521" spans="1:20" x14ac:dyDescent="0.2">
      <c r="A521" s="73" t="s">
        <v>171</v>
      </c>
      <c r="B521" s="73">
        <v>34566</v>
      </c>
      <c r="C521" s="73" t="s">
        <v>171</v>
      </c>
      <c r="D521" s="73">
        <v>34566</v>
      </c>
      <c r="E521" s="73" t="s">
        <v>564</v>
      </c>
      <c r="F521" s="73" t="str">
        <f>VLOOKUP((A521&amp;MAX(G521:L521)),'NA DATA'!$J$4:$K$1809,2,FALSE)</f>
        <v>Enron North America Corp.</v>
      </c>
      <c r="G521" s="104">
        <v>96074520</v>
      </c>
      <c r="H521" s="104"/>
      <c r="I521" s="104"/>
      <c r="J521" s="104"/>
      <c r="K521" s="104"/>
      <c r="L521" s="104"/>
      <c r="M521" s="104">
        <f>IF(ISNA(VLOOKUP(B521,'US GAS Rankings'!$B$6:$H$232,7,FALSE))=TRUE,"", (VLOOKUP(B521,'US GAS Rankings'!$B$6:$H$232,7,FALSE)))</f>
        <v>88</v>
      </c>
      <c r="N521" s="104" t="str">
        <f>IF(ISNA(VLOOKUP(B521,'US PWR Rankings'!$B$6:$H$126,7,FALSE))=TRUE,"", (VLOOKUP(B521,'US PWR Rankings'!$B$6:$H$126,7,FALSE)))</f>
        <v/>
      </c>
      <c r="O521" s="73" t="str">
        <f>IF(ISNA(VLOOKUP(B521,'Can Gas Rankings'!$B$6:$H$95,7,FALSE))=TRUE,"",(VLOOKUP(B521,'Can Gas Rankings'!$B$6:$H$95,7,FALSE)))</f>
        <v/>
      </c>
      <c r="P521" s="73" t="str">
        <f>IF(ISNA(VLOOKUP(B521,'Can Pwr Rankings'!$B$6:$F$21,5,FALSE))=TRUE,"", (VLOOKUP(B521,'Can Pwr Rankings'!$B$6:$F$21,5,FALSE)))</f>
        <v/>
      </c>
      <c r="Q521" s="109">
        <f>IF(ISNA(VLOOKUP($B521,'US GAS Rankings'!$B$6:$H$232,6,FALSE))=TRUE,"", (VLOOKUP($B521,'US GAS Rankings'!$B$6:$H$232,6,FALSE)))</f>
        <v>22087715</v>
      </c>
      <c r="R521" s="109" t="str">
        <f>IF(ISNA(VLOOKUP($B521,'US PWR Rankings'!$B$6:$H$126,6,FALSE))=TRUE,"", (VLOOKUP($B521,'US PWR Rankings'!$B$6:$H$126,6,FALSE)))</f>
        <v/>
      </c>
      <c r="S521" s="109" t="str">
        <f>IF(ISNA(VLOOKUP($B521,'Can Gas Rankings'!$B$6:$H$95,6,FALSE))=TRUE,"",(VLOOKUP($B521,'Can Gas Rankings'!$B$6:$H$95,6,FALSE)))</f>
        <v/>
      </c>
      <c r="T521" s="109" t="str">
        <f>IF(ISNA(VLOOKUP($B521,'Can Pwr Rankings'!$B$6:$F$21,4,FALSE))=TRUE,"", (VLOOKUP($B521,'Can Pwr Rankings'!$B$6:$F$21,4,FALSE)))</f>
        <v/>
      </c>
    </row>
    <row r="522" spans="1:20" x14ac:dyDescent="0.2">
      <c r="A522" s="73" t="s">
        <v>171</v>
      </c>
      <c r="B522" s="73">
        <v>34566</v>
      </c>
      <c r="C522" s="73"/>
      <c r="D522" s="73"/>
      <c r="E522" s="73" t="s">
        <v>397</v>
      </c>
      <c r="F522" s="73" t="str">
        <f>VLOOKUP((A522&amp;MAX(G522:L522)),'NA DATA'!$J$4:$K$1809,2,FALSE)</f>
        <v>Enron North America Corp.</v>
      </c>
      <c r="G522" s="104"/>
      <c r="H522" s="104">
        <v>96005429</v>
      </c>
      <c r="I522" s="104"/>
      <c r="J522" s="104"/>
      <c r="K522" s="104"/>
      <c r="L522" s="104"/>
      <c r="M522" s="104">
        <f>IF(ISNA(VLOOKUP(B522,'US GAS Rankings'!$B$6:$H$232,7,FALSE))=TRUE,"", (VLOOKUP(B522,'US GAS Rankings'!$B$6:$H$232,7,FALSE)))</f>
        <v>88</v>
      </c>
      <c r="N522" s="104" t="str">
        <f>IF(ISNA(VLOOKUP(B522,'US PWR Rankings'!$B$6:$H$126,7,FALSE))=TRUE,"", (VLOOKUP(B522,'US PWR Rankings'!$B$6:$H$126,7,FALSE)))</f>
        <v/>
      </c>
      <c r="O522" s="73" t="str">
        <f>IF(ISNA(VLOOKUP(B522,'Can Gas Rankings'!$B$6:$H$95,7,FALSE))=TRUE,"",(VLOOKUP(B522,'Can Gas Rankings'!$B$6:$H$95,7,FALSE)))</f>
        <v/>
      </c>
      <c r="P522" s="73" t="str">
        <f>IF(ISNA(VLOOKUP(B522,'Can Pwr Rankings'!$B$6:$F$21,5,FALSE))=TRUE,"", (VLOOKUP(B522,'Can Pwr Rankings'!$B$6:$F$21,5,FALSE)))</f>
        <v/>
      </c>
      <c r="Q522" s="109">
        <f>IF(ISNA(VLOOKUP($B522,'US GAS Rankings'!$B$6:$H$232,6,FALSE))=TRUE,"", (VLOOKUP($B522,'US GAS Rankings'!$B$6:$H$232,6,FALSE)))</f>
        <v>22087715</v>
      </c>
      <c r="R522" s="109" t="str">
        <f>IF(ISNA(VLOOKUP($B522,'US PWR Rankings'!$B$6:$H$126,6,FALSE))=TRUE,"", (VLOOKUP($B522,'US PWR Rankings'!$B$6:$H$126,6,FALSE)))</f>
        <v/>
      </c>
      <c r="S522" s="109" t="str">
        <f>IF(ISNA(VLOOKUP($B522,'Can Gas Rankings'!$B$6:$H$95,6,FALSE))=TRUE,"",(VLOOKUP($B522,'Can Gas Rankings'!$B$6:$H$95,6,FALSE)))</f>
        <v/>
      </c>
      <c r="T522" s="109" t="str">
        <f>IF(ISNA(VLOOKUP($B522,'Can Pwr Rankings'!$B$6:$F$21,4,FALSE))=TRUE,"", (VLOOKUP($B522,'Can Pwr Rankings'!$B$6:$F$21,4,FALSE)))</f>
        <v/>
      </c>
    </row>
    <row r="523" spans="1:20" x14ac:dyDescent="0.2">
      <c r="A523" s="73" t="s">
        <v>171</v>
      </c>
      <c r="B523" s="73">
        <v>34566</v>
      </c>
      <c r="C523" s="73"/>
      <c r="D523" s="73"/>
      <c r="E523" s="73" t="s">
        <v>392</v>
      </c>
      <c r="F523" s="73" t="str">
        <f>VLOOKUP((A523&amp;MAX(G523:L523)),'NA DATA'!$J$4:$K$1809,2,FALSE)</f>
        <v>Enron North America Corp.</v>
      </c>
      <c r="G523" s="104"/>
      <c r="H523" s="104">
        <v>96046739</v>
      </c>
      <c r="I523" s="104"/>
      <c r="J523" s="104"/>
      <c r="K523" s="104"/>
      <c r="L523" s="104"/>
      <c r="M523" s="104">
        <f>IF(ISNA(VLOOKUP(B523,'US GAS Rankings'!$B$6:$H$232,7,FALSE))=TRUE,"", (VLOOKUP(B523,'US GAS Rankings'!$B$6:$H$232,7,FALSE)))</f>
        <v>88</v>
      </c>
      <c r="N523" s="104" t="str">
        <f>IF(ISNA(VLOOKUP(B523,'US PWR Rankings'!$B$6:$H$126,7,FALSE))=TRUE,"", (VLOOKUP(B523,'US PWR Rankings'!$B$6:$H$126,7,FALSE)))</f>
        <v/>
      </c>
      <c r="O523" s="73" t="str">
        <f>IF(ISNA(VLOOKUP(B523,'Can Gas Rankings'!$B$6:$H$95,7,FALSE))=TRUE,"",(VLOOKUP(B523,'Can Gas Rankings'!$B$6:$H$95,7,FALSE)))</f>
        <v/>
      </c>
      <c r="P523" s="73" t="str">
        <f>IF(ISNA(VLOOKUP(B523,'Can Pwr Rankings'!$B$6:$F$21,5,FALSE))=TRUE,"", (VLOOKUP(B523,'Can Pwr Rankings'!$B$6:$F$21,5,FALSE)))</f>
        <v/>
      </c>
      <c r="Q523" s="109">
        <f>IF(ISNA(VLOOKUP($B523,'US GAS Rankings'!$B$6:$H$232,6,FALSE))=TRUE,"", (VLOOKUP($B523,'US GAS Rankings'!$B$6:$H$232,6,FALSE)))</f>
        <v>22087715</v>
      </c>
      <c r="R523" s="109" t="str">
        <f>IF(ISNA(VLOOKUP($B523,'US PWR Rankings'!$B$6:$H$126,6,FALSE))=TRUE,"", (VLOOKUP($B523,'US PWR Rankings'!$B$6:$H$126,6,FALSE)))</f>
        <v/>
      </c>
      <c r="S523" s="109" t="str">
        <f>IF(ISNA(VLOOKUP($B523,'Can Gas Rankings'!$B$6:$H$95,6,FALSE))=TRUE,"",(VLOOKUP($B523,'Can Gas Rankings'!$B$6:$H$95,6,FALSE)))</f>
        <v/>
      </c>
      <c r="T523" s="109" t="str">
        <f>IF(ISNA(VLOOKUP($B523,'Can Pwr Rankings'!$B$6:$F$21,4,FALSE))=TRUE,"", (VLOOKUP($B523,'Can Pwr Rankings'!$B$6:$F$21,4,FALSE)))</f>
        <v/>
      </c>
    </row>
    <row r="524" spans="1:20" x14ac:dyDescent="0.2">
      <c r="A524" s="73" t="s">
        <v>171</v>
      </c>
      <c r="B524" s="73">
        <v>34566</v>
      </c>
      <c r="C524" s="73"/>
      <c r="D524" s="73"/>
      <c r="E524" s="73" t="s">
        <v>424</v>
      </c>
      <c r="F524" s="73" t="str">
        <f>VLOOKUP((A524&amp;MAX(G524:L524)),'NA DATA'!$J$4:$K$1809,2,FALSE)</f>
        <v>Enron North America Corp.</v>
      </c>
      <c r="G524" s="104"/>
      <c r="H524" s="104">
        <v>96029288</v>
      </c>
      <c r="I524" s="104"/>
      <c r="J524" s="104"/>
      <c r="K524" s="104"/>
      <c r="L524" s="104"/>
      <c r="M524" s="104">
        <f>IF(ISNA(VLOOKUP(B524,'US GAS Rankings'!$B$6:$H$232,7,FALSE))=TRUE,"", (VLOOKUP(B524,'US GAS Rankings'!$B$6:$H$232,7,FALSE)))</f>
        <v>88</v>
      </c>
      <c r="N524" s="104" t="str">
        <f>IF(ISNA(VLOOKUP(B524,'US PWR Rankings'!$B$6:$H$126,7,FALSE))=TRUE,"", (VLOOKUP(B524,'US PWR Rankings'!$B$6:$H$126,7,FALSE)))</f>
        <v/>
      </c>
      <c r="O524" s="73" t="str">
        <f>IF(ISNA(VLOOKUP(B524,'Can Gas Rankings'!$B$6:$H$95,7,FALSE))=TRUE,"",(VLOOKUP(B524,'Can Gas Rankings'!$B$6:$H$95,7,FALSE)))</f>
        <v/>
      </c>
      <c r="P524" s="73" t="str">
        <f>IF(ISNA(VLOOKUP(B524,'Can Pwr Rankings'!$B$6:$F$21,5,FALSE))=TRUE,"", (VLOOKUP(B524,'Can Pwr Rankings'!$B$6:$F$21,5,FALSE)))</f>
        <v/>
      </c>
      <c r="Q524" s="109">
        <f>IF(ISNA(VLOOKUP($B524,'US GAS Rankings'!$B$6:$H$232,6,FALSE))=TRUE,"", (VLOOKUP($B524,'US GAS Rankings'!$B$6:$H$232,6,FALSE)))</f>
        <v>22087715</v>
      </c>
      <c r="R524" s="109" t="str">
        <f>IF(ISNA(VLOOKUP($B524,'US PWR Rankings'!$B$6:$H$126,6,FALSE))=TRUE,"", (VLOOKUP($B524,'US PWR Rankings'!$B$6:$H$126,6,FALSE)))</f>
        <v/>
      </c>
      <c r="S524" s="109" t="str">
        <f>IF(ISNA(VLOOKUP($B524,'Can Gas Rankings'!$B$6:$H$95,6,FALSE))=TRUE,"",(VLOOKUP($B524,'Can Gas Rankings'!$B$6:$H$95,6,FALSE)))</f>
        <v/>
      </c>
      <c r="T524" s="109" t="str">
        <f>IF(ISNA(VLOOKUP($B524,'Can Pwr Rankings'!$B$6:$F$21,4,FALSE))=TRUE,"", (VLOOKUP($B524,'Can Pwr Rankings'!$B$6:$F$21,4,FALSE)))</f>
        <v/>
      </c>
    </row>
    <row r="525" spans="1:20" x14ac:dyDescent="0.2">
      <c r="A525" s="73" t="s">
        <v>171</v>
      </c>
      <c r="B525" s="73">
        <v>34566</v>
      </c>
      <c r="C525" s="73"/>
      <c r="D525" s="73"/>
      <c r="E525" s="73" t="s">
        <v>394</v>
      </c>
      <c r="F525" s="73" t="str">
        <f>VLOOKUP((A525&amp;MAX(G525:L525)),'NA DATA'!$J$4:$K$1809,2,FALSE)</f>
        <v>Enron North America Corp.</v>
      </c>
      <c r="G525" s="104"/>
      <c r="H525" s="104">
        <v>96018764</v>
      </c>
      <c r="I525" s="104"/>
      <c r="J525" s="104"/>
      <c r="K525" s="104"/>
      <c r="L525" s="104"/>
      <c r="M525" s="104">
        <f>IF(ISNA(VLOOKUP(B525,'US GAS Rankings'!$B$6:$H$232,7,FALSE))=TRUE,"", (VLOOKUP(B525,'US GAS Rankings'!$B$6:$H$232,7,FALSE)))</f>
        <v>88</v>
      </c>
      <c r="N525" s="104" t="str">
        <f>IF(ISNA(VLOOKUP(B525,'US PWR Rankings'!$B$6:$H$126,7,FALSE))=TRUE,"", (VLOOKUP(B525,'US PWR Rankings'!$B$6:$H$126,7,FALSE)))</f>
        <v/>
      </c>
      <c r="O525" s="73" t="str">
        <f>IF(ISNA(VLOOKUP(B525,'Can Gas Rankings'!$B$6:$H$95,7,FALSE))=TRUE,"",(VLOOKUP(B525,'Can Gas Rankings'!$B$6:$H$95,7,FALSE)))</f>
        <v/>
      </c>
      <c r="P525" s="73" t="str">
        <f>IF(ISNA(VLOOKUP(B525,'Can Pwr Rankings'!$B$6:$F$21,5,FALSE))=TRUE,"", (VLOOKUP(B525,'Can Pwr Rankings'!$B$6:$F$21,5,FALSE)))</f>
        <v/>
      </c>
      <c r="Q525" s="109">
        <f>IF(ISNA(VLOOKUP($B525,'US GAS Rankings'!$B$6:$H$232,6,FALSE))=TRUE,"", (VLOOKUP($B525,'US GAS Rankings'!$B$6:$H$232,6,FALSE)))</f>
        <v>22087715</v>
      </c>
      <c r="R525" s="109" t="str">
        <f>IF(ISNA(VLOOKUP($B525,'US PWR Rankings'!$B$6:$H$126,6,FALSE))=TRUE,"", (VLOOKUP($B525,'US PWR Rankings'!$B$6:$H$126,6,FALSE)))</f>
        <v/>
      </c>
      <c r="S525" s="109" t="str">
        <f>IF(ISNA(VLOOKUP($B525,'Can Gas Rankings'!$B$6:$H$95,6,FALSE))=TRUE,"",(VLOOKUP($B525,'Can Gas Rankings'!$B$6:$H$95,6,FALSE)))</f>
        <v/>
      </c>
      <c r="T525" s="109" t="str">
        <f>IF(ISNA(VLOOKUP($B525,'Can Pwr Rankings'!$B$6:$F$21,4,FALSE))=TRUE,"", (VLOOKUP($B525,'Can Pwr Rankings'!$B$6:$F$21,4,FALSE)))</f>
        <v/>
      </c>
    </row>
    <row r="526" spans="1:20" x14ac:dyDescent="0.2">
      <c r="A526" s="73" t="s">
        <v>172</v>
      </c>
      <c r="B526" s="73">
        <v>2872</v>
      </c>
      <c r="C526" s="73" t="s">
        <v>172</v>
      </c>
      <c r="D526" s="73">
        <v>2872</v>
      </c>
      <c r="E526" s="73" t="s">
        <v>583</v>
      </c>
      <c r="F526" s="73" t="str">
        <f>VLOOKUP((A526&amp;MAX(G526:L526)),'NA DATA'!$J$4:$K$1809,2,FALSE)</f>
        <v>Enron Energy Services, Inc.</v>
      </c>
      <c r="G526" s="104"/>
      <c r="H526" s="104">
        <v>96085394</v>
      </c>
      <c r="I526" s="104"/>
      <c r="J526" s="104"/>
      <c r="K526" s="104"/>
      <c r="L526" s="104"/>
      <c r="M526" s="104">
        <f>IF(ISNA(VLOOKUP(B526,'US GAS Rankings'!$B$6:$H$232,7,FALSE))=TRUE,"", (VLOOKUP(B526,'US GAS Rankings'!$B$6:$H$232,7,FALSE)))</f>
        <v>89</v>
      </c>
      <c r="N526" s="104" t="str">
        <f>IF(ISNA(VLOOKUP(B526,'US PWR Rankings'!$B$6:$H$126,7,FALSE))=TRUE,"", (VLOOKUP(B526,'US PWR Rankings'!$B$6:$H$126,7,FALSE)))</f>
        <v/>
      </c>
      <c r="O526" s="73" t="str">
        <f>IF(ISNA(VLOOKUP(B526,'Can Gas Rankings'!$B$6:$H$95,7,FALSE))=TRUE,"",(VLOOKUP(B526,'Can Gas Rankings'!$B$6:$H$95,7,FALSE)))</f>
        <v/>
      </c>
      <c r="P526" s="73" t="str">
        <f>IF(ISNA(VLOOKUP(B526,'Can Pwr Rankings'!$B$6:$F$21,5,FALSE))=TRUE,"", (VLOOKUP(B526,'Can Pwr Rankings'!$B$6:$F$21,5,FALSE)))</f>
        <v/>
      </c>
      <c r="Q526" s="109">
        <f>IF(ISNA(VLOOKUP($B526,'US GAS Rankings'!$B$6:$H$232,6,FALSE))=TRUE,"", (VLOOKUP($B526,'US GAS Rankings'!$B$6:$H$232,6,FALSE)))</f>
        <v>21715500</v>
      </c>
      <c r="R526" s="109" t="str">
        <f>IF(ISNA(VLOOKUP($B526,'US PWR Rankings'!$B$6:$H$126,6,FALSE))=TRUE,"", (VLOOKUP($B526,'US PWR Rankings'!$B$6:$H$126,6,FALSE)))</f>
        <v/>
      </c>
      <c r="S526" s="109" t="str">
        <f>IF(ISNA(VLOOKUP($B526,'Can Gas Rankings'!$B$6:$H$95,6,FALSE))=TRUE,"",(VLOOKUP($B526,'Can Gas Rankings'!$B$6:$H$95,6,FALSE)))</f>
        <v/>
      </c>
      <c r="T526" s="109" t="str">
        <f>IF(ISNA(VLOOKUP($B526,'Can Pwr Rankings'!$B$6:$F$21,4,FALSE))=TRUE,"", (VLOOKUP($B526,'Can Pwr Rankings'!$B$6:$F$21,4,FALSE)))</f>
        <v/>
      </c>
    </row>
    <row r="527" spans="1:20" x14ac:dyDescent="0.2">
      <c r="A527" s="73" t="s">
        <v>172</v>
      </c>
      <c r="B527" s="73">
        <v>2872</v>
      </c>
      <c r="C527" s="73"/>
      <c r="D527" s="73"/>
      <c r="E527" s="73" t="s">
        <v>403</v>
      </c>
      <c r="F527" s="73" t="str">
        <f>VLOOKUP((A527&amp;MAX(G527:L527)),'NA DATA'!$J$4:$K$1809,2,FALSE)</f>
        <v>Enron North America Corp.</v>
      </c>
      <c r="G527" s="104"/>
      <c r="H527" s="104">
        <v>96063861</v>
      </c>
      <c r="I527" s="104"/>
      <c r="J527" s="104"/>
      <c r="K527" s="104"/>
      <c r="L527" s="104"/>
      <c r="M527" s="104">
        <f>IF(ISNA(VLOOKUP(B527,'US GAS Rankings'!$B$6:$H$232,7,FALSE))=TRUE,"", (VLOOKUP(B527,'US GAS Rankings'!$B$6:$H$232,7,FALSE)))</f>
        <v>89</v>
      </c>
      <c r="N527" s="104" t="str">
        <f>IF(ISNA(VLOOKUP(B527,'US PWR Rankings'!$B$6:$H$126,7,FALSE))=TRUE,"", (VLOOKUP(B527,'US PWR Rankings'!$B$6:$H$126,7,FALSE)))</f>
        <v/>
      </c>
      <c r="O527" s="73" t="str">
        <f>IF(ISNA(VLOOKUP(B527,'Can Gas Rankings'!$B$6:$H$95,7,FALSE))=TRUE,"",(VLOOKUP(B527,'Can Gas Rankings'!$B$6:$H$95,7,FALSE)))</f>
        <v/>
      </c>
      <c r="P527" s="73" t="str">
        <f>IF(ISNA(VLOOKUP(B527,'Can Pwr Rankings'!$B$6:$F$21,5,FALSE))=TRUE,"", (VLOOKUP(B527,'Can Pwr Rankings'!$B$6:$F$21,5,FALSE)))</f>
        <v/>
      </c>
      <c r="Q527" s="109">
        <f>IF(ISNA(VLOOKUP($B527,'US GAS Rankings'!$B$6:$H$232,6,FALSE))=TRUE,"", (VLOOKUP($B527,'US GAS Rankings'!$B$6:$H$232,6,FALSE)))</f>
        <v>21715500</v>
      </c>
      <c r="R527" s="109" t="str">
        <f>IF(ISNA(VLOOKUP($B527,'US PWR Rankings'!$B$6:$H$126,6,FALSE))=TRUE,"", (VLOOKUP($B527,'US PWR Rankings'!$B$6:$H$126,6,FALSE)))</f>
        <v/>
      </c>
      <c r="S527" s="109" t="str">
        <f>IF(ISNA(VLOOKUP($B527,'Can Gas Rankings'!$B$6:$H$95,6,FALSE))=TRUE,"",(VLOOKUP($B527,'Can Gas Rankings'!$B$6:$H$95,6,FALSE)))</f>
        <v/>
      </c>
      <c r="T527" s="109" t="str">
        <f>IF(ISNA(VLOOKUP($B527,'Can Pwr Rankings'!$B$6:$F$21,4,FALSE))=TRUE,"", (VLOOKUP($B527,'Can Pwr Rankings'!$B$6:$F$21,4,FALSE)))</f>
        <v/>
      </c>
    </row>
    <row r="528" spans="1:20" x14ac:dyDescent="0.2">
      <c r="A528" s="73" t="s">
        <v>172</v>
      </c>
      <c r="B528" s="73">
        <v>2872</v>
      </c>
      <c r="C528" s="73"/>
      <c r="D528" s="73"/>
      <c r="E528" s="73" t="s">
        <v>410</v>
      </c>
      <c r="F528" s="73" t="str">
        <f>VLOOKUP((A528&amp;MAX(G528:L528)),'NA DATA'!$J$4:$K$1809,2,FALSE)</f>
        <v>Enron North America Corp.</v>
      </c>
      <c r="G528" s="104"/>
      <c r="H528" s="104">
        <v>96013277</v>
      </c>
      <c r="I528" s="104"/>
      <c r="J528" s="104"/>
      <c r="K528" s="104"/>
      <c r="L528" s="104"/>
      <c r="M528" s="104">
        <f>IF(ISNA(VLOOKUP(B528,'US GAS Rankings'!$B$6:$H$232,7,FALSE))=TRUE,"", (VLOOKUP(B528,'US GAS Rankings'!$B$6:$H$232,7,FALSE)))</f>
        <v>89</v>
      </c>
      <c r="N528" s="104" t="str">
        <f>IF(ISNA(VLOOKUP(B528,'US PWR Rankings'!$B$6:$H$126,7,FALSE))=TRUE,"", (VLOOKUP(B528,'US PWR Rankings'!$B$6:$H$126,7,FALSE)))</f>
        <v/>
      </c>
      <c r="O528" s="73" t="str">
        <f>IF(ISNA(VLOOKUP(B528,'Can Gas Rankings'!$B$6:$H$95,7,FALSE))=TRUE,"",(VLOOKUP(B528,'Can Gas Rankings'!$B$6:$H$95,7,FALSE)))</f>
        <v/>
      </c>
      <c r="P528" s="73" t="str">
        <f>IF(ISNA(VLOOKUP(B528,'Can Pwr Rankings'!$B$6:$F$21,5,FALSE))=TRUE,"", (VLOOKUP(B528,'Can Pwr Rankings'!$B$6:$F$21,5,FALSE)))</f>
        <v/>
      </c>
      <c r="Q528" s="109">
        <f>IF(ISNA(VLOOKUP($B528,'US GAS Rankings'!$B$6:$H$232,6,FALSE))=TRUE,"", (VLOOKUP($B528,'US GAS Rankings'!$B$6:$H$232,6,FALSE)))</f>
        <v>21715500</v>
      </c>
      <c r="R528" s="109" t="str">
        <f>IF(ISNA(VLOOKUP($B528,'US PWR Rankings'!$B$6:$H$126,6,FALSE))=TRUE,"", (VLOOKUP($B528,'US PWR Rankings'!$B$6:$H$126,6,FALSE)))</f>
        <v/>
      </c>
      <c r="S528" s="109" t="str">
        <f>IF(ISNA(VLOOKUP($B528,'Can Gas Rankings'!$B$6:$H$95,6,FALSE))=TRUE,"",(VLOOKUP($B528,'Can Gas Rankings'!$B$6:$H$95,6,FALSE)))</f>
        <v/>
      </c>
      <c r="T528" s="109" t="str">
        <f>IF(ISNA(VLOOKUP($B528,'Can Pwr Rankings'!$B$6:$F$21,4,FALSE))=TRUE,"", (VLOOKUP($B528,'Can Pwr Rankings'!$B$6:$F$21,4,FALSE)))</f>
        <v/>
      </c>
    </row>
    <row r="529" spans="1:20" x14ac:dyDescent="0.2">
      <c r="A529" s="73" t="s">
        <v>172</v>
      </c>
      <c r="B529" s="73">
        <v>2872</v>
      </c>
      <c r="C529" s="73"/>
      <c r="D529" s="73"/>
      <c r="E529" s="73" t="s">
        <v>394</v>
      </c>
      <c r="F529" s="73" t="str">
        <f>VLOOKUP((A529&amp;MAX(G529:L529)),'NA DATA'!$J$4:$K$1809,2,FALSE)</f>
        <v>Enron North America Corp.</v>
      </c>
      <c r="G529" s="104"/>
      <c r="H529" s="104">
        <v>96052351</v>
      </c>
      <c r="I529" s="104"/>
      <c r="J529" s="104"/>
      <c r="K529" s="104"/>
      <c r="L529" s="104"/>
      <c r="M529" s="104">
        <f>IF(ISNA(VLOOKUP(B529,'US GAS Rankings'!$B$6:$H$232,7,FALSE))=TRUE,"", (VLOOKUP(B529,'US GAS Rankings'!$B$6:$H$232,7,FALSE)))</f>
        <v>89</v>
      </c>
      <c r="N529" s="104" t="str">
        <f>IF(ISNA(VLOOKUP(B529,'US PWR Rankings'!$B$6:$H$126,7,FALSE))=TRUE,"", (VLOOKUP(B529,'US PWR Rankings'!$B$6:$H$126,7,FALSE)))</f>
        <v/>
      </c>
      <c r="O529" s="73" t="str">
        <f>IF(ISNA(VLOOKUP(B529,'Can Gas Rankings'!$B$6:$H$95,7,FALSE))=TRUE,"",(VLOOKUP(B529,'Can Gas Rankings'!$B$6:$H$95,7,FALSE)))</f>
        <v/>
      </c>
      <c r="P529" s="73" t="str">
        <f>IF(ISNA(VLOOKUP(B529,'Can Pwr Rankings'!$B$6:$F$21,5,FALSE))=TRUE,"", (VLOOKUP(B529,'Can Pwr Rankings'!$B$6:$F$21,5,FALSE)))</f>
        <v/>
      </c>
      <c r="Q529" s="109">
        <f>IF(ISNA(VLOOKUP($B529,'US GAS Rankings'!$B$6:$H$232,6,FALSE))=TRUE,"", (VLOOKUP($B529,'US GAS Rankings'!$B$6:$H$232,6,FALSE)))</f>
        <v>21715500</v>
      </c>
      <c r="R529" s="109" t="str">
        <f>IF(ISNA(VLOOKUP($B529,'US PWR Rankings'!$B$6:$H$126,6,FALSE))=TRUE,"", (VLOOKUP($B529,'US PWR Rankings'!$B$6:$H$126,6,FALSE)))</f>
        <v/>
      </c>
      <c r="S529" s="109" t="str">
        <f>IF(ISNA(VLOOKUP($B529,'Can Gas Rankings'!$B$6:$H$95,6,FALSE))=TRUE,"",(VLOOKUP($B529,'Can Gas Rankings'!$B$6:$H$95,6,FALSE)))</f>
        <v/>
      </c>
      <c r="T529" s="109" t="str">
        <f>IF(ISNA(VLOOKUP($B529,'Can Pwr Rankings'!$B$6:$F$21,4,FALSE))=TRUE,"", (VLOOKUP($B529,'Can Pwr Rankings'!$B$6:$F$21,4,FALSE)))</f>
        <v/>
      </c>
    </row>
    <row r="530" spans="1:20" x14ac:dyDescent="0.2">
      <c r="A530" s="73" t="s">
        <v>172</v>
      </c>
      <c r="B530" s="73">
        <v>2872</v>
      </c>
      <c r="C530" s="73"/>
      <c r="D530" s="73"/>
      <c r="E530" s="73" t="s">
        <v>566</v>
      </c>
      <c r="F530" s="73" t="e">
        <f>VLOOKUP((A530&amp;MAX(G530:L530)),'NA DATA'!$J$4:$K$1809,2,FALSE)</f>
        <v>#N/A</v>
      </c>
      <c r="G530" s="104"/>
      <c r="H530" s="104"/>
      <c r="I530" s="104"/>
      <c r="J530" s="104"/>
      <c r="K530" s="104"/>
      <c r="L530" s="104"/>
      <c r="M530" s="104">
        <f>IF(ISNA(VLOOKUP(B530,'US GAS Rankings'!$B$6:$H$232,7,FALSE))=TRUE,"", (VLOOKUP(B530,'US GAS Rankings'!$B$6:$H$232,7,FALSE)))</f>
        <v>89</v>
      </c>
      <c r="N530" s="104" t="str">
        <f>IF(ISNA(VLOOKUP(B530,'US PWR Rankings'!$B$6:$H$126,7,FALSE))=TRUE,"", (VLOOKUP(B530,'US PWR Rankings'!$B$6:$H$126,7,FALSE)))</f>
        <v/>
      </c>
      <c r="O530" s="73" t="str">
        <f>IF(ISNA(VLOOKUP(B530,'Can Gas Rankings'!$B$6:$H$95,7,FALSE))=TRUE,"",(VLOOKUP(B530,'Can Gas Rankings'!$B$6:$H$95,7,FALSE)))</f>
        <v/>
      </c>
      <c r="P530" s="73" t="str">
        <f>IF(ISNA(VLOOKUP(B530,'Can Pwr Rankings'!$B$6:$F$21,5,FALSE))=TRUE,"", (VLOOKUP(B530,'Can Pwr Rankings'!$B$6:$F$21,5,FALSE)))</f>
        <v/>
      </c>
      <c r="Q530" s="109">
        <f>IF(ISNA(VLOOKUP($B530,'US GAS Rankings'!$B$6:$H$232,6,FALSE))=TRUE,"", (VLOOKUP($B530,'US GAS Rankings'!$B$6:$H$232,6,FALSE)))</f>
        <v>21715500</v>
      </c>
      <c r="R530" s="109" t="str">
        <f>IF(ISNA(VLOOKUP($B530,'US PWR Rankings'!$B$6:$H$126,6,FALSE))=TRUE,"", (VLOOKUP($B530,'US PWR Rankings'!$B$6:$H$126,6,FALSE)))</f>
        <v/>
      </c>
      <c r="S530" s="109" t="str">
        <f>IF(ISNA(VLOOKUP($B530,'Can Gas Rankings'!$B$6:$H$95,6,FALSE))=TRUE,"",(VLOOKUP($B530,'Can Gas Rankings'!$B$6:$H$95,6,FALSE)))</f>
        <v/>
      </c>
      <c r="T530" s="109" t="str">
        <f>IF(ISNA(VLOOKUP($B530,'Can Pwr Rankings'!$B$6:$F$21,4,FALSE))=TRUE,"", (VLOOKUP($B530,'Can Pwr Rankings'!$B$6:$F$21,4,FALSE)))</f>
        <v/>
      </c>
    </row>
    <row r="531" spans="1:20" x14ac:dyDescent="0.2">
      <c r="A531" s="73" t="s">
        <v>172</v>
      </c>
      <c r="B531" s="73">
        <v>2872</v>
      </c>
      <c r="C531" s="73"/>
      <c r="D531" s="73"/>
      <c r="E531" s="73" t="s">
        <v>448</v>
      </c>
      <c r="F531" s="73" t="str">
        <f>VLOOKUP((A531&amp;MAX(G531:L531)),'NA DATA'!$J$4:$K$1809,2,FALSE)</f>
        <v>Enron North America Corp.</v>
      </c>
      <c r="G531" s="104"/>
      <c r="H531" s="104">
        <v>96011424</v>
      </c>
      <c r="I531" s="104"/>
      <c r="J531" s="104"/>
      <c r="K531" s="104"/>
      <c r="L531" s="104"/>
      <c r="M531" s="104">
        <f>IF(ISNA(VLOOKUP(B531,'US GAS Rankings'!$B$6:$H$232,7,FALSE))=TRUE,"", (VLOOKUP(B531,'US GAS Rankings'!$B$6:$H$232,7,FALSE)))</f>
        <v>89</v>
      </c>
      <c r="N531" s="104" t="str">
        <f>IF(ISNA(VLOOKUP(B531,'US PWR Rankings'!$B$6:$H$126,7,FALSE))=TRUE,"", (VLOOKUP(B531,'US PWR Rankings'!$B$6:$H$126,7,FALSE)))</f>
        <v/>
      </c>
      <c r="O531" s="73" t="str">
        <f>IF(ISNA(VLOOKUP(B531,'Can Gas Rankings'!$B$6:$H$95,7,FALSE))=TRUE,"",(VLOOKUP(B531,'Can Gas Rankings'!$B$6:$H$95,7,FALSE)))</f>
        <v/>
      </c>
      <c r="P531" s="73" t="str">
        <f>IF(ISNA(VLOOKUP(B531,'Can Pwr Rankings'!$B$6:$F$21,5,FALSE))=TRUE,"", (VLOOKUP(B531,'Can Pwr Rankings'!$B$6:$F$21,5,FALSE)))</f>
        <v/>
      </c>
      <c r="Q531" s="109">
        <f>IF(ISNA(VLOOKUP($B531,'US GAS Rankings'!$B$6:$H$232,6,FALSE))=TRUE,"", (VLOOKUP($B531,'US GAS Rankings'!$B$6:$H$232,6,FALSE)))</f>
        <v>21715500</v>
      </c>
      <c r="R531" s="109" t="str">
        <f>IF(ISNA(VLOOKUP($B531,'US PWR Rankings'!$B$6:$H$126,6,FALSE))=TRUE,"", (VLOOKUP($B531,'US PWR Rankings'!$B$6:$H$126,6,FALSE)))</f>
        <v/>
      </c>
      <c r="S531" s="109" t="str">
        <f>IF(ISNA(VLOOKUP($B531,'Can Gas Rankings'!$B$6:$H$95,6,FALSE))=TRUE,"",(VLOOKUP($B531,'Can Gas Rankings'!$B$6:$H$95,6,FALSE)))</f>
        <v/>
      </c>
      <c r="T531" s="109" t="str">
        <f>IF(ISNA(VLOOKUP($B531,'Can Pwr Rankings'!$B$6:$F$21,4,FALSE))=TRUE,"", (VLOOKUP($B531,'Can Pwr Rankings'!$B$6:$F$21,4,FALSE)))</f>
        <v/>
      </c>
    </row>
    <row r="532" spans="1:20" x14ac:dyDescent="0.2">
      <c r="A532" s="73" t="s">
        <v>172</v>
      </c>
      <c r="B532" s="73">
        <v>2872</v>
      </c>
      <c r="C532" s="73"/>
      <c r="D532" s="73"/>
      <c r="E532" s="73" t="s">
        <v>447</v>
      </c>
      <c r="F532" s="73" t="str">
        <f>VLOOKUP((A532&amp;MAX(G532:L532)),'NA DATA'!$J$4:$K$1809,2,FALSE)</f>
        <v>Enron North America Corp.</v>
      </c>
      <c r="G532" s="104"/>
      <c r="H532" s="104">
        <v>96021152</v>
      </c>
      <c r="I532" s="104"/>
      <c r="J532" s="104"/>
      <c r="K532" s="104"/>
      <c r="L532" s="104"/>
      <c r="M532" s="104">
        <f>IF(ISNA(VLOOKUP(B532,'US GAS Rankings'!$B$6:$H$232,7,FALSE))=TRUE,"", (VLOOKUP(B532,'US GAS Rankings'!$B$6:$H$232,7,FALSE)))</f>
        <v>89</v>
      </c>
      <c r="N532" s="104" t="str">
        <f>IF(ISNA(VLOOKUP(B532,'US PWR Rankings'!$B$6:$H$126,7,FALSE))=TRUE,"", (VLOOKUP(B532,'US PWR Rankings'!$B$6:$H$126,7,FALSE)))</f>
        <v/>
      </c>
      <c r="O532" s="73" t="str">
        <f>IF(ISNA(VLOOKUP(B532,'Can Gas Rankings'!$B$6:$H$95,7,FALSE))=TRUE,"",(VLOOKUP(B532,'Can Gas Rankings'!$B$6:$H$95,7,FALSE)))</f>
        <v/>
      </c>
      <c r="P532" s="73" t="str">
        <f>IF(ISNA(VLOOKUP(B532,'Can Pwr Rankings'!$B$6:$F$21,5,FALSE))=TRUE,"", (VLOOKUP(B532,'Can Pwr Rankings'!$B$6:$F$21,5,FALSE)))</f>
        <v/>
      </c>
      <c r="Q532" s="109">
        <f>IF(ISNA(VLOOKUP($B532,'US GAS Rankings'!$B$6:$H$232,6,FALSE))=TRUE,"", (VLOOKUP($B532,'US GAS Rankings'!$B$6:$H$232,6,FALSE)))</f>
        <v>21715500</v>
      </c>
      <c r="R532" s="109" t="str">
        <f>IF(ISNA(VLOOKUP($B532,'US PWR Rankings'!$B$6:$H$126,6,FALSE))=TRUE,"", (VLOOKUP($B532,'US PWR Rankings'!$B$6:$H$126,6,FALSE)))</f>
        <v/>
      </c>
      <c r="S532" s="109" t="str">
        <f>IF(ISNA(VLOOKUP($B532,'Can Gas Rankings'!$B$6:$H$95,6,FALSE))=TRUE,"",(VLOOKUP($B532,'Can Gas Rankings'!$B$6:$H$95,6,FALSE)))</f>
        <v/>
      </c>
      <c r="T532" s="109" t="str">
        <f>IF(ISNA(VLOOKUP($B532,'Can Pwr Rankings'!$B$6:$F$21,4,FALSE))=TRUE,"", (VLOOKUP($B532,'Can Pwr Rankings'!$B$6:$F$21,4,FALSE)))</f>
        <v/>
      </c>
    </row>
    <row r="533" spans="1:20" x14ac:dyDescent="0.2">
      <c r="A533" s="73" t="s">
        <v>172</v>
      </c>
      <c r="B533" s="73">
        <v>2872</v>
      </c>
      <c r="C533" s="73"/>
      <c r="D533" s="73"/>
      <c r="E533" s="73" t="s">
        <v>426</v>
      </c>
      <c r="F533" s="73" t="str">
        <f>VLOOKUP((A533&amp;MAX(G533:L533)),'NA DATA'!$J$4:$K$1809,2,FALSE)</f>
        <v>Enron North America Corp.</v>
      </c>
      <c r="G533" s="104"/>
      <c r="H533" s="104">
        <v>96058056</v>
      </c>
      <c r="I533" s="104"/>
      <c r="J533" s="104"/>
      <c r="K533" s="104"/>
      <c r="L533" s="104"/>
      <c r="M533" s="104">
        <f>IF(ISNA(VLOOKUP(B533,'US GAS Rankings'!$B$6:$H$232,7,FALSE))=TRUE,"", (VLOOKUP(B533,'US GAS Rankings'!$B$6:$H$232,7,FALSE)))</f>
        <v>89</v>
      </c>
      <c r="N533" s="104" t="str">
        <f>IF(ISNA(VLOOKUP(B533,'US PWR Rankings'!$B$6:$H$126,7,FALSE))=TRUE,"", (VLOOKUP(B533,'US PWR Rankings'!$B$6:$H$126,7,FALSE)))</f>
        <v/>
      </c>
      <c r="O533" s="73" t="str">
        <f>IF(ISNA(VLOOKUP(B533,'Can Gas Rankings'!$B$6:$H$95,7,FALSE))=TRUE,"",(VLOOKUP(B533,'Can Gas Rankings'!$B$6:$H$95,7,FALSE)))</f>
        <v/>
      </c>
      <c r="P533" s="73" t="str">
        <f>IF(ISNA(VLOOKUP(B533,'Can Pwr Rankings'!$B$6:$F$21,5,FALSE))=TRUE,"", (VLOOKUP(B533,'Can Pwr Rankings'!$B$6:$F$21,5,FALSE)))</f>
        <v/>
      </c>
      <c r="Q533" s="109">
        <f>IF(ISNA(VLOOKUP($B533,'US GAS Rankings'!$B$6:$H$232,6,FALSE))=TRUE,"", (VLOOKUP($B533,'US GAS Rankings'!$B$6:$H$232,6,FALSE)))</f>
        <v>21715500</v>
      </c>
      <c r="R533" s="109" t="str">
        <f>IF(ISNA(VLOOKUP($B533,'US PWR Rankings'!$B$6:$H$126,6,FALSE))=TRUE,"", (VLOOKUP($B533,'US PWR Rankings'!$B$6:$H$126,6,FALSE)))</f>
        <v/>
      </c>
      <c r="S533" s="109" t="str">
        <f>IF(ISNA(VLOOKUP($B533,'Can Gas Rankings'!$B$6:$H$95,6,FALSE))=TRUE,"",(VLOOKUP($B533,'Can Gas Rankings'!$B$6:$H$95,6,FALSE)))</f>
        <v/>
      </c>
      <c r="T533" s="109" t="str">
        <f>IF(ISNA(VLOOKUP($B533,'Can Pwr Rankings'!$B$6:$F$21,4,FALSE))=TRUE,"", (VLOOKUP($B533,'Can Pwr Rankings'!$B$6:$F$21,4,FALSE)))</f>
        <v/>
      </c>
    </row>
    <row r="534" spans="1:20" x14ac:dyDescent="0.2">
      <c r="A534" s="73" t="s">
        <v>173</v>
      </c>
      <c r="B534" s="73">
        <v>75370</v>
      </c>
      <c r="C534" s="73" t="s">
        <v>173</v>
      </c>
      <c r="D534" s="73">
        <v>75370</v>
      </c>
      <c r="E534" s="73" t="s">
        <v>603</v>
      </c>
      <c r="F534" s="73" t="e">
        <f>VLOOKUP((A534&amp;MAX(G534:L534)),'NA DATA'!$J$4:$K$1809,2,FALSE)</f>
        <v>#N/A</v>
      </c>
      <c r="G534" s="104"/>
      <c r="H534" s="104"/>
      <c r="I534" s="104"/>
      <c r="J534" s="104"/>
      <c r="K534" s="104"/>
      <c r="L534" s="104"/>
      <c r="M534" s="104">
        <f>IF(ISNA(VLOOKUP(B534,'US GAS Rankings'!$B$6:$H$232,7,FALSE))=TRUE,"", (VLOOKUP(B534,'US GAS Rankings'!$B$6:$H$232,7,FALSE)))</f>
        <v>90</v>
      </c>
      <c r="N534" s="104" t="str">
        <f>IF(ISNA(VLOOKUP(B534,'US PWR Rankings'!$B$6:$H$126,7,FALSE))=TRUE,"", (VLOOKUP(B534,'US PWR Rankings'!$B$6:$H$126,7,FALSE)))</f>
        <v/>
      </c>
      <c r="O534" s="73" t="str">
        <f>IF(ISNA(VLOOKUP(B534,'Can Gas Rankings'!$B$6:$H$95,7,FALSE))=TRUE,"",(VLOOKUP(B534,'Can Gas Rankings'!$B$6:$H$95,7,FALSE)))</f>
        <v/>
      </c>
      <c r="P534" s="73" t="str">
        <f>IF(ISNA(VLOOKUP(B534,'Can Pwr Rankings'!$B$6:$F$21,5,FALSE))=TRUE,"", (VLOOKUP(B534,'Can Pwr Rankings'!$B$6:$F$21,5,FALSE)))</f>
        <v/>
      </c>
      <c r="Q534" s="109">
        <f>IF(ISNA(VLOOKUP($B534,'US GAS Rankings'!$B$6:$H$232,6,FALSE))=TRUE,"", (VLOOKUP($B534,'US GAS Rankings'!$B$6:$H$232,6,FALSE)))</f>
        <v>21168015</v>
      </c>
      <c r="R534" s="109" t="str">
        <f>IF(ISNA(VLOOKUP($B534,'US PWR Rankings'!$B$6:$H$126,6,FALSE))=TRUE,"", (VLOOKUP($B534,'US PWR Rankings'!$B$6:$H$126,6,FALSE)))</f>
        <v/>
      </c>
      <c r="S534" s="109" t="str">
        <f>IF(ISNA(VLOOKUP($B534,'Can Gas Rankings'!$B$6:$H$95,6,FALSE))=TRUE,"",(VLOOKUP($B534,'Can Gas Rankings'!$B$6:$H$95,6,FALSE)))</f>
        <v/>
      </c>
      <c r="T534" s="109" t="str">
        <f>IF(ISNA(VLOOKUP($B534,'Can Pwr Rankings'!$B$6:$F$21,4,FALSE))=TRUE,"", (VLOOKUP($B534,'Can Pwr Rankings'!$B$6:$F$21,4,FALSE)))</f>
        <v/>
      </c>
    </row>
    <row r="535" spans="1:20" x14ac:dyDescent="0.2">
      <c r="A535" s="73" t="s">
        <v>173</v>
      </c>
      <c r="B535" s="73">
        <v>75370</v>
      </c>
      <c r="C535" s="73"/>
      <c r="D535" s="73"/>
      <c r="E535" s="73" t="s">
        <v>566</v>
      </c>
      <c r="F535" s="73" t="e">
        <f>VLOOKUP((A535&amp;MAX(G535:L535)),'NA DATA'!$J$4:$K$1809,2,FALSE)</f>
        <v>#N/A</v>
      </c>
      <c r="G535" s="104"/>
      <c r="H535" s="104"/>
      <c r="I535" s="104"/>
      <c r="J535" s="104"/>
      <c r="K535" s="104"/>
      <c r="L535" s="104"/>
      <c r="M535" s="104">
        <f>IF(ISNA(VLOOKUP(B535,'US GAS Rankings'!$B$6:$H$232,7,FALSE))=TRUE,"", (VLOOKUP(B535,'US GAS Rankings'!$B$6:$H$232,7,FALSE)))</f>
        <v>90</v>
      </c>
      <c r="N535" s="104" t="str">
        <f>IF(ISNA(VLOOKUP(B535,'US PWR Rankings'!$B$6:$H$126,7,FALSE))=TRUE,"", (VLOOKUP(B535,'US PWR Rankings'!$B$6:$H$126,7,FALSE)))</f>
        <v/>
      </c>
      <c r="O535" s="73" t="str">
        <f>IF(ISNA(VLOOKUP(B535,'Can Gas Rankings'!$B$6:$H$95,7,FALSE))=TRUE,"",(VLOOKUP(B535,'Can Gas Rankings'!$B$6:$H$95,7,FALSE)))</f>
        <v/>
      </c>
      <c r="P535" s="73" t="str">
        <f>IF(ISNA(VLOOKUP(B535,'Can Pwr Rankings'!$B$6:$F$21,5,FALSE))=TRUE,"", (VLOOKUP(B535,'Can Pwr Rankings'!$B$6:$F$21,5,FALSE)))</f>
        <v/>
      </c>
      <c r="Q535" s="109">
        <f>IF(ISNA(VLOOKUP($B535,'US GAS Rankings'!$B$6:$H$232,6,FALSE))=TRUE,"", (VLOOKUP($B535,'US GAS Rankings'!$B$6:$H$232,6,FALSE)))</f>
        <v>21168015</v>
      </c>
      <c r="R535" s="109" t="str">
        <f>IF(ISNA(VLOOKUP($B535,'US PWR Rankings'!$B$6:$H$126,6,FALSE))=TRUE,"", (VLOOKUP($B535,'US PWR Rankings'!$B$6:$H$126,6,FALSE)))</f>
        <v/>
      </c>
      <c r="S535" s="109" t="str">
        <f>IF(ISNA(VLOOKUP($B535,'Can Gas Rankings'!$B$6:$H$95,6,FALSE))=TRUE,"",(VLOOKUP($B535,'Can Gas Rankings'!$B$6:$H$95,6,FALSE)))</f>
        <v/>
      </c>
      <c r="T535" s="109" t="str">
        <f>IF(ISNA(VLOOKUP($B535,'Can Pwr Rankings'!$B$6:$F$21,4,FALSE))=TRUE,"", (VLOOKUP($B535,'Can Pwr Rankings'!$B$6:$F$21,4,FALSE)))</f>
        <v/>
      </c>
    </row>
    <row r="536" spans="1:20" x14ac:dyDescent="0.2">
      <c r="A536" s="73" t="s">
        <v>174</v>
      </c>
      <c r="B536" s="73">
        <v>94</v>
      </c>
      <c r="C536" s="73" t="s">
        <v>174</v>
      </c>
      <c r="D536" s="73">
        <v>94</v>
      </c>
      <c r="E536" s="73" t="s">
        <v>404</v>
      </c>
      <c r="F536" s="73" t="str">
        <f>VLOOKUP((A536&amp;MAX(G536:L536)),'NA DATA'!$J$4:$K$1809,2,FALSE)</f>
        <v>ENA Upstream Company LLC</v>
      </c>
      <c r="G536" s="104"/>
      <c r="H536" s="104">
        <v>96058782</v>
      </c>
      <c r="I536" s="104"/>
      <c r="J536" s="104"/>
      <c r="K536" s="104"/>
      <c r="L536" s="104"/>
      <c r="M536" s="104">
        <f>IF(ISNA(VLOOKUP(B536,'US GAS Rankings'!$B$6:$H$232,7,FALSE))=TRUE,"", (VLOOKUP(B536,'US GAS Rankings'!$B$6:$H$232,7,FALSE)))</f>
        <v>91</v>
      </c>
      <c r="N536" s="104" t="str">
        <f>IF(ISNA(VLOOKUP(B536,'US PWR Rankings'!$B$6:$H$126,7,FALSE))=TRUE,"", (VLOOKUP(B536,'US PWR Rankings'!$B$6:$H$126,7,FALSE)))</f>
        <v/>
      </c>
      <c r="O536" s="73" t="str">
        <f>IF(ISNA(VLOOKUP(B536,'Can Gas Rankings'!$B$6:$H$95,7,FALSE))=TRUE,"",(VLOOKUP(B536,'Can Gas Rankings'!$B$6:$H$95,7,FALSE)))</f>
        <v/>
      </c>
      <c r="P536" s="73" t="str">
        <f>IF(ISNA(VLOOKUP(B536,'Can Pwr Rankings'!$B$6:$F$21,5,FALSE))=TRUE,"", (VLOOKUP(B536,'Can Pwr Rankings'!$B$6:$F$21,5,FALSE)))</f>
        <v/>
      </c>
      <c r="Q536" s="109">
        <f>IF(ISNA(VLOOKUP($B536,'US GAS Rankings'!$B$6:$H$232,6,FALSE))=TRUE,"", (VLOOKUP($B536,'US GAS Rankings'!$B$6:$H$232,6,FALSE)))</f>
        <v>19631321</v>
      </c>
      <c r="R536" s="109" t="str">
        <f>IF(ISNA(VLOOKUP($B536,'US PWR Rankings'!$B$6:$H$126,6,FALSE))=TRUE,"", (VLOOKUP($B536,'US PWR Rankings'!$B$6:$H$126,6,FALSE)))</f>
        <v/>
      </c>
      <c r="S536" s="109" t="str">
        <f>IF(ISNA(VLOOKUP($B536,'Can Gas Rankings'!$B$6:$H$95,6,FALSE))=TRUE,"",(VLOOKUP($B536,'Can Gas Rankings'!$B$6:$H$95,6,FALSE)))</f>
        <v/>
      </c>
      <c r="T536" s="109" t="str">
        <f>IF(ISNA(VLOOKUP($B536,'Can Pwr Rankings'!$B$6:$F$21,4,FALSE))=TRUE,"", (VLOOKUP($B536,'Can Pwr Rankings'!$B$6:$F$21,4,FALSE)))</f>
        <v/>
      </c>
    </row>
    <row r="537" spans="1:20" x14ac:dyDescent="0.2">
      <c r="A537" s="73" t="s">
        <v>174</v>
      </c>
      <c r="B537" s="73">
        <v>94</v>
      </c>
      <c r="C537" s="73"/>
      <c r="D537" s="73"/>
      <c r="E537" s="73" t="s">
        <v>396</v>
      </c>
      <c r="F537" s="73" t="str">
        <f>VLOOKUP((A537&amp;MAX(G537:L537)),'NA DATA'!$J$4:$K$1809,2,FALSE)</f>
        <v>Enron North America Corp.</v>
      </c>
      <c r="G537" s="104"/>
      <c r="H537" s="104">
        <v>96029083</v>
      </c>
      <c r="I537" s="104"/>
      <c r="J537" s="104"/>
      <c r="K537" s="104"/>
      <c r="L537" s="104"/>
      <c r="M537" s="104">
        <f>IF(ISNA(VLOOKUP(B537,'US GAS Rankings'!$B$6:$H$232,7,FALSE))=TRUE,"", (VLOOKUP(B537,'US GAS Rankings'!$B$6:$H$232,7,FALSE)))</f>
        <v>91</v>
      </c>
      <c r="N537" s="104" t="str">
        <f>IF(ISNA(VLOOKUP(B537,'US PWR Rankings'!$B$6:$H$126,7,FALSE))=TRUE,"", (VLOOKUP(B537,'US PWR Rankings'!$B$6:$H$126,7,FALSE)))</f>
        <v/>
      </c>
      <c r="O537" s="73" t="str">
        <f>IF(ISNA(VLOOKUP(B537,'Can Gas Rankings'!$B$6:$H$95,7,FALSE))=TRUE,"",(VLOOKUP(B537,'Can Gas Rankings'!$B$6:$H$95,7,FALSE)))</f>
        <v/>
      </c>
      <c r="P537" s="73" t="str">
        <f>IF(ISNA(VLOOKUP(B537,'Can Pwr Rankings'!$B$6:$F$21,5,FALSE))=TRUE,"", (VLOOKUP(B537,'Can Pwr Rankings'!$B$6:$F$21,5,FALSE)))</f>
        <v/>
      </c>
      <c r="Q537" s="109">
        <f>IF(ISNA(VLOOKUP($B537,'US GAS Rankings'!$B$6:$H$232,6,FALSE))=TRUE,"", (VLOOKUP($B537,'US GAS Rankings'!$B$6:$H$232,6,FALSE)))</f>
        <v>19631321</v>
      </c>
      <c r="R537" s="109" t="str">
        <f>IF(ISNA(VLOOKUP($B537,'US PWR Rankings'!$B$6:$H$126,6,FALSE))=TRUE,"", (VLOOKUP($B537,'US PWR Rankings'!$B$6:$H$126,6,FALSE)))</f>
        <v/>
      </c>
      <c r="S537" s="109" t="str">
        <f>IF(ISNA(VLOOKUP($B537,'Can Gas Rankings'!$B$6:$H$95,6,FALSE))=TRUE,"",(VLOOKUP($B537,'Can Gas Rankings'!$B$6:$H$95,6,FALSE)))</f>
        <v/>
      </c>
      <c r="T537" s="109" t="str">
        <f>IF(ISNA(VLOOKUP($B537,'Can Pwr Rankings'!$B$6:$F$21,4,FALSE))=TRUE,"", (VLOOKUP($B537,'Can Pwr Rankings'!$B$6:$F$21,4,FALSE)))</f>
        <v/>
      </c>
    </row>
    <row r="538" spans="1:20" x14ac:dyDescent="0.2">
      <c r="A538" s="73" t="s">
        <v>174</v>
      </c>
      <c r="B538" s="73">
        <v>94</v>
      </c>
      <c r="C538" s="73"/>
      <c r="D538" s="73"/>
      <c r="E538" s="73" t="s">
        <v>392</v>
      </c>
      <c r="F538" s="73" t="str">
        <f>VLOOKUP((A538&amp;MAX(G538:L538)),'NA DATA'!$J$4:$K$1809,2,FALSE)</f>
        <v>Enron North America Corp.</v>
      </c>
      <c r="G538" s="104"/>
      <c r="H538" s="104">
        <v>96000448</v>
      </c>
      <c r="I538" s="104"/>
      <c r="J538" s="104"/>
      <c r="K538" s="104"/>
      <c r="L538" s="104"/>
      <c r="M538" s="104">
        <f>IF(ISNA(VLOOKUP(B538,'US GAS Rankings'!$B$6:$H$232,7,FALSE))=TRUE,"", (VLOOKUP(B538,'US GAS Rankings'!$B$6:$H$232,7,FALSE)))</f>
        <v>91</v>
      </c>
      <c r="N538" s="104" t="str">
        <f>IF(ISNA(VLOOKUP(B538,'US PWR Rankings'!$B$6:$H$126,7,FALSE))=TRUE,"", (VLOOKUP(B538,'US PWR Rankings'!$B$6:$H$126,7,FALSE)))</f>
        <v/>
      </c>
      <c r="O538" s="73" t="str">
        <f>IF(ISNA(VLOOKUP(B538,'Can Gas Rankings'!$B$6:$H$95,7,FALSE))=TRUE,"",(VLOOKUP(B538,'Can Gas Rankings'!$B$6:$H$95,7,FALSE)))</f>
        <v/>
      </c>
      <c r="P538" s="73" t="str">
        <f>IF(ISNA(VLOOKUP(B538,'Can Pwr Rankings'!$B$6:$F$21,5,FALSE))=TRUE,"", (VLOOKUP(B538,'Can Pwr Rankings'!$B$6:$F$21,5,FALSE)))</f>
        <v/>
      </c>
      <c r="Q538" s="109">
        <f>IF(ISNA(VLOOKUP($B538,'US GAS Rankings'!$B$6:$H$232,6,FALSE))=TRUE,"", (VLOOKUP($B538,'US GAS Rankings'!$B$6:$H$232,6,FALSE)))</f>
        <v>19631321</v>
      </c>
      <c r="R538" s="109" t="str">
        <f>IF(ISNA(VLOOKUP($B538,'US PWR Rankings'!$B$6:$H$126,6,FALSE))=TRUE,"", (VLOOKUP($B538,'US PWR Rankings'!$B$6:$H$126,6,FALSE)))</f>
        <v/>
      </c>
      <c r="S538" s="109" t="str">
        <f>IF(ISNA(VLOOKUP($B538,'Can Gas Rankings'!$B$6:$H$95,6,FALSE))=TRUE,"",(VLOOKUP($B538,'Can Gas Rankings'!$B$6:$H$95,6,FALSE)))</f>
        <v/>
      </c>
      <c r="T538" s="109" t="str">
        <f>IF(ISNA(VLOOKUP($B538,'Can Pwr Rankings'!$B$6:$F$21,4,FALSE))=TRUE,"", (VLOOKUP($B538,'Can Pwr Rankings'!$B$6:$F$21,4,FALSE)))</f>
        <v/>
      </c>
    </row>
    <row r="539" spans="1:20" x14ac:dyDescent="0.2">
      <c r="A539" s="73" t="s">
        <v>174</v>
      </c>
      <c r="B539" s="73">
        <v>94</v>
      </c>
      <c r="C539" s="73"/>
      <c r="D539" s="73"/>
      <c r="E539" s="73" t="s">
        <v>394</v>
      </c>
      <c r="F539" s="73" t="str">
        <f>VLOOKUP((A539&amp;MAX(G539:L539)),'NA DATA'!$J$4:$K$1809,2,FALSE)</f>
        <v>Enron North America Corp.</v>
      </c>
      <c r="G539" s="104"/>
      <c r="H539" s="104">
        <v>96018731</v>
      </c>
      <c r="I539" s="104"/>
      <c r="J539" s="104"/>
      <c r="K539" s="104"/>
      <c r="L539" s="104"/>
      <c r="M539" s="104">
        <f>IF(ISNA(VLOOKUP(B539,'US GAS Rankings'!$B$6:$H$232,7,FALSE))=TRUE,"", (VLOOKUP(B539,'US GAS Rankings'!$B$6:$H$232,7,FALSE)))</f>
        <v>91</v>
      </c>
      <c r="N539" s="104" t="str">
        <f>IF(ISNA(VLOOKUP(B539,'US PWR Rankings'!$B$6:$H$126,7,FALSE))=TRUE,"", (VLOOKUP(B539,'US PWR Rankings'!$B$6:$H$126,7,FALSE)))</f>
        <v/>
      </c>
      <c r="O539" s="73" t="str">
        <f>IF(ISNA(VLOOKUP(B539,'Can Gas Rankings'!$B$6:$H$95,7,FALSE))=TRUE,"",(VLOOKUP(B539,'Can Gas Rankings'!$B$6:$H$95,7,FALSE)))</f>
        <v/>
      </c>
      <c r="P539" s="73" t="str">
        <f>IF(ISNA(VLOOKUP(B539,'Can Pwr Rankings'!$B$6:$F$21,5,FALSE))=TRUE,"", (VLOOKUP(B539,'Can Pwr Rankings'!$B$6:$F$21,5,FALSE)))</f>
        <v/>
      </c>
      <c r="Q539" s="109">
        <f>IF(ISNA(VLOOKUP($B539,'US GAS Rankings'!$B$6:$H$232,6,FALSE))=TRUE,"", (VLOOKUP($B539,'US GAS Rankings'!$B$6:$H$232,6,FALSE)))</f>
        <v>19631321</v>
      </c>
      <c r="R539" s="109" t="str">
        <f>IF(ISNA(VLOOKUP($B539,'US PWR Rankings'!$B$6:$H$126,6,FALSE))=TRUE,"", (VLOOKUP($B539,'US PWR Rankings'!$B$6:$H$126,6,FALSE)))</f>
        <v/>
      </c>
      <c r="S539" s="109" t="str">
        <f>IF(ISNA(VLOOKUP($B539,'Can Gas Rankings'!$B$6:$H$95,6,FALSE))=TRUE,"",(VLOOKUP($B539,'Can Gas Rankings'!$B$6:$H$95,6,FALSE)))</f>
        <v/>
      </c>
      <c r="T539" s="109" t="str">
        <f>IF(ISNA(VLOOKUP($B539,'Can Pwr Rankings'!$B$6:$F$21,4,FALSE))=TRUE,"", (VLOOKUP($B539,'Can Pwr Rankings'!$B$6:$F$21,4,FALSE)))</f>
        <v/>
      </c>
    </row>
    <row r="540" spans="1:20" x14ac:dyDescent="0.2">
      <c r="A540" s="73" t="s">
        <v>174</v>
      </c>
      <c r="B540" s="73">
        <v>94</v>
      </c>
      <c r="C540" s="73"/>
      <c r="D540" s="73"/>
      <c r="E540" s="73" t="s">
        <v>566</v>
      </c>
      <c r="F540" s="73" t="e">
        <f>VLOOKUP((A540&amp;MAX(G540:L540)),'NA DATA'!$J$4:$K$1809,2,FALSE)</f>
        <v>#N/A</v>
      </c>
      <c r="G540" s="104"/>
      <c r="H540" s="104"/>
      <c r="I540" s="104"/>
      <c r="J540" s="104"/>
      <c r="K540" s="104"/>
      <c r="L540" s="104"/>
      <c r="M540" s="104">
        <f>IF(ISNA(VLOOKUP(B540,'US GAS Rankings'!$B$6:$H$232,7,FALSE))=TRUE,"", (VLOOKUP(B540,'US GAS Rankings'!$B$6:$H$232,7,FALSE)))</f>
        <v>91</v>
      </c>
      <c r="N540" s="104" t="str">
        <f>IF(ISNA(VLOOKUP(B540,'US PWR Rankings'!$B$6:$H$126,7,FALSE))=TRUE,"", (VLOOKUP(B540,'US PWR Rankings'!$B$6:$H$126,7,FALSE)))</f>
        <v/>
      </c>
      <c r="O540" s="73" t="str">
        <f>IF(ISNA(VLOOKUP(B540,'Can Gas Rankings'!$B$6:$H$95,7,FALSE))=TRUE,"",(VLOOKUP(B540,'Can Gas Rankings'!$B$6:$H$95,7,FALSE)))</f>
        <v/>
      </c>
      <c r="P540" s="73" t="str">
        <f>IF(ISNA(VLOOKUP(B540,'Can Pwr Rankings'!$B$6:$F$21,5,FALSE))=TRUE,"", (VLOOKUP(B540,'Can Pwr Rankings'!$B$6:$F$21,5,FALSE)))</f>
        <v/>
      </c>
      <c r="Q540" s="109">
        <f>IF(ISNA(VLOOKUP($B540,'US GAS Rankings'!$B$6:$H$232,6,FALSE))=TRUE,"", (VLOOKUP($B540,'US GAS Rankings'!$B$6:$H$232,6,FALSE)))</f>
        <v>19631321</v>
      </c>
      <c r="R540" s="109" t="str">
        <f>IF(ISNA(VLOOKUP($B540,'US PWR Rankings'!$B$6:$H$126,6,FALSE))=TRUE,"", (VLOOKUP($B540,'US PWR Rankings'!$B$6:$H$126,6,FALSE)))</f>
        <v/>
      </c>
      <c r="S540" s="109" t="str">
        <f>IF(ISNA(VLOOKUP($B540,'Can Gas Rankings'!$B$6:$H$95,6,FALSE))=TRUE,"",(VLOOKUP($B540,'Can Gas Rankings'!$B$6:$H$95,6,FALSE)))</f>
        <v/>
      </c>
      <c r="T540" s="109" t="str">
        <f>IF(ISNA(VLOOKUP($B540,'Can Pwr Rankings'!$B$6:$F$21,4,FALSE))=TRUE,"", (VLOOKUP($B540,'Can Pwr Rankings'!$B$6:$F$21,4,FALSE)))</f>
        <v/>
      </c>
    </row>
    <row r="541" spans="1:20" x14ac:dyDescent="0.2">
      <c r="A541" s="73" t="s">
        <v>175</v>
      </c>
      <c r="B541" s="73">
        <v>8</v>
      </c>
      <c r="C541" s="73" t="s">
        <v>175</v>
      </c>
      <c r="D541" s="73">
        <v>8</v>
      </c>
      <c r="E541" s="73" t="s">
        <v>564</v>
      </c>
      <c r="F541" s="73" t="str">
        <f>VLOOKUP((A541&amp;MAX(G541:L541)),'NA DATA'!$J$4:$K$1809,2,FALSE)</f>
        <v>Enron North America Corp.</v>
      </c>
      <c r="G541" s="104">
        <v>96094100</v>
      </c>
      <c r="H541" s="104"/>
      <c r="I541" s="104"/>
      <c r="J541" s="104"/>
      <c r="K541" s="104"/>
      <c r="L541" s="104"/>
      <c r="M541" s="104">
        <f>IF(ISNA(VLOOKUP(B541,'US GAS Rankings'!$B$6:$H$232,7,FALSE))=TRUE,"", (VLOOKUP(B541,'US GAS Rankings'!$B$6:$H$232,7,FALSE)))</f>
        <v>92</v>
      </c>
      <c r="N541" s="104">
        <f>IF(ISNA(VLOOKUP(B541,'US PWR Rankings'!$B$6:$H$126,7,FALSE))=TRUE,"", (VLOOKUP(B541,'US PWR Rankings'!$B$6:$H$126,7,FALSE)))</f>
        <v>70</v>
      </c>
      <c r="O541" s="73" t="str">
        <f>IF(ISNA(VLOOKUP(B541,'Can Gas Rankings'!$B$6:$H$95,7,FALSE))=TRUE,"",(VLOOKUP(B541,'Can Gas Rankings'!$B$6:$H$95,7,FALSE)))</f>
        <v/>
      </c>
      <c r="P541" s="73" t="str">
        <f>IF(ISNA(VLOOKUP(B541,'Can Pwr Rankings'!$B$6:$F$21,5,FALSE))=TRUE,"", (VLOOKUP(B541,'Can Pwr Rankings'!$B$6:$F$21,5,FALSE)))</f>
        <v/>
      </c>
      <c r="Q541" s="109">
        <f>IF(ISNA(VLOOKUP($B541,'US GAS Rankings'!$B$6:$H$232,6,FALSE))=TRUE,"", (VLOOKUP($B541,'US GAS Rankings'!$B$6:$H$232,6,FALSE)))</f>
        <v>16601196</v>
      </c>
      <c r="R541" s="109">
        <f>IF(ISNA(VLOOKUP($B541,'US PWR Rankings'!$B$6:$H$126,6,FALSE))=TRUE,"", (VLOOKUP($B541,'US PWR Rankings'!$B$6:$H$126,6,FALSE)))</f>
        <v>130580</v>
      </c>
      <c r="S541" s="109" t="str">
        <f>IF(ISNA(VLOOKUP($B541,'Can Gas Rankings'!$B$6:$H$95,6,FALSE))=TRUE,"",(VLOOKUP($B541,'Can Gas Rankings'!$B$6:$H$95,6,FALSE)))</f>
        <v/>
      </c>
      <c r="T541" s="109" t="str">
        <f>IF(ISNA(VLOOKUP($B541,'Can Pwr Rankings'!$B$6:$F$21,4,FALSE))=TRUE,"", (VLOOKUP($B541,'Can Pwr Rankings'!$B$6:$F$21,4,FALSE)))</f>
        <v/>
      </c>
    </row>
    <row r="542" spans="1:20" x14ac:dyDescent="0.2">
      <c r="A542" s="73" t="s">
        <v>175</v>
      </c>
      <c r="B542" s="73">
        <v>8</v>
      </c>
      <c r="C542" s="73"/>
      <c r="D542" s="73"/>
      <c r="E542" s="73" t="s">
        <v>581</v>
      </c>
      <c r="F542" s="73" t="str">
        <f>VLOOKUP((A542&amp;MAX(G542:L542)),'NA DATA'!$J$4:$K$1809,2,FALSE)</f>
        <v>Enron Energy Services, Inc.</v>
      </c>
      <c r="G542" s="104"/>
      <c r="H542" s="104">
        <v>96072323</v>
      </c>
      <c r="I542" s="104"/>
      <c r="J542" s="104"/>
      <c r="K542" s="104"/>
      <c r="L542" s="104"/>
      <c r="M542" s="104">
        <f>IF(ISNA(VLOOKUP(B542,'US GAS Rankings'!$B$6:$H$232,7,FALSE))=TRUE,"", (VLOOKUP(B542,'US GAS Rankings'!$B$6:$H$232,7,FALSE)))</f>
        <v>92</v>
      </c>
      <c r="N542" s="104">
        <f>IF(ISNA(VLOOKUP(B542,'US PWR Rankings'!$B$6:$H$126,7,FALSE))=TRUE,"", (VLOOKUP(B542,'US PWR Rankings'!$B$6:$H$126,7,FALSE)))</f>
        <v>70</v>
      </c>
      <c r="O542" s="73" t="str">
        <f>IF(ISNA(VLOOKUP(B542,'Can Gas Rankings'!$B$6:$H$95,7,FALSE))=TRUE,"",(VLOOKUP(B542,'Can Gas Rankings'!$B$6:$H$95,7,FALSE)))</f>
        <v/>
      </c>
      <c r="P542" s="73" t="str">
        <f>IF(ISNA(VLOOKUP(B542,'Can Pwr Rankings'!$B$6:$F$21,5,FALSE))=TRUE,"", (VLOOKUP(B542,'Can Pwr Rankings'!$B$6:$F$21,5,FALSE)))</f>
        <v/>
      </c>
      <c r="Q542" s="109">
        <f>IF(ISNA(VLOOKUP($B542,'US GAS Rankings'!$B$6:$H$232,6,FALSE))=TRUE,"", (VLOOKUP($B542,'US GAS Rankings'!$B$6:$H$232,6,FALSE)))</f>
        <v>16601196</v>
      </c>
      <c r="R542" s="109">
        <f>IF(ISNA(VLOOKUP($B542,'US PWR Rankings'!$B$6:$H$126,6,FALSE))=TRUE,"", (VLOOKUP($B542,'US PWR Rankings'!$B$6:$H$126,6,FALSE)))</f>
        <v>130580</v>
      </c>
      <c r="S542" s="109" t="str">
        <f>IF(ISNA(VLOOKUP($B542,'Can Gas Rankings'!$B$6:$H$95,6,FALSE))=TRUE,"",(VLOOKUP($B542,'Can Gas Rankings'!$B$6:$H$95,6,FALSE)))</f>
        <v/>
      </c>
      <c r="T542" s="109" t="str">
        <f>IF(ISNA(VLOOKUP($B542,'Can Pwr Rankings'!$B$6:$F$21,4,FALSE))=TRUE,"", (VLOOKUP($B542,'Can Pwr Rankings'!$B$6:$F$21,4,FALSE)))</f>
        <v/>
      </c>
    </row>
    <row r="543" spans="1:20" x14ac:dyDescent="0.2">
      <c r="A543" s="73" t="s">
        <v>175</v>
      </c>
      <c r="B543" s="73">
        <v>8</v>
      </c>
      <c r="C543" s="73"/>
      <c r="D543" s="73"/>
      <c r="E543" s="73" t="s">
        <v>580</v>
      </c>
      <c r="F543" s="73" t="str">
        <f>VLOOKUP((A543&amp;MAX(G543:L543)),'NA DATA'!$J$4:$K$1809,2,FALSE)</f>
        <v>Enron Energy Services, Inc.</v>
      </c>
      <c r="G543" s="104"/>
      <c r="H543" s="104">
        <v>96066424</v>
      </c>
      <c r="I543" s="104"/>
      <c r="J543" s="104"/>
      <c r="K543" s="104"/>
      <c r="L543" s="104"/>
      <c r="M543" s="104">
        <f>IF(ISNA(VLOOKUP(B543,'US GAS Rankings'!$B$6:$H$232,7,FALSE))=TRUE,"", (VLOOKUP(B543,'US GAS Rankings'!$B$6:$H$232,7,FALSE)))</f>
        <v>92</v>
      </c>
      <c r="N543" s="104">
        <f>IF(ISNA(VLOOKUP(B543,'US PWR Rankings'!$B$6:$H$126,7,FALSE))=TRUE,"", (VLOOKUP(B543,'US PWR Rankings'!$B$6:$H$126,7,FALSE)))</f>
        <v>70</v>
      </c>
      <c r="O543" s="73" t="str">
        <f>IF(ISNA(VLOOKUP(B543,'Can Gas Rankings'!$B$6:$H$95,7,FALSE))=TRUE,"",(VLOOKUP(B543,'Can Gas Rankings'!$B$6:$H$95,7,FALSE)))</f>
        <v/>
      </c>
      <c r="P543" s="73" t="str">
        <f>IF(ISNA(VLOOKUP(B543,'Can Pwr Rankings'!$B$6:$F$21,5,FALSE))=TRUE,"", (VLOOKUP(B543,'Can Pwr Rankings'!$B$6:$F$21,5,FALSE)))</f>
        <v/>
      </c>
      <c r="Q543" s="109">
        <f>IF(ISNA(VLOOKUP($B543,'US GAS Rankings'!$B$6:$H$232,6,FALSE))=TRUE,"", (VLOOKUP($B543,'US GAS Rankings'!$B$6:$H$232,6,FALSE)))</f>
        <v>16601196</v>
      </c>
      <c r="R543" s="109">
        <f>IF(ISNA(VLOOKUP($B543,'US PWR Rankings'!$B$6:$H$126,6,FALSE))=TRUE,"", (VLOOKUP($B543,'US PWR Rankings'!$B$6:$H$126,6,FALSE)))</f>
        <v>130580</v>
      </c>
      <c r="S543" s="109" t="str">
        <f>IF(ISNA(VLOOKUP($B543,'Can Gas Rankings'!$B$6:$H$95,6,FALSE))=TRUE,"",(VLOOKUP($B543,'Can Gas Rankings'!$B$6:$H$95,6,FALSE)))</f>
        <v/>
      </c>
      <c r="T543" s="109" t="str">
        <f>IF(ISNA(VLOOKUP($B543,'Can Pwr Rankings'!$B$6:$F$21,4,FALSE))=TRUE,"", (VLOOKUP($B543,'Can Pwr Rankings'!$B$6:$F$21,4,FALSE)))</f>
        <v/>
      </c>
    </row>
    <row r="544" spans="1:20" x14ac:dyDescent="0.2">
      <c r="A544" s="73" t="s">
        <v>175</v>
      </c>
      <c r="B544" s="73">
        <v>8</v>
      </c>
      <c r="C544" s="73"/>
      <c r="D544" s="73"/>
      <c r="E544" s="73" t="s">
        <v>403</v>
      </c>
      <c r="F544" s="73" t="str">
        <f>VLOOKUP((A544&amp;MAX(G544:L544)),'NA DATA'!$J$4:$K$1809,2,FALSE)</f>
        <v>Enron North America Corp.</v>
      </c>
      <c r="G544" s="104"/>
      <c r="H544" s="104">
        <v>96061795</v>
      </c>
      <c r="I544" s="104"/>
      <c r="J544" s="104"/>
      <c r="K544" s="104"/>
      <c r="L544" s="104"/>
      <c r="M544" s="104">
        <f>IF(ISNA(VLOOKUP(B544,'US GAS Rankings'!$B$6:$H$232,7,FALSE))=TRUE,"", (VLOOKUP(B544,'US GAS Rankings'!$B$6:$H$232,7,FALSE)))</f>
        <v>92</v>
      </c>
      <c r="N544" s="104">
        <f>IF(ISNA(VLOOKUP(B544,'US PWR Rankings'!$B$6:$H$126,7,FALSE))=TRUE,"", (VLOOKUP(B544,'US PWR Rankings'!$B$6:$H$126,7,FALSE)))</f>
        <v>70</v>
      </c>
      <c r="O544" s="73" t="str">
        <f>IF(ISNA(VLOOKUP(B544,'Can Gas Rankings'!$B$6:$H$95,7,FALSE))=TRUE,"",(VLOOKUP(B544,'Can Gas Rankings'!$B$6:$H$95,7,FALSE)))</f>
        <v/>
      </c>
      <c r="P544" s="73" t="str">
        <f>IF(ISNA(VLOOKUP(B544,'Can Pwr Rankings'!$B$6:$F$21,5,FALSE))=TRUE,"", (VLOOKUP(B544,'Can Pwr Rankings'!$B$6:$F$21,5,FALSE)))</f>
        <v/>
      </c>
      <c r="Q544" s="109">
        <f>IF(ISNA(VLOOKUP($B544,'US GAS Rankings'!$B$6:$H$232,6,FALSE))=TRUE,"", (VLOOKUP($B544,'US GAS Rankings'!$B$6:$H$232,6,FALSE)))</f>
        <v>16601196</v>
      </c>
      <c r="R544" s="109">
        <f>IF(ISNA(VLOOKUP($B544,'US PWR Rankings'!$B$6:$H$126,6,FALSE))=TRUE,"", (VLOOKUP($B544,'US PWR Rankings'!$B$6:$H$126,6,FALSE)))</f>
        <v>130580</v>
      </c>
      <c r="S544" s="109" t="str">
        <f>IF(ISNA(VLOOKUP($B544,'Can Gas Rankings'!$B$6:$H$95,6,FALSE))=TRUE,"",(VLOOKUP($B544,'Can Gas Rankings'!$B$6:$H$95,6,FALSE)))</f>
        <v/>
      </c>
      <c r="T544" s="109" t="str">
        <f>IF(ISNA(VLOOKUP($B544,'Can Pwr Rankings'!$B$6:$F$21,4,FALSE))=TRUE,"", (VLOOKUP($B544,'Can Pwr Rankings'!$B$6:$F$21,4,FALSE)))</f>
        <v/>
      </c>
    </row>
    <row r="545" spans="1:20" x14ac:dyDescent="0.2">
      <c r="A545" s="73" t="s">
        <v>175</v>
      </c>
      <c r="B545" s="73">
        <v>8</v>
      </c>
      <c r="C545" s="73"/>
      <c r="D545" s="73"/>
      <c r="E545" s="73" t="s">
        <v>401</v>
      </c>
      <c r="F545" s="73" t="str">
        <f>VLOOKUP((A545&amp;MAX(G545:L545)),'NA DATA'!$J$4:$K$1809,2,FALSE)</f>
        <v>Enron North America Corp.</v>
      </c>
      <c r="G545" s="104"/>
      <c r="H545" s="104">
        <v>96067562</v>
      </c>
      <c r="I545" s="104"/>
      <c r="J545" s="104"/>
      <c r="K545" s="104"/>
      <c r="L545" s="104"/>
      <c r="M545" s="104">
        <f>IF(ISNA(VLOOKUP(B545,'US GAS Rankings'!$B$6:$H$232,7,FALSE))=TRUE,"", (VLOOKUP(B545,'US GAS Rankings'!$B$6:$H$232,7,FALSE)))</f>
        <v>92</v>
      </c>
      <c r="N545" s="104">
        <f>IF(ISNA(VLOOKUP(B545,'US PWR Rankings'!$B$6:$H$126,7,FALSE))=TRUE,"", (VLOOKUP(B545,'US PWR Rankings'!$B$6:$H$126,7,FALSE)))</f>
        <v>70</v>
      </c>
      <c r="O545" s="73" t="str">
        <f>IF(ISNA(VLOOKUP(B545,'Can Gas Rankings'!$B$6:$H$95,7,FALSE))=TRUE,"",(VLOOKUP(B545,'Can Gas Rankings'!$B$6:$H$95,7,FALSE)))</f>
        <v/>
      </c>
      <c r="P545" s="73" t="str">
        <f>IF(ISNA(VLOOKUP(B545,'Can Pwr Rankings'!$B$6:$F$21,5,FALSE))=TRUE,"", (VLOOKUP(B545,'Can Pwr Rankings'!$B$6:$F$21,5,FALSE)))</f>
        <v/>
      </c>
      <c r="Q545" s="109">
        <f>IF(ISNA(VLOOKUP($B545,'US GAS Rankings'!$B$6:$H$232,6,FALSE))=TRUE,"", (VLOOKUP($B545,'US GAS Rankings'!$B$6:$H$232,6,FALSE)))</f>
        <v>16601196</v>
      </c>
      <c r="R545" s="109">
        <f>IF(ISNA(VLOOKUP($B545,'US PWR Rankings'!$B$6:$H$126,6,FALSE))=TRUE,"", (VLOOKUP($B545,'US PWR Rankings'!$B$6:$H$126,6,FALSE)))</f>
        <v>130580</v>
      </c>
      <c r="S545" s="109" t="str">
        <f>IF(ISNA(VLOOKUP($B545,'Can Gas Rankings'!$B$6:$H$95,6,FALSE))=TRUE,"",(VLOOKUP($B545,'Can Gas Rankings'!$B$6:$H$95,6,FALSE)))</f>
        <v/>
      </c>
      <c r="T545" s="109" t="str">
        <f>IF(ISNA(VLOOKUP($B545,'Can Pwr Rankings'!$B$6:$F$21,4,FALSE))=TRUE,"", (VLOOKUP($B545,'Can Pwr Rankings'!$B$6:$F$21,4,FALSE)))</f>
        <v/>
      </c>
    </row>
    <row r="546" spans="1:20" x14ac:dyDescent="0.2">
      <c r="A546" s="73" t="s">
        <v>175</v>
      </c>
      <c r="B546" s="73">
        <v>8</v>
      </c>
      <c r="C546" s="73"/>
      <c r="D546" s="73"/>
      <c r="E546" s="73" t="s">
        <v>399</v>
      </c>
      <c r="F546" s="73" t="str">
        <f>VLOOKUP((A546&amp;MAX(G546:L546)),'NA DATA'!$J$4:$K$1809,2,FALSE)</f>
        <v>Enron North America Corp.</v>
      </c>
      <c r="G546" s="104"/>
      <c r="H546" s="104">
        <v>96038647</v>
      </c>
      <c r="I546" s="104"/>
      <c r="J546" s="104"/>
      <c r="K546" s="104"/>
      <c r="L546" s="104"/>
      <c r="M546" s="104">
        <f>IF(ISNA(VLOOKUP(B546,'US GAS Rankings'!$B$6:$H$232,7,FALSE))=TRUE,"", (VLOOKUP(B546,'US GAS Rankings'!$B$6:$H$232,7,FALSE)))</f>
        <v>92</v>
      </c>
      <c r="N546" s="104">
        <f>IF(ISNA(VLOOKUP(B546,'US PWR Rankings'!$B$6:$H$126,7,FALSE))=TRUE,"", (VLOOKUP(B546,'US PWR Rankings'!$B$6:$H$126,7,FALSE)))</f>
        <v>70</v>
      </c>
      <c r="O546" s="73" t="str">
        <f>IF(ISNA(VLOOKUP(B546,'Can Gas Rankings'!$B$6:$H$95,7,FALSE))=TRUE,"",(VLOOKUP(B546,'Can Gas Rankings'!$B$6:$H$95,7,FALSE)))</f>
        <v/>
      </c>
      <c r="P546" s="73" t="str">
        <f>IF(ISNA(VLOOKUP(B546,'Can Pwr Rankings'!$B$6:$F$21,5,FALSE))=TRUE,"", (VLOOKUP(B546,'Can Pwr Rankings'!$B$6:$F$21,5,FALSE)))</f>
        <v/>
      </c>
      <c r="Q546" s="109">
        <f>IF(ISNA(VLOOKUP($B546,'US GAS Rankings'!$B$6:$H$232,6,FALSE))=TRUE,"", (VLOOKUP($B546,'US GAS Rankings'!$B$6:$H$232,6,FALSE)))</f>
        <v>16601196</v>
      </c>
      <c r="R546" s="109">
        <f>IF(ISNA(VLOOKUP($B546,'US PWR Rankings'!$B$6:$H$126,6,FALSE))=TRUE,"", (VLOOKUP($B546,'US PWR Rankings'!$B$6:$H$126,6,FALSE)))</f>
        <v>130580</v>
      </c>
      <c r="S546" s="109" t="str">
        <f>IF(ISNA(VLOOKUP($B546,'Can Gas Rankings'!$B$6:$H$95,6,FALSE))=TRUE,"",(VLOOKUP($B546,'Can Gas Rankings'!$B$6:$H$95,6,FALSE)))</f>
        <v/>
      </c>
      <c r="T546" s="109" t="str">
        <f>IF(ISNA(VLOOKUP($B546,'Can Pwr Rankings'!$B$6:$F$21,4,FALSE))=TRUE,"", (VLOOKUP($B546,'Can Pwr Rankings'!$B$6:$F$21,4,FALSE)))</f>
        <v/>
      </c>
    </row>
    <row r="547" spans="1:20" x14ac:dyDescent="0.2">
      <c r="A547" s="73" t="s">
        <v>175</v>
      </c>
      <c r="B547" s="73">
        <v>8</v>
      </c>
      <c r="C547" s="73"/>
      <c r="D547" s="73"/>
      <c r="E547" s="73" t="s">
        <v>397</v>
      </c>
      <c r="F547" s="73" t="str">
        <f>VLOOKUP((A547&amp;MAX(G547:L547)),'NA DATA'!$J$4:$K$1809,2,FALSE)</f>
        <v>Enron North America Corp.</v>
      </c>
      <c r="G547" s="104"/>
      <c r="H547" s="104">
        <v>96005429</v>
      </c>
      <c r="I547" s="104"/>
      <c r="J547" s="104"/>
      <c r="K547" s="104"/>
      <c r="L547" s="104"/>
      <c r="M547" s="104">
        <f>IF(ISNA(VLOOKUP(B547,'US GAS Rankings'!$B$6:$H$232,7,FALSE))=TRUE,"", (VLOOKUP(B547,'US GAS Rankings'!$B$6:$H$232,7,FALSE)))</f>
        <v>92</v>
      </c>
      <c r="N547" s="104">
        <f>IF(ISNA(VLOOKUP(B547,'US PWR Rankings'!$B$6:$H$126,7,FALSE))=TRUE,"", (VLOOKUP(B547,'US PWR Rankings'!$B$6:$H$126,7,FALSE)))</f>
        <v>70</v>
      </c>
      <c r="O547" s="73" t="str">
        <f>IF(ISNA(VLOOKUP(B547,'Can Gas Rankings'!$B$6:$H$95,7,FALSE))=TRUE,"",(VLOOKUP(B547,'Can Gas Rankings'!$B$6:$H$95,7,FALSE)))</f>
        <v/>
      </c>
      <c r="P547" s="73" t="str">
        <f>IF(ISNA(VLOOKUP(B547,'Can Pwr Rankings'!$B$6:$F$21,5,FALSE))=TRUE,"", (VLOOKUP(B547,'Can Pwr Rankings'!$B$6:$F$21,5,FALSE)))</f>
        <v/>
      </c>
      <c r="Q547" s="109">
        <f>IF(ISNA(VLOOKUP($B547,'US GAS Rankings'!$B$6:$H$232,6,FALSE))=TRUE,"", (VLOOKUP($B547,'US GAS Rankings'!$B$6:$H$232,6,FALSE)))</f>
        <v>16601196</v>
      </c>
      <c r="R547" s="109">
        <f>IF(ISNA(VLOOKUP($B547,'US PWR Rankings'!$B$6:$H$126,6,FALSE))=TRUE,"", (VLOOKUP($B547,'US PWR Rankings'!$B$6:$H$126,6,FALSE)))</f>
        <v>130580</v>
      </c>
      <c r="S547" s="109" t="str">
        <f>IF(ISNA(VLOOKUP($B547,'Can Gas Rankings'!$B$6:$H$95,6,FALSE))=TRUE,"",(VLOOKUP($B547,'Can Gas Rankings'!$B$6:$H$95,6,FALSE)))</f>
        <v/>
      </c>
      <c r="T547" s="109" t="str">
        <f>IF(ISNA(VLOOKUP($B547,'Can Pwr Rankings'!$B$6:$F$21,4,FALSE))=TRUE,"", (VLOOKUP($B547,'Can Pwr Rankings'!$B$6:$F$21,4,FALSE)))</f>
        <v/>
      </c>
    </row>
    <row r="548" spans="1:20" x14ac:dyDescent="0.2">
      <c r="A548" s="73" t="s">
        <v>175</v>
      </c>
      <c r="B548" s="73">
        <v>8</v>
      </c>
      <c r="C548" s="73"/>
      <c r="D548" s="73"/>
      <c r="E548" s="73" t="s">
        <v>409</v>
      </c>
      <c r="F548" s="73" t="str">
        <f>VLOOKUP((A548&amp;MAX(G548:L548)),'NA DATA'!$J$4:$K$1809,2,FALSE)</f>
        <v>Enron North America Corp.</v>
      </c>
      <c r="G548" s="104"/>
      <c r="H548" s="104">
        <v>96000379</v>
      </c>
      <c r="I548" s="104"/>
      <c r="J548" s="104"/>
      <c r="K548" s="104"/>
      <c r="L548" s="104"/>
      <c r="M548" s="104">
        <f>IF(ISNA(VLOOKUP(B548,'US GAS Rankings'!$B$6:$H$232,7,FALSE))=TRUE,"", (VLOOKUP(B548,'US GAS Rankings'!$B$6:$H$232,7,FALSE)))</f>
        <v>92</v>
      </c>
      <c r="N548" s="104">
        <f>IF(ISNA(VLOOKUP(B548,'US PWR Rankings'!$B$6:$H$126,7,FALSE))=TRUE,"", (VLOOKUP(B548,'US PWR Rankings'!$B$6:$H$126,7,FALSE)))</f>
        <v>70</v>
      </c>
      <c r="O548" s="73" t="str">
        <f>IF(ISNA(VLOOKUP(B548,'Can Gas Rankings'!$B$6:$H$95,7,FALSE))=TRUE,"",(VLOOKUP(B548,'Can Gas Rankings'!$B$6:$H$95,7,FALSE)))</f>
        <v/>
      </c>
      <c r="P548" s="73" t="str">
        <f>IF(ISNA(VLOOKUP(B548,'Can Pwr Rankings'!$B$6:$F$21,5,FALSE))=TRUE,"", (VLOOKUP(B548,'Can Pwr Rankings'!$B$6:$F$21,5,FALSE)))</f>
        <v/>
      </c>
      <c r="Q548" s="109">
        <f>IF(ISNA(VLOOKUP($B548,'US GAS Rankings'!$B$6:$H$232,6,FALSE))=TRUE,"", (VLOOKUP($B548,'US GAS Rankings'!$B$6:$H$232,6,FALSE)))</f>
        <v>16601196</v>
      </c>
      <c r="R548" s="109">
        <f>IF(ISNA(VLOOKUP($B548,'US PWR Rankings'!$B$6:$H$126,6,FALSE))=TRUE,"", (VLOOKUP($B548,'US PWR Rankings'!$B$6:$H$126,6,FALSE)))</f>
        <v>130580</v>
      </c>
      <c r="S548" s="109" t="str">
        <f>IF(ISNA(VLOOKUP($B548,'Can Gas Rankings'!$B$6:$H$95,6,FALSE))=TRUE,"",(VLOOKUP($B548,'Can Gas Rankings'!$B$6:$H$95,6,FALSE)))</f>
        <v/>
      </c>
      <c r="T548" s="109" t="str">
        <f>IF(ISNA(VLOOKUP($B548,'Can Pwr Rankings'!$B$6:$F$21,4,FALSE))=TRUE,"", (VLOOKUP($B548,'Can Pwr Rankings'!$B$6:$F$21,4,FALSE)))</f>
        <v/>
      </c>
    </row>
    <row r="549" spans="1:20" x14ac:dyDescent="0.2">
      <c r="A549" s="73" t="s">
        <v>175</v>
      </c>
      <c r="B549" s="73">
        <v>8</v>
      </c>
      <c r="C549" s="73"/>
      <c r="D549" s="73"/>
      <c r="E549" s="73" t="s">
        <v>405</v>
      </c>
      <c r="F549" s="73" t="str">
        <f>VLOOKUP((A549&amp;MAX(G549:L549)),'NA DATA'!$J$4:$K$1809,2,FALSE)</f>
        <v>Enron North America Corp.</v>
      </c>
      <c r="G549" s="104"/>
      <c r="H549" s="104">
        <v>96042873</v>
      </c>
      <c r="I549" s="104"/>
      <c r="J549" s="104"/>
      <c r="K549" s="104"/>
      <c r="L549" s="104"/>
      <c r="M549" s="104">
        <f>IF(ISNA(VLOOKUP(B549,'US GAS Rankings'!$B$6:$H$232,7,FALSE))=TRUE,"", (VLOOKUP(B549,'US GAS Rankings'!$B$6:$H$232,7,FALSE)))</f>
        <v>92</v>
      </c>
      <c r="N549" s="104">
        <f>IF(ISNA(VLOOKUP(B549,'US PWR Rankings'!$B$6:$H$126,7,FALSE))=TRUE,"", (VLOOKUP(B549,'US PWR Rankings'!$B$6:$H$126,7,FALSE)))</f>
        <v>70</v>
      </c>
      <c r="O549" s="73" t="str">
        <f>IF(ISNA(VLOOKUP(B549,'Can Gas Rankings'!$B$6:$H$95,7,FALSE))=TRUE,"",(VLOOKUP(B549,'Can Gas Rankings'!$B$6:$H$95,7,FALSE)))</f>
        <v/>
      </c>
      <c r="P549" s="73" t="str">
        <f>IF(ISNA(VLOOKUP(B549,'Can Pwr Rankings'!$B$6:$F$21,5,FALSE))=TRUE,"", (VLOOKUP(B549,'Can Pwr Rankings'!$B$6:$F$21,5,FALSE)))</f>
        <v/>
      </c>
      <c r="Q549" s="109">
        <f>IF(ISNA(VLOOKUP($B549,'US GAS Rankings'!$B$6:$H$232,6,FALSE))=TRUE,"", (VLOOKUP($B549,'US GAS Rankings'!$B$6:$H$232,6,FALSE)))</f>
        <v>16601196</v>
      </c>
      <c r="R549" s="109">
        <f>IF(ISNA(VLOOKUP($B549,'US PWR Rankings'!$B$6:$H$126,6,FALSE))=TRUE,"", (VLOOKUP($B549,'US PWR Rankings'!$B$6:$H$126,6,FALSE)))</f>
        <v>130580</v>
      </c>
      <c r="S549" s="109" t="str">
        <f>IF(ISNA(VLOOKUP($B549,'Can Gas Rankings'!$B$6:$H$95,6,FALSE))=TRUE,"",(VLOOKUP($B549,'Can Gas Rankings'!$B$6:$H$95,6,FALSE)))</f>
        <v/>
      </c>
      <c r="T549" s="109" t="str">
        <f>IF(ISNA(VLOOKUP($B549,'Can Pwr Rankings'!$B$6:$F$21,4,FALSE))=TRUE,"", (VLOOKUP($B549,'Can Pwr Rankings'!$B$6:$F$21,4,FALSE)))</f>
        <v/>
      </c>
    </row>
    <row r="550" spans="1:20" x14ac:dyDescent="0.2">
      <c r="A550" s="73" t="s">
        <v>175</v>
      </c>
      <c r="B550" s="73">
        <v>8</v>
      </c>
      <c r="C550" s="73"/>
      <c r="D550" s="73"/>
      <c r="E550" s="73" t="s">
        <v>402</v>
      </c>
      <c r="F550" s="73" t="str">
        <f>VLOOKUP((A550&amp;MAX(G550:L550)),'NA DATA'!$J$4:$K$1809,2,FALSE)</f>
        <v>Enron North America Corp.</v>
      </c>
      <c r="G550" s="104"/>
      <c r="H550" s="104">
        <v>96042108</v>
      </c>
      <c r="I550" s="104"/>
      <c r="J550" s="104"/>
      <c r="K550" s="104"/>
      <c r="L550" s="104"/>
      <c r="M550" s="104">
        <f>IF(ISNA(VLOOKUP(B550,'US GAS Rankings'!$B$6:$H$232,7,FALSE))=TRUE,"", (VLOOKUP(B550,'US GAS Rankings'!$B$6:$H$232,7,FALSE)))</f>
        <v>92</v>
      </c>
      <c r="N550" s="104">
        <f>IF(ISNA(VLOOKUP(B550,'US PWR Rankings'!$B$6:$H$126,7,FALSE))=TRUE,"", (VLOOKUP(B550,'US PWR Rankings'!$B$6:$H$126,7,FALSE)))</f>
        <v>70</v>
      </c>
      <c r="O550" s="73" t="str">
        <f>IF(ISNA(VLOOKUP(B550,'Can Gas Rankings'!$B$6:$H$95,7,FALSE))=TRUE,"",(VLOOKUP(B550,'Can Gas Rankings'!$B$6:$H$95,7,FALSE)))</f>
        <v/>
      </c>
      <c r="P550" s="73" t="str">
        <f>IF(ISNA(VLOOKUP(B550,'Can Pwr Rankings'!$B$6:$F$21,5,FALSE))=TRUE,"", (VLOOKUP(B550,'Can Pwr Rankings'!$B$6:$F$21,5,FALSE)))</f>
        <v/>
      </c>
      <c r="Q550" s="109">
        <f>IF(ISNA(VLOOKUP($B550,'US GAS Rankings'!$B$6:$H$232,6,FALSE))=TRUE,"", (VLOOKUP($B550,'US GAS Rankings'!$B$6:$H$232,6,FALSE)))</f>
        <v>16601196</v>
      </c>
      <c r="R550" s="109">
        <f>IF(ISNA(VLOOKUP($B550,'US PWR Rankings'!$B$6:$H$126,6,FALSE))=TRUE,"", (VLOOKUP($B550,'US PWR Rankings'!$B$6:$H$126,6,FALSE)))</f>
        <v>130580</v>
      </c>
      <c r="S550" s="109" t="str">
        <f>IF(ISNA(VLOOKUP($B550,'Can Gas Rankings'!$B$6:$H$95,6,FALSE))=TRUE,"",(VLOOKUP($B550,'Can Gas Rankings'!$B$6:$H$95,6,FALSE)))</f>
        <v/>
      </c>
      <c r="T550" s="109" t="str">
        <f>IF(ISNA(VLOOKUP($B550,'Can Pwr Rankings'!$B$6:$F$21,4,FALSE))=TRUE,"", (VLOOKUP($B550,'Can Pwr Rankings'!$B$6:$F$21,4,FALSE)))</f>
        <v/>
      </c>
    </row>
    <row r="551" spans="1:20" x14ac:dyDescent="0.2">
      <c r="A551" s="73" t="s">
        <v>176</v>
      </c>
      <c r="B551" s="73">
        <v>61057</v>
      </c>
      <c r="C551" s="73" t="s">
        <v>176</v>
      </c>
      <c r="D551" s="73">
        <v>61057</v>
      </c>
      <c r="E551" s="73" t="s">
        <v>564</v>
      </c>
      <c r="F551" s="73" t="str">
        <f>VLOOKUP((A551&amp;MAX(G551:L551)),'NA DATA'!$J$4:$K$1809,2,FALSE)</f>
        <v>Enron North America Corp.</v>
      </c>
      <c r="G551" s="104">
        <v>96045659</v>
      </c>
      <c r="H551" s="104"/>
      <c r="I551" s="104"/>
      <c r="J551" s="104"/>
      <c r="K551" s="104"/>
      <c r="L551" s="104"/>
      <c r="M551" s="104">
        <f>IF(ISNA(VLOOKUP(B551,'US GAS Rankings'!$B$6:$H$232,7,FALSE))=TRUE,"", (VLOOKUP(B551,'US GAS Rankings'!$B$6:$H$232,7,FALSE)))</f>
        <v>93</v>
      </c>
      <c r="N551" s="104" t="str">
        <f>IF(ISNA(VLOOKUP(B551,'US PWR Rankings'!$B$6:$H$126,7,FALSE))=TRUE,"", (VLOOKUP(B551,'US PWR Rankings'!$B$6:$H$126,7,FALSE)))</f>
        <v/>
      </c>
      <c r="O551" s="73" t="str">
        <f>IF(ISNA(VLOOKUP(B551,'Can Gas Rankings'!$B$6:$H$95,7,FALSE))=TRUE,"",(VLOOKUP(B551,'Can Gas Rankings'!$B$6:$H$95,7,FALSE)))</f>
        <v/>
      </c>
      <c r="P551" s="73" t="str">
        <f>IF(ISNA(VLOOKUP(B551,'Can Pwr Rankings'!$B$6:$F$21,5,FALSE))=TRUE,"", (VLOOKUP(B551,'Can Pwr Rankings'!$B$6:$F$21,5,FALSE)))</f>
        <v/>
      </c>
      <c r="Q551" s="109">
        <f>IF(ISNA(VLOOKUP($B551,'US GAS Rankings'!$B$6:$H$232,6,FALSE))=TRUE,"", (VLOOKUP($B551,'US GAS Rankings'!$B$6:$H$232,6,FALSE)))</f>
        <v>15975924</v>
      </c>
      <c r="R551" s="109" t="str">
        <f>IF(ISNA(VLOOKUP($B551,'US PWR Rankings'!$B$6:$H$126,6,FALSE))=TRUE,"", (VLOOKUP($B551,'US PWR Rankings'!$B$6:$H$126,6,FALSE)))</f>
        <v/>
      </c>
      <c r="S551" s="109" t="str">
        <f>IF(ISNA(VLOOKUP($B551,'Can Gas Rankings'!$B$6:$H$95,6,FALSE))=TRUE,"",(VLOOKUP($B551,'Can Gas Rankings'!$B$6:$H$95,6,FALSE)))</f>
        <v/>
      </c>
      <c r="T551" s="109" t="str">
        <f>IF(ISNA(VLOOKUP($B551,'Can Pwr Rankings'!$B$6:$F$21,4,FALSE))=TRUE,"", (VLOOKUP($B551,'Can Pwr Rankings'!$B$6:$F$21,4,FALSE)))</f>
        <v/>
      </c>
    </row>
    <row r="552" spans="1:20" x14ac:dyDescent="0.2">
      <c r="A552" s="73" t="s">
        <v>176</v>
      </c>
      <c r="B552" s="73">
        <v>61057</v>
      </c>
      <c r="C552" s="73"/>
      <c r="D552" s="73"/>
      <c r="E552" s="73" t="s">
        <v>401</v>
      </c>
      <c r="F552" s="73" t="str">
        <f>VLOOKUP((A552&amp;MAX(G552:L552)),'NA DATA'!$J$4:$K$1809,2,FALSE)</f>
        <v>enovate, L.L.C.</v>
      </c>
      <c r="G552" s="104"/>
      <c r="H552" s="104">
        <v>96060419</v>
      </c>
      <c r="I552" s="104"/>
      <c r="J552" s="104"/>
      <c r="K552" s="104"/>
      <c r="L552" s="104"/>
      <c r="M552" s="104">
        <f>IF(ISNA(VLOOKUP(B552,'US GAS Rankings'!$B$6:$H$232,7,FALSE))=TRUE,"", (VLOOKUP(B552,'US GAS Rankings'!$B$6:$H$232,7,FALSE)))</f>
        <v>93</v>
      </c>
      <c r="N552" s="104" t="str">
        <f>IF(ISNA(VLOOKUP(B552,'US PWR Rankings'!$B$6:$H$126,7,FALSE))=TRUE,"", (VLOOKUP(B552,'US PWR Rankings'!$B$6:$H$126,7,FALSE)))</f>
        <v/>
      </c>
      <c r="O552" s="73" t="str">
        <f>IF(ISNA(VLOOKUP(B552,'Can Gas Rankings'!$B$6:$H$95,7,FALSE))=TRUE,"",(VLOOKUP(B552,'Can Gas Rankings'!$B$6:$H$95,7,FALSE)))</f>
        <v/>
      </c>
      <c r="P552" s="73" t="str">
        <f>IF(ISNA(VLOOKUP(B552,'Can Pwr Rankings'!$B$6:$F$21,5,FALSE))=TRUE,"", (VLOOKUP(B552,'Can Pwr Rankings'!$B$6:$F$21,5,FALSE)))</f>
        <v/>
      </c>
      <c r="Q552" s="109">
        <f>IF(ISNA(VLOOKUP($B552,'US GAS Rankings'!$B$6:$H$232,6,FALSE))=TRUE,"", (VLOOKUP($B552,'US GAS Rankings'!$B$6:$H$232,6,FALSE)))</f>
        <v>15975924</v>
      </c>
      <c r="R552" s="109" t="str">
        <f>IF(ISNA(VLOOKUP($B552,'US PWR Rankings'!$B$6:$H$126,6,FALSE))=TRUE,"", (VLOOKUP($B552,'US PWR Rankings'!$B$6:$H$126,6,FALSE)))</f>
        <v/>
      </c>
      <c r="S552" s="109" t="str">
        <f>IF(ISNA(VLOOKUP($B552,'Can Gas Rankings'!$B$6:$H$95,6,FALSE))=TRUE,"",(VLOOKUP($B552,'Can Gas Rankings'!$B$6:$H$95,6,FALSE)))</f>
        <v/>
      </c>
      <c r="T552" s="109" t="str">
        <f>IF(ISNA(VLOOKUP($B552,'Can Pwr Rankings'!$B$6:$F$21,4,FALSE))=TRUE,"", (VLOOKUP($B552,'Can Pwr Rankings'!$B$6:$F$21,4,FALSE)))</f>
        <v/>
      </c>
    </row>
    <row r="553" spans="1:20" x14ac:dyDescent="0.2">
      <c r="A553" s="73" t="s">
        <v>176</v>
      </c>
      <c r="B553" s="73">
        <v>61057</v>
      </c>
      <c r="C553" s="73"/>
      <c r="D553" s="73"/>
      <c r="E553" s="73" t="s">
        <v>399</v>
      </c>
      <c r="F553" s="73" t="str">
        <f>VLOOKUP((A553&amp;MAX(G553:L553)),'NA DATA'!$J$4:$K$1809,2,FALSE)</f>
        <v>Enron MW, L.L.C.</v>
      </c>
      <c r="G553" s="104"/>
      <c r="H553" s="104">
        <v>96055532</v>
      </c>
      <c r="I553" s="104"/>
      <c r="J553" s="104"/>
      <c r="K553" s="104"/>
      <c r="L553" s="104"/>
      <c r="M553" s="104">
        <f>IF(ISNA(VLOOKUP(B553,'US GAS Rankings'!$B$6:$H$232,7,FALSE))=TRUE,"", (VLOOKUP(B553,'US GAS Rankings'!$B$6:$H$232,7,FALSE)))</f>
        <v>93</v>
      </c>
      <c r="N553" s="104" t="str">
        <f>IF(ISNA(VLOOKUP(B553,'US PWR Rankings'!$B$6:$H$126,7,FALSE))=TRUE,"", (VLOOKUP(B553,'US PWR Rankings'!$B$6:$H$126,7,FALSE)))</f>
        <v/>
      </c>
      <c r="O553" s="73" t="str">
        <f>IF(ISNA(VLOOKUP(B553,'Can Gas Rankings'!$B$6:$H$95,7,FALSE))=TRUE,"",(VLOOKUP(B553,'Can Gas Rankings'!$B$6:$H$95,7,FALSE)))</f>
        <v/>
      </c>
      <c r="P553" s="73" t="str">
        <f>IF(ISNA(VLOOKUP(B553,'Can Pwr Rankings'!$B$6:$F$21,5,FALSE))=TRUE,"", (VLOOKUP(B553,'Can Pwr Rankings'!$B$6:$F$21,5,FALSE)))</f>
        <v/>
      </c>
      <c r="Q553" s="109">
        <f>IF(ISNA(VLOOKUP($B553,'US GAS Rankings'!$B$6:$H$232,6,FALSE))=TRUE,"", (VLOOKUP($B553,'US GAS Rankings'!$B$6:$H$232,6,FALSE)))</f>
        <v>15975924</v>
      </c>
      <c r="R553" s="109" t="str">
        <f>IF(ISNA(VLOOKUP($B553,'US PWR Rankings'!$B$6:$H$126,6,FALSE))=TRUE,"", (VLOOKUP($B553,'US PWR Rankings'!$B$6:$H$126,6,FALSE)))</f>
        <v/>
      </c>
      <c r="S553" s="109" t="str">
        <f>IF(ISNA(VLOOKUP($B553,'Can Gas Rankings'!$B$6:$H$95,6,FALSE))=TRUE,"",(VLOOKUP($B553,'Can Gas Rankings'!$B$6:$H$95,6,FALSE)))</f>
        <v/>
      </c>
      <c r="T553" s="109" t="str">
        <f>IF(ISNA(VLOOKUP($B553,'Can Pwr Rankings'!$B$6:$F$21,4,FALSE))=TRUE,"", (VLOOKUP($B553,'Can Pwr Rankings'!$B$6:$F$21,4,FALSE)))</f>
        <v/>
      </c>
    </row>
    <row r="554" spans="1:20" x14ac:dyDescent="0.2">
      <c r="A554" s="73" t="s">
        <v>176</v>
      </c>
      <c r="B554" s="73">
        <v>61057</v>
      </c>
      <c r="C554" s="73"/>
      <c r="D554" s="73"/>
      <c r="E554" s="73" t="s">
        <v>425</v>
      </c>
      <c r="F554" s="73" t="str">
        <f>VLOOKUP((A554&amp;MAX(G554:L554)),'NA DATA'!$J$4:$K$1809,2,FALSE)</f>
        <v>Enron North America Corp.</v>
      </c>
      <c r="G554" s="104"/>
      <c r="H554" s="104">
        <v>96001213</v>
      </c>
      <c r="I554" s="104"/>
      <c r="J554" s="104"/>
      <c r="K554" s="104"/>
      <c r="L554" s="104"/>
      <c r="M554" s="104">
        <f>IF(ISNA(VLOOKUP(B554,'US GAS Rankings'!$B$6:$H$232,7,FALSE))=TRUE,"", (VLOOKUP(B554,'US GAS Rankings'!$B$6:$H$232,7,FALSE)))</f>
        <v>93</v>
      </c>
      <c r="N554" s="104" t="str">
        <f>IF(ISNA(VLOOKUP(B554,'US PWR Rankings'!$B$6:$H$126,7,FALSE))=TRUE,"", (VLOOKUP(B554,'US PWR Rankings'!$B$6:$H$126,7,FALSE)))</f>
        <v/>
      </c>
      <c r="O554" s="73" t="str">
        <f>IF(ISNA(VLOOKUP(B554,'Can Gas Rankings'!$B$6:$H$95,7,FALSE))=TRUE,"",(VLOOKUP(B554,'Can Gas Rankings'!$B$6:$H$95,7,FALSE)))</f>
        <v/>
      </c>
      <c r="P554" s="73" t="str">
        <f>IF(ISNA(VLOOKUP(B554,'Can Pwr Rankings'!$B$6:$F$21,5,FALSE))=TRUE,"", (VLOOKUP(B554,'Can Pwr Rankings'!$B$6:$F$21,5,FALSE)))</f>
        <v/>
      </c>
      <c r="Q554" s="109">
        <f>IF(ISNA(VLOOKUP($B554,'US GAS Rankings'!$B$6:$H$232,6,FALSE))=TRUE,"", (VLOOKUP($B554,'US GAS Rankings'!$B$6:$H$232,6,FALSE)))</f>
        <v>15975924</v>
      </c>
      <c r="R554" s="109" t="str">
        <f>IF(ISNA(VLOOKUP($B554,'US PWR Rankings'!$B$6:$H$126,6,FALSE))=TRUE,"", (VLOOKUP($B554,'US PWR Rankings'!$B$6:$H$126,6,FALSE)))</f>
        <v/>
      </c>
      <c r="S554" s="109" t="str">
        <f>IF(ISNA(VLOOKUP($B554,'Can Gas Rankings'!$B$6:$H$95,6,FALSE))=TRUE,"",(VLOOKUP($B554,'Can Gas Rankings'!$B$6:$H$95,6,FALSE)))</f>
        <v/>
      </c>
      <c r="T554" s="109" t="str">
        <f>IF(ISNA(VLOOKUP($B554,'Can Pwr Rankings'!$B$6:$F$21,4,FALSE))=TRUE,"", (VLOOKUP($B554,'Can Pwr Rankings'!$B$6:$F$21,4,FALSE)))</f>
        <v/>
      </c>
    </row>
    <row r="555" spans="1:20" x14ac:dyDescent="0.2">
      <c r="A555" s="73" t="s">
        <v>176</v>
      </c>
      <c r="B555" s="73">
        <v>61057</v>
      </c>
      <c r="C555" s="73"/>
      <c r="D555" s="73"/>
      <c r="E555" s="73" t="s">
        <v>420</v>
      </c>
      <c r="F555" s="73" t="str">
        <f>VLOOKUP((A555&amp;MAX(G555:L555)),'NA DATA'!$J$4:$K$1809,2,FALSE)</f>
        <v>Enron North America Corp.</v>
      </c>
      <c r="G555" s="104"/>
      <c r="H555" s="104">
        <v>96012124</v>
      </c>
      <c r="I555" s="104"/>
      <c r="J555" s="104"/>
      <c r="K555" s="104"/>
      <c r="L555" s="104"/>
      <c r="M555" s="104">
        <f>IF(ISNA(VLOOKUP(B555,'US GAS Rankings'!$B$6:$H$232,7,FALSE))=TRUE,"", (VLOOKUP(B555,'US GAS Rankings'!$B$6:$H$232,7,FALSE)))</f>
        <v>93</v>
      </c>
      <c r="N555" s="104" t="str">
        <f>IF(ISNA(VLOOKUP(B555,'US PWR Rankings'!$B$6:$H$126,7,FALSE))=TRUE,"", (VLOOKUP(B555,'US PWR Rankings'!$B$6:$H$126,7,FALSE)))</f>
        <v/>
      </c>
      <c r="O555" s="73" t="str">
        <f>IF(ISNA(VLOOKUP(B555,'Can Gas Rankings'!$B$6:$H$95,7,FALSE))=TRUE,"",(VLOOKUP(B555,'Can Gas Rankings'!$B$6:$H$95,7,FALSE)))</f>
        <v/>
      </c>
      <c r="P555" s="73" t="str">
        <f>IF(ISNA(VLOOKUP(B555,'Can Pwr Rankings'!$B$6:$F$21,5,FALSE))=TRUE,"", (VLOOKUP(B555,'Can Pwr Rankings'!$B$6:$F$21,5,FALSE)))</f>
        <v/>
      </c>
      <c r="Q555" s="109">
        <f>IF(ISNA(VLOOKUP($B555,'US GAS Rankings'!$B$6:$H$232,6,FALSE))=TRUE,"", (VLOOKUP($B555,'US GAS Rankings'!$B$6:$H$232,6,FALSE)))</f>
        <v>15975924</v>
      </c>
      <c r="R555" s="109" t="str">
        <f>IF(ISNA(VLOOKUP($B555,'US PWR Rankings'!$B$6:$H$126,6,FALSE))=TRUE,"", (VLOOKUP($B555,'US PWR Rankings'!$B$6:$H$126,6,FALSE)))</f>
        <v/>
      </c>
      <c r="S555" s="109" t="str">
        <f>IF(ISNA(VLOOKUP($B555,'Can Gas Rankings'!$B$6:$H$95,6,FALSE))=TRUE,"",(VLOOKUP($B555,'Can Gas Rankings'!$B$6:$H$95,6,FALSE)))</f>
        <v/>
      </c>
      <c r="T555" s="109" t="str">
        <f>IF(ISNA(VLOOKUP($B555,'Can Pwr Rankings'!$B$6:$F$21,4,FALSE))=TRUE,"", (VLOOKUP($B555,'Can Pwr Rankings'!$B$6:$F$21,4,FALSE)))</f>
        <v/>
      </c>
    </row>
    <row r="556" spans="1:20" x14ac:dyDescent="0.2">
      <c r="A556" s="73" t="s">
        <v>176</v>
      </c>
      <c r="B556" s="73">
        <v>61057</v>
      </c>
      <c r="C556" s="73"/>
      <c r="D556" s="73"/>
      <c r="E556" s="73" t="s">
        <v>408</v>
      </c>
      <c r="F556" s="73" t="str">
        <f>VLOOKUP((A556&amp;MAX(G556:L556)),'NA DATA'!$J$4:$K$1809,2,FALSE)</f>
        <v>Enron North America Corp.</v>
      </c>
      <c r="G556" s="104"/>
      <c r="H556" s="104">
        <v>96003730</v>
      </c>
      <c r="I556" s="104"/>
      <c r="J556" s="104"/>
      <c r="K556" s="104"/>
      <c r="L556" s="104"/>
      <c r="M556" s="104">
        <f>IF(ISNA(VLOOKUP(B556,'US GAS Rankings'!$B$6:$H$232,7,FALSE))=TRUE,"", (VLOOKUP(B556,'US GAS Rankings'!$B$6:$H$232,7,FALSE)))</f>
        <v>93</v>
      </c>
      <c r="N556" s="104" t="str">
        <f>IF(ISNA(VLOOKUP(B556,'US PWR Rankings'!$B$6:$H$126,7,FALSE))=TRUE,"", (VLOOKUP(B556,'US PWR Rankings'!$B$6:$H$126,7,FALSE)))</f>
        <v/>
      </c>
      <c r="O556" s="73" t="str">
        <f>IF(ISNA(VLOOKUP(B556,'Can Gas Rankings'!$B$6:$H$95,7,FALSE))=TRUE,"",(VLOOKUP(B556,'Can Gas Rankings'!$B$6:$H$95,7,FALSE)))</f>
        <v/>
      </c>
      <c r="P556" s="73" t="str">
        <f>IF(ISNA(VLOOKUP(B556,'Can Pwr Rankings'!$B$6:$F$21,5,FALSE))=TRUE,"", (VLOOKUP(B556,'Can Pwr Rankings'!$B$6:$F$21,5,FALSE)))</f>
        <v/>
      </c>
      <c r="Q556" s="109">
        <f>IF(ISNA(VLOOKUP($B556,'US GAS Rankings'!$B$6:$H$232,6,FALSE))=TRUE,"", (VLOOKUP($B556,'US GAS Rankings'!$B$6:$H$232,6,FALSE)))</f>
        <v>15975924</v>
      </c>
      <c r="R556" s="109" t="str">
        <f>IF(ISNA(VLOOKUP($B556,'US PWR Rankings'!$B$6:$H$126,6,FALSE))=TRUE,"", (VLOOKUP($B556,'US PWR Rankings'!$B$6:$H$126,6,FALSE)))</f>
        <v/>
      </c>
      <c r="S556" s="109" t="str">
        <f>IF(ISNA(VLOOKUP($B556,'Can Gas Rankings'!$B$6:$H$95,6,FALSE))=TRUE,"",(VLOOKUP($B556,'Can Gas Rankings'!$B$6:$H$95,6,FALSE)))</f>
        <v/>
      </c>
      <c r="T556" s="109" t="str">
        <f>IF(ISNA(VLOOKUP($B556,'Can Pwr Rankings'!$B$6:$F$21,4,FALSE))=TRUE,"", (VLOOKUP($B556,'Can Pwr Rankings'!$B$6:$F$21,4,FALSE)))</f>
        <v/>
      </c>
    </row>
    <row r="557" spans="1:20" x14ac:dyDescent="0.2">
      <c r="A557" s="73" t="s">
        <v>176</v>
      </c>
      <c r="B557" s="73">
        <v>61057</v>
      </c>
      <c r="C557" s="73"/>
      <c r="D557" s="73"/>
      <c r="E557" s="73" t="s">
        <v>402</v>
      </c>
      <c r="F557" s="73" t="str">
        <f>VLOOKUP((A557&amp;MAX(G557:L557)),'NA DATA'!$J$4:$K$1809,2,FALSE)</f>
        <v>Enron North America Corp.</v>
      </c>
      <c r="G557" s="104"/>
      <c r="H557" s="104">
        <v>96035177</v>
      </c>
      <c r="I557" s="104"/>
      <c r="J557" s="104"/>
      <c r="K557" s="104"/>
      <c r="L557" s="104"/>
      <c r="M557" s="104">
        <f>IF(ISNA(VLOOKUP(B557,'US GAS Rankings'!$B$6:$H$232,7,FALSE))=TRUE,"", (VLOOKUP(B557,'US GAS Rankings'!$B$6:$H$232,7,FALSE)))</f>
        <v>93</v>
      </c>
      <c r="N557" s="104" t="str">
        <f>IF(ISNA(VLOOKUP(B557,'US PWR Rankings'!$B$6:$H$126,7,FALSE))=TRUE,"", (VLOOKUP(B557,'US PWR Rankings'!$B$6:$H$126,7,FALSE)))</f>
        <v/>
      </c>
      <c r="O557" s="73" t="str">
        <f>IF(ISNA(VLOOKUP(B557,'Can Gas Rankings'!$B$6:$H$95,7,FALSE))=TRUE,"",(VLOOKUP(B557,'Can Gas Rankings'!$B$6:$H$95,7,FALSE)))</f>
        <v/>
      </c>
      <c r="P557" s="73" t="str">
        <f>IF(ISNA(VLOOKUP(B557,'Can Pwr Rankings'!$B$6:$F$21,5,FALSE))=TRUE,"", (VLOOKUP(B557,'Can Pwr Rankings'!$B$6:$F$21,5,FALSE)))</f>
        <v/>
      </c>
      <c r="Q557" s="109">
        <f>IF(ISNA(VLOOKUP($B557,'US GAS Rankings'!$B$6:$H$232,6,FALSE))=TRUE,"", (VLOOKUP($B557,'US GAS Rankings'!$B$6:$H$232,6,FALSE)))</f>
        <v>15975924</v>
      </c>
      <c r="R557" s="109" t="str">
        <f>IF(ISNA(VLOOKUP($B557,'US PWR Rankings'!$B$6:$H$126,6,FALSE))=TRUE,"", (VLOOKUP($B557,'US PWR Rankings'!$B$6:$H$126,6,FALSE)))</f>
        <v/>
      </c>
      <c r="S557" s="109" t="str">
        <f>IF(ISNA(VLOOKUP($B557,'Can Gas Rankings'!$B$6:$H$95,6,FALSE))=TRUE,"",(VLOOKUP($B557,'Can Gas Rankings'!$B$6:$H$95,6,FALSE)))</f>
        <v/>
      </c>
      <c r="T557" s="109" t="str">
        <f>IF(ISNA(VLOOKUP($B557,'Can Pwr Rankings'!$B$6:$F$21,4,FALSE))=TRUE,"", (VLOOKUP($B557,'Can Pwr Rankings'!$B$6:$F$21,4,FALSE)))</f>
        <v/>
      </c>
    </row>
    <row r="558" spans="1:20" x14ac:dyDescent="0.2">
      <c r="A558" s="73" t="s">
        <v>176</v>
      </c>
      <c r="B558" s="73">
        <v>61057</v>
      </c>
      <c r="C558" s="73"/>
      <c r="D558" s="73"/>
      <c r="E558" s="73" t="s">
        <v>426</v>
      </c>
      <c r="F558" s="73" t="str">
        <f>VLOOKUP((A558&amp;MAX(G558:L558)),'NA DATA'!$J$4:$K$1809,2,FALSE)</f>
        <v>enovate, L.L.C.</v>
      </c>
      <c r="G558" s="104"/>
      <c r="H558" s="104">
        <v>96061648</v>
      </c>
      <c r="I558" s="104"/>
      <c r="J558" s="104"/>
      <c r="K558" s="104"/>
      <c r="L558" s="104"/>
      <c r="M558" s="104">
        <f>IF(ISNA(VLOOKUP(B558,'US GAS Rankings'!$B$6:$H$232,7,FALSE))=TRUE,"", (VLOOKUP(B558,'US GAS Rankings'!$B$6:$H$232,7,FALSE)))</f>
        <v>93</v>
      </c>
      <c r="N558" s="104" t="str">
        <f>IF(ISNA(VLOOKUP(B558,'US PWR Rankings'!$B$6:$H$126,7,FALSE))=TRUE,"", (VLOOKUP(B558,'US PWR Rankings'!$B$6:$H$126,7,FALSE)))</f>
        <v/>
      </c>
      <c r="O558" s="73" t="str">
        <f>IF(ISNA(VLOOKUP(B558,'Can Gas Rankings'!$B$6:$H$95,7,FALSE))=TRUE,"",(VLOOKUP(B558,'Can Gas Rankings'!$B$6:$H$95,7,FALSE)))</f>
        <v/>
      </c>
      <c r="P558" s="73" t="str">
        <f>IF(ISNA(VLOOKUP(B558,'Can Pwr Rankings'!$B$6:$F$21,5,FALSE))=TRUE,"", (VLOOKUP(B558,'Can Pwr Rankings'!$B$6:$F$21,5,FALSE)))</f>
        <v/>
      </c>
      <c r="Q558" s="109">
        <f>IF(ISNA(VLOOKUP($B558,'US GAS Rankings'!$B$6:$H$232,6,FALSE))=TRUE,"", (VLOOKUP($B558,'US GAS Rankings'!$B$6:$H$232,6,FALSE)))</f>
        <v>15975924</v>
      </c>
      <c r="R558" s="109" t="str">
        <f>IF(ISNA(VLOOKUP($B558,'US PWR Rankings'!$B$6:$H$126,6,FALSE))=TRUE,"", (VLOOKUP($B558,'US PWR Rankings'!$B$6:$H$126,6,FALSE)))</f>
        <v/>
      </c>
      <c r="S558" s="109" t="str">
        <f>IF(ISNA(VLOOKUP($B558,'Can Gas Rankings'!$B$6:$H$95,6,FALSE))=TRUE,"",(VLOOKUP($B558,'Can Gas Rankings'!$B$6:$H$95,6,FALSE)))</f>
        <v/>
      </c>
      <c r="T558" s="109" t="str">
        <f>IF(ISNA(VLOOKUP($B558,'Can Pwr Rankings'!$B$6:$F$21,4,FALSE))=TRUE,"", (VLOOKUP($B558,'Can Pwr Rankings'!$B$6:$F$21,4,FALSE)))</f>
        <v/>
      </c>
    </row>
    <row r="559" spans="1:20" x14ac:dyDescent="0.2">
      <c r="A559" s="73" t="s">
        <v>177</v>
      </c>
      <c r="B559" s="73">
        <v>66093</v>
      </c>
      <c r="C559" s="73" t="s">
        <v>177</v>
      </c>
      <c r="D559" s="73">
        <v>66093</v>
      </c>
      <c r="E559" s="73" t="s">
        <v>564</v>
      </c>
      <c r="F559" s="73" t="str">
        <f>VLOOKUP((A559&amp;MAX(G559:L559)),'NA DATA'!$J$4:$K$1809,2,FALSE)</f>
        <v>Enron North America Corp.</v>
      </c>
      <c r="G559" s="104">
        <v>96065388</v>
      </c>
      <c r="H559" s="104"/>
      <c r="I559" s="104"/>
      <c r="J559" s="104"/>
      <c r="K559" s="104"/>
      <c r="L559" s="104"/>
      <c r="M559" s="104">
        <f>IF(ISNA(VLOOKUP(B559,'US GAS Rankings'!$B$6:$H$232,7,FALSE))=TRUE,"", (VLOOKUP(B559,'US GAS Rankings'!$B$6:$H$232,7,FALSE)))</f>
        <v>94</v>
      </c>
      <c r="N559" s="104" t="str">
        <f>IF(ISNA(VLOOKUP(B559,'US PWR Rankings'!$B$6:$H$126,7,FALSE))=TRUE,"", (VLOOKUP(B559,'US PWR Rankings'!$B$6:$H$126,7,FALSE)))</f>
        <v/>
      </c>
      <c r="O559" s="73" t="str">
        <f>IF(ISNA(VLOOKUP(B559,'Can Gas Rankings'!$B$6:$H$95,7,FALSE))=TRUE,"",(VLOOKUP(B559,'Can Gas Rankings'!$B$6:$H$95,7,FALSE)))</f>
        <v/>
      </c>
      <c r="P559" s="73" t="str">
        <f>IF(ISNA(VLOOKUP(B559,'Can Pwr Rankings'!$B$6:$F$21,5,FALSE))=TRUE,"", (VLOOKUP(B559,'Can Pwr Rankings'!$B$6:$F$21,5,FALSE)))</f>
        <v/>
      </c>
      <c r="Q559" s="109">
        <f>IF(ISNA(VLOOKUP($B559,'US GAS Rankings'!$B$6:$H$232,6,FALSE))=TRUE,"", (VLOOKUP($B559,'US GAS Rankings'!$B$6:$H$232,6,FALSE)))</f>
        <v>15201553</v>
      </c>
      <c r="R559" s="109" t="str">
        <f>IF(ISNA(VLOOKUP($B559,'US PWR Rankings'!$B$6:$H$126,6,FALSE))=TRUE,"", (VLOOKUP($B559,'US PWR Rankings'!$B$6:$H$126,6,FALSE)))</f>
        <v/>
      </c>
      <c r="S559" s="109" t="str">
        <f>IF(ISNA(VLOOKUP($B559,'Can Gas Rankings'!$B$6:$H$95,6,FALSE))=TRUE,"",(VLOOKUP($B559,'Can Gas Rankings'!$B$6:$H$95,6,FALSE)))</f>
        <v/>
      </c>
      <c r="T559" s="109" t="str">
        <f>IF(ISNA(VLOOKUP($B559,'Can Pwr Rankings'!$B$6:$F$21,4,FALSE))=TRUE,"", (VLOOKUP($B559,'Can Pwr Rankings'!$B$6:$F$21,4,FALSE)))</f>
        <v/>
      </c>
    </row>
    <row r="560" spans="1:20" x14ac:dyDescent="0.2">
      <c r="A560" s="73" t="s">
        <v>177</v>
      </c>
      <c r="B560" s="73">
        <v>66093</v>
      </c>
      <c r="C560" s="73"/>
      <c r="D560" s="73"/>
      <c r="E560" s="73" t="s">
        <v>396</v>
      </c>
      <c r="F560" s="73" t="str">
        <f>VLOOKUP((A560&amp;MAX(G560:L560)),'NA DATA'!$J$4:$K$1809,2,FALSE)</f>
        <v>Enron North America Corp.</v>
      </c>
      <c r="G560" s="104"/>
      <c r="H560" s="104">
        <v>96022574</v>
      </c>
      <c r="I560" s="104"/>
      <c r="J560" s="104"/>
      <c r="K560" s="104"/>
      <c r="L560" s="104"/>
      <c r="M560" s="104">
        <f>IF(ISNA(VLOOKUP(B560,'US GAS Rankings'!$B$6:$H$232,7,FALSE))=TRUE,"", (VLOOKUP(B560,'US GAS Rankings'!$B$6:$H$232,7,FALSE)))</f>
        <v>94</v>
      </c>
      <c r="N560" s="104" t="str">
        <f>IF(ISNA(VLOOKUP(B560,'US PWR Rankings'!$B$6:$H$126,7,FALSE))=TRUE,"", (VLOOKUP(B560,'US PWR Rankings'!$B$6:$H$126,7,FALSE)))</f>
        <v/>
      </c>
      <c r="O560" s="73" t="str">
        <f>IF(ISNA(VLOOKUP(B560,'Can Gas Rankings'!$B$6:$H$95,7,FALSE))=TRUE,"",(VLOOKUP(B560,'Can Gas Rankings'!$B$6:$H$95,7,FALSE)))</f>
        <v/>
      </c>
      <c r="P560" s="73" t="str">
        <f>IF(ISNA(VLOOKUP(B560,'Can Pwr Rankings'!$B$6:$F$21,5,FALSE))=TRUE,"", (VLOOKUP(B560,'Can Pwr Rankings'!$B$6:$F$21,5,FALSE)))</f>
        <v/>
      </c>
      <c r="Q560" s="109">
        <f>IF(ISNA(VLOOKUP($B560,'US GAS Rankings'!$B$6:$H$232,6,FALSE))=TRUE,"", (VLOOKUP($B560,'US GAS Rankings'!$B$6:$H$232,6,FALSE)))</f>
        <v>15201553</v>
      </c>
      <c r="R560" s="109" t="str">
        <f>IF(ISNA(VLOOKUP($B560,'US PWR Rankings'!$B$6:$H$126,6,FALSE))=TRUE,"", (VLOOKUP($B560,'US PWR Rankings'!$B$6:$H$126,6,FALSE)))</f>
        <v/>
      </c>
      <c r="S560" s="109" t="str">
        <f>IF(ISNA(VLOOKUP($B560,'Can Gas Rankings'!$B$6:$H$95,6,FALSE))=TRUE,"",(VLOOKUP($B560,'Can Gas Rankings'!$B$6:$H$95,6,FALSE)))</f>
        <v/>
      </c>
      <c r="T560" s="109" t="str">
        <f>IF(ISNA(VLOOKUP($B560,'Can Pwr Rankings'!$B$6:$F$21,4,FALSE))=TRUE,"", (VLOOKUP($B560,'Can Pwr Rankings'!$B$6:$F$21,4,FALSE)))</f>
        <v/>
      </c>
    </row>
    <row r="561" spans="1:20" x14ac:dyDescent="0.2">
      <c r="A561" s="73" t="s">
        <v>177</v>
      </c>
      <c r="B561" s="73">
        <v>66093</v>
      </c>
      <c r="C561" s="73"/>
      <c r="D561" s="73"/>
      <c r="E561" s="73" t="s">
        <v>397</v>
      </c>
      <c r="F561" s="73" t="str">
        <f>VLOOKUP((A561&amp;MAX(G561:L561)),'NA DATA'!$J$4:$K$1809,2,FALSE)</f>
        <v>Enron North America Corp.</v>
      </c>
      <c r="G561" s="104"/>
      <c r="H561" s="104">
        <v>96005429</v>
      </c>
      <c r="I561" s="104"/>
      <c r="J561" s="104"/>
      <c r="K561" s="104"/>
      <c r="L561" s="104"/>
      <c r="M561" s="104">
        <f>IF(ISNA(VLOOKUP(B561,'US GAS Rankings'!$B$6:$H$232,7,FALSE))=TRUE,"", (VLOOKUP(B561,'US GAS Rankings'!$B$6:$H$232,7,FALSE)))</f>
        <v>94</v>
      </c>
      <c r="N561" s="104" t="str">
        <f>IF(ISNA(VLOOKUP(B561,'US PWR Rankings'!$B$6:$H$126,7,FALSE))=TRUE,"", (VLOOKUP(B561,'US PWR Rankings'!$B$6:$H$126,7,FALSE)))</f>
        <v/>
      </c>
      <c r="O561" s="73" t="str">
        <f>IF(ISNA(VLOOKUP(B561,'Can Gas Rankings'!$B$6:$H$95,7,FALSE))=TRUE,"",(VLOOKUP(B561,'Can Gas Rankings'!$B$6:$H$95,7,FALSE)))</f>
        <v/>
      </c>
      <c r="P561" s="73" t="str">
        <f>IF(ISNA(VLOOKUP(B561,'Can Pwr Rankings'!$B$6:$F$21,5,FALSE))=TRUE,"", (VLOOKUP(B561,'Can Pwr Rankings'!$B$6:$F$21,5,FALSE)))</f>
        <v/>
      </c>
      <c r="Q561" s="109">
        <f>IF(ISNA(VLOOKUP($B561,'US GAS Rankings'!$B$6:$H$232,6,FALSE))=TRUE,"", (VLOOKUP($B561,'US GAS Rankings'!$B$6:$H$232,6,FALSE)))</f>
        <v>15201553</v>
      </c>
      <c r="R561" s="109" t="str">
        <f>IF(ISNA(VLOOKUP($B561,'US PWR Rankings'!$B$6:$H$126,6,FALSE))=TRUE,"", (VLOOKUP($B561,'US PWR Rankings'!$B$6:$H$126,6,FALSE)))</f>
        <v/>
      </c>
      <c r="S561" s="109" t="str">
        <f>IF(ISNA(VLOOKUP($B561,'Can Gas Rankings'!$B$6:$H$95,6,FALSE))=TRUE,"",(VLOOKUP($B561,'Can Gas Rankings'!$B$6:$H$95,6,FALSE)))</f>
        <v/>
      </c>
      <c r="T561" s="109" t="str">
        <f>IF(ISNA(VLOOKUP($B561,'Can Pwr Rankings'!$B$6:$F$21,4,FALSE))=TRUE,"", (VLOOKUP($B561,'Can Pwr Rankings'!$B$6:$F$21,4,FALSE)))</f>
        <v/>
      </c>
    </row>
    <row r="562" spans="1:20" x14ac:dyDescent="0.2">
      <c r="A562" s="73" t="s">
        <v>177</v>
      </c>
      <c r="B562" s="73">
        <v>66093</v>
      </c>
      <c r="C562" s="73"/>
      <c r="D562" s="73"/>
      <c r="E562" s="73" t="s">
        <v>392</v>
      </c>
      <c r="F562" s="73" t="str">
        <f>VLOOKUP((A562&amp;MAX(G562:L562)),'NA DATA'!$J$4:$K$1809,2,FALSE)</f>
        <v>Enron North America Corp.</v>
      </c>
      <c r="G562" s="104"/>
      <c r="H562" s="104">
        <v>96038585</v>
      </c>
      <c r="I562" s="104"/>
      <c r="J562" s="104"/>
      <c r="K562" s="104"/>
      <c r="L562" s="104"/>
      <c r="M562" s="104">
        <f>IF(ISNA(VLOOKUP(B562,'US GAS Rankings'!$B$6:$H$232,7,FALSE))=TRUE,"", (VLOOKUP(B562,'US GAS Rankings'!$B$6:$H$232,7,FALSE)))</f>
        <v>94</v>
      </c>
      <c r="N562" s="104" t="str">
        <f>IF(ISNA(VLOOKUP(B562,'US PWR Rankings'!$B$6:$H$126,7,FALSE))=TRUE,"", (VLOOKUP(B562,'US PWR Rankings'!$B$6:$H$126,7,FALSE)))</f>
        <v/>
      </c>
      <c r="O562" s="73" t="str">
        <f>IF(ISNA(VLOOKUP(B562,'Can Gas Rankings'!$B$6:$H$95,7,FALSE))=TRUE,"",(VLOOKUP(B562,'Can Gas Rankings'!$B$6:$H$95,7,FALSE)))</f>
        <v/>
      </c>
      <c r="P562" s="73" t="str">
        <f>IF(ISNA(VLOOKUP(B562,'Can Pwr Rankings'!$B$6:$F$21,5,FALSE))=TRUE,"", (VLOOKUP(B562,'Can Pwr Rankings'!$B$6:$F$21,5,FALSE)))</f>
        <v/>
      </c>
      <c r="Q562" s="109">
        <f>IF(ISNA(VLOOKUP($B562,'US GAS Rankings'!$B$6:$H$232,6,FALSE))=TRUE,"", (VLOOKUP($B562,'US GAS Rankings'!$B$6:$H$232,6,FALSE)))</f>
        <v>15201553</v>
      </c>
      <c r="R562" s="109" t="str">
        <f>IF(ISNA(VLOOKUP($B562,'US PWR Rankings'!$B$6:$H$126,6,FALSE))=TRUE,"", (VLOOKUP($B562,'US PWR Rankings'!$B$6:$H$126,6,FALSE)))</f>
        <v/>
      </c>
      <c r="S562" s="109" t="str">
        <f>IF(ISNA(VLOOKUP($B562,'Can Gas Rankings'!$B$6:$H$95,6,FALSE))=TRUE,"",(VLOOKUP($B562,'Can Gas Rankings'!$B$6:$H$95,6,FALSE)))</f>
        <v/>
      </c>
      <c r="T562" s="109" t="str">
        <f>IF(ISNA(VLOOKUP($B562,'Can Pwr Rankings'!$B$6:$F$21,4,FALSE))=TRUE,"", (VLOOKUP($B562,'Can Pwr Rankings'!$B$6:$F$21,4,FALSE)))</f>
        <v/>
      </c>
    </row>
    <row r="563" spans="1:20" x14ac:dyDescent="0.2">
      <c r="A563" s="73" t="s">
        <v>178</v>
      </c>
      <c r="B563" s="73">
        <v>54279</v>
      </c>
      <c r="C563" s="73" t="s">
        <v>178</v>
      </c>
      <c r="D563" s="73">
        <v>54279</v>
      </c>
      <c r="E563" s="73" t="s">
        <v>569</v>
      </c>
      <c r="F563" s="73" t="str">
        <f>VLOOKUP((A563&amp;MAX(G563:L563)),'NA DATA'!$J$4:$K$1809,2,FALSE)</f>
        <v>Enron North America Corp.</v>
      </c>
      <c r="G563" s="104">
        <v>96034634</v>
      </c>
      <c r="H563" s="104"/>
      <c r="I563" s="104"/>
      <c r="J563" s="104">
        <v>96034634</v>
      </c>
      <c r="K563" s="104"/>
      <c r="L563" s="104"/>
      <c r="M563" s="104">
        <f>IF(ISNA(VLOOKUP(B563,'US GAS Rankings'!$B$6:$H$232,7,FALSE))=TRUE,"", (VLOOKUP(B563,'US GAS Rankings'!$B$6:$H$232,7,FALSE)))</f>
        <v>95</v>
      </c>
      <c r="N563" s="104">
        <f>IF(ISNA(VLOOKUP(B563,'US PWR Rankings'!$B$6:$H$126,7,FALSE))=TRUE,"", (VLOOKUP(B563,'US PWR Rankings'!$B$6:$H$126,7,FALSE)))</f>
        <v>73</v>
      </c>
      <c r="O563" s="73">
        <f>IF(ISNA(VLOOKUP(B563,'Can Gas Rankings'!$B$6:$H$95,7,FALSE))=TRUE,"",(VLOOKUP(B563,'Can Gas Rankings'!$B$6:$H$95,7,FALSE)))</f>
        <v>45</v>
      </c>
      <c r="P563" s="73" t="str">
        <f>IF(ISNA(VLOOKUP(B563,'Can Pwr Rankings'!$B$6:$F$21,5,FALSE))=TRUE,"", (VLOOKUP(B563,'Can Pwr Rankings'!$B$6:$F$21,5,FALSE)))</f>
        <v/>
      </c>
      <c r="Q563" s="109">
        <f>IF(ISNA(VLOOKUP($B563,'US GAS Rankings'!$B$6:$H$232,6,FALSE))=TRUE,"", (VLOOKUP($B563,'US GAS Rankings'!$B$6:$H$232,6,FALSE)))</f>
        <v>14949911</v>
      </c>
      <c r="R563" s="109">
        <f>IF(ISNA(VLOOKUP($B563,'US PWR Rankings'!$B$6:$H$126,6,FALSE))=TRUE,"", (VLOOKUP($B563,'US PWR Rankings'!$B$6:$H$126,6,FALSE)))</f>
        <v>120936</v>
      </c>
      <c r="S563" s="109">
        <f>IF(ISNA(VLOOKUP($B563,'Can Gas Rankings'!$B$6:$H$95,6,FALSE))=TRUE,"",(VLOOKUP($B563,'Can Gas Rankings'!$B$6:$H$95,6,FALSE)))</f>
        <v>3307292</v>
      </c>
      <c r="T563" s="109" t="str">
        <f>IF(ISNA(VLOOKUP($B563,'Can Pwr Rankings'!$B$6:$F$21,4,FALSE))=TRUE,"", (VLOOKUP($B563,'Can Pwr Rankings'!$B$6:$F$21,4,FALSE)))</f>
        <v/>
      </c>
    </row>
    <row r="564" spans="1:20" x14ac:dyDescent="0.2">
      <c r="A564" s="73" t="s">
        <v>178</v>
      </c>
      <c r="B564" s="73">
        <v>54279</v>
      </c>
      <c r="C564" s="73"/>
      <c r="D564" s="73"/>
      <c r="E564" s="73" t="s">
        <v>401</v>
      </c>
      <c r="F564" s="73" t="str">
        <f>VLOOKUP((A564&amp;MAX(G564:L564)),'NA DATA'!$J$4:$K$1809,2,FALSE)</f>
        <v>Enron North America Corp.</v>
      </c>
      <c r="G564" s="104"/>
      <c r="H564" s="104">
        <v>96009066</v>
      </c>
      <c r="I564" s="104"/>
      <c r="J564" s="104"/>
      <c r="K564" s="104"/>
      <c r="L564" s="104"/>
      <c r="M564" s="104">
        <f>IF(ISNA(VLOOKUP(B564,'US GAS Rankings'!$B$6:$H$232,7,FALSE))=TRUE,"", (VLOOKUP(B564,'US GAS Rankings'!$B$6:$H$232,7,FALSE)))</f>
        <v>95</v>
      </c>
      <c r="N564" s="104">
        <f>IF(ISNA(VLOOKUP(B564,'US PWR Rankings'!$B$6:$H$126,7,FALSE))=TRUE,"", (VLOOKUP(B564,'US PWR Rankings'!$B$6:$H$126,7,FALSE)))</f>
        <v>73</v>
      </c>
      <c r="O564" s="73">
        <f>IF(ISNA(VLOOKUP(B564,'Can Gas Rankings'!$B$6:$H$95,7,FALSE))=TRUE,"",(VLOOKUP(B564,'Can Gas Rankings'!$B$6:$H$95,7,FALSE)))</f>
        <v>45</v>
      </c>
      <c r="P564" s="73" t="str">
        <f>IF(ISNA(VLOOKUP(B564,'Can Pwr Rankings'!$B$6:$F$21,5,FALSE))=TRUE,"", (VLOOKUP(B564,'Can Pwr Rankings'!$B$6:$F$21,5,FALSE)))</f>
        <v/>
      </c>
      <c r="Q564" s="109">
        <f>IF(ISNA(VLOOKUP($B564,'US GAS Rankings'!$B$6:$H$232,6,FALSE))=TRUE,"", (VLOOKUP($B564,'US GAS Rankings'!$B$6:$H$232,6,FALSE)))</f>
        <v>14949911</v>
      </c>
      <c r="R564" s="109">
        <f>IF(ISNA(VLOOKUP($B564,'US PWR Rankings'!$B$6:$H$126,6,FALSE))=TRUE,"", (VLOOKUP($B564,'US PWR Rankings'!$B$6:$H$126,6,FALSE)))</f>
        <v>120936</v>
      </c>
      <c r="S564" s="109">
        <f>IF(ISNA(VLOOKUP($B564,'Can Gas Rankings'!$B$6:$H$95,6,FALSE))=TRUE,"",(VLOOKUP($B564,'Can Gas Rankings'!$B$6:$H$95,6,FALSE)))</f>
        <v>3307292</v>
      </c>
      <c r="T564" s="109" t="str">
        <f>IF(ISNA(VLOOKUP($B564,'Can Pwr Rankings'!$B$6:$F$21,4,FALSE))=TRUE,"", (VLOOKUP($B564,'Can Pwr Rankings'!$B$6:$F$21,4,FALSE)))</f>
        <v/>
      </c>
    </row>
    <row r="565" spans="1:20" x14ac:dyDescent="0.2">
      <c r="A565" s="73" t="s">
        <v>178</v>
      </c>
      <c r="B565" s="73">
        <v>54279</v>
      </c>
      <c r="C565" s="73"/>
      <c r="D565" s="73"/>
      <c r="E565" s="73" t="s">
        <v>399</v>
      </c>
      <c r="F565" s="73" t="str">
        <f>VLOOKUP((A565&amp;MAX(G565:L565)),'NA DATA'!$J$4:$K$1809,2,FALSE)</f>
        <v>Enron North America Corp.</v>
      </c>
      <c r="G565" s="104"/>
      <c r="H565" s="104">
        <v>96007666</v>
      </c>
      <c r="I565" s="104"/>
      <c r="J565" s="104"/>
      <c r="K565" s="104"/>
      <c r="L565" s="104"/>
      <c r="M565" s="104">
        <f>IF(ISNA(VLOOKUP(B565,'US GAS Rankings'!$B$6:$H$232,7,FALSE))=TRUE,"", (VLOOKUP(B565,'US GAS Rankings'!$B$6:$H$232,7,FALSE)))</f>
        <v>95</v>
      </c>
      <c r="N565" s="104">
        <f>IF(ISNA(VLOOKUP(B565,'US PWR Rankings'!$B$6:$H$126,7,FALSE))=TRUE,"", (VLOOKUP(B565,'US PWR Rankings'!$B$6:$H$126,7,FALSE)))</f>
        <v>73</v>
      </c>
      <c r="O565" s="73">
        <f>IF(ISNA(VLOOKUP(B565,'Can Gas Rankings'!$B$6:$H$95,7,FALSE))=TRUE,"",(VLOOKUP(B565,'Can Gas Rankings'!$B$6:$H$95,7,FALSE)))</f>
        <v>45</v>
      </c>
      <c r="P565" s="73" t="str">
        <f>IF(ISNA(VLOOKUP(B565,'Can Pwr Rankings'!$B$6:$F$21,5,FALSE))=TRUE,"", (VLOOKUP(B565,'Can Pwr Rankings'!$B$6:$F$21,5,FALSE)))</f>
        <v/>
      </c>
      <c r="Q565" s="109">
        <f>IF(ISNA(VLOOKUP($B565,'US GAS Rankings'!$B$6:$H$232,6,FALSE))=TRUE,"", (VLOOKUP($B565,'US GAS Rankings'!$B$6:$H$232,6,FALSE)))</f>
        <v>14949911</v>
      </c>
      <c r="R565" s="109">
        <f>IF(ISNA(VLOOKUP($B565,'US PWR Rankings'!$B$6:$H$126,6,FALSE))=TRUE,"", (VLOOKUP($B565,'US PWR Rankings'!$B$6:$H$126,6,FALSE)))</f>
        <v>120936</v>
      </c>
      <c r="S565" s="109">
        <f>IF(ISNA(VLOOKUP($B565,'Can Gas Rankings'!$B$6:$H$95,6,FALSE))=TRUE,"",(VLOOKUP($B565,'Can Gas Rankings'!$B$6:$H$95,6,FALSE)))</f>
        <v>3307292</v>
      </c>
      <c r="T565" s="109" t="str">
        <f>IF(ISNA(VLOOKUP($B565,'Can Pwr Rankings'!$B$6:$F$21,4,FALSE))=TRUE,"", (VLOOKUP($B565,'Can Pwr Rankings'!$B$6:$F$21,4,FALSE)))</f>
        <v/>
      </c>
    </row>
    <row r="566" spans="1:20" x14ac:dyDescent="0.2">
      <c r="A566" s="73" t="s">
        <v>178</v>
      </c>
      <c r="B566" s="73">
        <v>54279</v>
      </c>
      <c r="C566" s="73"/>
      <c r="D566" s="73"/>
      <c r="E566" s="73" t="s">
        <v>392</v>
      </c>
      <c r="F566" s="73" t="str">
        <f>VLOOKUP((A566&amp;MAX(G566:L566)),'NA DATA'!$J$4:$K$1809,2,FALSE)</f>
        <v>Enron North America Corp.</v>
      </c>
      <c r="G566" s="104"/>
      <c r="H566" s="104">
        <v>96001399</v>
      </c>
      <c r="I566" s="104"/>
      <c r="J566" s="104"/>
      <c r="K566" s="104"/>
      <c r="L566" s="104"/>
      <c r="M566" s="104">
        <f>IF(ISNA(VLOOKUP(B566,'US GAS Rankings'!$B$6:$H$232,7,FALSE))=TRUE,"", (VLOOKUP(B566,'US GAS Rankings'!$B$6:$H$232,7,FALSE)))</f>
        <v>95</v>
      </c>
      <c r="N566" s="104">
        <f>IF(ISNA(VLOOKUP(B566,'US PWR Rankings'!$B$6:$H$126,7,FALSE))=TRUE,"", (VLOOKUP(B566,'US PWR Rankings'!$B$6:$H$126,7,FALSE)))</f>
        <v>73</v>
      </c>
      <c r="O566" s="73">
        <f>IF(ISNA(VLOOKUP(B566,'Can Gas Rankings'!$B$6:$H$95,7,FALSE))=TRUE,"",(VLOOKUP(B566,'Can Gas Rankings'!$B$6:$H$95,7,FALSE)))</f>
        <v>45</v>
      </c>
      <c r="P566" s="73" t="str">
        <f>IF(ISNA(VLOOKUP(B566,'Can Pwr Rankings'!$B$6:$F$21,5,FALSE))=TRUE,"", (VLOOKUP(B566,'Can Pwr Rankings'!$B$6:$F$21,5,FALSE)))</f>
        <v/>
      </c>
      <c r="Q566" s="109">
        <f>IF(ISNA(VLOOKUP($B566,'US GAS Rankings'!$B$6:$H$232,6,FALSE))=TRUE,"", (VLOOKUP($B566,'US GAS Rankings'!$B$6:$H$232,6,FALSE)))</f>
        <v>14949911</v>
      </c>
      <c r="R566" s="109">
        <f>IF(ISNA(VLOOKUP($B566,'US PWR Rankings'!$B$6:$H$126,6,FALSE))=TRUE,"", (VLOOKUP($B566,'US PWR Rankings'!$B$6:$H$126,6,FALSE)))</f>
        <v>120936</v>
      </c>
      <c r="S566" s="109">
        <f>IF(ISNA(VLOOKUP($B566,'Can Gas Rankings'!$B$6:$H$95,6,FALSE))=TRUE,"",(VLOOKUP($B566,'Can Gas Rankings'!$B$6:$H$95,6,FALSE)))</f>
        <v>3307292</v>
      </c>
      <c r="T566" s="109" t="str">
        <f>IF(ISNA(VLOOKUP($B566,'Can Pwr Rankings'!$B$6:$F$21,4,FALSE))=TRUE,"", (VLOOKUP($B566,'Can Pwr Rankings'!$B$6:$F$21,4,FALSE)))</f>
        <v/>
      </c>
    </row>
    <row r="567" spans="1:20" x14ac:dyDescent="0.2">
      <c r="A567" s="73" t="s">
        <v>178</v>
      </c>
      <c r="B567" s="73">
        <v>54279</v>
      </c>
      <c r="C567" s="73"/>
      <c r="D567" s="73"/>
      <c r="E567" s="73" t="s">
        <v>759</v>
      </c>
      <c r="F567" s="73" t="str">
        <f>VLOOKUP((A567&amp;MAX(G567:L567)),'NA DATA'!$J$4:$K$1809,2,FALSE)</f>
        <v>Enron Canada Corp.</v>
      </c>
      <c r="G567" s="104"/>
      <c r="H567" s="104"/>
      <c r="I567" s="104"/>
      <c r="J567" s="104"/>
      <c r="K567" s="104">
        <v>96034629</v>
      </c>
      <c r="L567" s="104"/>
      <c r="M567" s="104">
        <f>IF(ISNA(VLOOKUP(B567,'US GAS Rankings'!$B$6:$H$232,7,FALSE))=TRUE,"", (VLOOKUP(B567,'US GAS Rankings'!$B$6:$H$232,7,FALSE)))</f>
        <v>95</v>
      </c>
      <c r="N567" s="104">
        <f>IF(ISNA(VLOOKUP(B567,'US PWR Rankings'!$B$6:$H$126,7,FALSE))=TRUE,"", (VLOOKUP(B567,'US PWR Rankings'!$B$6:$H$126,7,FALSE)))</f>
        <v>73</v>
      </c>
      <c r="O567" s="73">
        <f>IF(ISNA(VLOOKUP(B567,'Can Gas Rankings'!$B$6:$H$95,7,FALSE))=TRUE,"",(VLOOKUP(B567,'Can Gas Rankings'!$B$6:$H$95,7,FALSE)))</f>
        <v>45</v>
      </c>
      <c r="P567" s="73" t="str">
        <f>IF(ISNA(VLOOKUP(B567,'Can Pwr Rankings'!$B$6:$F$21,5,FALSE))=TRUE,"", (VLOOKUP(B567,'Can Pwr Rankings'!$B$6:$F$21,5,FALSE)))</f>
        <v/>
      </c>
      <c r="Q567" s="109">
        <f>IF(ISNA(VLOOKUP($B567,'US GAS Rankings'!$B$6:$H$232,6,FALSE))=TRUE,"", (VLOOKUP($B567,'US GAS Rankings'!$B$6:$H$232,6,FALSE)))</f>
        <v>14949911</v>
      </c>
      <c r="R567" s="109">
        <f>IF(ISNA(VLOOKUP($B567,'US PWR Rankings'!$B$6:$H$126,6,FALSE))=TRUE,"", (VLOOKUP($B567,'US PWR Rankings'!$B$6:$H$126,6,FALSE)))</f>
        <v>120936</v>
      </c>
      <c r="S567" s="109">
        <f>IF(ISNA(VLOOKUP($B567,'Can Gas Rankings'!$B$6:$H$95,6,FALSE))=TRUE,"",(VLOOKUP($B567,'Can Gas Rankings'!$B$6:$H$95,6,FALSE)))</f>
        <v>3307292</v>
      </c>
      <c r="T567" s="109" t="str">
        <f>IF(ISNA(VLOOKUP($B567,'Can Pwr Rankings'!$B$6:$F$21,4,FALSE))=TRUE,"", (VLOOKUP($B567,'Can Pwr Rankings'!$B$6:$F$21,4,FALSE)))</f>
        <v/>
      </c>
    </row>
    <row r="568" spans="1:20" x14ac:dyDescent="0.2">
      <c r="A568" s="73" t="s">
        <v>179</v>
      </c>
      <c r="B568" s="73">
        <v>52595</v>
      </c>
      <c r="C568" s="73" t="s">
        <v>179</v>
      </c>
      <c r="D568" s="73">
        <v>52595</v>
      </c>
      <c r="E568" s="73" t="s">
        <v>564</v>
      </c>
      <c r="F568" s="73" t="str">
        <f>VLOOKUP((A568&amp;MAX(G568:L568)),'NA DATA'!$J$4:$K$1809,2,FALSE)</f>
        <v>Enron North America Corp.</v>
      </c>
      <c r="G568" s="104">
        <v>96027986</v>
      </c>
      <c r="H568" s="104"/>
      <c r="I568" s="104"/>
      <c r="J568" s="104"/>
      <c r="K568" s="104"/>
      <c r="L568" s="104"/>
      <c r="M568" s="104">
        <f>IF(ISNA(VLOOKUP(B568,'US GAS Rankings'!$B$6:$H$232,7,FALSE))=TRUE,"", (VLOOKUP(B568,'US GAS Rankings'!$B$6:$H$232,7,FALSE)))</f>
        <v>96</v>
      </c>
      <c r="N568" s="104" t="str">
        <f>IF(ISNA(VLOOKUP(B568,'US PWR Rankings'!$B$6:$H$126,7,FALSE))=TRUE,"", (VLOOKUP(B568,'US PWR Rankings'!$B$6:$H$126,7,FALSE)))</f>
        <v/>
      </c>
      <c r="O568" s="73" t="str">
        <f>IF(ISNA(VLOOKUP(B568,'Can Gas Rankings'!$B$6:$H$95,7,FALSE))=TRUE,"",(VLOOKUP(B568,'Can Gas Rankings'!$B$6:$H$95,7,FALSE)))</f>
        <v/>
      </c>
      <c r="P568" s="73" t="str">
        <f>IF(ISNA(VLOOKUP(B568,'Can Pwr Rankings'!$B$6:$F$21,5,FALSE))=TRUE,"", (VLOOKUP(B568,'Can Pwr Rankings'!$B$6:$F$21,5,FALSE)))</f>
        <v/>
      </c>
      <c r="Q568" s="109">
        <f>IF(ISNA(VLOOKUP($B568,'US GAS Rankings'!$B$6:$H$232,6,FALSE))=TRUE,"", (VLOOKUP($B568,'US GAS Rankings'!$B$6:$H$232,6,FALSE)))</f>
        <v>14889795</v>
      </c>
      <c r="R568" s="109" t="str">
        <f>IF(ISNA(VLOOKUP($B568,'US PWR Rankings'!$B$6:$H$126,6,FALSE))=TRUE,"", (VLOOKUP($B568,'US PWR Rankings'!$B$6:$H$126,6,FALSE)))</f>
        <v/>
      </c>
      <c r="S568" s="109" t="str">
        <f>IF(ISNA(VLOOKUP($B568,'Can Gas Rankings'!$B$6:$H$95,6,FALSE))=TRUE,"",(VLOOKUP($B568,'Can Gas Rankings'!$B$6:$H$95,6,FALSE)))</f>
        <v/>
      </c>
      <c r="T568" s="109" t="str">
        <f>IF(ISNA(VLOOKUP($B568,'Can Pwr Rankings'!$B$6:$F$21,4,FALSE))=TRUE,"", (VLOOKUP($B568,'Can Pwr Rankings'!$B$6:$F$21,4,FALSE)))</f>
        <v/>
      </c>
    </row>
    <row r="569" spans="1:20" x14ac:dyDescent="0.2">
      <c r="A569" s="73" t="s">
        <v>179</v>
      </c>
      <c r="B569" s="73">
        <v>52595</v>
      </c>
      <c r="C569" s="73"/>
      <c r="D569" s="73"/>
      <c r="E569" s="73" t="s">
        <v>404</v>
      </c>
      <c r="F569" s="73" t="str">
        <f>VLOOKUP((A569&amp;MAX(G569:L569)),'NA DATA'!$J$4:$K$1809,2,FALSE)</f>
        <v>Enron North America Corp.</v>
      </c>
      <c r="G569" s="104"/>
      <c r="H569" s="104">
        <v>96057794</v>
      </c>
      <c r="I569" s="104"/>
      <c r="J569" s="104"/>
      <c r="K569" s="104"/>
      <c r="L569" s="104"/>
      <c r="M569" s="104">
        <f>IF(ISNA(VLOOKUP(B569,'US GAS Rankings'!$B$6:$H$232,7,FALSE))=TRUE,"", (VLOOKUP(B569,'US GAS Rankings'!$B$6:$H$232,7,FALSE)))</f>
        <v>96</v>
      </c>
      <c r="N569" s="104" t="str">
        <f>IF(ISNA(VLOOKUP(B569,'US PWR Rankings'!$B$6:$H$126,7,FALSE))=TRUE,"", (VLOOKUP(B569,'US PWR Rankings'!$B$6:$H$126,7,FALSE)))</f>
        <v/>
      </c>
      <c r="O569" s="73" t="str">
        <f>IF(ISNA(VLOOKUP(B569,'Can Gas Rankings'!$B$6:$H$95,7,FALSE))=TRUE,"",(VLOOKUP(B569,'Can Gas Rankings'!$B$6:$H$95,7,FALSE)))</f>
        <v/>
      </c>
      <c r="P569" s="73" t="str">
        <f>IF(ISNA(VLOOKUP(B569,'Can Pwr Rankings'!$B$6:$F$21,5,FALSE))=TRUE,"", (VLOOKUP(B569,'Can Pwr Rankings'!$B$6:$F$21,5,FALSE)))</f>
        <v/>
      </c>
      <c r="Q569" s="109">
        <f>IF(ISNA(VLOOKUP($B569,'US GAS Rankings'!$B$6:$H$232,6,FALSE))=TRUE,"", (VLOOKUP($B569,'US GAS Rankings'!$B$6:$H$232,6,FALSE)))</f>
        <v>14889795</v>
      </c>
      <c r="R569" s="109" t="str">
        <f>IF(ISNA(VLOOKUP($B569,'US PWR Rankings'!$B$6:$H$126,6,FALSE))=TRUE,"", (VLOOKUP($B569,'US PWR Rankings'!$B$6:$H$126,6,FALSE)))</f>
        <v/>
      </c>
      <c r="S569" s="109" t="str">
        <f>IF(ISNA(VLOOKUP($B569,'Can Gas Rankings'!$B$6:$H$95,6,FALSE))=TRUE,"",(VLOOKUP($B569,'Can Gas Rankings'!$B$6:$H$95,6,FALSE)))</f>
        <v/>
      </c>
      <c r="T569" s="109" t="str">
        <f>IF(ISNA(VLOOKUP($B569,'Can Pwr Rankings'!$B$6:$F$21,4,FALSE))=TRUE,"", (VLOOKUP($B569,'Can Pwr Rankings'!$B$6:$F$21,4,FALSE)))</f>
        <v/>
      </c>
    </row>
    <row r="570" spans="1:20" x14ac:dyDescent="0.2">
      <c r="A570" s="73" t="s">
        <v>179</v>
      </c>
      <c r="B570" s="73">
        <v>52595</v>
      </c>
      <c r="C570" s="73"/>
      <c r="D570" s="73"/>
      <c r="E570" s="73" t="s">
        <v>417</v>
      </c>
      <c r="F570" s="73" t="str">
        <f>VLOOKUP((A570&amp;MAX(G570:L570)),'NA DATA'!$J$4:$K$1809,2,FALSE)</f>
        <v>Enron North America Corp.</v>
      </c>
      <c r="G570" s="104"/>
      <c r="H570" s="104">
        <v>96004521</v>
      </c>
      <c r="I570" s="104"/>
      <c r="J570" s="104"/>
      <c r="K570" s="104"/>
      <c r="L570" s="104"/>
      <c r="M570" s="104">
        <f>IF(ISNA(VLOOKUP(B570,'US GAS Rankings'!$B$6:$H$232,7,FALSE))=TRUE,"", (VLOOKUP(B570,'US GAS Rankings'!$B$6:$H$232,7,FALSE)))</f>
        <v>96</v>
      </c>
      <c r="N570" s="104" t="str">
        <f>IF(ISNA(VLOOKUP(B570,'US PWR Rankings'!$B$6:$H$126,7,FALSE))=TRUE,"", (VLOOKUP(B570,'US PWR Rankings'!$B$6:$H$126,7,FALSE)))</f>
        <v/>
      </c>
      <c r="O570" s="73" t="str">
        <f>IF(ISNA(VLOOKUP(B570,'Can Gas Rankings'!$B$6:$H$95,7,FALSE))=TRUE,"",(VLOOKUP(B570,'Can Gas Rankings'!$B$6:$H$95,7,FALSE)))</f>
        <v/>
      </c>
      <c r="P570" s="73" t="str">
        <f>IF(ISNA(VLOOKUP(B570,'Can Pwr Rankings'!$B$6:$F$21,5,FALSE))=TRUE,"", (VLOOKUP(B570,'Can Pwr Rankings'!$B$6:$F$21,5,FALSE)))</f>
        <v/>
      </c>
      <c r="Q570" s="109">
        <f>IF(ISNA(VLOOKUP($B570,'US GAS Rankings'!$B$6:$H$232,6,FALSE))=TRUE,"", (VLOOKUP($B570,'US GAS Rankings'!$B$6:$H$232,6,FALSE)))</f>
        <v>14889795</v>
      </c>
      <c r="R570" s="109" t="str">
        <f>IF(ISNA(VLOOKUP($B570,'US PWR Rankings'!$B$6:$H$126,6,FALSE))=TRUE,"", (VLOOKUP($B570,'US PWR Rankings'!$B$6:$H$126,6,FALSE)))</f>
        <v/>
      </c>
      <c r="S570" s="109" t="str">
        <f>IF(ISNA(VLOOKUP($B570,'Can Gas Rankings'!$B$6:$H$95,6,FALSE))=TRUE,"",(VLOOKUP($B570,'Can Gas Rankings'!$B$6:$H$95,6,FALSE)))</f>
        <v/>
      </c>
      <c r="T570" s="109" t="str">
        <f>IF(ISNA(VLOOKUP($B570,'Can Pwr Rankings'!$B$6:$F$21,4,FALSE))=TRUE,"", (VLOOKUP($B570,'Can Pwr Rankings'!$B$6:$F$21,4,FALSE)))</f>
        <v/>
      </c>
    </row>
    <row r="571" spans="1:20" x14ac:dyDescent="0.2">
      <c r="A571" s="73" t="s">
        <v>179</v>
      </c>
      <c r="B571" s="73">
        <v>52595</v>
      </c>
      <c r="C571" s="73"/>
      <c r="D571" s="73"/>
      <c r="E571" s="73" t="s">
        <v>394</v>
      </c>
      <c r="F571" s="73" t="str">
        <f>VLOOKUP((A571&amp;MAX(G571:L571)),'NA DATA'!$J$4:$K$1809,2,FALSE)</f>
        <v>Enron North America Corp.</v>
      </c>
      <c r="G571" s="104"/>
      <c r="H571" s="104">
        <v>96022398</v>
      </c>
      <c r="I571" s="104"/>
      <c r="J571" s="104"/>
      <c r="K571" s="104"/>
      <c r="L571" s="104"/>
      <c r="M571" s="104">
        <f>IF(ISNA(VLOOKUP(B571,'US GAS Rankings'!$B$6:$H$232,7,FALSE))=TRUE,"", (VLOOKUP(B571,'US GAS Rankings'!$B$6:$H$232,7,FALSE)))</f>
        <v>96</v>
      </c>
      <c r="N571" s="104" t="str">
        <f>IF(ISNA(VLOOKUP(B571,'US PWR Rankings'!$B$6:$H$126,7,FALSE))=TRUE,"", (VLOOKUP(B571,'US PWR Rankings'!$B$6:$H$126,7,FALSE)))</f>
        <v/>
      </c>
      <c r="O571" s="73" t="str">
        <f>IF(ISNA(VLOOKUP(B571,'Can Gas Rankings'!$B$6:$H$95,7,FALSE))=TRUE,"",(VLOOKUP(B571,'Can Gas Rankings'!$B$6:$H$95,7,FALSE)))</f>
        <v/>
      </c>
      <c r="P571" s="73" t="str">
        <f>IF(ISNA(VLOOKUP(B571,'Can Pwr Rankings'!$B$6:$F$21,5,FALSE))=TRUE,"", (VLOOKUP(B571,'Can Pwr Rankings'!$B$6:$F$21,5,FALSE)))</f>
        <v/>
      </c>
      <c r="Q571" s="109">
        <f>IF(ISNA(VLOOKUP($B571,'US GAS Rankings'!$B$6:$H$232,6,FALSE))=TRUE,"", (VLOOKUP($B571,'US GAS Rankings'!$B$6:$H$232,6,FALSE)))</f>
        <v>14889795</v>
      </c>
      <c r="R571" s="109" t="str">
        <f>IF(ISNA(VLOOKUP($B571,'US PWR Rankings'!$B$6:$H$126,6,FALSE))=TRUE,"", (VLOOKUP($B571,'US PWR Rankings'!$B$6:$H$126,6,FALSE)))</f>
        <v/>
      </c>
      <c r="S571" s="109" t="str">
        <f>IF(ISNA(VLOOKUP($B571,'Can Gas Rankings'!$B$6:$H$95,6,FALSE))=TRUE,"",(VLOOKUP($B571,'Can Gas Rankings'!$B$6:$H$95,6,FALSE)))</f>
        <v/>
      </c>
      <c r="T571" s="109" t="str">
        <f>IF(ISNA(VLOOKUP($B571,'Can Pwr Rankings'!$B$6:$F$21,4,FALSE))=TRUE,"", (VLOOKUP($B571,'Can Pwr Rankings'!$B$6:$F$21,4,FALSE)))</f>
        <v/>
      </c>
    </row>
    <row r="572" spans="1:20" x14ac:dyDescent="0.2">
      <c r="A572" s="73" t="s">
        <v>179</v>
      </c>
      <c r="B572" s="73">
        <v>52595</v>
      </c>
      <c r="C572" s="73"/>
      <c r="D572" s="73"/>
      <c r="E572" s="73" t="s">
        <v>416</v>
      </c>
      <c r="F572" s="73" t="str">
        <f>VLOOKUP((A572&amp;MAX(G572:L572)),'NA DATA'!$J$4:$K$1809,2,FALSE)</f>
        <v>Enron North America Corp.</v>
      </c>
      <c r="G572" s="104"/>
      <c r="H572" s="104">
        <v>96053965</v>
      </c>
      <c r="I572" s="104"/>
      <c r="J572" s="104"/>
      <c r="K572" s="104"/>
      <c r="L572" s="104"/>
      <c r="M572" s="104">
        <f>IF(ISNA(VLOOKUP(B572,'US GAS Rankings'!$B$6:$H$232,7,FALSE))=TRUE,"", (VLOOKUP(B572,'US GAS Rankings'!$B$6:$H$232,7,FALSE)))</f>
        <v>96</v>
      </c>
      <c r="N572" s="104" t="str">
        <f>IF(ISNA(VLOOKUP(B572,'US PWR Rankings'!$B$6:$H$126,7,FALSE))=TRUE,"", (VLOOKUP(B572,'US PWR Rankings'!$B$6:$H$126,7,FALSE)))</f>
        <v/>
      </c>
      <c r="O572" s="73" t="str">
        <f>IF(ISNA(VLOOKUP(B572,'Can Gas Rankings'!$B$6:$H$95,7,FALSE))=TRUE,"",(VLOOKUP(B572,'Can Gas Rankings'!$B$6:$H$95,7,FALSE)))</f>
        <v/>
      </c>
      <c r="P572" s="73" t="str">
        <f>IF(ISNA(VLOOKUP(B572,'Can Pwr Rankings'!$B$6:$F$21,5,FALSE))=TRUE,"", (VLOOKUP(B572,'Can Pwr Rankings'!$B$6:$F$21,5,FALSE)))</f>
        <v/>
      </c>
      <c r="Q572" s="109">
        <f>IF(ISNA(VLOOKUP($B572,'US GAS Rankings'!$B$6:$H$232,6,FALSE))=TRUE,"", (VLOOKUP($B572,'US GAS Rankings'!$B$6:$H$232,6,FALSE)))</f>
        <v>14889795</v>
      </c>
      <c r="R572" s="109" t="str">
        <f>IF(ISNA(VLOOKUP($B572,'US PWR Rankings'!$B$6:$H$126,6,FALSE))=TRUE,"", (VLOOKUP($B572,'US PWR Rankings'!$B$6:$H$126,6,FALSE)))</f>
        <v/>
      </c>
      <c r="S572" s="109" t="str">
        <f>IF(ISNA(VLOOKUP($B572,'Can Gas Rankings'!$B$6:$H$95,6,FALSE))=TRUE,"",(VLOOKUP($B572,'Can Gas Rankings'!$B$6:$H$95,6,FALSE)))</f>
        <v/>
      </c>
      <c r="T572" s="109" t="str">
        <f>IF(ISNA(VLOOKUP($B572,'Can Pwr Rankings'!$B$6:$F$21,4,FALSE))=TRUE,"", (VLOOKUP($B572,'Can Pwr Rankings'!$B$6:$F$21,4,FALSE)))</f>
        <v/>
      </c>
    </row>
    <row r="573" spans="1:20" x14ac:dyDescent="0.2">
      <c r="A573" s="73" t="s">
        <v>180</v>
      </c>
      <c r="B573" s="73">
        <v>2094</v>
      </c>
      <c r="C573" s="73" t="s">
        <v>180</v>
      </c>
      <c r="D573" s="73">
        <v>2094</v>
      </c>
      <c r="E573" s="73" t="s">
        <v>404</v>
      </c>
      <c r="F573" s="73" t="str">
        <f>VLOOKUP((A573&amp;MAX(G573:L573)),'NA DATA'!$J$4:$K$1809,2,FALSE)</f>
        <v>Enron North America Corp.</v>
      </c>
      <c r="G573" s="104"/>
      <c r="H573" s="104">
        <v>96020734</v>
      </c>
      <c r="I573" s="104"/>
      <c r="J573" s="104"/>
      <c r="K573" s="104"/>
      <c r="L573" s="104"/>
      <c r="M573" s="104">
        <f>IF(ISNA(VLOOKUP(B573,'US GAS Rankings'!$B$6:$H$232,7,FALSE))=TRUE,"", (VLOOKUP(B573,'US GAS Rankings'!$B$6:$H$232,7,FALSE)))</f>
        <v>97</v>
      </c>
      <c r="N573" s="104" t="str">
        <f>IF(ISNA(VLOOKUP(B573,'US PWR Rankings'!$B$6:$H$126,7,FALSE))=TRUE,"", (VLOOKUP(B573,'US PWR Rankings'!$B$6:$H$126,7,FALSE)))</f>
        <v/>
      </c>
      <c r="O573" s="73" t="str">
        <f>IF(ISNA(VLOOKUP(B573,'Can Gas Rankings'!$B$6:$H$95,7,FALSE))=TRUE,"",(VLOOKUP(B573,'Can Gas Rankings'!$B$6:$H$95,7,FALSE)))</f>
        <v/>
      </c>
      <c r="P573" s="73" t="str">
        <f>IF(ISNA(VLOOKUP(B573,'Can Pwr Rankings'!$B$6:$F$21,5,FALSE))=TRUE,"", (VLOOKUP(B573,'Can Pwr Rankings'!$B$6:$F$21,5,FALSE)))</f>
        <v/>
      </c>
      <c r="Q573" s="109">
        <f>IF(ISNA(VLOOKUP($B573,'US GAS Rankings'!$B$6:$H$232,6,FALSE))=TRUE,"", (VLOOKUP($B573,'US GAS Rankings'!$B$6:$H$232,6,FALSE)))</f>
        <v>14555902</v>
      </c>
      <c r="R573" s="109" t="str">
        <f>IF(ISNA(VLOOKUP($B573,'US PWR Rankings'!$B$6:$H$126,6,FALSE))=TRUE,"", (VLOOKUP($B573,'US PWR Rankings'!$B$6:$H$126,6,FALSE)))</f>
        <v/>
      </c>
      <c r="S573" s="109" t="str">
        <f>IF(ISNA(VLOOKUP($B573,'Can Gas Rankings'!$B$6:$H$95,6,FALSE))=TRUE,"",(VLOOKUP($B573,'Can Gas Rankings'!$B$6:$H$95,6,FALSE)))</f>
        <v/>
      </c>
      <c r="T573" s="109" t="str">
        <f>IF(ISNA(VLOOKUP($B573,'Can Pwr Rankings'!$B$6:$F$21,4,FALSE))=TRUE,"", (VLOOKUP($B573,'Can Pwr Rankings'!$B$6:$F$21,4,FALSE)))</f>
        <v/>
      </c>
    </row>
    <row r="574" spans="1:20" x14ac:dyDescent="0.2">
      <c r="A574" s="73" t="s">
        <v>180</v>
      </c>
      <c r="B574" s="73">
        <v>2094</v>
      </c>
      <c r="C574" s="73"/>
      <c r="D574" s="73"/>
      <c r="E574" s="73" t="s">
        <v>396</v>
      </c>
      <c r="F574" s="73" t="str">
        <f>VLOOKUP((A574&amp;MAX(G574:L574)),'NA DATA'!$J$4:$K$1809,2,FALSE)</f>
        <v>Enron North America Corp.</v>
      </c>
      <c r="G574" s="104"/>
      <c r="H574" s="104">
        <v>96028944</v>
      </c>
      <c r="I574" s="104"/>
      <c r="J574" s="104"/>
      <c r="K574" s="104"/>
      <c r="L574" s="104"/>
      <c r="M574" s="104">
        <f>IF(ISNA(VLOOKUP(B574,'US GAS Rankings'!$B$6:$H$232,7,FALSE))=TRUE,"", (VLOOKUP(B574,'US GAS Rankings'!$B$6:$H$232,7,FALSE)))</f>
        <v>97</v>
      </c>
      <c r="N574" s="104" t="str">
        <f>IF(ISNA(VLOOKUP(B574,'US PWR Rankings'!$B$6:$H$126,7,FALSE))=TRUE,"", (VLOOKUP(B574,'US PWR Rankings'!$B$6:$H$126,7,FALSE)))</f>
        <v/>
      </c>
      <c r="O574" s="73" t="str">
        <f>IF(ISNA(VLOOKUP(B574,'Can Gas Rankings'!$B$6:$H$95,7,FALSE))=TRUE,"",(VLOOKUP(B574,'Can Gas Rankings'!$B$6:$H$95,7,FALSE)))</f>
        <v/>
      </c>
      <c r="P574" s="73" t="str">
        <f>IF(ISNA(VLOOKUP(B574,'Can Pwr Rankings'!$B$6:$F$21,5,FALSE))=TRUE,"", (VLOOKUP(B574,'Can Pwr Rankings'!$B$6:$F$21,5,FALSE)))</f>
        <v/>
      </c>
      <c r="Q574" s="109">
        <f>IF(ISNA(VLOOKUP($B574,'US GAS Rankings'!$B$6:$H$232,6,FALSE))=TRUE,"", (VLOOKUP($B574,'US GAS Rankings'!$B$6:$H$232,6,FALSE)))</f>
        <v>14555902</v>
      </c>
      <c r="R574" s="109" t="str">
        <f>IF(ISNA(VLOOKUP($B574,'US PWR Rankings'!$B$6:$H$126,6,FALSE))=TRUE,"", (VLOOKUP($B574,'US PWR Rankings'!$B$6:$H$126,6,FALSE)))</f>
        <v/>
      </c>
      <c r="S574" s="109" t="str">
        <f>IF(ISNA(VLOOKUP($B574,'Can Gas Rankings'!$B$6:$H$95,6,FALSE))=TRUE,"",(VLOOKUP($B574,'Can Gas Rankings'!$B$6:$H$95,6,FALSE)))</f>
        <v/>
      </c>
      <c r="T574" s="109" t="str">
        <f>IF(ISNA(VLOOKUP($B574,'Can Pwr Rankings'!$B$6:$F$21,4,FALSE))=TRUE,"", (VLOOKUP($B574,'Can Pwr Rankings'!$B$6:$F$21,4,FALSE)))</f>
        <v/>
      </c>
    </row>
    <row r="575" spans="1:20" x14ac:dyDescent="0.2">
      <c r="A575" s="73" t="s">
        <v>180</v>
      </c>
      <c r="B575" s="73">
        <v>2094</v>
      </c>
      <c r="C575" s="73"/>
      <c r="D575" s="73"/>
      <c r="E575" s="73" t="s">
        <v>435</v>
      </c>
      <c r="F575" s="73" t="str">
        <f>VLOOKUP((A575&amp;MAX(G575:L575)),'NA DATA'!$J$4:$K$1809,2,FALSE)</f>
        <v>Enron North America Corp.</v>
      </c>
      <c r="G575" s="104"/>
      <c r="H575" s="104">
        <v>96004069</v>
      </c>
      <c r="I575" s="104"/>
      <c r="J575" s="104"/>
      <c r="K575" s="104"/>
      <c r="L575" s="104"/>
      <c r="M575" s="104">
        <f>IF(ISNA(VLOOKUP(B575,'US GAS Rankings'!$B$6:$H$232,7,FALSE))=TRUE,"", (VLOOKUP(B575,'US GAS Rankings'!$B$6:$H$232,7,FALSE)))</f>
        <v>97</v>
      </c>
      <c r="N575" s="104" t="str">
        <f>IF(ISNA(VLOOKUP(B575,'US PWR Rankings'!$B$6:$H$126,7,FALSE))=TRUE,"", (VLOOKUP(B575,'US PWR Rankings'!$B$6:$H$126,7,FALSE)))</f>
        <v/>
      </c>
      <c r="O575" s="73" t="str">
        <f>IF(ISNA(VLOOKUP(B575,'Can Gas Rankings'!$B$6:$H$95,7,FALSE))=TRUE,"",(VLOOKUP(B575,'Can Gas Rankings'!$B$6:$H$95,7,FALSE)))</f>
        <v/>
      </c>
      <c r="P575" s="73" t="str">
        <f>IF(ISNA(VLOOKUP(B575,'Can Pwr Rankings'!$B$6:$F$21,5,FALSE))=TRUE,"", (VLOOKUP(B575,'Can Pwr Rankings'!$B$6:$F$21,5,FALSE)))</f>
        <v/>
      </c>
      <c r="Q575" s="109">
        <f>IF(ISNA(VLOOKUP($B575,'US GAS Rankings'!$B$6:$H$232,6,FALSE))=TRUE,"", (VLOOKUP($B575,'US GAS Rankings'!$B$6:$H$232,6,FALSE)))</f>
        <v>14555902</v>
      </c>
      <c r="R575" s="109" t="str">
        <f>IF(ISNA(VLOOKUP($B575,'US PWR Rankings'!$B$6:$H$126,6,FALSE))=TRUE,"", (VLOOKUP($B575,'US PWR Rankings'!$B$6:$H$126,6,FALSE)))</f>
        <v/>
      </c>
      <c r="S575" s="109" t="str">
        <f>IF(ISNA(VLOOKUP($B575,'Can Gas Rankings'!$B$6:$H$95,6,FALSE))=TRUE,"",(VLOOKUP($B575,'Can Gas Rankings'!$B$6:$H$95,6,FALSE)))</f>
        <v/>
      </c>
      <c r="T575" s="109" t="str">
        <f>IF(ISNA(VLOOKUP($B575,'Can Pwr Rankings'!$B$6:$F$21,4,FALSE))=TRUE,"", (VLOOKUP($B575,'Can Pwr Rankings'!$B$6:$F$21,4,FALSE)))</f>
        <v/>
      </c>
    </row>
    <row r="576" spans="1:20" x14ac:dyDescent="0.2">
      <c r="A576" s="73" t="s">
        <v>180</v>
      </c>
      <c r="B576" s="73">
        <v>2094</v>
      </c>
      <c r="C576" s="73"/>
      <c r="D576" s="73"/>
      <c r="E576" s="73" t="s">
        <v>401</v>
      </c>
      <c r="F576" s="73" t="str">
        <f>VLOOKUP((A576&amp;MAX(G576:L576)),'NA DATA'!$J$4:$K$1809,2,FALSE)</f>
        <v>enovate, L.L.C.</v>
      </c>
      <c r="G576" s="104"/>
      <c r="H576" s="104">
        <v>96054437</v>
      </c>
      <c r="I576" s="104"/>
      <c r="J576" s="104"/>
      <c r="K576" s="104"/>
      <c r="L576" s="104"/>
      <c r="M576" s="104">
        <f>IF(ISNA(VLOOKUP(B576,'US GAS Rankings'!$B$6:$H$232,7,FALSE))=TRUE,"", (VLOOKUP(B576,'US GAS Rankings'!$B$6:$H$232,7,FALSE)))</f>
        <v>97</v>
      </c>
      <c r="N576" s="104" t="str">
        <f>IF(ISNA(VLOOKUP(B576,'US PWR Rankings'!$B$6:$H$126,7,FALSE))=TRUE,"", (VLOOKUP(B576,'US PWR Rankings'!$B$6:$H$126,7,FALSE)))</f>
        <v/>
      </c>
      <c r="O576" s="73" t="str">
        <f>IF(ISNA(VLOOKUP(B576,'Can Gas Rankings'!$B$6:$H$95,7,FALSE))=TRUE,"",(VLOOKUP(B576,'Can Gas Rankings'!$B$6:$H$95,7,FALSE)))</f>
        <v/>
      </c>
      <c r="P576" s="73" t="str">
        <f>IF(ISNA(VLOOKUP(B576,'Can Pwr Rankings'!$B$6:$F$21,5,FALSE))=TRUE,"", (VLOOKUP(B576,'Can Pwr Rankings'!$B$6:$F$21,5,FALSE)))</f>
        <v/>
      </c>
      <c r="Q576" s="109">
        <f>IF(ISNA(VLOOKUP($B576,'US GAS Rankings'!$B$6:$H$232,6,FALSE))=TRUE,"", (VLOOKUP($B576,'US GAS Rankings'!$B$6:$H$232,6,FALSE)))</f>
        <v>14555902</v>
      </c>
      <c r="R576" s="109" t="str">
        <f>IF(ISNA(VLOOKUP($B576,'US PWR Rankings'!$B$6:$H$126,6,FALSE))=TRUE,"", (VLOOKUP($B576,'US PWR Rankings'!$B$6:$H$126,6,FALSE)))</f>
        <v/>
      </c>
      <c r="S576" s="109" t="str">
        <f>IF(ISNA(VLOOKUP($B576,'Can Gas Rankings'!$B$6:$H$95,6,FALSE))=TRUE,"",(VLOOKUP($B576,'Can Gas Rankings'!$B$6:$H$95,6,FALSE)))</f>
        <v/>
      </c>
      <c r="T576" s="109" t="str">
        <f>IF(ISNA(VLOOKUP($B576,'Can Pwr Rankings'!$B$6:$F$21,4,FALSE))=TRUE,"", (VLOOKUP($B576,'Can Pwr Rankings'!$B$6:$F$21,4,FALSE)))</f>
        <v/>
      </c>
    </row>
    <row r="577" spans="1:20" x14ac:dyDescent="0.2">
      <c r="A577" s="73" t="s">
        <v>180</v>
      </c>
      <c r="B577" s="73">
        <v>2094</v>
      </c>
      <c r="C577" s="73"/>
      <c r="D577" s="73"/>
      <c r="E577" s="73" t="s">
        <v>399</v>
      </c>
      <c r="F577" s="73" t="str">
        <f>VLOOKUP((A577&amp;MAX(G577:L577)),'NA DATA'!$J$4:$K$1809,2,FALSE)</f>
        <v>enovate, L.L.C.</v>
      </c>
      <c r="G577" s="104"/>
      <c r="H577" s="104">
        <v>96056620</v>
      </c>
      <c r="I577" s="104"/>
      <c r="J577" s="104"/>
      <c r="K577" s="104"/>
      <c r="L577" s="104"/>
      <c r="M577" s="104">
        <f>IF(ISNA(VLOOKUP(B577,'US GAS Rankings'!$B$6:$H$232,7,FALSE))=TRUE,"", (VLOOKUP(B577,'US GAS Rankings'!$B$6:$H$232,7,FALSE)))</f>
        <v>97</v>
      </c>
      <c r="N577" s="104" t="str">
        <f>IF(ISNA(VLOOKUP(B577,'US PWR Rankings'!$B$6:$H$126,7,FALSE))=TRUE,"", (VLOOKUP(B577,'US PWR Rankings'!$B$6:$H$126,7,FALSE)))</f>
        <v/>
      </c>
      <c r="O577" s="73" t="str">
        <f>IF(ISNA(VLOOKUP(B577,'Can Gas Rankings'!$B$6:$H$95,7,FALSE))=TRUE,"",(VLOOKUP(B577,'Can Gas Rankings'!$B$6:$H$95,7,FALSE)))</f>
        <v/>
      </c>
      <c r="P577" s="73" t="str">
        <f>IF(ISNA(VLOOKUP(B577,'Can Pwr Rankings'!$B$6:$F$21,5,FALSE))=TRUE,"", (VLOOKUP(B577,'Can Pwr Rankings'!$B$6:$F$21,5,FALSE)))</f>
        <v/>
      </c>
      <c r="Q577" s="109">
        <f>IF(ISNA(VLOOKUP($B577,'US GAS Rankings'!$B$6:$H$232,6,FALSE))=TRUE,"", (VLOOKUP($B577,'US GAS Rankings'!$B$6:$H$232,6,FALSE)))</f>
        <v>14555902</v>
      </c>
      <c r="R577" s="109" t="str">
        <f>IF(ISNA(VLOOKUP($B577,'US PWR Rankings'!$B$6:$H$126,6,FALSE))=TRUE,"", (VLOOKUP($B577,'US PWR Rankings'!$B$6:$H$126,6,FALSE)))</f>
        <v/>
      </c>
      <c r="S577" s="109" t="str">
        <f>IF(ISNA(VLOOKUP($B577,'Can Gas Rankings'!$B$6:$H$95,6,FALSE))=TRUE,"",(VLOOKUP($B577,'Can Gas Rankings'!$B$6:$H$95,6,FALSE)))</f>
        <v/>
      </c>
      <c r="T577" s="109" t="str">
        <f>IF(ISNA(VLOOKUP($B577,'Can Pwr Rankings'!$B$6:$F$21,4,FALSE))=TRUE,"", (VLOOKUP($B577,'Can Pwr Rankings'!$B$6:$F$21,4,FALSE)))</f>
        <v/>
      </c>
    </row>
    <row r="578" spans="1:20" x14ac:dyDescent="0.2">
      <c r="A578" s="73" t="s">
        <v>180</v>
      </c>
      <c r="B578" s="73">
        <v>2094</v>
      </c>
      <c r="C578" s="73"/>
      <c r="D578" s="73"/>
      <c r="E578" s="73" t="s">
        <v>417</v>
      </c>
      <c r="F578" s="73" t="str">
        <f>VLOOKUP((A578&amp;MAX(G578:L578)),'NA DATA'!$J$4:$K$1809,2,FALSE)</f>
        <v>Enron North America Corp.</v>
      </c>
      <c r="G578" s="104"/>
      <c r="H578" s="104">
        <v>96003030</v>
      </c>
      <c r="I578" s="104"/>
      <c r="J578" s="104"/>
      <c r="K578" s="104"/>
      <c r="L578" s="104"/>
      <c r="M578" s="104">
        <f>IF(ISNA(VLOOKUP(B578,'US GAS Rankings'!$B$6:$H$232,7,FALSE))=TRUE,"", (VLOOKUP(B578,'US GAS Rankings'!$B$6:$H$232,7,FALSE)))</f>
        <v>97</v>
      </c>
      <c r="N578" s="104" t="str">
        <f>IF(ISNA(VLOOKUP(B578,'US PWR Rankings'!$B$6:$H$126,7,FALSE))=TRUE,"", (VLOOKUP(B578,'US PWR Rankings'!$B$6:$H$126,7,FALSE)))</f>
        <v/>
      </c>
      <c r="O578" s="73" t="str">
        <f>IF(ISNA(VLOOKUP(B578,'Can Gas Rankings'!$B$6:$H$95,7,FALSE))=TRUE,"",(VLOOKUP(B578,'Can Gas Rankings'!$B$6:$H$95,7,FALSE)))</f>
        <v/>
      </c>
      <c r="P578" s="73" t="str">
        <f>IF(ISNA(VLOOKUP(B578,'Can Pwr Rankings'!$B$6:$F$21,5,FALSE))=TRUE,"", (VLOOKUP(B578,'Can Pwr Rankings'!$B$6:$F$21,5,FALSE)))</f>
        <v/>
      </c>
      <c r="Q578" s="109">
        <f>IF(ISNA(VLOOKUP($B578,'US GAS Rankings'!$B$6:$H$232,6,FALSE))=TRUE,"", (VLOOKUP($B578,'US GAS Rankings'!$B$6:$H$232,6,FALSE)))</f>
        <v>14555902</v>
      </c>
      <c r="R578" s="109" t="str">
        <f>IF(ISNA(VLOOKUP($B578,'US PWR Rankings'!$B$6:$H$126,6,FALSE))=TRUE,"", (VLOOKUP($B578,'US PWR Rankings'!$B$6:$H$126,6,FALSE)))</f>
        <v/>
      </c>
      <c r="S578" s="109" t="str">
        <f>IF(ISNA(VLOOKUP($B578,'Can Gas Rankings'!$B$6:$H$95,6,FALSE))=TRUE,"",(VLOOKUP($B578,'Can Gas Rankings'!$B$6:$H$95,6,FALSE)))</f>
        <v/>
      </c>
      <c r="T578" s="109" t="str">
        <f>IF(ISNA(VLOOKUP($B578,'Can Pwr Rankings'!$B$6:$F$21,4,FALSE))=TRUE,"", (VLOOKUP($B578,'Can Pwr Rankings'!$B$6:$F$21,4,FALSE)))</f>
        <v/>
      </c>
    </row>
    <row r="579" spans="1:20" x14ac:dyDescent="0.2">
      <c r="A579" s="73" t="s">
        <v>180</v>
      </c>
      <c r="B579" s="73">
        <v>2094</v>
      </c>
      <c r="C579" s="73"/>
      <c r="D579" s="73"/>
      <c r="E579" s="73" t="s">
        <v>394</v>
      </c>
      <c r="F579" s="73" t="str">
        <f>VLOOKUP((A579&amp;MAX(G579:L579)),'NA DATA'!$J$4:$K$1809,2,FALSE)</f>
        <v>Enron North America Corp.</v>
      </c>
      <c r="G579" s="104"/>
      <c r="H579" s="104">
        <v>96019031</v>
      </c>
      <c r="I579" s="104"/>
      <c r="J579" s="104"/>
      <c r="K579" s="104"/>
      <c r="L579" s="104"/>
      <c r="M579" s="104">
        <f>IF(ISNA(VLOOKUP(B579,'US GAS Rankings'!$B$6:$H$232,7,FALSE))=TRUE,"", (VLOOKUP(B579,'US GAS Rankings'!$B$6:$H$232,7,FALSE)))</f>
        <v>97</v>
      </c>
      <c r="N579" s="104" t="str">
        <f>IF(ISNA(VLOOKUP(B579,'US PWR Rankings'!$B$6:$H$126,7,FALSE))=TRUE,"", (VLOOKUP(B579,'US PWR Rankings'!$B$6:$H$126,7,FALSE)))</f>
        <v/>
      </c>
      <c r="O579" s="73" t="str">
        <f>IF(ISNA(VLOOKUP(B579,'Can Gas Rankings'!$B$6:$H$95,7,FALSE))=TRUE,"",(VLOOKUP(B579,'Can Gas Rankings'!$B$6:$H$95,7,FALSE)))</f>
        <v/>
      </c>
      <c r="P579" s="73" t="str">
        <f>IF(ISNA(VLOOKUP(B579,'Can Pwr Rankings'!$B$6:$F$21,5,FALSE))=TRUE,"", (VLOOKUP(B579,'Can Pwr Rankings'!$B$6:$F$21,5,FALSE)))</f>
        <v/>
      </c>
      <c r="Q579" s="109">
        <f>IF(ISNA(VLOOKUP($B579,'US GAS Rankings'!$B$6:$H$232,6,FALSE))=TRUE,"", (VLOOKUP($B579,'US GAS Rankings'!$B$6:$H$232,6,FALSE)))</f>
        <v>14555902</v>
      </c>
      <c r="R579" s="109" t="str">
        <f>IF(ISNA(VLOOKUP($B579,'US PWR Rankings'!$B$6:$H$126,6,FALSE))=TRUE,"", (VLOOKUP($B579,'US PWR Rankings'!$B$6:$H$126,6,FALSE)))</f>
        <v/>
      </c>
      <c r="S579" s="109" t="str">
        <f>IF(ISNA(VLOOKUP($B579,'Can Gas Rankings'!$B$6:$H$95,6,FALSE))=TRUE,"",(VLOOKUP($B579,'Can Gas Rankings'!$B$6:$H$95,6,FALSE)))</f>
        <v/>
      </c>
      <c r="T579" s="109" t="str">
        <f>IF(ISNA(VLOOKUP($B579,'Can Pwr Rankings'!$B$6:$F$21,4,FALSE))=TRUE,"", (VLOOKUP($B579,'Can Pwr Rankings'!$B$6:$F$21,4,FALSE)))</f>
        <v/>
      </c>
    </row>
    <row r="580" spans="1:20" x14ac:dyDescent="0.2">
      <c r="A580" s="73" t="s">
        <v>180</v>
      </c>
      <c r="B580" s="73">
        <v>2094</v>
      </c>
      <c r="C580" s="73"/>
      <c r="D580" s="73"/>
      <c r="E580" s="73" t="s">
        <v>566</v>
      </c>
      <c r="F580" s="73" t="e">
        <f>VLOOKUP((A580&amp;MAX(G580:L580)),'NA DATA'!$J$4:$K$1809,2,FALSE)</f>
        <v>#N/A</v>
      </c>
      <c r="G580" s="104"/>
      <c r="H580" s="104"/>
      <c r="I580" s="104"/>
      <c r="J580" s="104"/>
      <c r="K580" s="104"/>
      <c r="L580" s="104"/>
      <c r="M580" s="104">
        <f>IF(ISNA(VLOOKUP(B580,'US GAS Rankings'!$B$6:$H$232,7,FALSE))=TRUE,"", (VLOOKUP(B580,'US GAS Rankings'!$B$6:$H$232,7,FALSE)))</f>
        <v>97</v>
      </c>
      <c r="N580" s="104" t="str">
        <f>IF(ISNA(VLOOKUP(B580,'US PWR Rankings'!$B$6:$H$126,7,FALSE))=TRUE,"", (VLOOKUP(B580,'US PWR Rankings'!$B$6:$H$126,7,FALSE)))</f>
        <v/>
      </c>
      <c r="O580" s="73" t="str">
        <f>IF(ISNA(VLOOKUP(B580,'Can Gas Rankings'!$B$6:$H$95,7,FALSE))=TRUE,"",(VLOOKUP(B580,'Can Gas Rankings'!$B$6:$H$95,7,FALSE)))</f>
        <v/>
      </c>
      <c r="P580" s="73" t="str">
        <f>IF(ISNA(VLOOKUP(B580,'Can Pwr Rankings'!$B$6:$F$21,5,FALSE))=TRUE,"", (VLOOKUP(B580,'Can Pwr Rankings'!$B$6:$F$21,5,FALSE)))</f>
        <v/>
      </c>
      <c r="Q580" s="109">
        <f>IF(ISNA(VLOOKUP($B580,'US GAS Rankings'!$B$6:$H$232,6,FALSE))=TRUE,"", (VLOOKUP($B580,'US GAS Rankings'!$B$6:$H$232,6,FALSE)))</f>
        <v>14555902</v>
      </c>
      <c r="R580" s="109" t="str">
        <f>IF(ISNA(VLOOKUP($B580,'US PWR Rankings'!$B$6:$H$126,6,FALSE))=TRUE,"", (VLOOKUP($B580,'US PWR Rankings'!$B$6:$H$126,6,FALSE)))</f>
        <v/>
      </c>
      <c r="S580" s="109" t="str">
        <f>IF(ISNA(VLOOKUP($B580,'Can Gas Rankings'!$B$6:$H$95,6,FALSE))=TRUE,"",(VLOOKUP($B580,'Can Gas Rankings'!$B$6:$H$95,6,FALSE)))</f>
        <v/>
      </c>
      <c r="T580" s="109" t="str">
        <f>IF(ISNA(VLOOKUP($B580,'Can Pwr Rankings'!$B$6:$F$21,4,FALSE))=TRUE,"", (VLOOKUP($B580,'Can Pwr Rankings'!$B$6:$F$21,4,FALSE)))</f>
        <v/>
      </c>
    </row>
    <row r="581" spans="1:20" x14ac:dyDescent="0.2">
      <c r="A581" s="73" t="s">
        <v>180</v>
      </c>
      <c r="B581" s="73">
        <v>2094</v>
      </c>
      <c r="C581" s="73"/>
      <c r="D581" s="73"/>
      <c r="E581" s="73" t="s">
        <v>405</v>
      </c>
      <c r="F581" s="73" t="str">
        <f>VLOOKUP((A581&amp;MAX(G581:L581)),'NA DATA'!$J$4:$K$1809,2,FALSE)</f>
        <v>Enron North America Corp.</v>
      </c>
      <c r="G581" s="104"/>
      <c r="H581" s="104">
        <v>96081542</v>
      </c>
      <c r="I581" s="104"/>
      <c r="J581" s="104"/>
      <c r="K581" s="104"/>
      <c r="L581" s="104"/>
      <c r="M581" s="104">
        <f>IF(ISNA(VLOOKUP(B581,'US GAS Rankings'!$B$6:$H$232,7,FALSE))=TRUE,"", (VLOOKUP(B581,'US GAS Rankings'!$B$6:$H$232,7,FALSE)))</f>
        <v>97</v>
      </c>
      <c r="N581" s="104" t="str">
        <f>IF(ISNA(VLOOKUP(B581,'US PWR Rankings'!$B$6:$H$126,7,FALSE))=TRUE,"", (VLOOKUP(B581,'US PWR Rankings'!$B$6:$H$126,7,FALSE)))</f>
        <v/>
      </c>
      <c r="O581" s="73" t="str">
        <f>IF(ISNA(VLOOKUP(B581,'Can Gas Rankings'!$B$6:$H$95,7,FALSE))=TRUE,"",(VLOOKUP(B581,'Can Gas Rankings'!$B$6:$H$95,7,FALSE)))</f>
        <v/>
      </c>
      <c r="P581" s="73" t="str">
        <f>IF(ISNA(VLOOKUP(B581,'Can Pwr Rankings'!$B$6:$F$21,5,FALSE))=TRUE,"", (VLOOKUP(B581,'Can Pwr Rankings'!$B$6:$F$21,5,FALSE)))</f>
        <v/>
      </c>
      <c r="Q581" s="109">
        <f>IF(ISNA(VLOOKUP($B581,'US GAS Rankings'!$B$6:$H$232,6,FALSE))=TRUE,"", (VLOOKUP($B581,'US GAS Rankings'!$B$6:$H$232,6,FALSE)))</f>
        <v>14555902</v>
      </c>
      <c r="R581" s="109" t="str">
        <f>IF(ISNA(VLOOKUP($B581,'US PWR Rankings'!$B$6:$H$126,6,FALSE))=TRUE,"", (VLOOKUP($B581,'US PWR Rankings'!$B$6:$H$126,6,FALSE)))</f>
        <v/>
      </c>
      <c r="S581" s="109" t="str">
        <f>IF(ISNA(VLOOKUP($B581,'Can Gas Rankings'!$B$6:$H$95,6,FALSE))=TRUE,"",(VLOOKUP($B581,'Can Gas Rankings'!$B$6:$H$95,6,FALSE)))</f>
        <v/>
      </c>
      <c r="T581" s="109" t="str">
        <f>IF(ISNA(VLOOKUP($B581,'Can Pwr Rankings'!$B$6:$F$21,4,FALSE))=TRUE,"", (VLOOKUP($B581,'Can Pwr Rankings'!$B$6:$F$21,4,FALSE)))</f>
        <v/>
      </c>
    </row>
    <row r="582" spans="1:20" x14ac:dyDescent="0.2">
      <c r="A582" s="73" t="s">
        <v>181</v>
      </c>
      <c r="B582" s="73">
        <v>49410</v>
      </c>
      <c r="C582" s="73" t="s">
        <v>181</v>
      </c>
      <c r="D582" s="73">
        <v>49410</v>
      </c>
      <c r="E582" s="73" t="s">
        <v>401</v>
      </c>
      <c r="F582" s="73" t="str">
        <f>VLOOKUP((A582&amp;MAX(G582:L582)),'NA DATA'!$J$4:$K$1809,2,FALSE)</f>
        <v>Enron North America Corp.</v>
      </c>
      <c r="G582" s="104"/>
      <c r="H582" s="104">
        <v>96002630</v>
      </c>
      <c r="I582" s="104"/>
      <c r="J582" s="104"/>
      <c r="K582" s="104"/>
      <c r="L582" s="104"/>
      <c r="M582" s="104">
        <f>IF(ISNA(VLOOKUP(B582,'US GAS Rankings'!$B$6:$H$232,7,FALSE))=TRUE,"", (VLOOKUP(B582,'US GAS Rankings'!$B$6:$H$232,7,FALSE)))</f>
        <v>98</v>
      </c>
      <c r="N582" s="104" t="str">
        <f>IF(ISNA(VLOOKUP(B582,'US PWR Rankings'!$B$6:$H$126,7,FALSE))=TRUE,"", (VLOOKUP(B582,'US PWR Rankings'!$B$6:$H$126,7,FALSE)))</f>
        <v/>
      </c>
      <c r="O582" s="73" t="str">
        <f>IF(ISNA(VLOOKUP(B582,'Can Gas Rankings'!$B$6:$H$95,7,FALSE))=TRUE,"",(VLOOKUP(B582,'Can Gas Rankings'!$B$6:$H$95,7,FALSE)))</f>
        <v/>
      </c>
      <c r="P582" s="73" t="str">
        <f>IF(ISNA(VLOOKUP(B582,'Can Pwr Rankings'!$B$6:$F$21,5,FALSE))=TRUE,"", (VLOOKUP(B582,'Can Pwr Rankings'!$B$6:$F$21,5,FALSE)))</f>
        <v/>
      </c>
      <c r="Q582" s="109">
        <f>IF(ISNA(VLOOKUP($B582,'US GAS Rankings'!$B$6:$H$232,6,FALSE))=TRUE,"", (VLOOKUP($B582,'US GAS Rankings'!$B$6:$H$232,6,FALSE)))</f>
        <v>14431500</v>
      </c>
      <c r="R582" s="109" t="str">
        <f>IF(ISNA(VLOOKUP($B582,'US PWR Rankings'!$B$6:$H$126,6,FALSE))=TRUE,"", (VLOOKUP($B582,'US PWR Rankings'!$B$6:$H$126,6,FALSE)))</f>
        <v/>
      </c>
      <c r="S582" s="109" t="str">
        <f>IF(ISNA(VLOOKUP($B582,'Can Gas Rankings'!$B$6:$H$95,6,FALSE))=TRUE,"",(VLOOKUP($B582,'Can Gas Rankings'!$B$6:$H$95,6,FALSE)))</f>
        <v/>
      </c>
      <c r="T582" s="109" t="str">
        <f>IF(ISNA(VLOOKUP($B582,'Can Pwr Rankings'!$B$6:$F$21,4,FALSE))=TRUE,"", (VLOOKUP($B582,'Can Pwr Rankings'!$B$6:$F$21,4,FALSE)))</f>
        <v/>
      </c>
    </row>
    <row r="583" spans="1:20" x14ac:dyDescent="0.2">
      <c r="A583" s="73" t="s">
        <v>181</v>
      </c>
      <c r="B583" s="73">
        <v>49410</v>
      </c>
      <c r="C583" s="73"/>
      <c r="D583" s="73"/>
      <c r="E583" s="73" t="s">
        <v>399</v>
      </c>
      <c r="F583" s="73" t="str">
        <f>VLOOKUP((A583&amp;MAX(G583:L583)),'NA DATA'!$J$4:$K$1809,2,FALSE)</f>
        <v>Enron North America Corp.</v>
      </c>
      <c r="G583" s="104"/>
      <c r="H583" s="104">
        <v>96002850</v>
      </c>
      <c r="I583" s="104"/>
      <c r="J583" s="104"/>
      <c r="K583" s="104"/>
      <c r="L583" s="104"/>
      <c r="M583" s="104">
        <f>IF(ISNA(VLOOKUP(B583,'US GAS Rankings'!$B$6:$H$232,7,FALSE))=TRUE,"", (VLOOKUP(B583,'US GAS Rankings'!$B$6:$H$232,7,FALSE)))</f>
        <v>98</v>
      </c>
      <c r="N583" s="104" t="str">
        <f>IF(ISNA(VLOOKUP(B583,'US PWR Rankings'!$B$6:$H$126,7,FALSE))=TRUE,"", (VLOOKUP(B583,'US PWR Rankings'!$B$6:$H$126,7,FALSE)))</f>
        <v/>
      </c>
      <c r="O583" s="73" t="str">
        <f>IF(ISNA(VLOOKUP(B583,'Can Gas Rankings'!$B$6:$H$95,7,FALSE))=TRUE,"",(VLOOKUP(B583,'Can Gas Rankings'!$B$6:$H$95,7,FALSE)))</f>
        <v/>
      </c>
      <c r="P583" s="73" t="str">
        <f>IF(ISNA(VLOOKUP(B583,'Can Pwr Rankings'!$B$6:$F$21,5,FALSE))=TRUE,"", (VLOOKUP(B583,'Can Pwr Rankings'!$B$6:$F$21,5,FALSE)))</f>
        <v/>
      </c>
      <c r="Q583" s="109">
        <f>IF(ISNA(VLOOKUP($B583,'US GAS Rankings'!$B$6:$H$232,6,FALSE))=TRUE,"", (VLOOKUP($B583,'US GAS Rankings'!$B$6:$H$232,6,FALSE)))</f>
        <v>14431500</v>
      </c>
      <c r="R583" s="109" t="str">
        <f>IF(ISNA(VLOOKUP($B583,'US PWR Rankings'!$B$6:$H$126,6,FALSE))=TRUE,"", (VLOOKUP($B583,'US PWR Rankings'!$B$6:$H$126,6,FALSE)))</f>
        <v/>
      </c>
      <c r="S583" s="109" t="str">
        <f>IF(ISNA(VLOOKUP($B583,'Can Gas Rankings'!$B$6:$H$95,6,FALSE))=TRUE,"",(VLOOKUP($B583,'Can Gas Rankings'!$B$6:$H$95,6,FALSE)))</f>
        <v/>
      </c>
      <c r="T583" s="109" t="str">
        <f>IF(ISNA(VLOOKUP($B583,'Can Pwr Rankings'!$B$6:$F$21,4,FALSE))=TRUE,"", (VLOOKUP($B583,'Can Pwr Rankings'!$B$6:$F$21,4,FALSE)))</f>
        <v/>
      </c>
    </row>
    <row r="584" spans="1:20" x14ac:dyDescent="0.2">
      <c r="A584" s="73" t="s">
        <v>181</v>
      </c>
      <c r="B584" s="73">
        <v>49410</v>
      </c>
      <c r="C584" s="73"/>
      <c r="D584" s="73"/>
      <c r="E584" s="73" t="s">
        <v>397</v>
      </c>
      <c r="F584" s="73" t="str">
        <f>VLOOKUP((A584&amp;MAX(G584:L584)),'NA DATA'!$J$4:$K$1809,2,FALSE)</f>
        <v>Enron North America Corp.</v>
      </c>
      <c r="G584" s="104"/>
      <c r="H584" s="104">
        <v>96005429</v>
      </c>
      <c r="I584" s="104"/>
      <c r="J584" s="104"/>
      <c r="K584" s="104"/>
      <c r="L584" s="104"/>
      <c r="M584" s="104">
        <f>IF(ISNA(VLOOKUP(B584,'US GAS Rankings'!$B$6:$H$232,7,FALSE))=TRUE,"", (VLOOKUP(B584,'US GAS Rankings'!$B$6:$H$232,7,FALSE)))</f>
        <v>98</v>
      </c>
      <c r="N584" s="104" t="str">
        <f>IF(ISNA(VLOOKUP(B584,'US PWR Rankings'!$B$6:$H$126,7,FALSE))=TRUE,"", (VLOOKUP(B584,'US PWR Rankings'!$B$6:$H$126,7,FALSE)))</f>
        <v/>
      </c>
      <c r="O584" s="73" t="str">
        <f>IF(ISNA(VLOOKUP(B584,'Can Gas Rankings'!$B$6:$H$95,7,FALSE))=TRUE,"",(VLOOKUP(B584,'Can Gas Rankings'!$B$6:$H$95,7,FALSE)))</f>
        <v/>
      </c>
      <c r="P584" s="73" t="str">
        <f>IF(ISNA(VLOOKUP(B584,'Can Pwr Rankings'!$B$6:$F$21,5,FALSE))=TRUE,"", (VLOOKUP(B584,'Can Pwr Rankings'!$B$6:$F$21,5,FALSE)))</f>
        <v/>
      </c>
      <c r="Q584" s="109">
        <f>IF(ISNA(VLOOKUP($B584,'US GAS Rankings'!$B$6:$H$232,6,FALSE))=TRUE,"", (VLOOKUP($B584,'US GAS Rankings'!$B$6:$H$232,6,FALSE)))</f>
        <v>14431500</v>
      </c>
      <c r="R584" s="109" t="str">
        <f>IF(ISNA(VLOOKUP($B584,'US PWR Rankings'!$B$6:$H$126,6,FALSE))=TRUE,"", (VLOOKUP($B584,'US PWR Rankings'!$B$6:$H$126,6,FALSE)))</f>
        <v/>
      </c>
      <c r="S584" s="109" t="str">
        <f>IF(ISNA(VLOOKUP($B584,'Can Gas Rankings'!$B$6:$H$95,6,FALSE))=TRUE,"",(VLOOKUP($B584,'Can Gas Rankings'!$B$6:$H$95,6,FALSE)))</f>
        <v/>
      </c>
      <c r="T584" s="109" t="str">
        <f>IF(ISNA(VLOOKUP($B584,'Can Pwr Rankings'!$B$6:$F$21,4,FALSE))=TRUE,"", (VLOOKUP($B584,'Can Pwr Rankings'!$B$6:$F$21,4,FALSE)))</f>
        <v/>
      </c>
    </row>
    <row r="585" spans="1:20" x14ac:dyDescent="0.2">
      <c r="A585" s="73" t="s">
        <v>181</v>
      </c>
      <c r="B585" s="73">
        <v>49410</v>
      </c>
      <c r="C585" s="73"/>
      <c r="D585" s="73"/>
      <c r="E585" s="73" t="s">
        <v>566</v>
      </c>
      <c r="F585" s="73" t="e">
        <f>VLOOKUP((A585&amp;MAX(G585:L585)),'NA DATA'!$J$4:$K$1809,2,FALSE)</f>
        <v>#N/A</v>
      </c>
      <c r="G585" s="104"/>
      <c r="H585" s="104"/>
      <c r="I585" s="104"/>
      <c r="J585" s="104"/>
      <c r="K585" s="104"/>
      <c r="L585" s="104"/>
      <c r="M585" s="104">
        <f>IF(ISNA(VLOOKUP(B585,'US GAS Rankings'!$B$6:$H$232,7,FALSE))=TRUE,"", (VLOOKUP(B585,'US GAS Rankings'!$B$6:$H$232,7,FALSE)))</f>
        <v>98</v>
      </c>
      <c r="N585" s="104" t="str">
        <f>IF(ISNA(VLOOKUP(B585,'US PWR Rankings'!$B$6:$H$126,7,FALSE))=TRUE,"", (VLOOKUP(B585,'US PWR Rankings'!$B$6:$H$126,7,FALSE)))</f>
        <v/>
      </c>
      <c r="O585" s="73" t="str">
        <f>IF(ISNA(VLOOKUP(B585,'Can Gas Rankings'!$B$6:$H$95,7,FALSE))=TRUE,"",(VLOOKUP(B585,'Can Gas Rankings'!$B$6:$H$95,7,FALSE)))</f>
        <v/>
      </c>
      <c r="P585" s="73" t="str">
        <f>IF(ISNA(VLOOKUP(B585,'Can Pwr Rankings'!$B$6:$F$21,5,FALSE))=TRUE,"", (VLOOKUP(B585,'Can Pwr Rankings'!$B$6:$F$21,5,FALSE)))</f>
        <v/>
      </c>
      <c r="Q585" s="109">
        <f>IF(ISNA(VLOOKUP($B585,'US GAS Rankings'!$B$6:$H$232,6,FALSE))=TRUE,"", (VLOOKUP($B585,'US GAS Rankings'!$B$6:$H$232,6,FALSE)))</f>
        <v>14431500</v>
      </c>
      <c r="R585" s="109" t="str">
        <f>IF(ISNA(VLOOKUP($B585,'US PWR Rankings'!$B$6:$H$126,6,FALSE))=TRUE,"", (VLOOKUP($B585,'US PWR Rankings'!$B$6:$H$126,6,FALSE)))</f>
        <v/>
      </c>
      <c r="S585" s="109" t="str">
        <f>IF(ISNA(VLOOKUP($B585,'Can Gas Rankings'!$B$6:$H$95,6,FALSE))=TRUE,"",(VLOOKUP($B585,'Can Gas Rankings'!$B$6:$H$95,6,FALSE)))</f>
        <v/>
      </c>
      <c r="T585" s="109" t="str">
        <f>IF(ISNA(VLOOKUP($B585,'Can Pwr Rankings'!$B$6:$F$21,4,FALSE))=TRUE,"", (VLOOKUP($B585,'Can Pwr Rankings'!$B$6:$F$21,4,FALSE)))</f>
        <v/>
      </c>
    </row>
    <row r="586" spans="1:20" x14ac:dyDescent="0.2">
      <c r="A586" s="73" t="s">
        <v>181</v>
      </c>
      <c r="B586" s="73">
        <v>49410</v>
      </c>
      <c r="C586" s="73"/>
      <c r="D586" s="73"/>
      <c r="E586" s="73" t="s">
        <v>405</v>
      </c>
      <c r="F586" s="73" t="str">
        <f>VLOOKUP((A586&amp;MAX(G586:L586)),'NA DATA'!$J$4:$K$1809,2,FALSE)</f>
        <v>Enron North America Corp.</v>
      </c>
      <c r="G586" s="104"/>
      <c r="H586" s="104">
        <v>96037194</v>
      </c>
      <c r="I586" s="104"/>
      <c r="J586" s="104"/>
      <c r="K586" s="104"/>
      <c r="L586" s="104"/>
      <c r="M586" s="104">
        <f>IF(ISNA(VLOOKUP(B586,'US GAS Rankings'!$B$6:$H$232,7,FALSE))=TRUE,"", (VLOOKUP(B586,'US GAS Rankings'!$B$6:$H$232,7,FALSE)))</f>
        <v>98</v>
      </c>
      <c r="N586" s="104" t="str">
        <f>IF(ISNA(VLOOKUP(B586,'US PWR Rankings'!$B$6:$H$126,7,FALSE))=TRUE,"", (VLOOKUP(B586,'US PWR Rankings'!$B$6:$H$126,7,FALSE)))</f>
        <v/>
      </c>
      <c r="O586" s="73" t="str">
        <f>IF(ISNA(VLOOKUP(B586,'Can Gas Rankings'!$B$6:$H$95,7,FALSE))=TRUE,"",(VLOOKUP(B586,'Can Gas Rankings'!$B$6:$H$95,7,FALSE)))</f>
        <v/>
      </c>
      <c r="P586" s="73" t="str">
        <f>IF(ISNA(VLOOKUP(B586,'Can Pwr Rankings'!$B$6:$F$21,5,FALSE))=TRUE,"", (VLOOKUP(B586,'Can Pwr Rankings'!$B$6:$F$21,5,FALSE)))</f>
        <v/>
      </c>
      <c r="Q586" s="109">
        <f>IF(ISNA(VLOOKUP($B586,'US GAS Rankings'!$B$6:$H$232,6,FALSE))=TRUE,"", (VLOOKUP($B586,'US GAS Rankings'!$B$6:$H$232,6,FALSE)))</f>
        <v>14431500</v>
      </c>
      <c r="R586" s="109" t="str">
        <f>IF(ISNA(VLOOKUP($B586,'US PWR Rankings'!$B$6:$H$126,6,FALSE))=TRUE,"", (VLOOKUP($B586,'US PWR Rankings'!$B$6:$H$126,6,FALSE)))</f>
        <v/>
      </c>
      <c r="S586" s="109" t="str">
        <f>IF(ISNA(VLOOKUP($B586,'Can Gas Rankings'!$B$6:$H$95,6,FALSE))=TRUE,"",(VLOOKUP($B586,'Can Gas Rankings'!$B$6:$H$95,6,FALSE)))</f>
        <v/>
      </c>
      <c r="T586" s="109" t="str">
        <f>IF(ISNA(VLOOKUP($B586,'Can Pwr Rankings'!$B$6:$F$21,4,FALSE))=TRUE,"", (VLOOKUP($B586,'Can Pwr Rankings'!$B$6:$F$21,4,FALSE)))</f>
        <v/>
      </c>
    </row>
    <row r="587" spans="1:20" x14ac:dyDescent="0.2">
      <c r="A587" s="73" t="s">
        <v>181</v>
      </c>
      <c r="B587" s="73">
        <v>49410</v>
      </c>
      <c r="C587" s="73"/>
      <c r="D587" s="73"/>
      <c r="E587" s="73" t="s">
        <v>402</v>
      </c>
      <c r="F587" s="73" t="str">
        <f>VLOOKUP((A587&amp;MAX(G587:L587)),'NA DATA'!$J$4:$K$1809,2,FALSE)</f>
        <v>Enron North America Corp.</v>
      </c>
      <c r="G587" s="104"/>
      <c r="H587" s="104">
        <v>96035982</v>
      </c>
      <c r="I587" s="104"/>
      <c r="J587" s="104"/>
      <c r="K587" s="104"/>
      <c r="L587" s="104"/>
      <c r="M587" s="104">
        <f>IF(ISNA(VLOOKUP(B587,'US GAS Rankings'!$B$6:$H$232,7,FALSE))=TRUE,"", (VLOOKUP(B587,'US GAS Rankings'!$B$6:$H$232,7,FALSE)))</f>
        <v>98</v>
      </c>
      <c r="N587" s="104" t="str">
        <f>IF(ISNA(VLOOKUP(B587,'US PWR Rankings'!$B$6:$H$126,7,FALSE))=TRUE,"", (VLOOKUP(B587,'US PWR Rankings'!$B$6:$H$126,7,FALSE)))</f>
        <v/>
      </c>
      <c r="O587" s="73" t="str">
        <f>IF(ISNA(VLOOKUP(B587,'Can Gas Rankings'!$B$6:$H$95,7,FALSE))=TRUE,"",(VLOOKUP(B587,'Can Gas Rankings'!$B$6:$H$95,7,FALSE)))</f>
        <v/>
      </c>
      <c r="P587" s="73" t="str">
        <f>IF(ISNA(VLOOKUP(B587,'Can Pwr Rankings'!$B$6:$F$21,5,FALSE))=TRUE,"", (VLOOKUP(B587,'Can Pwr Rankings'!$B$6:$F$21,5,FALSE)))</f>
        <v/>
      </c>
      <c r="Q587" s="109">
        <f>IF(ISNA(VLOOKUP($B587,'US GAS Rankings'!$B$6:$H$232,6,FALSE))=TRUE,"", (VLOOKUP($B587,'US GAS Rankings'!$B$6:$H$232,6,FALSE)))</f>
        <v>14431500</v>
      </c>
      <c r="R587" s="109" t="str">
        <f>IF(ISNA(VLOOKUP($B587,'US PWR Rankings'!$B$6:$H$126,6,FALSE))=TRUE,"", (VLOOKUP($B587,'US PWR Rankings'!$B$6:$H$126,6,FALSE)))</f>
        <v/>
      </c>
      <c r="S587" s="109" t="str">
        <f>IF(ISNA(VLOOKUP($B587,'Can Gas Rankings'!$B$6:$H$95,6,FALSE))=TRUE,"",(VLOOKUP($B587,'Can Gas Rankings'!$B$6:$H$95,6,FALSE)))</f>
        <v/>
      </c>
      <c r="T587" s="109" t="str">
        <f>IF(ISNA(VLOOKUP($B587,'Can Pwr Rankings'!$B$6:$F$21,4,FALSE))=TRUE,"", (VLOOKUP($B587,'Can Pwr Rankings'!$B$6:$F$21,4,FALSE)))</f>
        <v/>
      </c>
    </row>
    <row r="588" spans="1:20" x14ac:dyDescent="0.2">
      <c r="A588" s="73" t="s">
        <v>182</v>
      </c>
      <c r="B588" s="73">
        <v>1421</v>
      </c>
      <c r="C588" s="73" t="s">
        <v>182</v>
      </c>
      <c r="D588" s="73">
        <v>1421</v>
      </c>
      <c r="E588" s="73" t="s">
        <v>564</v>
      </c>
      <c r="F588" s="73" t="str">
        <f>VLOOKUP((A588&amp;MAX(G588:L588)),'NA DATA'!$J$4:$K$1809,2,FALSE)</f>
        <v>Enron North America Corp.</v>
      </c>
      <c r="G588" s="104">
        <v>96055188</v>
      </c>
      <c r="H588" s="104"/>
      <c r="I588" s="104"/>
      <c r="J588" s="104"/>
      <c r="K588" s="104"/>
      <c r="L588" s="104"/>
      <c r="M588" s="104">
        <f>IF(ISNA(VLOOKUP(B588,'US GAS Rankings'!$B$6:$H$232,7,FALSE))=TRUE,"", (VLOOKUP(B588,'US GAS Rankings'!$B$6:$H$232,7,FALSE)))</f>
        <v>99</v>
      </c>
      <c r="N588" s="104" t="str">
        <f>IF(ISNA(VLOOKUP(B588,'US PWR Rankings'!$B$6:$H$126,7,FALSE))=TRUE,"", (VLOOKUP(B588,'US PWR Rankings'!$B$6:$H$126,7,FALSE)))</f>
        <v/>
      </c>
      <c r="O588" s="73" t="str">
        <f>IF(ISNA(VLOOKUP(B588,'Can Gas Rankings'!$B$6:$H$95,7,FALSE))=TRUE,"",(VLOOKUP(B588,'Can Gas Rankings'!$B$6:$H$95,7,FALSE)))</f>
        <v/>
      </c>
      <c r="P588" s="73" t="str">
        <f>IF(ISNA(VLOOKUP(B588,'Can Pwr Rankings'!$B$6:$F$21,5,FALSE))=TRUE,"", (VLOOKUP(B588,'Can Pwr Rankings'!$B$6:$F$21,5,FALSE)))</f>
        <v/>
      </c>
      <c r="Q588" s="109">
        <f>IF(ISNA(VLOOKUP($B588,'US GAS Rankings'!$B$6:$H$232,6,FALSE))=TRUE,"", (VLOOKUP($B588,'US GAS Rankings'!$B$6:$H$232,6,FALSE)))</f>
        <v>14156890</v>
      </c>
      <c r="R588" s="109" t="str">
        <f>IF(ISNA(VLOOKUP($B588,'US PWR Rankings'!$B$6:$H$126,6,FALSE))=TRUE,"", (VLOOKUP($B588,'US PWR Rankings'!$B$6:$H$126,6,FALSE)))</f>
        <v/>
      </c>
      <c r="S588" s="109" t="str">
        <f>IF(ISNA(VLOOKUP($B588,'Can Gas Rankings'!$B$6:$H$95,6,FALSE))=TRUE,"",(VLOOKUP($B588,'Can Gas Rankings'!$B$6:$H$95,6,FALSE)))</f>
        <v/>
      </c>
      <c r="T588" s="109" t="str">
        <f>IF(ISNA(VLOOKUP($B588,'Can Pwr Rankings'!$B$6:$F$21,4,FALSE))=TRUE,"", (VLOOKUP($B588,'Can Pwr Rankings'!$B$6:$F$21,4,FALSE)))</f>
        <v/>
      </c>
    </row>
    <row r="589" spans="1:20" x14ac:dyDescent="0.2">
      <c r="A589" s="73" t="s">
        <v>182</v>
      </c>
      <c r="B589" s="73">
        <v>1421</v>
      </c>
      <c r="C589" s="73"/>
      <c r="D589" s="73"/>
      <c r="E589" s="73" t="s">
        <v>429</v>
      </c>
      <c r="F589" s="73" t="str">
        <f>VLOOKUP((A589&amp;MAX(G589:L589)),'NA DATA'!$J$4:$K$1809,2,FALSE)</f>
        <v>Enron North America Corp.</v>
      </c>
      <c r="G589" s="104"/>
      <c r="H589" s="104">
        <v>96022141</v>
      </c>
      <c r="I589" s="104"/>
      <c r="J589" s="104"/>
      <c r="K589" s="104"/>
      <c r="L589" s="104"/>
      <c r="M589" s="104">
        <f>IF(ISNA(VLOOKUP(B589,'US GAS Rankings'!$B$6:$H$232,7,FALSE))=TRUE,"", (VLOOKUP(B589,'US GAS Rankings'!$B$6:$H$232,7,FALSE)))</f>
        <v>99</v>
      </c>
      <c r="N589" s="104" t="str">
        <f>IF(ISNA(VLOOKUP(B589,'US PWR Rankings'!$B$6:$H$126,7,FALSE))=TRUE,"", (VLOOKUP(B589,'US PWR Rankings'!$B$6:$H$126,7,FALSE)))</f>
        <v/>
      </c>
      <c r="O589" s="73" t="str">
        <f>IF(ISNA(VLOOKUP(B589,'Can Gas Rankings'!$B$6:$H$95,7,FALSE))=TRUE,"",(VLOOKUP(B589,'Can Gas Rankings'!$B$6:$H$95,7,FALSE)))</f>
        <v/>
      </c>
      <c r="P589" s="73" t="str">
        <f>IF(ISNA(VLOOKUP(B589,'Can Pwr Rankings'!$B$6:$F$21,5,FALSE))=TRUE,"", (VLOOKUP(B589,'Can Pwr Rankings'!$B$6:$F$21,5,FALSE)))</f>
        <v/>
      </c>
      <c r="Q589" s="109">
        <f>IF(ISNA(VLOOKUP($B589,'US GAS Rankings'!$B$6:$H$232,6,FALSE))=TRUE,"", (VLOOKUP($B589,'US GAS Rankings'!$B$6:$H$232,6,FALSE)))</f>
        <v>14156890</v>
      </c>
      <c r="R589" s="109" t="str">
        <f>IF(ISNA(VLOOKUP($B589,'US PWR Rankings'!$B$6:$H$126,6,FALSE))=TRUE,"", (VLOOKUP($B589,'US PWR Rankings'!$B$6:$H$126,6,FALSE)))</f>
        <v/>
      </c>
      <c r="S589" s="109" t="str">
        <f>IF(ISNA(VLOOKUP($B589,'Can Gas Rankings'!$B$6:$H$95,6,FALSE))=TRUE,"",(VLOOKUP($B589,'Can Gas Rankings'!$B$6:$H$95,6,FALSE)))</f>
        <v/>
      </c>
      <c r="T589" s="109" t="str">
        <f>IF(ISNA(VLOOKUP($B589,'Can Pwr Rankings'!$B$6:$F$21,4,FALSE))=TRUE,"", (VLOOKUP($B589,'Can Pwr Rankings'!$B$6:$F$21,4,FALSE)))</f>
        <v/>
      </c>
    </row>
    <row r="590" spans="1:20" x14ac:dyDescent="0.2">
      <c r="A590" s="73" t="s">
        <v>182</v>
      </c>
      <c r="B590" s="73">
        <v>1421</v>
      </c>
      <c r="C590" s="73"/>
      <c r="D590" s="73"/>
      <c r="E590" s="73" t="s">
        <v>404</v>
      </c>
      <c r="F590" s="73" t="str">
        <f>VLOOKUP((A590&amp;MAX(G590:L590)),'NA DATA'!$J$4:$K$1809,2,FALSE)</f>
        <v>Enron North America Corp.</v>
      </c>
      <c r="G590" s="104"/>
      <c r="H590" s="104">
        <v>96022368</v>
      </c>
      <c r="I590" s="104"/>
      <c r="J590" s="104"/>
      <c r="K590" s="104"/>
      <c r="L590" s="104"/>
      <c r="M590" s="104">
        <f>IF(ISNA(VLOOKUP(B590,'US GAS Rankings'!$B$6:$H$232,7,FALSE))=TRUE,"", (VLOOKUP(B590,'US GAS Rankings'!$B$6:$H$232,7,FALSE)))</f>
        <v>99</v>
      </c>
      <c r="N590" s="104" t="str">
        <f>IF(ISNA(VLOOKUP(B590,'US PWR Rankings'!$B$6:$H$126,7,FALSE))=TRUE,"", (VLOOKUP(B590,'US PWR Rankings'!$B$6:$H$126,7,FALSE)))</f>
        <v/>
      </c>
      <c r="O590" s="73" t="str">
        <f>IF(ISNA(VLOOKUP(B590,'Can Gas Rankings'!$B$6:$H$95,7,FALSE))=TRUE,"",(VLOOKUP(B590,'Can Gas Rankings'!$B$6:$H$95,7,FALSE)))</f>
        <v/>
      </c>
      <c r="P590" s="73" t="str">
        <f>IF(ISNA(VLOOKUP(B590,'Can Pwr Rankings'!$B$6:$F$21,5,FALSE))=TRUE,"", (VLOOKUP(B590,'Can Pwr Rankings'!$B$6:$F$21,5,FALSE)))</f>
        <v/>
      </c>
      <c r="Q590" s="109">
        <f>IF(ISNA(VLOOKUP($B590,'US GAS Rankings'!$B$6:$H$232,6,FALSE))=TRUE,"", (VLOOKUP($B590,'US GAS Rankings'!$B$6:$H$232,6,FALSE)))</f>
        <v>14156890</v>
      </c>
      <c r="R590" s="109" t="str">
        <f>IF(ISNA(VLOOKUP($B590,'US PWR Rankings'!$B$6:$H$126,6,FALSE))=TRUE,"", (VLOOKUP($B590,'US PWR Rankings'!$B$6:$H$126,6,FALSE)))</f>
        <v/>
      </c>
      <c r="S590" s="109" t="str">
        <f>IF(ISNA(VLOOKUP($B590,'Can Gas Rankings'!$B$6:$H$95,6,FALSE))=TRUE,"",(VLOOKUP($B590,'Can Gas Rankings'!$B$6:$H$95,6,FALSE)))</f>
        <v/>
      </c>
      <c r="T590" s="109" t="str">
        <f>IF(ISNA(VLOOKUP($B590,'Can Pwr Rankings'!$B$6:$F$21,4,FALSE))=TRUE,"", (VLOOKUP($B590,'Can Pwr Rankings'!$B$6:$F$21,4,FALSE)))</f>
        <v/>
      </c>
    </row>
    <row r="591" spans="1:20" x14ac:dyDescent="0.2">
      <c r="A591" s="73" t="s">
        <v>182</v>
      </c>
      <c r="B591" s="73">
        <v>1421</v>
      </c>
      <c r="C591" s="73"/>
      <c r="D591" s="73"/>
      <c r="E591" s="73" t="s">
        <v>410</v>
      </c>
      <c r="F591" s="73" t="str">
        <f>VLOOKUP((A591&amp;MAX(G591:L591)),'NA DATA'!$J$4:$K$1809,2,FALSE)</f>
        <v>Enron North America Corp.</v>
      </c>
      <c r="G591" s="104"/>
      <c r="H591" s="104">
        <v>96028907</v>
      </c>
      <c r="I591" s="104"/>
      <c r="J591" s="104"/>
      <c r="K591" s="104"/>
      <c r="L591" s="104"/>
      <c r="M591" s="104">
        <f>IF(ISNA(VLOOKUP(B591,'US GAS Rankings'!$B$6:$H$232,7,FALSE))=TRUE,"", (VLOOKUP(B591,'US GAS Rankings'!$B$6:$H$232,7,FALSE)))</f>
        <v>99</v>
      </c>
      <c r="N591" s="104" t="str">
        <f>IF(ISNA(VLOOKUP(B591,'US PWR Rankings'!$B$6:$H$126,7,FALSE))=TRUE,"", (VLOOKUP(B591,'US PWR Rankings'!$B$6:$H$126,7,FALSE)))</f>
        <v/>
      </c>
      <c r="O591" s="73" t="str">
        <f>IF(ISNA(VLOOKUP(B591,'Can Gas Rankings'!$B$6:$H$95,7,FALSE))=TRUE,"",(VLOOKUP(B591,'Can Gas Rankings'!$B$6:$H$95,7,FALSE)))</f>
        <v/>
      </c>
      <c r="P591" s="73" t="str">
        <f>IF(ISNA(VLOOKUP(B591,'Can Pwr Rankings'!$B$6:$F$21,5,FALSE))=TRUE,"", (VLOOKUP(B591,'Can Pwr Rankings'!$B$6:$F$21,5,FALSE)))</f>
        <v/>
      </c>
      <c r="Q591" s="109">
        <f>IF(ISNA(VLOOKUP($B591,'US GAS Rankings'!$B$6:$H$232,6,FALSE))=TRUE,"", (VLOOKUP($B591,'US GAS Rankings'!$B$6:$H$232,6,FALSE)))</f>
        <v>14156890</v>
      </c>
      <c r="R591" s="109" t="str">
        <f>IF(ISNA(VLOOKUP($B591,'US PWR Rankings'!$B$6:$H$126,6,FALSE))=TRUE,"", (VLOOKUP($B591,'US PWR Rankings'!$B$6:$H$126,6,FALSE)))</f>
        <v/>
      </c>
      <c r="S591" s="109" t="str">
        <f>IF(ISNA(VLOOKUP($B591,'Can Gas Rankings'!$B$6:$H$95,6,FALSE))=TRUE,"",(VLOOKUP($B591,'Can Gas Rankings'!$B$6:$H$95,6,FALSE)))</f>
        <v/>
      </c>
      <c r="T591" s="109" t="str">
        <f>IF(ISNA(VLOOKUP($B591,'Can Pwr Rankings'!$B$6:$F$21,4,FALSE))=TRUE,"", (VLOOKUP($B591,'Can Pwr Rankings'!$B$6:$F$21,4,FALSE)))</f>
        <v/>
      </c>
    </row>
    <row r="592" spans="1:20" x14ac:dyDescent="0.2">
      <c r="A592" s="73" t="s">
        <v>182</v>
      </c>
      <c r="B592" s="73">
        <v>1421</v>
      </c>
      <c r="C592" s="73"/>
      <c r="D592" s="73"/>
      <c r="E592" s="73" t="s">
        <v>420</v>
      </c>
      <c r="F592" s="73" t="str">
        <f>VLOOKUP((A592&amp;MAX(G592:L592)),'NA DATA'!$J$4:$K$1809,2,FALSE)</f>
        <v>Enron North America Corp.</v>
      </c>
      <c r="G592" s="104"/>
      <c r="H592" s="104">
        <v>96023134</v>
      </c>
      <c r="I592" s="104"/>
      <c r="J592" s="104"/>
      <c r="K592" s="104"/>
      <c r="L592" s="104"/>
      <c r="M592" s="104">
        <f>IF(ISNA(VLOOKUP(B592,'US GAS Rankings'!$B$6:$H$232,7,FALSE))=TRUE,"", (VLOOKUP(B592,'US GAS Rankings'!$B$6:$H$232,7,FALSE)))</f>
        <v>99</v>
      </c>
      <c r="N592" s="104" t="str">
        <f>IF(ISNA(VLOOKUP(B592,'US PWR Rankings'!$B$6:$H$126,7,FALSE))=TRUE,"", (VLOOKUP(B592,'US PWR Rankings'!$B$6:$H$126,7,FALSE)))</f>
        <v/>
      </c>
      <c r="O592" s="73" t="str">
        <f>IF(ISNA(VLOOKUP(B592,'Can Gas Rankings'!$B$6:$H$95,7,FALSE))=TRUE,"",(VLOOKUP(B592,'Can Gas Rankings'!$B$6:$H$95,7,FALSE)))</f>
        <v/>
      </c>
      <c r="P592" s="73" t="str">
        <f>IF(ISNA(VLOOKUP(B592,'Can Pwr Rankings'!$B$6:$F$21,5,FALSE))=TRUE,"", (VLOOKUP(B592,'Can Pwr Rankings'!$B$6:$F$21,5,FALSE)))</f>
        <v/>
      </c>
      <c r="Q592" s="109">
        <f>IF(ISNA(VLOOKUP($B592,'US GAS Rankings'!$B$6:$H$232,6,FALSE))=TRUE,"", (VLOOKUP($B592,'US GAS Rankings'!$B$6:$H$232,6,FALSE)))</f>
        <v>14156890</v>
      </c>
      <c r="R592" s="109" t="str">
        <f>IF(ISNA(VLOOKUP($B592,'US PWR Rankings'!$B$6:$H$126,6,FALSE))=TRUE,"", (VLOOKUP($B592,'US PWR Rankings'!$B$6:$H$126,6,FALSE)))</f>
        <v/>
      </c>
      <c r="S592" s="109" t="str">
        <f>IF(ISNA(VLOOKUP($B592,'Can Gas Rankings'!$B$6:$H$95,6,FALSE))=TRUE,"",(VLOOKUP($B592,'Can Gas Rankings'!$B$6:$H$95,6,FALSE)))</f>
        <v/>
      </c>
      <c r="T592" s="109" t="str">
        <f>IF(ISNA(VLOOKUP($B592,'Can Pwr Rankings'!$B$6:$F$21,4,FALSE))=TRUE,"", (VLOOKUP($B592,'Can Pwr Rankings'!$B$6:$F$21,4,FALSE)))</f>
        <v/>
      </c>
    </row>
    <row r="593" spans="1:20" x14ac:dyDescent="0.2">
      <c r="A593" s="73" t="s">
        <v>182</v>
      </c>
      <c r="B593" s="73">
        <v>1421</v>
      </c>
      <c r="C593" s="73"/>
      <c r="D593" s="73"/>
      <c r="E593" s="73" t="s">
        <v>394</v>
      </c>
      <c r="F593" s="73" t="str">
        <f>VLOOKUP((A593&amp;MAX(G593:L593)),'NA DATA'!$J$4:$K$1809,2,FALSE)</f>
        <v>Enron North America Corp.</v>
      </c>
      <c r="G593" s="104"/>
      <c r="H593" s="104">
        <v>96096117</v>
      </c>
      <c r="I593" s="104"/>
      <c r="J593" s="104"/>
      <c r="K593" s="104"/>
      <c r="L593" s="104"/>
      <c r="M593" s="104">
        <f>IF(ISNA(VLOOKUP(B593,'US GAS Rankings'!$B$6:$H$232,7,FALSE))=TRUE,"", (VLOOKUP(B593,'US GAS Rankings'!$B$6:$H$232,7,FALSE)))</f>
        <v>99</v>
      </c>
      <c r="N593" s="104" t="str">
        <f>IF(ISNA(VLOOKUP(B593,'US PWR Rankings'!$B$6:$H$126,7,FALSE))=TRUE,"", (VLOOKUP(B593,'US PWR Rankings'!$B$6:$H$126,7,FALSE)))</f>
        <v/>
      </c>
      <c r="O593" s="73" t="str">
        <f>IF(ISNA(VLOOKUP(B593,'Can Gas Rankings'!$B$6:$H$95,7,FALSE))=TRUE,"",(VLOOKUP(B593,'Can Gas Rankings'!$B$6:$H$95,7,FALSE)))</f>
        <v/>
      </c>
      <c r="P593" s="73" t="str">
        <f>IF(ISNA(VLOOKUP(B593,'Can Pwr Rankings'!$B$6:$F$21,5,FALSE))=TRUE,"", (VLOOKUP(B593,'Can Pwr Rankings'!$B$6:$F$21,5,FALSE)))</f>
        <v/>
      </c>
      <c r="Q593" s="109">
        <f>IF(ISNA(VLOOKUP($B593,'US GAS Rankings'!$B$6:$H$232,6,FALSE))=TRUE,"", (VLOOKUP($B593,'US GAS Rankings'!$B$6:$H$232,6,FALSE)))</f>
        <v>14156890</v>
      </c>
      <c r="R593" s="109" t="str">
        <f>IF(ISNA(VLOOKUP($B593,'US PWR Rankings'!$B$6:$H$126,6,FALSE))=TRUE,"", (VLOOKUP($B593,'US PWR Rankings'!$B$6:$H$126,6,FALSE)))</f>
        <v/>
      </c>
      <c r="S593" s="109" t="str">
        <f>IF(ISNA(VLOOKUP($B593,'Can Gas Rankings'!$B$6:$H$95,6,FALSE))=TRUE,"",(VLOOKUP($B593,'Can Gas Rankings'!$B$6:$H$95,6,FALSE)))</f>
        <v/>
      </c>
      <c r="T593" s="109" t="str">
        <f>IF(ISNA(VLOOKUP($B593,'Can Pwr Rankings'!$B$6:$F$21,4,FALSE))=TRUE,"", (VLOOKUP($B593,'Can Pwr Rankings'!$B$6:$F$21,4,FALSE)))</f>
        <v/>
      </c>
    </row>
    <row r="594" spans="1:20" x14ac:dyDescent="0.2">
      <c r="A594" s="73" t="s">
        <v>182</v>
      </c>
      <c r="B594" s="73">
        <v>1421</v>
      </c>
      <c r="C594" s="73"/>
      <c r="D594" s="73"/>
      <c r="E594" s="73" t="s">
        <v>437</v>
      </c>
      <c r="F594" s="73" t="str">
        <f>VLOOKUP((A594&amp;MAX(G594:L594)),'NA DATA'!$J$4:$K$1809,2,FALSE)</f>
        <v>Citrus Trading Corp.</v>
      </c>
      <c r="G594" s="104"/>
      <c r="H594" s="104">
        <v>96008553</v>
      </c>
      <c r="I594" s="104"/>
      <c r="J594" s="104"/>
      <c r="K594" s="104"/>
      <c r="L594" s="104"/>
      <c r="M594" s="104">
        <f>IF(ISNA(VLOOKUP(B594,'US GAS Rankings'!$B$6:$H$232,7,FALSE))=TRUE,"", (VLOOKUP(B594,'US GAS Rankings'!$B$6:$H$232,7,FALSE)))</f>
        <v>99</v>
      </c>
      <c r="N594" s="104" t="str">
        <f>IF(ISNA(VLOOKUP(B594,'US PWR Rankings'!$B$6:$H$126,7,FALSE))=TRUE,"", (VLOOKUP(B594,'US PWR Rankings'!$B$6:$H$126,7,FALSE)))</f>
        <v/>
      </c>
      <c r="O594" s="73" t="str">
        <f>IF(ISNA(VLOOKUP(B594,'Can Gas Rankings'!$B$6:$H$95,7,FALSE))=TRUE,"",(VLOOKUP(B594,'Can Gas Rankings'!$B$6:$H$95,7,FALSE)))</f>
        <v/>
      </c>
      <c r="P594" s="73" t="str">
        <f>IF(ISNA(VLOOKUP(B594,'Can Pwr Rankings'!$B$6:$F$21,5,FALSE))=TRUE,"", (VLOOKUP(B594,'Can Pwr Rankings'!$B$6:$F$21,5,FALSE)))</f>
        <v/>
      </c>
      <c r="Q594" s="109">
        <f>IF(ISNA(VLOOKUP($B594,'US GAS Rankings'!$B$6:$H$232,6,FALSE))=TRUE,"", (VLOOKUP($B594,'US GAS Rankings'!$B$6:$H$232,6,FALSE)))</f>
        <v>14156890</v>
      </c>
      <c r="R594" s="109" t="str">
        <f>IF(ISNA(VLOOKUP($B594,'US PWR Rankings'!$B$6:$H$126,6,FALSE))=TRUE,"", (VLOOKUP($B594,'US PWR Rankings'!$B$6:$H$126,6,FALSE)))</f>
        <v/>
      </c>
      <c r="S594" s="109" t="str">
        <f>IF(ISNA(VLOOKUP($B594,'Can Gas Rankings'!$B$6:$H$95,6,FALSE))=TRUE,"",(VLOOKUP($B594,'Can Gas Rankings'!$B$6:$H$95,6,FALSE)))</f>
        <v/>
      </c>
      <c r="T594" s="109" t="str">
        <f>IF(ISNA(VLOOKUP($B594,'Can Pwr Rankings'!$B$6:$F$21,4,FALSE))=TRUE,"", (VLOOKUP($B594,'Can Pwr Rankings'!$B$6:$F$21,4,FALSE)))</f>
        <v/>
      </c>
    </row>
    <row r="595" spans="1:20" x14ac:dyDescent="0.2">
      <c r="A595" s="73" t="s">
        <v>182</v>
      </c>
      <c r="B595" s="73">
        <v>1421</v>
      </c>
      <c r="C595" s="73"/>
      <c r="D595" s="73"/>
      <c r="E595" s="73" t="s">
        <v>426</v>
      </c>
      <c r="F595" s="73" t="str">
        <f>VLOOKUP((A595&amp;MAX(G595:L595)),'NA DATA'!$J$4:$K$1809,2,FALSE)</f>
        <v>Enron North America Corp.</v>
      </c>
      <c r="G595" s="104"/>
      <c r="H595" s="104">
        <v>96007362</v>
      </c>
      <c r="I595" s="104"/>
      <c r="J595" s="104"/>
      <c r="K595" s="104"/>
      <c r="L595" s="104"/>
      <c r="M595" s="104">
        <f>IF(ISNA(VLOOKUP(B595,'US GAS Rankings'!$B$6:$H$232,7,FALSE))=TRUE,"", (VLOOKUP(B595,'US GAS Rankings'!$B$6:$H$232,7,FALSE)))</f>
        <v>99</v>
      </c>
      <c r="N595" s="104" t="str">
        <f>IF(ISNA(VLOOKUP(B595,'US PWR Rankings'!$B$6:$H$126,7,FALSE))=TRUE,"", (VLOOKUP(B595,'US PWR Rankings'!$B$6:$H$126,7,FALSE)))</f>
        <v/>
      </c>
      <c r="O595" s="73" t="str">
        <f>IF(ISNA(VLOOKUP(B595,'Can Gas Rankings'!$B$6:$H$95,7,FALSE))=TRUE,"",(VLOOKUP(B595,'Can Gas Rankings'!$B$6:$H$95,7,FALSE)))</f>
        <v/>
      </c>
      <c r="P595" s="73" t="str">
        <f>IF(ISNA(VLOOKUP(B595,'Can Pwr Rankings'!$B$6:$F$21,5,FALSE))=TRUE,"", (VLOOKUP(B595,'Can Pwr Rankings'!$B$6:$F$21,5,FALSE)))</f>
        <v/>
      </c>
      <c r="Q595" s="109">
        <f>IF(ISNA(VLOOKUP($B595,'US GAS Rankings'!$B$6:$H$232,6,FALSE))=TRUE,"", (VLOOKUP($B595,'US GAS Rankings'!$B$6:$H$232,6,FALSE)))</f>
        <v>14156890</v>
      </c>
      <c r="R595" s="109" t="str">
        <f>IF(ISNA(VLOOKUP($B595,'US PWR Rankings'!$B$6:$H$126,6,FALSE))=TRUE,"", (VLOOKUP($B595,'US PWR Rankings'!$B$6:$H$126,6,FALSE)))</f>
        <v/>
      </c>
      <c r="S595" s="109" t="str">
        <f>IF(ISNA(VLOOKUP($B595,'Can Gas Rankings'!$B$6:$H$95,6,FALSE))=TRUE,"",(VLOOKUP($B595,'Can Gas Rankings'!$B$6:$H$95,6,FALSE)))</f>
        <v/>
      </c>
      <c r="T595" s="109" t="str">
        <f>IF(ISNA(VLOOKUP($B595,'Can Pwr Rankings'!$B$6:$F$21,4,FALSE))=TRUE,"", (VLOOKUP($B595,'Can Pwr Rankings'!$B$6:$F$21,4,FALSE)))</f>
        <v/>
      </c>
    </row>
    <row r="596" spans="1:20" x14ac:dyDescent="0.2">
      <c r="A596" s="73" t="s">
        <v>183</v>
      </c>
      <c r="B596" s="73">
        <v>57700</v>
      </c>
      <c r="C596" s="73" t="s">
        <v>183</v>
      </c>
      <c r="D596" s="73">
        <v>57700</v>
      </c>
      <c r="E596" s="73" t="s">
        <v>575</v>
      </c>
      <c r="F596" s="73" t="str">
        <f>VLOOKUP((A596&amp;MAX(G596:L596)),'NA DATA'!$J$4:$K$1809,2,FALSE)</f>
        <v>Enron North America Corp.</v>
      </c>
      <c r="G596" s="104">
        <v>96017418</v>
      </c>
      <c r="H596" s="104"/>
      <c r="I596" s="104"/>
      <c r="J596" s="104"/>
      <c r="K596" s="104"/>
      <c r="L596" s="104"/>
      <c r="M596" s="104">
        <f>IF(ISNA(VLOOKUP(B596,'US GAS Rankings'!$B$6:$H$232,7,FALSE))=TRUE,"", (VLOOKUP(B596,'US GAS Rankings'!$B$6:$H$232,7,FALSE)))</f>
        <v>100</v>
      </c>
      <c r="N596" s="104" t="str">
        <f>IF(ISNA(VLOOKUP(B596,'US PWR Rankings'!$B$6:$H$126,7,FALSE))=TRUE,"", (VLOOKUP(B596,'US PWR Rankings'!$B$6:$H$126,7,FALSE)))</f>
        <v/>
      </c>
      <c r="O596" s="73" t="str">
        <f>IF(ISNA(VLOOKUP(B596,'Can Gas Rankings'!$B$6:$H$95,7,FALSE))=TRUE,"",(VLOOKUP(B596,'Can Gas Rankings'!$B$6:$H$95,7,FALSE)))</f>
        <v/>
      </c>
      <c r="P596" s="73" t="str">
        <f>IF(ISNA(VLOOKUP(B596,'Can Pwr Rankings'!$B$6:$F$21,5,FALSE))=TRUE,"", (VLOOKUP(B596,'Can Pwr Rankings'!$B$6:$F$21,5,FALSE)))</f>
        <v/>
      </c>
      <c r="Q596" s="109">
        <f>IF(ISNA(VLOOKUP($B596,'US GAS Rankings'!$B$6:$H$232,6,FALSE))=TRUE,"", (VLOOKUP($B596,'US GAS Rankings'!$B$6:$H$232,6,FALSE)))</f>
        <v>13452379</v>
      </c>
      <c r="R596" s="109" t="str">
        <f>IF(ISNA(VLOOKUP($B596,'US PWR Rankings'!$B$6:$H$126,6,FALSE))=TRUE,"", (VLOOKUP($B596,'US PWR Rankings'!$B$6:$H$126,6,FALSE)))</f>
        <v/>
      </c>
      <c r="S596" s="109" t="str">
        <f>IF(ISNA(VLOOKUP($B596,'Can Gas Rankings'!$B$6:$H$95,6,FALSE))=TRUE,"",(VLOOKUP($B596,'Can Gas Rankings'!$B$6:$H$95,6,FALSE)))</f>
        <v/>
      </c>
      <c r="T596" s="109" t="str">
        <f>IF(ISNA(VLOOKUP($B596,'Can Pwr Rankings'!$B$6:$F$21,4,FALSE))=TRUE,"", (VLOOKUP($B596,'Can Pwr Rankings'!$B$6:$F$21,4,FALSE)))</f>
        <v/>
      </c>
    </row>
    <row r="597" spans="1:20" x14ac:dyDescent="0.2">
      <c r="A597" s="73" t="s">
        <v>183</v>
      </c>
      <c r="B597" s="73">
        <v>57700</v>
      </c>
      <c r="C597" s="73"/>
      <c r="D597" s="73"/>
      <c r="E597" s="73" t="s">
        <v>417</v>
      </c>
      <c r="F597" s="73" t="str">
        <f>VLOOKUP((A597&amp;MAX(G597:L597)),'NA DATA'!$J$4:$K$1809,2,FALSE)</f>
        <v>Enron North America Corp.</v>
      </c>
      <c r="G597" s="104"/>
      <c r="H597" s="104">
        <v>96000982</v>
      </c>
      <c r="I597" s="104"/>
      <c r="J597" s="104"/>
      <c r="K597" s="104"/>
      <c r="L597" s="104"/>
      <c r="M597" s="104">
        <f>IF(ISNA(VLOOKUP(B597,'US GAS Rankings'!$B$6:$H$232,7,FALSE))=TRUE,"", (VLOOKUP(B597,'US GAS Rankings'!$B$6:$H$232,7,FALSE)))</f>
        <v>100</v>
      </c>
      <c r="N597" s="104" t="str">
        <f>IF(ISNA(VLOOKUP(B597,'US PWR Rankings'!$B$6:$H$126,7,FALSE))=TRUE,"", (VLOOKUP(B597,'US PWR Rankings'!$B$6:$H$126,7,FALSE)))</f>
        <v/>
      </c>
      <c r="O597" s="73" t="str">
        <f>IF(ISNA(VLOOKUP(B597,'Can Gas Rankings'!$B$6:$H$95,7,FALSE))=TRUE,"",(VLOOKUP(B597,'Can Gas Rankings'!$B$6:$H$95,7,FALSE)))</f>
        <v/>
      </c>
      <c r="P597" s="73" t="str">
        <f>IF(ISNA(VLOOKUP(B597,'Can Pwr Rankings'!$B$6:$F$21,5,FALSE))=TRUE,"", (VLOOKUP(B597,'Can Pwr Rankings'!$B$6:$F$21,5,FALSE)))</f>
        <v/>
      </c>
      <c r="Q597" s="109">
        <f>IF(ISNA(VLOOKUP($B597,'US GAS Rankings'!$B$6:$H$232,6,FALSE))=TRUE,"", (VLOOKUP($B597,'US GAS Rankings'!$B$6:$H$232,6,FALSE)))</f>
        <v>13452379</v>
      </c>
      <c r="R597" s="109" t="str">
        <f>IF(ISNA(VLOOKUP($B597,'US PWR Rankings'!$B$6:$H$126,6,FALSE))=TRUE,"", (VLOOKUP($B597,'US PWR Rankings'!$B$6:$H$126,6,FALSE)))</f>
        <v/>
      </c>
      <c r="S597" s="109" t="str">
        <f>IF(ISNA(VLOOKUP($B597,'Can Gas Rankings'!$B$6:$H$95,6,FALSE))=TRUE,"",(VLOOKUP($B597,'Can Gas Rankings'!$B$6:$H$95,6,FALSE)))</f>
        <v/>
      </c>
      <c r="T597" s="109" t="str">
        <f>IF(ISNA(VLOOKUP($B597,'Can Pwr Rankings'!$B$6:$F$21,4,FALSE))=TRUE,"", (VLOOKUP($B597,'Can Pwr Rankings'!$B$6:$F$21,4,FALSE)))</f>
        <v/>
      </c>
    </row>
    <row r="598" spans="1:20" x14ac:dyDescent="0.2">
      <c r="A598" s="73" t="s">
        <v>183</v>
      </c>
      <c r="B598" s="73">
        <v>57700</v>
      </c>
      <c r="C598" s="73"/>
      <c r="D598" s="73"/>
      <c r="E598" s="73" t="s">
        <v>394</v>
      </c>
      <c r="F598" s="73" t="str">
        <f>VLOOKUP((A598&amp;MAX(G598:L598)),'NA DATA'!$J$4:$K$1809,2,FALSE)</f>
        <v>Enron North America Corp.</v>
      </c>
      <c r="G598" s="104"/>
      <c r="H598" s="104">
        <v>96018769</v>
      </c>
      <c r="I598" s="104"/>
      <c r="J598" s="104"/>
      <c r="K598" s="104"/>
      <c r="L598" s="104"/>
      <c r="M598" s="104">
        <f>IF(ISNA(VLOOKUP(B598,'US GAS Rankings'!$B$6:$H$232,7,FALSE))=TRUE,"", (VLOOKUP(B598,'US GAS Rankings'!$B$6:$H$232,7,FALSE)))</f>
        <v>100</v>
      </c>
      <c r="N598" s="104" t="str">
        <f>IF(ISNA(VLOOKUP(B598,'US PWR Rankings'!$B$6:$H$126,7,FALSE))=TRUE,"", (VLOOKUP(B598,'US PWR Rankings'!$B$6:$H$126,7,FALSE)))</f>
        <v/>
      </c>
      <c r="O598" s="73" t="str">
        <f>IF(ISNA(VLOOKUP(B598,'Can Gas Rankings'!$B$6:$H$95,7,FALSE))=TRUE,"",(VLOOKUP(B598,'Can Gas Rankings'!$B$6:$H$95,7,FALSE)))</f>
        <v/>
      </c>
      <c r="P598" s="73" t="str">
        <f>IF(ISNA(VLOOKUP(B598,'Can Pwr Rankings'!$B$6:$F$21,5,FALSE))=TRUE,"", (VLOOKUP(B598,'Can Pwr Rankings'!$B$6:$F$21,5,FALSE)))</f>
        <v/>
      </c>
      <c r="Q598" s="109">
        <f>IF(ISNA(VLOOKUP($B598,'US GAS Rankings'!$B$6:$H$232,6,FALSE))=TRUE,"", (VLOOKUP($B598,'US GAS Rankings'!$B$6:$H$232,6,FALSE)))</f>
        <v>13452379</v>
      </c>
      <c r="R598" s="109" t="str">
        <f>IF(ISNA(VLOOKUP($B598,'US PWR Rankings'!$B$6:$H$126,6,FALSE))=TRUE,"", (VLOOKUP($B598,'US PWR Rankings'!$B$6:$H$126,6,FALSE)))</f>
        <v/>
      </c>
      <c r="S598" s="109" t="str">
        <f>IF(ISNA(VLOOKUP($B598,'Can Gas Rankings'!$B$6:$H$95,6,FALSE))=TRUE,"",(VLOOKUP($B598,'Can Gas Rankings'!$B$6:$H$95,6,FALSE)))</f>
        <v/>
      </c>
      <c r="T598" s="109" t="str">
        <f>IF(ISNA(VLOOKUP($B598,'Can Pwr Rankings'!$B$6:$F$21,4,FALSE))=TRUE,"", (VLOOKUP($B598,'Can Pwr Rankings'!$B$6:$F$21,4,FALSE)))</f>
        <v/>
      </c>
    </row>
    <row r="599" spans="1:20" x14ac:dyDescent="0.2">
      <c r="A599" s="73" t="s">
        <v>183</v>
      </c>
      <c r="B599" s="73">
        <v>57700</v>
      </c>
      <c r="C599" s="73"/>
      <c r="D599" s="73"/>
      <c r="E599" s="73" t="s">
        <v>406</v>
      </c>
      <c r="F599" s="73" t="str">
        <f>VLOOKUP((A599&amp;MAX(G599:L599)),'NA DATA'!$J$4:$K$1809,2,FALSE)</f>
        <v>Enron North America Corp.</v>
      </c>
      <c r="G599" s="104"/>
      <c r="H599" s="104">
        <v>96033737</v>
      </c>
      <c r="I599" s="104"/>
      <c r="J599" s="104"/>
      <c r="K599" s="104"/>
      <c r="L599" s="104"/>
      <c r="M599" s="104">
        <f>IF(ISNA(VLOOKUP(B599,'US GAS Rankings'!$B$6:$H$232,7,FALSE))=TRUE,"", (VLOOKUP(B599,'US GAS Rankings'!$B$6:$H$232,7,FALSE)))</f>
        <v>100</v>
      </c>
      <c r="N599" s="104" t="str">
        <f>IF(ISNA(VLOOKUP(B599,'US PWR Rankings'!$B$6:$H$126,7,FALSE))=TRUE,"", (VLOOKUP(B599,'US PWR Rankings'!$B$6:$H$126,7,FALSE)))</f>
        <v/>
      </c>
      <c r="O599" s="73" t="str">
        <f>IF(ISNA(VLOOKUP(B599,'Can Gas Rankings'!$B$6:$H$95,7,FALSE))=TRUE,"",(VLOOKUP(B599,'Can Gas Rankings'!$B$6:$H$95,7,FALSE)))</f>
        <v/>
      </c>
      <c r="P599" s="73" t="str">
        <f>IF(ISNA(VLOOKUP(B599,'Can Pwr Rankings'!$B$6:$F$21,5,FALSE))=TRUE,"", (VLOOKUP(B599,'Can Pwr Rankings'!$B$6:$F$21,5,FALSE)))</f>
        <v/>
      </c>
      <c r="Q599" s="109">
        <f>IF(ISNA(VLOOKUP($B599,'US GAS Rankings'!$B$6:$H$232,6,FALSE))=TRUE,"", (VLOOKUP($B599,'US GAS Rankings'!$B$6:$H$232,6,FALSE)))</f>
        <v>13452379</v>
      </c>
      <c r="R599" s="109" t="str">
        <f>IF(ISNA(VLOOKUP($B599,'US PWR Rankings'!$B$6:$H$126,6,FALSE))=TRUE,"", (VLOOKUP($B599,'US PWR Rankings'!$B$6:$H$126,6,FALSE)))</f>
        <v/>
      </c>
      <c r="S599" s="109" t="str">
        <f>IF(ISNA(VLOOKUP($B599,'Can Gas Rankings'!$B$6:$H$95,6,FALSE))=TRUE,"",(VLOOKUP($B599,'Can Gas Rankings'!$B$6:$H$95,6,FALSE)))</f>
        <v/>
      </c>
      <c r="T599" s="109" t="str">
        <f>IF(ISNA(VLOOKUP($B599,'Can Pwr Rankings'!$B$6:$F$21,4,FALSE))=TRUE,"", (VLOOKUP($B599,'Can Pwr Rankings'!$B$6:$F$21,4,FALSE)))</f>
        <v/>
      </c>
    </row>
    <row r="600" spans="1:20" x14ac:dyDescent="0.2">
      <c r="A600" s="73" t="s">
        <v>184</v>
      </c>
      <c r="B600" s="73">
        <v>52577</v>
      </c>
      <c r="C600" s="73" t="s">
        <v>184</v>
      </c>
      <c r="D600" s="73">
        <v>52577</v>
      </c>
      <c r="E600" s="73" t="s">
        <v>564</v>
      </c>
      <c r="F600" s="73" t="str">
        <f>VLOOKUP((A600&amp;MAX(G600:L600)),'NA DATA'!$J$4:$K$1809,2,FALSE)</f>
        <v>Enron North America Corp.</v>
      </c>
      <c r="G600" s="104">
        <v>96021763</v>
      </c>
      <c r="H600" s="104"/>
      <c r="I600" s="104"/>
      <c r="J600" s="104"/>
      <c r="K600" s="104"/>
      <c r="L600" s="104"/>
      <c r="M600" s="104">
        <f>IF(ISNA(VLOOKUP(B600,'US GAS Rankings'!$B$6:$H$232,7,FALSE))=TRUE,"", (VLOOKUP(B600,'US GAS Rankings'!$B$6:$H$232,7,FALSE)))</f>
        <v>101</v>
      </c>
      <c r="N600" s="104" t="str">
        <f>IF(ISNA(VLOOKUP(B600,'US PWR Rankings'!$B$6:$H$126,7,FALSE))=TRUE,"", (VLOOKUP(B600,'US PWR Rankings'!$B$6:$H$126,7,FALSE)))</f>
        <v/>
      </c>
      <c r="O600" s="73" t="str">
        <f>IF(ISNA(VLOOKUP(B600,'Can Gas Rankings'!$B$6:$H$95,7,FALSE))=TRUE,"",(VLOOKUP(B600,'Can Gas Rankings'!$B$6:$H$95,7,FALSE)))</f>
        <v/>
      </c>
      <c r="P600" s="73" t="str">
        <f>IF(ISNA(VLOOKUP(B600,'Can Pwr Rankings'!$B$6:$F$21,5,FALSE))=TRUE,"", (VLOOKUP(B600,'Can Pwr Rankings'!$B$6:$F$21,5,FALSE)))</f>
        <v/>
      </c>
      <c r="Q600" s="109">
        <f>IF(ISNA(VLOOKUP($B600,'US GAS Rankings'!$B$6:$H$232,6,FALSE))=TRUE,"", (VLOOKUP($B600,'US GAS Rankings'!$B$6:$H$232,6,FALSE)))</f>
        <v>12915149</v>
      </c>
      <c r="R600" s="109" t="str">
        <f>IF(ISNA(VLOOKUP($B600,'US PWR Rankings'!$B$6:$H$126,6,FALSE))=TRUE,"", (VLOOKUP($B600,'US PWR Rankings'!$B$6:$H$126,6,FALSE)))</f>
        <v/>
      </c>
      <c r="S600" s="109" t="str">
        <f>IF(ISNA(VLOOKUP($B600,'Can Gas Rankings'!$B$6:$H$95,6,FALSE))=TRUE,"",(VLOOKUP($B600,'Can Gas Rankings'!$B$6:$H$95,6,FALSE)))</f>
        <v/>
      </c>
      <c r="T600" s="109" t="str">
        <f>IF(ISNA(VLOOKUP($B600,'Can Pwr Rankings'!$B$6:$F$21,4,FALSE))=TRUE,"", (VLOOKUP($B600,'Can Pwr Rankings'!$B$6:$F$21,4,FALSE)))</f>
        <v/>
      </c>
    </row>
    <row r="601" spans="1:20" x14ac:dyDescent="0.2">
      <c r="A601" s="73" t="s">
        <v>184</v>
      </c>
      <c r="B601" s="73">
        <v>52577</v>
      </c>
      <c r="C601" s="73"/>
      <c r="D601" s="73"/>
      <c r="E601" s="73" t="s">
        <v>417</v>
      </c>
      <c r="F601" s="73" t="str">
        <f>VLOOKUP((A601&amp;MAX(G601:L601)),'NA DATA'!$J$4:$K$1809,2,FALSE)</f>
        <v>Enron North America Corp.</v>
      </c>
      <c r="G601" s="104"/>
      <c r="H601" s="104">
        <v>96000741</v>
      </c>
      <c r="I601" s="104"/>
      <c r="J601" s="104"/>
      <c r="K601" s="104"/>
      <c r="L601" s="104"/>
      <c r="M601" s="104">
        <f>IF(ISNA(VLOOKUP(B601,'US GAS Rankings'!$B$6:$H$232,7,FALSE))=TRUE,"", (VLOOKUP(B601,'US GAS Rankings'!$B$6:$H$232,7,FALSE)))</f>
        <v>101</v>
      </c>
      <c r="N601" s="104" t="str">
        <f>IF(ISNA(VLOOKUP(B601,'US PWR Rankings'!$B$6:$H$126,7,FALSE))=TRUE,"", (VLOOKUP(B601,'US PWR Rankings'!$B$6:$H$126,7,FALSE)))</f>
        <v/>
      </c>
      <c r="O601" s="73" t="str">
        <f>IF(ISNA(VLOOKUP(B601,'Can Gas Rankings'!$B$6:$H$95,7,FALSE))=TRUE,"",(VLOOKUP(B601,'Can Gas Rankings'!$B$6:$H$95,7,FALSE)))</f>
        <v/>
      </c>
      <c r="P601" s="73" t="str">
        <f>IF(ISNA(VLOOKUP(B601,'Can Pwr Rankings'!$B$6:$F$21,5,FALSE))=TRUE,"", (VLOOKUP(B601,'Can Pwr Rankings'!$B$6:$F$21,5,FALSE)))</f>
        <v/>
      </c>
      <c r="Q601" s="109">
        <f>IF(ISNA(VLOOKUP($B601,'US GAS Rankings'!$B$6:$H$232,6,FALSE))=TRUE,"", (VLOOKUP($B601,'US GAS Rankings'!$B$6:$H$232,6,FALSE)))</f>
        <v>12915149</v>
      </c>
      <c r="R601" s="109" t="str">
        <f>IF(ISNA(VLOOKUP($B601,'US PWR Rankings'!$B$6:$H$126,6,FALSE))=TRUE,"", (VLOOKUP($B601,'US PWR Rankings'!$B$6:$H$126,6,FALSE)))</f>
        <v/>
      </c>
      <c r="S601" s="109" t="str">
        <f>IF(ISNA(VLOOKUP($B601,'Can Gas Rankings'!$B$6:$H$95,6,FALSE))=TRUE,"",(VLOOKUP($B601,'Can Gas Rankings'!$B$6:$H$95,6,FALSE)))</f>
        <v/>
      </c>
      <c r="T601" s="109" t="str">
        <f>IF(ISNA(VLOOKUP($B601,'Can Pwr Rankings'!$B$6:$F$21,4,FALSE))=TRUE,"", (VLOOKUP($B601,'Can Pwr Rankings'!$B$6:$F$21,4,FALSE)))</f>
        <v/>
      </c>
    </row>
    <row r="602" spans="1:20" x14ac:dyDescent="0.2">
      <c r="A602" s="73" t="s">
        <v>184</v>
      </c>
      <c r="B602" s="73">
        <v>52577</v>
      </c>
      <c r="C602" s="73"/>
      <c r="D602" s="73"/>
      <c r="E602" s="73" t="s">
        <v>394</v>
      </c>
      <c r="F602" s="73" t="str">
        <f>VLOOKUP((A602&amp;MAX(G602:L602)),'NA DATA'!$J$4:$K$1809,2,FALSE)</f>
        <v>Enron North America Corp.</v>
      </c>
      <c r="G602" s="104"/>
      <c r="H602" s="104">
        <v>96018727</v>
      </c>
      <c r="I602" s="104"/>
      <c r="J602" s="104"/>
      <c r="K602" s="104"/>
      <c r="L602" s="104"/>
      <c r="M602" s="104">
        <f>IF(ISNA(VLOOKUP(B602,'US GAS Rankings'!$B$6:$H$232,7,FALSE))=TRUE,"", (VLOOKUP(B602,'US GAS Rankings'!$B$6:$H$232,7,FALSE)))</f>
        <v>101</v>
      </c>
      <c r="N602" s="104" t="str">
        <f>IF(ISNA(VLOOKUP(B602,'US PWR Rankings'!$B$6:$H$126,7,FALSE))=TRUE,"", (VLOOKUP(B602,'US PWR Rankings'!$B$6:$H$126,7,FALSE)))</f>
        <v/>
      </c>
      <c r="O602" s="73" t="str">
        <f>IF(ISNA(VLOOKUP(B602,'Can Gas Rankings'!$B$6:$H$95,7,FALSE))=TRUE,"",(VLOOKUP(B602,'Can Gas Rankings'!$B$6:$H$95,7,FALSE)))</f>
        <v/>
      </c>
      <c r="P602" s="73" t="str">
        <f>IF(ISNA(VLOOKUP(B602,'Can Pwr Rankings'!$B$6:$F$21,5,FALSE))=TRUE,"", (VLOOKUP(B602,'Can Pwr Rankings'!$B$6:$F$21,5,FALSE)))</f>
        <v/>
      </c>
      <c r="Q602" s="109">
        <f>IF(ISNA(VLOOKUP($B602,'US GAS Rankings'!$B$6:$H$232,6,FALSE))=TRUE,"", (VLOOKUP($B602,'US GAS Rankings'!$B$6:$H$232,6,FALSE)))</f>
        <v>12915149</v>
      </c>
      <c r="R602" s="109" t="str">
        <f>IF(ISNA(VLOOKUP($B602,'US PWR Rankings'!$B$6:$H$126,6,FALSE))=TRUE,"", (VLOOKUP($B602,'US PWR Rankings'!$B$6:$H$126,6,FALSE)))</f>
        <v/>
      </c>
      <c r="S602" s="109" t="str">
        <f>IF(ISNA(VLOOKUP($B602,'Can Gas Rankings'!$B$6:$H$95,6,FALSE))=TRUE,"",(VLOOKUP($B602,'Can Gas Rankings'!$B$6:$H$95,6,FALSE)))</f>
        <v/>
      </c>
      <c r="T602" s="109" t="str">
        <f>IF(ISNA(VLOOKUP($B602,'Can Pwr Rankings'!$B$6:$F$21,4,FALSE))=TRUE,"", (VLOOKUP($B602,'Can Pwr Rankings'!$B$6:$F$21,4,FALSE)))</f>
        <v/>
      </c>
    </row>
    <row r="603" spans="1:20" x14ac:dyDescent="0.2">
      <c r="A603" s="73" t="s">
        <v>185</v>
      </c>
      <c r="B603" s="73">
        <v>65744</v>
      </c>
      <c r="C603" s="73" t="s">
        <v>185</v>
      </c>
      <c r="D603" s="73">
        <v>65744</v>
      </c>
      <c r="E603" s="73" t="s">
        <v>564</v>
      </c>
      <c r="F603" s="73" t="str">
        <f>VLOOKUP((A603&amp;MAX(G603:L603)),'NA DATA'!$J$4:$K$1809,2,FALSE)</f>
        <v>Enron North America Corp.</v>
      </c>
      <c r="G603" s="104">
        <v>96051533</v>
      </c>
      <c r="H603" s="104"/>
      <c r="I603" s="104"/>
      <c r="J603" s="104"/>
      <c r="K603" s="104"/>
      <c r="L603" s="104"/>
      <c r="M603" s="104">
        <f>IF(ISNA(VLOOKUP(B603,'US GAS Rankings'!$B$6:$H$232,7,FALSE))=TRUE,"", (VLOOKUP(B603,'US GAS Rankings'!$B$6:$H$232,7,FALSE)))</f>
        <v>102</v>
      </c>
      <c r="N603" s="104" t="str">
        <f>IF(ISNA(VLOOKUP(B603,'US PWR Rankings'!$B$6:$H$126,7,FALSE))=TRUE,"", (VLOOKUP(B603,'US PWR Rankings'!$B$6:$H$126,7,FALSE)))</f>
        <v/>
      </c>
      <c r="O603" s="73" t="str">
        <f>IF(ISNA(VLOOKUP(B603,'Can Gas Rankings'!$B$6:$H$95,7,FALSE))=TRUE,"",(VLOOKUP(B603,'Can Gas Rankings'!$B$6:$H$95,7,FALSE)))</f>
        <v/>
      </c>
      <c r="P603" s="73" t="str">
        <f>IF(ISNA(VLOOKUP(B603,'Can Pwr Rankings'!$B$6:$F$21,5,FALSE))=TRUE,"", (VLOOKUP(B603,'Can Pwr Rankings'!$B$6:$F$21,5,FALSE)))</f>
        <v/>
      </c>
      <c r="Q603" s="109">
        <f>IF(ISNA(VLOOKUP($B603,'US GAS Rankings'!$B$6:$H$232,6,FALSE))=TRUE,"", (VLOOKUP($B603,'US GAS Rankings'!$B$6:$H$232,6,FALSE)))</f>
        <v>12623851</v>
      </c>
      <c r="R603" s="109" t="str">
        <f>IF(ISNA(VLOOKUP($B603,'US PWR Rankings'!$B$6:$H$126,6,FALSE))=TRUE,"", (VLOOKUP($B603,'US PWR Rankings'!$B$6:$H$126,6,FALSE)))</f>
        <v/>
      </c>
      <c r="S603" s="109" t="str">
        <f>IF(ISNA(VLOOKUP($B603,'Can Gas Rankings'!$B$6:$H$95,6,FALSE))=TRUE,"",(VLOOKUP($B603,'Can Gas Rankings'!$B$6:$H$95,6,FALSE)))</f>
        <v/>
      </c>
      <c r="T603" s="109" t="str">
        <f>IF(ISNA(VLOOKUP($B603,'Can Pwr Rankings'!$B$6:$F$21,4,FALSE))=TRUE,"", (VLOOKUP($B603,'Can Pwr Rankings'!$B$6:$F$21,4,FALSE)))</f>
        <v/>
      </c>
    </row>
    <row r="604" spans="1:20" x14ac:dyDescent="0.2">
      <c r="A604" s="73" t="s">
        <v>185</v>
      </c>
      <c r="B604" s="73">
        <v>65744</v>
      </c>
      <c r="C604" s="73"/>
      <c r="D604" s="73"/>
      <c r="E604" s="73" t="s">
        <v>396</v>
      </c>
      <c r="F604" s="73" t="str">
        <f>VLOOKUP((A604&amp;MAX(G604:L604)),'NA DATA'!$J$4:$K$1809,2,FALSE)</f>
        <v>ENA Upstream Company LLC</v>
      </c>
      <c r="G604" s="104"/>
      <c r="H604" s="104">
        <v>96064781</v>
      </c>
      <c r="I604" s="104"/>
      <c r="J604" s="104"/>
      <c r="K604" s="104"/>
      <c r="L604" s="104"/>
      <c r="M604" s="104">
        <f>IF(ISNA(VLOOKUP(B604,'US GAS Rankings'!$B$6:$H$232,7,FALSE))=TRUE,"", (VLOOKUP(B604,'US GAS Rankings'!$B$6:$H$232,7,FALSE)))</f>
        <v>102</v>
      </c>
      <c r="N604" s="104" t="str">
        <f>IF(ISNA(VLOOKUP(B604,'US PWR Rankings'!$B$6:$H$126,7,FALSE))=TRUE,"", (VLOOKUP(B604,'US PWR Rankings'!$B$6:$H$126,7,FALSE)))</f>
        <v/>
      </c>
      <c r="O604" s="73" t="str">
        <f>IF(ISNA(VLOOKUP(B604,'Can Gas Rankings'!$B$6:$H$95,7,FALSE))=TRUE,"",(VLOOKUP(B604,'Can Gas Rankings'!$B$6:$H$95,7,FALSE)))</f>
        <v/>
      </c>
      <c r="P604" s="73" t="str">
        <f>IF(ISNA(VLOOKUP(B604,'Can Pwr Rankings'!$B$6:$F$21,5,FALSE))=TRUE,"", (VLOOKUP(B604,'Can Pwr Rankings'!$B$6:$F$21,5,FALSE)))</f>
        <v/>
      </c>
      <c r="Q604" s="109">
        <f>IF(ISNA(VLOOKUP($B604,'US GAS Rankings'!$B$6:$H$232,6,FALSE))=TRUE,"", (VLOOKUP($B604,'US GAS Rankings'!$B$6:$H$232,6,FALSE)))</f>
        <v>12623851</v>
      </c>
      <c r="R604" s="109" t="str">
        <f>IF(ISNA(VLOOKUP($B604,'US PWR Rankings'!$B$6:$H$126,6,FALSE))=TRUE,"", (VLOOKUP($B604,'US PWR Rankings'!$B$6:$H$126,6,FALSE)))</f>
        <v/>
      </c>
      <c r="S604" s="109" t="str">
        <f>IF(ISNA(VLOOKUP($B604,'Can Gas Rankings'!$B$6:$H$95,6,FALSE))=TRUE,"",(VLOOKUP($B604,'Can Gas Rankings'!$B$6:$H$95,6,FALSE)))</f>
        <v/>
      </c>
      <c r="T604" s="109" t="str">
        <f>IF(ISNA(VLOOKUP($B604,'Can Pwr Rankings'!$B$6:$F$21,4,FALSE))=TRUE,"", (VLOOKUP($B604,'Can Pwr Rankings'!$B$6:$F$21,4,FALSE)))</f>
        <v/>
      </c>
    </row>
    <row r="605" spans="1:20" x14ac:dyDescent="0.2">
      <c r="A605" s="73" t="s">
        <v>185</v>
      </c>
      <c r="B605" s="73">
        <v>65744</v>
      </c>
      <c r="C605" s="73"/>
      <c r="D605" s="73"/>
      <c r="E605" s="73" t="s">
        <v>417</v>
      </c>
      <c r="F605" s="73" t="str">
        <f>VLOOKUP((A605&amp;MAX(G605:L605)),'NA DATA'!$J$4:$K$1809,2,FALSE)</f>
        <v>Enron North America Corp.</v>
      </c>
      <c r="G605" s="104"/>
      <c r="H605" s="104">
        <v>96003637</v>
      </c>
      <c r="I605" s="104"/>
      <c r="J605" s="104"/>
      <c r="K605" s="104"/>
      <c r="L605" s="104"/>
      <c r="M605" s="104">
        <f>IF(ISNA(VLOOKUP(B605,'US GAS Rankings'!$B$6:$H$232,7,FALSE))=TRUE,"", (VLOOKUP(B605,'US GAS Rankings'!$B$6:$H$232,7,FALSE)))</f>
        <v>102</v>
      </c>
      <c r="N605" s="104" t="str">
        <f>IF(ISNA(VLOOKUP(B605,'US PWR Rankings'!$B$6:$H$126,7,FALSE))=TRUE,"", (VLOOKUP(B605,'US PWR Rankings'!$B$6:$H$126,7,FALSE)))</f>
        <v/>
      </c>
      <c r="O605" s="73" t="str">
        <f>IF(ISNA(VLOOKUP(B605,'Can Gas Rankings'!$B$6:$H$95,7,FALSE))=TRUE,"",(VLOOKUP(B605,'Can Gas Rankings'!$B$6:$H$95,7,FALSE)))</f>
        <v/>
      </c>
      <c r="P605" s="73" t="str">
        <f>IF(ISNA(VLOOKUP(B605,'Can Pwr Rankings'!$B$6:$F$21,5,FALSE))=TRUE,"", (VLOOKUP(B605,'Can Pwr Rankings'!$B$6:$F$21,5,FALSE)))</f>
        <v/>
      </c>
      <c r="Q605" s="109">
        <f>IF(ISNA(VLOOKUP($B605,'US GAS Rankings'!$B$6:$H$232,6,FALSE))=TRUE,"", (VLOOKUP($B605,'US GAS Rankings'!$B$6:$H$232,6,FALSE)))</f>
        <v>12623851</v>
      </c>
      <c r="R605" s="109" t="str">
        <f>IF(ISNA(VLOOKUP($B605,'US PWR Rankings'!$B$6:$H$126,6,FALSE))=TRUE,"", (VLOOKUP($B605,'US PWR Rankings'!$B$6:$H$126,6,FALSE)))</f>
        <v/>
      </c>
      <c r="S605" s="109" t="str">
        <f>IF(ISNA(VLOOKUP($B605,'Can Gas Rankings'!$B$6:$H$95,6,FALSE))=TRUE,"",(VLOOKUP($B605,'Can Gas Rankings'!$B$6:$H$95,6,FALSE)))</f>
        <v/>
      </c>
      <c r="T605" s="109" t="str">
        <f>IF(ISNA(VLOOKUP($B605,'Can Pwr Rankings'!$B$6:$F$21,4,FALSE))=TRUE,"", (VLOOKUP($B605,'Can Pwr Rankings'!$B$6:$F$21,4,FALSE)))</f>
        <v/>
      </c>
    </row>
    <row r="606" spans="1:20" x14ac:dyDescent="0.2">
      <c r="A606" s="73" t="s">
        <v>185</v>
      </c>
      <c r="B606" s="73">
        <v>65744</v>
      </c>
      <c r="C606" s="73"/>
      <c r="D606" s="73"/>
      <c r="E606" s="73" t="s">
        <v>394</v>
      </c>
      <c r="F606" s="73" t="str">
        <f>VLOOKUP((A606&amp;MAX(G606:L606)),'NA DATA'!$J$4:$K$1809,2,FALSE)</f>
        <v>Enron North America Corp.</v>
      </c>
      <c r="G606" s="104"/>
      <c r="H606" s="104">
        <v>96018773</v>
      </c>
      <c r="I606" s="104"/>
      <c r="J606" s="104"/>
      <c r="K606" s="104"/>
      <c r="L606" s="104"/>
      <c r="M606" s="104">
        <f>IF(ISNA(VLOOKUP(B606,'US GAS Rankings'!$B$6:$H$232,7,FALSE))=TRUE,"", (VLOOKUP(B606,'US GAS Rankings'!$B$6:$H$232,7,FALSE)))</f>
        <v>102</v>
      </c>
      <c r="N606" s="104" t="str">
        <f>IF(ISNA(VLOOKUP(B606,'US PWR Rankings'!$B$6:$H$126,7,FALSE))=TRUE,"", (VLOOKUP(B606,'US PWR Rankings'!$B$6:$H$126,7,FALSE)))</f>
        <v/>
      </c>
      <c r="O606" s="73" t="str">
        <f>IF(ISNA(VLOOKUP(B606,'Can Gas Rankings'!$B$6:$H$95,7,FALSE))=TRUE,"",(VLOOKUP(B606,'Can Gas Rankings'!$B$6:$H$95,7,FALSE)))</f>
        <v/>
      </c>
      <c r="P606" s="73" t="str">
        <f>IF(ISNA(VLOOKUP(B606,'Can Pwr Rankings'!$B$6:$F$21,5,FALSE))=TRUE,"", (VLOOKUP(B606,'Can Pwr Rankings'!$B$6:$F$21,5,FALSE)))</f>
        <v/>
      </c>
      <c r="Q606" s="109">
        <f>IF(ISNA(VLOOKUP($B606,'US GAS Rankings'!$B$6:$H$232,6,FALSE))=TRUE,"", (VLOOKUP($B606,'US GAS Rankings'!$B$6:$H$232,6,FALSE)))</f>
        <v>12623851</v>
      </c>
      <c r="R606" s="109" t="str">
        <f>IF(ISNA(VLOOKUP($B606,'US PWR Rankings'!$B$6:$H$126,6,FALSE))=TRUE,"", (VLOOKUP($B606,'US PWR Rankings'!$B$6:$H$126,6,FALSE)))</f>
        <v/>
      </c>
      <c r="S606" s="109" t="str">
        <f>IF(ISNA(VLOOKUP($B606,'Can Gas Rankings'!$B$6:$H$95,6,FALSE))=TRUE,"",(VLOOKUP($B606,'Can Gas Rankings'!$B$6:$H$95,6,FALSE)))</f>
        <v/>
      </c>
      <c r="T606" s="109" t="str">
        <f>IF(ISNA(VLOOKUP($B606,'Can Pwr Rankings'!$B$6:$F$21,4,FALSE))=TRUE,"", (VLOOKUP($B606,'Can Pwr Rankings'!$B$6:$F$21,4,FALSE)))</f>
        <v/>
      </c>
    </row>
    <row r="607" spans="1:20" x14ac:dyDescent="0.2">
      <c r="A607" s="73" t="s">
        <v>185</v>
      </c>
      <c r="B607" s="73">
        <v>65744</v>
      </c>
      <c r="C607" s="73"/>
      <c r="D607" s="73"/>
      <c r="E607" s="73" t="s">
        <v>416</v>
      </c>
      <c r="F607" s="73" t="str">
        <f>VLOOKUP((A607&amp;MAX(G607:L607)),'NA DATA'!$J$4:$K$1809,2,FALSE)</f>
        <v>Enron North America Corp.</v>
      </c>
      <c r="G607" s="104"/>
      <c r="H607" s="104">
        <v>96041819</v>
      </c>
      <c r="I607" s="104"/>
      <c r="J607" s="104"/>
      <c r="K607" s="104"/>
      <c r="L607" s="104"/>
      <c r="M607" s="104">
        <f>IF(ISNA(VLOOKUP(B607,'US GAS Rankings'!$B$6:$H$232,7,FALSE))=TRUE,"", (VLOOKUP(B607,'US GAS Rankings'!$B$6:$H$232,7,FALSE)))</f>
        <v>102</v>
      </c>
      <c r="N607" s="104" t="str">
        <f>IF(ISNA(VLOOKUP(B607,'US PWR Rankings'!$B$6:$H$126,7,FALSE))=TRUE,"", (VLOOKUP(B607,'US PWR Rankings'!$B$6:$H$126,7,FALSE)))</f>
        <v/>
      </c>
      <c r="O607" s="73" t="str">
        <f>IF(ISNA(VLOOKUP(B607,'Can Gas Rankings'!$B$6:$H$95,7,FALSE))=TRUE,"",(VLOOKUP(B607,'Can Gas Rankings'!$B$6:$H$95,7,FALSE)))</f>
        <v/>
      </c>
      <c r="P607" s="73" t="str">
        <f>IF(ISNA(VLOOKUP(B607,'Can Pwr Rankings'!$B$6:$F$21,5,FALSE))=TRUE,"", (VLOOKUP(B607,'Can Pwr Rankings'!$B$6:$F$21,5,FALSE)))</f>
        <v/>
      </c>
      <c r="Q607" s="109">
        <f>IF(ISNA(VLOOKUP($B607,'US GAS Rankings'!$B$6:$H$232,6,FALSE))=TRUE,"", (VLOOKUP($B607,'US GAS Rankings'!$B$6:$H$232,6,FALSE)))</f>
        <v>12623851</v>
      </c>
      <c r="R607" s="109" t="str">
        <f>IF(ISNA(VLOOKUP($B607,'US PWR Rankings'!$B$6:$H$126,6,FALSE))=TRUE,"", (VLOOKUP($B607,'US PWR Rankings'!$B$6:$H$126,6,FALSE)))</f>
        <v/>
      </c>
      <c r="S607" s="109" t="str">
        <f>IF(ISNA(VLOOKUP($B607,'Can Gas Rankings'!$B$6:$H$95,6,FALSE))=TRUE,"",(VLOOKUP($B607,'Can Gas Rankings'!$B$6:$H$95,6,FALSE)))</f>
        <v/>
      </c>
      <c r="T607" s="109" t="str">
        <f>IF(ISNA(VLOOKUP($B607,'Can Pwr Rankings'!$B$6:$F$21,4,FALSE))=TRUE,"", (VLOOKUP($B607,'Can Pwr Rankings'!$B$6:$F$21,4,FALSE)))</f>
        <v/>
      </c>
    </row>
    <row r="608" spans="1:20" x14ac:dyDescent="0.2">
      <c r="A608" s="73" t="s">
        <v>185</v>
      </c>
      <c r="B608" s="73">
        <v>65744</v>
      </c>
      <c r="C608" s="73"/>
      <c r="D608" s="73"/>
      <c r="E608" s="73" t="s">
        <v>406</v>
      </c>
      <c r="F608" s="73" t="str">
        <f>VLOOKUP((A608&amp;MAX(G608:L608)),'NA DATA'!$J$4:$K$1809,2,FALSE)</f>
        <v>Enron North America Corp.</v>
      </c>
      <c r="G608" s="104"/>
      <c r="H608" s="104">
        <v>96031750</v>
      </c>
      <c r="I608" s="104"/>
      <c r="J608" s="104"/>
      <c r="K608" s="104"/>
      <c r="L608" s="104"/>
      <c r="M608" s="104">
        <f>IF(ISNA(VLOOKUP(B608,'US GAS Rankings'!$B$6:$H$232,7,FALSE))=TRUE,"", (VLOOKUP(B608,'US GAS Rankings'!$B$6:$H$232,7,FALSE)))</f>
        <v>102</v>
      </c>
      <c r="N608" s="104" t="str">
        <f>IF(ISNA(VLOOKUP(B608,'US PWR Rankings'!$B$6:$H$126,7,FALSE))=TRUE,"", (VLOOKUP(B608,'US PWR Rankings'!$B$6:$H$126,7,FALSE)))</f>
        <v/>
      </c>
      <c r="O608" s="73" t="str">
        <f>IF(ISNA(VLOOKUP(B608,'Can Gas Rankings'!$B$6:$H$95,7,FALSE))=TRUE,"",(VLOOKUP(B608,'Can Gas Rankings'!$B$6:$H$95,7,FALSE)))</f>
        <v/>
      </c>
      <c r="P608" s="73" t="str">
        <f>IF(ISNA(VLOOKUP(B608,'Can Pwr Rankings'!$B$6:$F$21,5,FALSE))=TRUE,"", (VLOOKUP(B608,'Can Pwr Rankings'!$B$6:$F$21,5,FALSE)))</f>
        <v/>
      </c>
      <c r="Q608" s="109">
        <f>IF(ISNA(VLOOKUP($B608,'US GAS Rankings'!$B$6:$H$232,6,FALSE))=TRUE,"", (VLOOKUP($B608,'US GAS Rankings'!$B$6:$H$232,6,FALSE)))</f>
        <v>12623851</v>
      </c>
      <c r="R608" s="109" t="str">
        <f>IF(ISNA(VLOOKUP($B608,'US PWR Rankings'!$B$6:$H$126,6,FALSE))=TRUE,"", (VLOOKUP($B608,'US PWR Rankings'!$B$6:$H$126,6,FALSE)))</f>
        <v/>
      </c>
      <c r="S608" s="109" t="str">
        <f>IF(ISNA(VLOOKUP($B608,'Can Gas Rankings'!$B$6:$H$95,6,FALSE))=TRUE,"",(VLOOKUP($B608,'Can Gas Rankings'!$B$6:$H$95,6,FALSE)))</f>
        <v/>
      </c>
      <c r="T608" s="109" t="str">
        <f>IF(ISNA(VLOOKUP($B608,'Can Pwr Rankings'!$B$6:$F$21,4,FALSE))=TRUE,"", (VLOOKUP($B608,'Can Pwr Rankings'!$B$6:$F$21,4,FALSE)))</f>
        <v/>
      </c>
    </row>
    <row r="609" spans="1:20" x14ac:dyDescent="0.2">
      <c r="A609" s="73" t="s">
        <v>186</v>
      </c>
      <c r="B609" s="73">
        <v>96651</v>
      </c>
      <c r="C609" s="73" t="s">
        <v>186</v>
      </c>
      <c r="D609" s="73">
        <v>96651</v>
      </c>
      <c r="E609" s="73" t="s">
        <v>566</v>
      </c>
      <c r="F609" s="73" t="e">
        <f>VLOOKUP((A609&amp;MAX(G609:L609)),'NA DATA'!$J$4:$K$1809,2,FALSE)</f>
        <v>#N/A</v>
      </c>
      <c r="G609" s="104"/>
      <c r="H609" s="104"/>
      <c r="I609" s="104"/>
      <c r="J609" s="104"/>
      <c r="K609" s="104"/>
      <c r="L609" s="104"/>
      <c r="M609" s="104">
        <f>IF(ISNA(VLOOKUP(B609,'US GAS Rankings'!$B$6:$H$232,7,FALSE))=TRUE,"", (VLOOKUP(B609,'US GAS Rankings'!$B$6:$H$232,7,FALSE)))</f>
        <v>103</v>
      </c>
      <c r="N609" s="104" t="str">
        <f>IF(ISNA(VLOOKUP(B609,'US PWR Rankings'!$B$6:$H$126,7,FALSE))=TRUE,"", (VLOOKUP(B609,'US PWR Rankings'!$B$6:$H$126,7,FALSE)))</f>
        <v/>
      </c>
      <c r="O609" s="73" t="str">
        <f>IF(ISNA(VLOOKUP(B609,'Can Gas Rankings'!$B$6:$H$95,7,FALSE))=TRUE,"",(VLOOKUP(B609,'Can Gas Rankings'!$B$6:$H$95,7,FALSE)))</f>
        <v/>
      </c>
      <c r="P609" s="73" t="str">
        <f>IF(ISNA(VLOOKUP(B609,'Can Pwr Rankings'!$B$6:$F$21,5,FALSE))=TRUE,"", (VLOOKUP(B609,'Can Pwr Rankings'!$B$6:$F$21,5,FALSE)))</f>
        <v/>
      </c>
      <c r="Q609" s="109">
        <f>IF(ISNA(VLOOKUP($B609,'US GAS Rankings'!$B$6:$H$232,6,FALSE))=TRUE,"", (VLOOKUP($B609,'US GAS Rankings'!$B$6:$H$232,6,FALSE)))</f>
        <v>12262500</v>
      </c>
      <c r="R609" s="109" t="str">
        <f>IF(ISNA(VLOOKUP($B609,'US PWR Rankings'!$B$6:$H$126,6,FALSE))=TRUE,"", (VLOOKUP($B609,'US PWR Rankings'!$B$6:$H$126,6,FALSE)))</f>
        <v/>
      </c>
      <c r="S609" s="109" t="str">
        <f>IF(ISNA(VLOOKUP($B609,'Can Gas Rankings'!$B$6:$H$95,6,FALSE))=TRUE,"",(VLOOKUP($B609,'Can Gas Rankings'!$B$6:$H$95,6,FALSE)))</f>
        <v/>
      </c>
      <c r="T609" s="109" t="str">
        <f>IF(ISNA(VLOOKUP($B609,'Can Pwr Rankings'!$B$6:$F$21,4,FALSE))=TRUE,"", (VLOOKUP($B609,'Can Pwr Rankings'!$B$6:$F$21,4,FALSE)))</f>
        <v/>
      </c>
    </row>
    <row r="610" spans="1:20" x14ac:dyDescent="0.2">
      <c r="A610" s="73" t="s">
        <v>186</v>
      </c>
      <c r="B610" s="73">
        <v>96651</v>
      </c>
      <c r="C610" s="73"/>
      <c r="D610" s="73"/>
      <c r="E610" s="73" t="s">
        <v>585</v>
      </c>
      <c r="F610" s="73" t="e">
        <f>VLOOKUP((A610&amp;MAX(G610:L610)),'NA DATA'!$J$4:$K$1809,2,FALSE)</f>
        <v>#N/A</v>
      </c>
      <c r="G610" s="104"/>
      <c r="H610" s="104"/>
      <c r="I610" s="104"/>
      <c r="J610" s="104"/>
      <c r="K610" s="104"/>
      <c r="L610" s="104"/>
      <c r="M610" s="104">
        <f>IF(ISNA(VLOOKUP(B610,'US GAS Rankings'!$B$6:$H$232,7,FALSE))=TRUE,"", (VLOOKUP(B610,'US GAS Rankings'!$B$6:$H$232,7,FALSE)))</f>
        <v>103</v>
      </c>
      <c r="N610" s="104" t="str">
        <f>IF(ISNA(VLOOKUP(B610,'US PWR Rankings'!$B$6:$H$126,7,FALSE))=TRUE,"", (VLOOKUP(B610,'US PWR Rankings'!$B$6:$H$126,7,FALSE)))</f>
        <v/>
      </c>
      <c r="O610" s="73" t="str">
        <f>IF(ISNA(VLOOKUP(B610,'Can Gas Rankings'!$B$6:$H$95,7,FALSE))=TRUE,"",(VLOOKUP(B610,'Can Gas Rankings'!$B$6:$H$95,7,FALSE)))</f>
        <v/>
      </c>
      <c r="P610" s="73" t="str">
        <f>IF(ISNA(VLOOKUP(B610,'Can Pwr Rankings'!$B$6:$F$21,5,FALSE))=TRUE,"", (VLOOKUP(B610,'Can Pwr Rankings'!$B$6:$F$21,5,FALSE)))</f>
        <v/>
      </c>
      <c r="Q610" s="109">
        <f>IF(ISNA(VLOOKUP($B610,'US GAS Rankings'!$B$6:$H$232,6,FALSE))=TRUE,"", (VLOOKUP($B610,'US GAS Rankings'!$B$6:$H$232,6,FALSE)))</f>
        <v>12262500</v>
      </c>
      <c r="R610" s="109" t="str">
        <f>IF(ISNA(VLOOKUP($B610,'US PWR Rankings'!$B$6:$H$126,6,FALSE))=TRUE,"", (VLOOKUP($B610,'US PWR Rankings'!$B$6:$H$126,6,FALSE)))</f>
        <v/>
      </c>
      <c r="S610" s="109" t="str">
        <f>IF(ISNA(VLOOKUP($B610,'Can Gas Rankings'!$B$6:$H$95,6,FALSE))=TRUE,"",(VLOOKUP($B610,'Can Gas Rankings'!$B$6:$H$95,6,FALSE)))</f>
        <v/>
      </c>
      <c r="T610" s="109" t="str">
        <f>IF(ISNA(VLOOKUP($B610,'Can Pwr Rankings'!$B$6:$F$21,4,FALSE))=TRUE,"", (VLOOKUP($B610,'Can Pwr Rankings'!$B$6:$F$21,4,FALSE)))</f>
        <v/>
      </c>
    </row>
    <row r="611" spans="1:20" x14ac:dyDescent="0.2">
      <c r="A611" s="73" t="s">
        <v>187</v>
      </c>
      <c r="B611" s="73">
        <v>65599</v>
      </c>
      <c r="C611" s="73" t="s">
        <v>187</v>
      </c>
      <c r="D611" s="73">
        <v>65599</v>
      </c>
      <c r="E611" s="73" t="s">
        <v>403</v>
      </c>
      <c r="F611" s="73" t="str">
        <f>VLOOKUP((A611&amp;MAX(G611:L611)),'NA DATA'!$J$4:$K$1809,2,FALSE)</f>
        <v>Enron North America Corp.</v>
      </c>
      <c r="G611" s="104"/>
      <c r="H611" s="104">
        <v>96094055</v>
      </c>
      <c r="I611" s="104"/>
      <c r="J611" s="104"/>
      <c r="K611" s="104"/>
      <c r="L611" s="104"/>
      <c r="M611" s="104">
        <f>IF(ISNA(VLOOKUP(B611,'US GAS Rankings'!$B$6:$H$232,7,FALSE))=TRUE,"", (VLOOKUP(B611,'US GAS Rankings'!$B$6:$H$232,7,FALSE)))</f>
        <v>104</v>
      </c>
      <c r="N611" s="104" t="str">
        <f>IF(ISNA(VLOOKUP(B611,'US PWR Rankings'!$B$6:$H$126,7,FALSE))=TRUE,"", (VLOOKUP(B611,'US PWR Rankings'!$B$6:$H$126,7,FALSE)))</f>
        <v/>
      </c>
      <c r="O611" s="73" t="str">
        <f>IF(ISNA(VLOOKUP(B611,'Can Gas Rankings'!$B$6:$H$95,7,FALSE))=TRUE,"",(VLOOKUP(B611,'Can Gas Rankings'!$B$6:$H$95,7,FALSE)))</f>
        <v/>
      </c>
      <c r="P611" s="73" t="str">
        <f>IF(ISNA(VLOOKUP(B611,'Can Pwr Rankings'!$B$6:$F$21,5,FALSE))=TRUE,"", (VLOOKUP(B611,'Can Pwr Rankings'!$B$6:$F$21,5,FALSE)))</f>
        <v/>
      </c>
      <c r="Q611" s="109">
        <f>IF(ISNA(VLOOKUP($B611,'US GAS Rankings'!$B$6:$H$232,6,FALSE))=TRUE,"", (VLOOKUP($B611,'US GAS Rankings'!$B$6:$H$232,6,FALSE)))</f>
        <v>9977606</v>
      </c>
      <c r="R611" s="109" t="str">
        <f>IF(ISNA(VLOOKUP($B611,'US PWR Rankings'!$B$6:$H$126,6,FALSE))=TRUE,"", (VLOOKUP($B611,'US PWR Rankings'!$B$6:$H$126,6,FALSE)))</f>
        <v/>
      </c>
      <c r="S611" s="109" t="str">
        <f>IF(ISNA(VLOOKUP($B611,'Can Gas Rankings'!$B$6:$H$95,6,FALSE))=TRUE,"",(VLOOKUP($B611,'Can Gas Rankings'!$B$6:$H$95,6,FALSE)))</f>
        <v/>
      </c>
      <c r="T611" s="109" t="str">
        <f>IF(ISNA(VLOOKUP($B611,'Can Pwr Rankings'!$B$6:$F$21,4,FALSE))=TRUE,"", (VLOOKUP($B611,'Can Pwr Rankings'!$B$6:$F$21,4,FALSE)))</f>
        <v/>
      </c>
    </row>
    <row r="612" spans="1:20" x14ac:dyDescent="0.2">
      <c r="A612" s="73" t="s">
        <v>187</v>
      </c>
      <c r="B612" s="73">
        <v>65599</v>
      </c>
      <c r="C612" s="73"/>
      <c r="D612" s="73"/>
      <c r="E612" s="73" t="s">
        <v>401</v>
      </c>
      <c r="F612" s="73" t="str">
        <f>VLOOKUP((A612&amp;MAX(G612:L612)),'NA DATA'!$J$4:$K$1809,2,FALSE)</f>
        <v>Enron North America Corp.</v>
      </c>
      <c r="G612" s="104"/>
      <c r="H612" s="104">
        <v>96064747</v>
      </c>
      <c r="I612" s="104"/>
      <c r="J612" s="104"/>
      <c r="K612" s="104"/>
      <c r="L612" s="104"/>
      <c r="M612" s="104">
        <f>IF(ISNA(VLOOKUP(B612,'US GAS Rankings'!$B$6:$H$232,7,FALSE))=TRUE,"", (VLOOKUP(B612,'US GAS Rankings'!$B$6:$H$232,7,FALSE)))</f>
        <v>104</v>
      </c>
      <c r="N612" s="104" t="str">
        <f>IF(ISNA(VLOOKUP(B612,'US PWR Rankings'!$B$6:$H$126,7,FALSE))=TRUE,"", (VLOOKUP(B612,'US PWR Rankings'!$B$6:$H$126,7,FALSE)))</f>
        <v/>
      </c>
      <c r="O612" s="73" t="str">
        <f>IF(ISNA(VLOOKUP(B612,'Can Gas Rankings'!$B$6:$H$95,7,FALSE))=TRUE,"",(VLOOKUP(B612,'Can Gas Rankings'!$B$6:$H$95,7,FALSE)))</f>
        <v/>
      </c>
      <c r="P612" s="73" t="str">
        <f>IF(ISNA(VLOOKUP(B612,'Can Pwr Rankings'!$B$6:$F$21,5,FALSE))=TRUE,"", (VLOOKUP(B612,'Can Pwr Rankings'!$B$6:$F$21,5,FALSE)))</f>
        <v/>
      </c>
      <c r="Q612" s="109">
        <f>IF(ISNA(VLOOKUP($B612,'US GAS Rankings'!$B$6:$H$232,6,FALSE))=TRUE,"", (VLOOKUP($B612,'US GAS Rankings'!$B$6:$H$232,6,FALSE)))</f>
        <v>9977606</v>
      </c>
      <c r="R612" s="109" t="str">
        <f>IF(ISNA(VLOOKUP($B612,'US PWR Rankings'!$B$6:$H$126,6,FALSE))=TRUE,"", (VLOOKUP($B612,'US PWR Rankings'!$B$6:$H$126,6,FALSE)))</f>
        <v/>
      </c>
      <c r="S612" s="109" t="str">
        <f>IF(ISNA(VLOOKUP($B612,'Can Gas Rankings'!$B$6:$H$95,6,FALSE))=TRUE,"",(VLOOKUP($B612,'Can Gas Rankings'!$B$6:$H$95,6,FALSE)))</f>
        <v/>
      </c>
      <c r="T612" s="109" t="str">
        <f>IF(ISNA(VLOOKUP($B612,'Can Pwr Rankings'!$B$6:$F$21,4,FALSE))=TRUE,"", (VLOOKUP($B612,'Can Pwr Rankings'!$B$6:$F$21,4,FALSE)))</f>
        <v/>
      </c>
    </row>
    <row r="613" spans="1:20" x14ac:dyDescent="0.2">
      <c r="A613" s="73" t="s">
        <v>187</v>
      </c>
      <c r="B613" s="73">
        <v>65599</v>
      </c>
      <c r="C613" s="73"/>
      <c r="D613" s="73"/>
      <c r="E613" s="73" t="s">
        <v>421</v>
      </c>
      <c r="F613" s="73" t="str">
        <f>VLOOKUP((A613&amp;MAX(G613:L613)),'NA DATA'!$J$4:$K$1809,2,FALSE)</f>
        <v>Enron North America Corp.</v>
      </c>
      <c r="G613" s="104"/>
      <c r="H613" s="104">
        <v>96081005</v>
      </c>
      <c r="I613" s="104"/>
      <c r="J613" s="104"/>
      <c r="K613" s="104"/>
      <c r="L613" s="104"/>
      <c r="M613" s="104">
        <f>IF(ISNA(VLOOKUP(B613,'US GAS Rankings'!$B$6:$H$232,7,FALSE))=TRUE,"", (VLOOKUP(B613,'US GAS Rankings'!$B$6:$H$232,7,FALSE)))</f>
        <v>104</v>
      </c>
      <c r="N613" s="104" t="str">
        <f>IF(ISNA(VLOOKUP(B613,'US PWR Rankings'!$B$6:$H$126,7,FALSE))=TRUE,"", (VLOOKUP(B613,'US PWR Rankings'!$B$6:$H$126,7,FALSE)))</f>
        <v/>
      </c>
      <c r="O613" s="73" t="str">
        <f>IF(ISNA(VLOOKUP(B613,'Can Gas Rankings'!$B$6:$H$95,7,FALSE))=TRUE,"",(VLOOKUP(B613,'Can Gas Rankings'!$B$6:$H$95,7,FALSE)))</f>
        <v/>
      </c>
      <c r="P613" s="73" t="str">
        <f>IF(ISNA(VLOOKUP(B613,'Can Pwr Rankings'!$B$6:$F$21,5,FALSE))=TRUE,"", (VLOOKUP(B613,'Can Pwr Rankings'!$B$6:$F$21,5,FALSE)))</f>
        <v/>
      </c>
      <c r="Q613" s="109">
        <f>IF(ISNA(VLOOKUP($B613,'US GAS Rankings'!$B$6:$H$232,6,FALSE))=TRUE,"", (VLOOKUP($B613,'US GAS Rankings'!$B$6:$H$232,6,FALSE)))</f>
        <v>9977606</v>
      </c>
      <c r="R613" s="109" t="str">
        <f>IF(ISNA(VLOOKUP($B613,'US PWR Rankings'!$B$6:$H$126,6,FALSE))=TRUE,"", (VLOOKUP($B613,'US PWR Rankings'!$B$6:$H$126,6,FALSE)))</f>
        <v/>
      </c>
      <c r="S613" s="109" t="str">
        <f>IF(ISNA(VLOOKUP($B613,'Can Gas Rankings'!$B$6:$H$95,6,FALSE))=TRUE,"",(VLOOKUP($B613,'Can Gas Rankings'!$B$6:$H$95,6,FALSE)))</f>
        <v/>
      </c>
      <c r="T613" s="109" t="str">
        <f>IF(ISNA(VLOOKUP($B613,'Can Pwr Rankings'!$B$6:$F$21,4,FALSE))=TRUE,"", (VLOOKUP($B613,'Can Pwr Rankings'!$B$6:$F$21,4,FALSE)))</f>
        <v/>
      </c>
    </row>
    <row r="614" spans="1:20" x14ac:dyDescent="0.2">
      <c r="A614" s="73" t="s">
        <v>187</v>
      </c>
      <c r="B614" s="73">
        <v>65599</v>
      </c>
      <c r="C614" s="73"/>
      <c r="D614" s="73"/>
      <c r="E614" s="73" t="s">
        <v>408</v>
      </c>
      <c r="F614" s="73" t="str">
        <f>VLOOKUP((A614&amp;MAX(G614:L614)),'NA DATA'!$J$4:$K$1809,2,FALSE)</f>
        <v>Enron North America Corp.</v>
      </c>
      <c r="G614" s="104"/>
      <c r="H614" s="104">
        <v>96000996</v>
      </c>
      <c r="I614" s="104"/>
      <c r="J614" s="104"/>
      <c r="K614" s="104"/>
      <c r="L614" s="104"/>
      <c r="M614" s="104">
        <f>IF(ISNA(VLOOKUP(B614,'US GAS Rankings'!$B$6:$H$232,7,FALSE))=TRUE,"", (VLOOKUP(B614,'US GAS Rankings'!$B$6:$H$232,7,FALSE)))</f>
        <v>104</v>
      </c>
      <c r="N614" s="104" t="str">
        <f>IF(ISNA(VLOOKUP(B614,'US PWR Rankings'!$B$6:$H$126,7,FALSE))=TRUE,"", (VLOOKUP(B614,'US PWR Rankings'!$B$6:$H$126,7,FALSE)))</f>
        <v/>
      </c>
      <c r="O614" s="73" t="str">
        <f>IF(ISNA(VLOOKUP(B614,'Can Gas Rankings'!$B$6:$H$95,7,FALSE))=TRUE,"",(VLOOKUP(B614,'Can Gas Rankings'!$B$6:$H$95,7,FALSE)))</f>
        <v/>
      </c>
      <c r="P614" s="73" t="str">
        <f>IF(ISNA(VLOOKUP(B614,'Can Pwr Rankings'!$B$6:$F$21,5,FALSE))=TRUE,"", (VLOOKUP(B614,'Can Pwr Rankings'!$B$6:$F$21,5,FALSE)))</f>
        <v/>
      </c>
      <c r="Q614" s="109">
        <f>IF(ISNA(VLOOKUP($B614,'US GAS Rankings'!$B$6:$H$232,6,FALSE))=TRUE,"", (VLOOKUP($B614,'US GAS Rankings'!$B$6:$H$232,6,FALSE)))</f>
        <v>9977606</v>
      </c>
      <c r="R614" s="109" t="str">
        <f>IF(ISNA(VLOOKUP($B614,'US PWR Rankings'!$B$6:$H$126,6,FALSE))=TRUE,"", (VLOOKUP($B614,'US PWR Rankings'!$B$6:$H$126,6,FALSE)))</f>
        <v/>
      </c>
      <c r="S614" s="109" t="str">
        <f>IF(ISNA(VLOOKUP($B614,'Can Gas Rankings'!$B$6:$H$95,6,FALSE))=TRUE,"",(VLOOKUP($B614,'Can Gas Rankings'!$B$6:$H$95,6,FALSE)))</f>
        <v/>
      </c>
      <c r="T614" s="109" t="str">
        <f>IF(ISNA(VLOOKUP($B614,'Can Pwr Rankings'!$B$6:$F$21,4,FALSE))=TRUE,"", (VLOOKUP($B614,'Can Pwr Rankings'!$B$6:$F$21,4,FALSE)))</f>
        <v/>
      </c>
    </row>
    <row r="615" spans="1:20" x14ac:dyDescent="0.2">
      <c r="A615" s="73" t="s">
        <v>187</v>
      </c>
      <c r="B615" s="73">
        <v>65599</v>
      </c>
      <c r="C615" s="73"/>
      <c r="D615" s="73"/>
      <c r="E615" s="73" t="s">
        <v>394</v>
      </c>
      <c r="F615" s="73" t="str">
        <f>VLOOKUP((A615&amp;MAX(G615:L615)),'NA DATA'!$J$4:$K$1809,2,FALSE)</f>
        <v>Enron North America Corp.</v>
      </c>
      <c r="G615" s="104"/>
      <c r="H615" s="104">
        <v>96007376</v>
      </c>
      <c r="I615" s="104"/>
      <c r="J615" s="104"/>
      <c r="K615" s="104"/>
      <c r="L615" s="104"/>
      <c r="M615" s="104">
        <f>IF(ISNA(VLOOKUP(B615,'US GAS Rankings'!$B$6:$H$232,7,FALSE))=TRUE,"", (VLOOKUP(B615,'US GAS Rankings'!$B$6:$H$232,7,FALSE)))</f>
        <v>104</v>
      </c>
      <c r="N615" s="104" t="str">
        <f>IF(ISNA(VLOOKUP(B615,'US PWR Rankings'!$B$6:$H$126,7,FALSE))=TRUE,"", (VLOOKUP(B615,'US PWR Rankings'!$B$6:$H$126,7,FALSE)))</f>
        <v/>
      </c>
      <c r="O615" s="73" t="str">
        <f>IF(ISNA(VLOOKUP(B615,'Can Gas Rankings'!$B$6:$H$95,7,FALSE))=TRUE,"",(VLOOKUP(B615,'Can Gas Rankings'!$B$6:$H$95,7,FALSE)))</f>
        <v/>
      </c>
      <c r="P615" s="73" t="str">
        <f>IF(ISNA(VLOOKUP(B615,'Can Pwr Rankings'!$B$6:$F$21,5,FALSE))=TRUE,"", (VLOOKUP(B615,'Can Pwr Rankings'!$B$6:$F$21,5,FALSE)))</f>
        <v/>
      </c>
      <c r="Q615" s="109">
        <f>IF(ISNA(VLOOKUP($B615,'US GAS Rankings'!$B$6:$H$232,6,FALSE))=TRUE,"", (VLOOKUP($B615,'US GAS Rankings'!$B$6:$H$232,6,FALSE)))</f>
        <v>9977606</v>
      </c>
      <c r="R615" s="109" t="str">
        <f>IF(ISNA(VLOOKUP($B615,'US PWR Rankings'!$B$6:$H$126,6,FALSE))=TRUE,"", (VLOOKUP($B615,'US PWR Rankings'!$B$6:$H$126,6,FALSE)))</f>
        <v/>
      </c>
      <c r="S615" s="109" t="str">
        <f>IF(ISNA(VLOOKUP($B615,'Can Gas Rankings'!$B$6:$H$95,6,FALSE))=TRUE,"",(VLOOKUP($B615,'Can Gas Rankings'!$B$6:$H$95,6,FALSE)))</f>
        <v/>
      </c>
      <c r="T615" s="109" t="str">
        <f>IF(ISNA(VLOOKUP($B615,'Can Pwr Rankings'!$B$6:$F$21,4,FALSE))=TRUE,"", (VLOOKUP($B615,'Can Pwr Rankings'!$B$6:$F$21,4,FALSE)))</f>
        <v/>
      </c>
    </row>
    <row r="616" spans="1:20" x14ac:dyDescent="0.2">
      <c r="A616" s="73" t="s">
        <v>187</v>
      </c>
      <c r="B616" s="73">
        <v>65599</v>
      </c>
      <c r="C616" s="73"/>
      <c r="D616" s="73"/>
      <c r="E616" s="73" t="s">
        <v>566</v>
      </c>
      <c r="F616" s="73" t="e">
        <f>VLOOKUP((A616&amp;MAX(G616:L616)),'NA DATA'!$J$4:$K$1809,2,FALSE)</f>
        <v>#N/A</v>
      </c>
      <c r="G616" s="104"/>
      <c r="H616" s="104"/>
      <c r="I616" s="104"/>
      <c r="J616" s="104"/>
      <c r="K616" s="104"/>
      <c r="L616" s="104"/>
      <c r="M616" s="104">
        <f>IF(ISNA(VLOOKUP(B616,'US GAS Rankings'!$B$6:$H$232,7,FALSE))=TRUE,"", (VLOOKUP(B616,'US GAS Rankings'!$B$6:$H$232,7,FALSE)))</f>
        <v>104</v>
      </c>
      <c r="N616" s="104" t="str">
        <f>IF(ISNA(VLOOKUP(B616,'US PWR Rankings'!$B$6:$H$126,7,FALSE))=TRUE,"", (VLOOKUP(B616,'US PWR Rankings'!$B$6:$H$126,7,FALSE)))</f>
        <v/>
      </c>
      <c r="O616" s="73" t="str">
        <f>IF(ISNA(VLOOKUP(B616,'Can Gas Rankings'!$B$6:$H$95,7,FALSE))=TRUE,"",(VLOOKUP(B616,'Can Gas Rankings'!$B$6:$H$95,7,FALSE)))</f>
        <v/>
      </c>
      <c r="P616" s="73" t="str">
        <f>IF(ISNA(VLOOKUP(B616,'Can Pwr Rankings'!$B$6:$F$21,5,FALSE))=TRUE,"", (VLOOKUP(B616,'Can Pwr Rankings'!$B$6:$F$21,5,FALSE)))</f>
        <v/>
      </c>
      <c r="Q616" s="109">
        <f>IF(ISNA(VLOOKUP($B616,'US GAS Rankings'!$B$6:$H$232,6,FALSE))=TRUE,"", (VLOOKUP($B616,'US GAS Rankings'!$B$6:$H$232,6,FALSE)))</f>
        <v>9977606</v>
      </c>
      <c r="R616" s="109" t="str">
        <f>IF(ISNA(VLOOKUP($B616,'US PWR Rankings'!$B$6:$H$126,6,FALSE))=TRUE,"", (VLOOKUP($B616,'US PWR Rankings'!$B$6:$H$126,6,FALSE)))</f>
        <v/>
      </c>
      <c r="S616" s="109" t="str">
        <f>IF(ISNA(VLOOKUP($B616,'Can Gas Rankings'!$B$6:$H$95,6,FALSE))=TRUE,"",(VLOOKUP($B616,'Can Gas Rankings'!$B$6:$H$95,6,FALSE)))</f>
        <v/>
      </c>
      <c r="T616" s="109" t="str">
        <f>IF(ISNA(VLOOKUP($B616,'Can Pwr Rankings'!$B$6:$F$21,4,FALSE))=TRUE,"", (VLOOKUP($B616,'Can Pwr Rankings'!$B$6:$F$21,4,FALSE)))</f>
        <v/>
      </c>
    </row>
    <row r="617" spans="1:20" x14ac:dyDescent="0.2">
      <c r="A617" s="73" t="s">
        <v>187</v>
      </c>
      <c r="B617" s="73">
        <v>65599</v>
      </c>
      <c r="C617" s="73"/>
      <c r="D617" s="73"/>
      <c r="E617" s="73" t="s">
        <v>402</v>
      </c>
      <c r="F617" s="73" t="str">
        <f>VLOOKUP((A617&amp;MAX(G617:L617)),'NA DATA'!$J$4:$K$1809,2,FALSE)</f>
        <v>Enron North America Corp.</v>
      </c>
      <c r="G617" s="104"/>
      <c r="H617" s="104">
        <v>96033280</v>
      </c>
      <c r="I617" s="104"/>
      <c r="J617" s="104"/>
      <c r="K617" s="104"/>
      <c r="L617" s="104"/>
      <c r="M617" s="104">
        <f>IF(ISNA(VLOOKUP(B617,'US GAS Rankings'!$B$6:$H$232,7,FALSE))=TRUE,"", (VLOOKUP(B617,'US GAS Rankings'!$B$6:$H$232,7,FALSE)))</f>
        <v>104</v>
      </c>
      <c r="N617" s="104" t="str">
        <f>IF(ISNA(VLOOKUP(B617,'US PWR Rankings'!$B$6:$H$126,7,FALSE))=TRUE,"", (VLOOKUP(B617,'US PWR Rankings'!$B$6:$H$126,7,FALSE)))</f>
        <v/>
      </c>
      <c r="O617" s="73" t="str">
        <f>IF(ISNA(VLOOKUP(B617,'Can Gas Rankings'!$B$6:$H$95,7,FALSE))=TRUE,"",(VLOOKUP(B617,'Can Gas Rankings'!$B$6:$H$95,7,FALSE)))</f>
        <v/>
      </c>
      <c r="P617" s="73" t="str">
        <f>IF(ISNA(VLOOKUP(B617,'Can Pwr Rankings'!$B$6:$F$21,5,FALSE))=TRUE,"", (VLOOKUP(B617,'Can Pwr Rankings'!$B$6:$F$21,5,FALSE)))</f>
        <v/>
      </c>
      <c r="Q617" s="109">
        <f>IF(ISNA(VLOOKUP($B617,'US GAS Rankings'!$B$6:$H$232,6,FALSE))=TRUE,"", (VLOOKUP($B617,'US GAS Rankings'!$B$6:$H$232,6,FALSE)))</f>
        <v>9977606</v>
      </c>
      <c r="R617" s="109" t="str">
        <f>IF(ISNA(VLOOKUP($B617,'US PWR Rankings'!$B$6:$H$126,6,FALSE))=TRUE,"", (VLOOKUP($B617,'US PWR Rankings'!$B$6:$H$126,6,FALSE)))</f>
        <v/>
      </c>
      <c r="S617" s="109" t="str">
        <f>IF(ISNA(VLOOKUP($B617,'Can Gas Rankings'!$B$6:$H$95,6,FALSE))=TRUE,"",(VLOOKUP($B617,'Can Gas Rankings'!$B$6:$H$95,6,FALSE)))</f>
        <v/>
      </c>
      <c r="T617" s="109" t="str">
        <f>IF(ISNA(VLOOKUP($B617,'Can Pwr Rankings'!$B$6:$F$21,4,FALSE))=TRUE,"", (VLOOKUP($B617,'Can Pwr Rankings'!$B$6:$F$21,4,FALSE)))</f>
        <v/>
      </c>
    </row>
    <row r="618" spans="1:20" x14ac:dyDescent="0.2">
      <c r="A618" s="73" t="s">
        <v>188</v>
      </c>
      <c r="B618" s="73">
        <v>4156</v>
      </c>
      <c r="C618" s="73" t="s">
        <v>188</v>
      </c>
      <c r="D618" s="73">
        <v>4156</v>
      </c>
      <c r="E618" s="73" t="s">
        <v>401</v>
      </c>
      <c r="F618" s="73" t="str">
        <f>VLOOKUP((A618&amp;MAX(G618:L618)),'NA DATA'!$J$4:$K$1809,2,FALSE)</f>
        <v>Enron North America Corp.</v>
      </c>
      <c r="G618" s="104"/>
      <c r="H618" s="104">
        <v>96013380</v>
      </c>
      <c r="I618" s="104"/>
      <c r="J618" s="104"/>
      <c r="K618" s="104"/>
      <c r="L618" s="104"/>
      <c r="M618" s="104">
        <f>IF(ISNA(VLOOKUP(B618,'US GAS Rankings'!$B$6:$H$232,7,FALSE))=TRUE,"", (VLOOKUP(B618,'US GAS Rankings'!$B$6:$H$232,7,FALSE)))</f>
        <v>105</v>
      </c>
      <c r="N618" s="104" t="str">
        <f>IF(ISNA(VLOOKUP(B618,'US PWR Rankings'!$B$6:$H$126,7,FALSE))=TRUE,"", (VLOOKUP(B618,'US PWR Rankings'!$B$6:$H$126,7,FALSE)))</f>
        <v/>
      </c>
      <c r="O618" s="73" t="str">
        <f>IF(ISNA(VLOOKUP(B618,'Can Gas Rankings'!$B$6:$H$95,7,FALSE))=TRUE,"",(VLOOKUP(B618,'Can Gas Rankings'!$B$6:$H$95,7,FALSE)))</f>
        <v/>
      </c>
      <c r="P618" s="73" t="str">
        <f>IF(ISNA(VLOOKUP(B618,'Can Pwr Rankings'!$B$6:$F$21,5,FALSE))=TRUE,"", (VLOOKUP(B618,'Can Pwr Rankings'!$B$6:$F$21,5,FALSE)))</f>
        <v/>
      </c>
      <c r="Q618" s="109">
        <f>IF(ISNA(VLOOKUP($B618,'US GAS Rankings'!$B$6:$H$232,6,FALSE))=TRUE,"", (VLOOKUP($B618,'US GAS Rankings'!$B$6:$H$232,6,FALSE)))</f>
        <v>9617000</v>
      </c>
      <c r="R618" s="109" t="str">
        <f>IF(ISNA(VLOOKUP($B618,'US PWR Rankings'!$B$6:$H$126,6,FALSE))=TRUE,"", (VLOOKUP($B618,'US PWR Rankings'!$B$6:$H$126,6,FALSE)))</f>
        <v/>
      </c>
      <c r="S618" s="109" t="str">
        <f>IF(ISNA(VLOOKUP($B618,'Can Gas Rankings'!$B$6:$H$95,6,FALSE))=TRUE,"",(VLOOKUP($B618,'Can Gas Rankings'!$B$6:$H$95,6,FALSE)))</f>
        <v/>
      </c>
      <c r="T618" s="109" t="str">
        <f>IF(ISNA(VLOOKUP($B618,'Can Pwr Rankings'!$B$6:$F$21,4,FALSE))=TRUE,"", (VLOOKUP($B618,'Can Pwr Rankings'!$B$6:$F$21,4,FALSE)))</f>
        <v/>
      </c>
    </row>
    <row r="619" spans="1:20" x14ac:dyDescent="0.2">
      <c r="A619" s="73" t="s">
        <v>188</v>
      </c>
      <c r="B619" s="73">
        <v>4156</v>
      </c>
      <c r="C619" s="73"/>
      <c r="D619" s="73"/>
      <c r="E619" s="73" t="s">
        <v>399</v>
      </c>
      <c r="F619" s="73" t="str">
        <f>VLOOKUP((A619&amp;MAX(G619:L619)),'NA DATA'!$J$4:$K$1809,2,FALSE)</f>
        <v>Enron North America Corp.</v>
      </c>
      <c r="G619" s="104"/>
      <c r="H619" s="104">
        <v>96013721</v>
      </c>
      <c r="I619" s="104"/>
      <c r="J619" s="104"/>
      <c r="K619" s="104"/>
      <c r="L619" s="104"/>
      <c r="M619" s="104">
        <f>IF(ISNA(VLOOKUP(B619,'US GAS Rankings'!$B$6:$H$232,7,FALSE))=TRUE,"", (VLOOKUP(B619,'US GAS Rankings'!$B$6:$H$232,7,FALSE)))</f>
        <v>105</v>
      </c>
      <c r="N619" s="104" t="str">
        <f>IF(ISNA(VLOOKUP(B619,'US PWR Rankings'!$B$6:$H$126,7,FALSE))=TRUE,"", (VLOOKUP(B619,'US PWR Rankings'!$B$6:$H$126,7,FALSE)))</f>
        <v/>
      </c>
      <c r="O619" s="73" t="str">
        <f>IF(ISNA(VLOOKUP(B619,'Can Gas Rankings'!$B$6:$H$95,7,FALSE))=TRUE,"",(VLOOKUP(B619,'Can Gas Rankings'!$B$6:$H$95,7,FALSE)))</f>
        <v/>
      </c>
      <c r="P619" s="73" t="str">
        <f>IF(ISNA(VLOOKUP(B619,'Can Pwr Rankings'!$B$6:$F$21,5,FALSE))=TRUE,"", (VLOOKUP(B619,'Can Pwr Rankings'!$B$6:$F$21,5,FALSE)))</f>
        <v/>
      </c>
      <c r="Q619" s="109">
        <f>IF(ISNA(VLOOKUP($B619,'US GAS Rankings'!$B$6:$H$232,6,FALSE))=TRUE,"", (VLOOKUP($B619,'US GAS Rankings'!$B$6:$H$232,6,FALSE)))</f>
        <v>9617000</v>
      </c>
      <c r="R619" s="109" t="str">
        <f>IF(ISNA(VLOOKUP($B619,'US PWR Rankings'!$B$6:$H$126,6,FALSE))=TRUE,"", (VLOOKUP($B619,'US PWR Rankings'!$B$6:$H$126,6,FALSE)))</f>
        <v/>
      </c>
      <c r="S619" s="109" t="str">
        <f>IF(ISNA(VLOOKUP($B619,'Can Gas Rankings'!$B$6:$H$95,6,FALSE))=TRUE,"",(VLOOKUP($B619,'Can Gas Rankings'!$B$6:$H$95,6,FALSE)))</f>
        <v/>
      </c>
      <c r="T619" s="109" t="str">
        <f>IF(ISNA(VLOOKUP($B619,'Can Pwr Rankings'!$B$6:$F$21,4,FALSE))=TRUE,"", (VLOOKUP($B619,'Can Pwr Rankings'!$B$6:$F$21,4,FALSE)))</f>
        <v/>
      </c>
    </row>
    <row r="620" spans="1:20" x14ac:dyDescent="0.2">
      <c r="A620" s="73" t="s">
        <v>188</v>
      </c>
      <c r="B620" s="73">
        <v>4156</v>
      </c>
      <c r="C620" s="73"/>
      <c r="D620" s="73"/>
      <c r="E620" s="73" t="s">
        <v>573</v>
      </c>
      <c r="F620" s="73" t="str">
        <f>VLOOKUP((A620&amp;MAX(G620:L620)),'NA DATA'!$J$4:$K$1809,2,FALSE)</f>
        <v>Enron North America Corp.</v>
      </c>
      <c r="G620" s="104">
        <v>95000390</v>
      </c>
      <c r="H620" s="104"/>
      <c r="I620" s="104"/>
      <c r="J620" s="104"/>
      <c r="K620" s="104"/>
      <c r="L620" s="104"/>
      <c r="M620" s="104">
        <f>IF(ISNA(VLOOKUP(B620,'US GAS Rankings'!$B$6:$H$232,7,FALSE))=TRUE,"", (VLOOKUP(B620,'US GAS Rankings'!$B$6:$H$232,7,FALSE)))</f>
        <v>105</v>
      </c>
      <c r="N620" s="104" t="str">
        <f>IF(ISNA(VLOOKUP(B620,'US PWR Rankings'!$B$6:$H$126,7,FALSE))=TRUE,"", (VLOOKUP(B620,'US PWR Rankings'!$B$6:$H$126,7,FALSE)))</f>
        <v/>
      </c>
      <c r="O620" s="73" t="str">
        <f>IF(ISNA(VLOOKUP(B620,'Can Gas Rankings'!$B$6:$H$95,7,FALSE))=TRUE,"",(VLOOKUP(B620,'Can Gas Rankings'!$B$6:$H$95,7,FALSE)))</f>
        <v/>
      </c>
      <c r="P620" s="73" t="str">
        <f>IF(ISNA(VLOOKUP(B620,'Can Pwr Rankings'!$B$6:$F$21,5,FALSE))=TRUE,"", (VLOOKUP(B620,'Can Pwr Rankings'!$B$6:$F$21,5,FALSE)))</f>
        <v/>
      </c>
      <c r="Q620" s="109">
        <f>IF(ISNA(VLOOKUP($B620,'US GAS Rankings'!$B$6:$H$232,6,FALSE))=TRUE,"", (VLOOKUP($B620,'US GAS Rankings'!$B$6:$H$232,6,FALSE)))</f>
        <v>9617000</v>
      </c>
      <c r="R620" s="109" t="str">
        <f>IF(ISNA(VLOOKUP($B620,'US PWR Rankings'!$B$6:$H$126,6,FALSE))=TRUE,"", (VLOOKUP($B620,'US PWR Rankings'!$B$6:$H$126,6,FALSE)))</f>
        <v/>
      </c>
      <c r="S620" s="109" t="str">
        <f>IF(ISNA(VLOOKUP($B620,'Can Gas Rankings'!$B$6:$H$95,6,FALSE))=TRUE,"",(VLOOKUP($B620,'Can Gas Rankings'!$B$6:$H$95,6,FALSE)))</f>
        <v/>
      </c>
      <c r="T620" s="109" t="str">
        <f>IF(ISNA(VLOOKUP($B620,'Can Pwr Rankings'!$B$6:$F$21,4,FALSE))=TRUE,"", (VLOOKUP($B620,'Can Pwr Rankings'!$B$6:$F$21,4,FALSE)))</f>
        <v/>
      </c>
    </row>
    <row r="621" spans="1:20" x14ac:dyDescent="0.2">
      <c r="A621" s="73" t="s">
        <v>188</v>
      </c>
      <c r="B621" s="73">
        <v>4156</v>
      </c>
      <c r="C621" s="73"/>
      <c r="D621" s="73"/>
      <c r="E621" s="73" t="s">
        <v>392</v>
      </c>
      <c r="F621" s="73" t="str">
        <f>VLOOKUP((A621&amp;MAX(G621:L621)),'NA DATA'!$J$4:$K$1809,2,FALSE)</f>
        <v>Enron North America Corp.</v>
      </c>
      <c r="G621" s="104"/>
      <c r="H621" s="104">
        <v>96001940</v>
      </c>
      <c r="I621" s="104"/>
      <c r="J621" s="104"/>
      <c r="K621" s="104"/>
      <c r="L621" s="104"/>
      <c r="M621" s="104">
        <f>IF(ISNA(VLOOKUP(B621,'US GAS Rankings'!$B$6:$H$232,7,FALSE))=TRUE,"", (VLOOKUP(B621,'US GAS Rankings'!$B$6:$H$232,7,FALSE)))</f>
        <v>105</v>
      </c>
      <c r="N621" s="104" t="str">
        <f>IF(ISNA(VLOOKUP(B621,'US PWR Rankings'!$B$6:$H$126,7,FALSE))=TRUE,"", (VLOOKUP(B621,'US PWR Rankings'!$B$6:$H$126,7,FALSE)))</f>
        <v/>
      </c>
      <c r="O621" s="73" t="str">
        <f>IF(ISNA(VLOOKUP(B621,'Can Gas Rankings'!$B$6:$H$95,7,FALSE))=TRUE,"",(VLOOKUP(B621,'Can Gas Rankings'!$B$6:$H$95,7,FALSE)))</f>
        <v/>
      </c>
      <c r="P621" s="73" t="str">
        <f>IF(ISNA(VLOOKUP(B621,'Can Pwr Rankings'!$B$6:$F$21,5,FALSE))=TRUE,"", (VLOOKUP(B621,'Can Pwr Rankings'!$B$6:$F$21,5,FALSE)))</f>
        <v/>
      </c>
      <c r="Q621" s="109">
        <f>IF(ISNA(VLOOKUP($B621,'US GAS Rankings'!$B$6:$H$232,6,FALSE))=TRUE,"", (VLOOKUP($B621,'US GAS Rankings'!$B$6:$H$232,6,FALSE)))</f>
        <v>9617000</v>
      </c>
      <c r="R621" s="109" t="str">
        <f>IF(ISNA(VLOOKUP($B621,'US PWR Rankings'!$B$6:$H$126,6,FALSE))=TRUE,"", (VLOOKUP($B621,'US PWR Rankings'!$B$6:$H$126,6,FALSE)))</f>
        <v/>
      </c>
      <c r="S621" s="109" t="str">
        <f>IF(ISNA(VLOOKUP($B621,'Can Gas Rankings'!$B$6:$H$95,6,FALSE))=TRUE,"",(VLOOKUP($B621,'Can Gas Rankings'!$B$6:$H$95,6,FALSE)))</f>
        <v/>
      </c>
      <c r="T621" s="109" t="str">
        <f>IF(ISNA(VLOOKUP($B621,'Can Pwr Rankings'!$B$6:$F$21,4,FALSE))=TRUE,"", (VLOOKUP($B621,'Can Pwr Rankings'!$B$6:$F$21,4,FALSE)))</f>
        <v/>
      </c>
    </row>
    <row r="622" spans="1:20" x14ac:dyDescent="0.2">
      <c r="A622" s="73" t="s">
        <v>189</v>
      </c>
      <c r="B622" s="73">
        <v>63597</v>
      </c>
      <c r="C622" s="73" t="s">
        <v>189</v>
      </c>
      <c r="D622" s="73">
        <v>63597</v>
      </c>
      <c r="E622" s="73" t="s">
        <v>401</v>
      </c>
      <c r="F622" s="73" t="str">
        <f>VLOOKUP((A622&amp;MAX(G622:L622)),'NA DATA'!$J$4:$K$1809,2,FALSE)</f>
        <v>ENA Upstream Company LLC</v>
      </c>
      <c r="G622" s="104"/>
      <c r="H622" s="104">
        <v>96064571</v>
      </c>
      <c r="I622" s="104"/>
      <c r="J622" s="104"/>
      <c r="K622" s="104"/>
      <c r="L622" s="104"/>
      <c r="M622" s="104">
        <f>IF(ISNA(VLOOKUP(B622,'US GAS Rankings'!$B$6:$H$232,7,FALSE))=TRUE,"", (VLOOKUP(B622,'US GAS Rankings'!$B$6:$H$232,7,FALSE)))</f>
        <v>106</v>
      </c>
      <c r="N622" s="104" t="str">
        <f>IF(ISNA(VLOOKUP(B622,'US PWR Rankings'!$B$6:$H$126,7,FALSE))=TRUE,"", (VLOOKUP(B622,'US PWR Rankings'!$B$6:$H$126,7,FALSE)))</f>
        <v/>
      </c>
      <c r="O622" s="73" t="str">
        <f>IF(ISNA(VLOOKUP(B622,'Can Gas Rankings'!$B$6:$H$95,7,FALSE))=TRUE,"",(VLOOKUP(B622,'Can Gas Rankings'!$B$6:$H$95,7,FALSE)))</f>
        <v/>
      </c>
      <c r="P622" s="73" t="str">
        <f>IF(ISNA(VLOOKUP(B622,'Can Pwr Rankings'!$B$6:$F$21,5,FALSE))=TRUE,"", (VLOOKUP(B622,'Can Pwr Rankings'!$B$6:$F$21,5,FALSE)))</f>
        <v/>
      </c>
      <c r="Q622" s="109">
        <f>IF(ISNA(VLOOKUP($B622,'US GAS Rankings'!$B$6:$H$232,6,FALSE))=TRUE,"", (VLOOKUP($B622,'US GAS Rankings'!$B$6:$H$232,6,FALSE)))</f>
        <v>9204159</v>
      </c>
      <c r="R622" s="109" t="str">
        <f>IF(ISNA(VLOOKUP($B622,'US PWR Rankings'!$B$6:$H$126,6,FALSE))=TRUE,"", (VLOOKUP($B622,'US PWR Rankings'!$B$6:$H$126,6,FALSE)))</f>
        <v/>
      </c>
      <c r="S622" s="109" t="str">
        <f>IF(ISNA(VLOOKUP($B622,'Can Gas Rankings'!$B$6:$H$95,6,FALSE))=TRUE,"",(VLOOKUP($B622,'Can Gas Rankings'!$B$6:$H$95,6,FALSE)))</f>
        <v/>
      </c>
      <c r="T622" s="109" t="str">
        <f>IF(ISNA(VLOOKUP($B622,'Can Pwr Rankings'!$B$6:$F$21,4,FALSE))=TRUE,"", (VLOOKUP($B622,'Can Pwr Rankings'!$B$6:$F$21,4,FALSE)))</f>
        <v/>
      </c>
    </row>
    <row r="623" spans="1:20" x14ac:dyDescent="0.2">
      <c r="A623" s="73" t="s">
        <v>189</v>
      </c>
      <c r="B623" s="73">
        <v>63597</v>
      </c>
      <c r="C623" s="73"/>
      <c r="D623" s="73"/>
      <c r="E623" s="73" t="s">
        <v>399</v>
      </c>
      <c r="F623" s="73" t="str">
        <f>VLOOKUP((A623&amp;MAX(G623:L623)),'NA DATA'!$J$4:$K$1809,2,FALSE)</f>
        <v>ENA Upstream Company LLC</v>
      </c>
      <c r="G623" s="104"/>
      <c r="H623" s="104">
        <v>96062581</v>
      </c>
      <c r="I623" s="104"/>
      <c r="J623" s="104"/>
      <c r="K623" s="104"/>
      <c r="L623" s="104"/>
      <c r="M623" s="104">
        <f>IF(ISNA(VLOOKUP(B623,'US GAS Rankings'!$B$6:$H$232,7,FALSE))=TRUE,"", (VLOOKUP(B623,'US GAS Rankings'!$B$6:$H$232,7,FALSE)))</f>
        <v>106</v>
      </c>
      <c r="N623" s="104" t="str">
        <f>IF(ISNA(VLOOKUP(B623,'US PWR Rankings'!$B$6:$H$126,7,FALSE))=TRUE,"", (VLOOKUP(B623,'US PWR Rankings'!$B$6:$H$126,7,FALSE)))</f>
        <v/>
      </c>
      <c r="O623" s="73" t="str">
        <f>IF(ISNA(VLOOKUP(B623,'Can Gas Rankings'!$B$6:$H$95,7,FALSE))=TRUE,"",(VLOOKUP(B623,'Can Gas Rankings'!$B$6:$H$95,7,FALSE)))</f>
        <v/>
      </c>
      <c r="P623" s="73" t="str">
        <f>IF(ISNA(VLOOKUP(B623,'Can Pwr Rankings'!$B$6:$F$21,5,FALSE))=TRUE,"", (VLOOKUP(B623,'Can Pwr Rankings'!$B$6:$F$21,5,FALSE)))</f>
        <v/>
      </c>
      <c r="Q623" s="109">
        <f>IF(ISNA(VLOOKUP($B623,'US GAS Rankings'!$B$6:$H$232,6,FALSE))=TRUE,"", (VLOOKUP($B623,'US GAS Rankings'!$B$6:$H$232,6,FALSE)))</f>
        <v>9204159</v>
      </c>
      <c r="R623" s="109" t="str">
        <f>IF(ISNA(VLOOKUP($B623,'US PWR Rankings'!$B$6:$H$126,6,FALSE))=TRUE,"", (VLOOKUP($B623,'US PWR Rankings'!$B$6:$H$126,6,FALSE)))</f>
        <v/>
      </c>
      <c r="S623" s="109" t="str">
        <f>IF(ISNA(VLOOKUP($B623,'Can Gas Rankings'!$B$6:$H$95,6,FALSE))=TRUE,"",(VLOOKUP($B623,'Can Gas Rankings'!$B$6:$H$95,6,FALSE)))</f>
        <v/>
      </c>
      <c r="T623" s="109" t="str">
        <f>IF(ISNA(VLOOKUP($B623,'Can Pwr Rankings'!$B$6:$F$21,4,FALSE))=TRUE,"", (VLOOKUP($B623,'Can Pwr Rankings'!$B$6:$F$21,4,FALSE)))</f>
        <v/>
      </c>
    </row>
    <row r="624" spans="1:20" x14ac:dyDescent="0.2">
      <c r="A624" s="73" t="s">
        <v>189</v>
      </c>
      <c r="B624" s="73">
        <v>63597</v>
      </c>
      <c r="C624" s="73"/>
      <c r="D624" s="73"/>
      <c r="E624" s="73" t="s">
        <v>392</v>
      </c>
      <c r="F624" s="73" t="str">
        <f>VLOOKUP((A624&amp;MAX(G624:L624)),'NA DATA'!$J$4:$K$1809,2,FALSE)</f>
        <v>enovate, L.L.C.</v>
      </c>
      <c r="G624" s="104"/>
      <c r="H624" s="104">
        <v>96058494</v>
      </c>
      <c r="I624" s="104"/>
      <c r="J624" s="104"/>
      <c r="K624" s="104"/>
      <c r="L624" s="104"/>
      <c r="M624" s="104">
        <f>IF(ISNA(VLOOKUP(B624,'US GAS Rankings'!$B$6:$H$232,7,FALSE))=TRUE,"", (VLOOKUP(B624,'US GAS Rankings'!$B$6:$H$232,7,FALSE)))</f>
        <v>106</v>
      </c>
      <c r="N624" s="104" t="str">
        <f>IF(ISNA(VLOOKUP(B624,'US PWR Rankings'!$B$6:$H$126,7,FALSE))=TRUE,"", (VLOOKUP(B624,'US PWR Rankings'!$B$6:$H$126,7,FALSE)))</f>
        <v/>
      </c>
      <c r="O624" s="73" t="str">
        <f>IF(ISNA(VLOOKUP(B624,'Can Gas Rankings'!$B$6:$H$95,7,FALSE))=TRUE,"",(VLOOKUP(B624,'Can Gas Rankings'!$B$6:$H$95,7,FALSE)))</f>
        <v/>
      </c>
      <c r="P624" s="73" t="str">
        <f>IF(ISNA(VLOOKUP(B624,'Can Pwr Rankings'!$B$6:$F$21,5,FALSE))=TRUE,"", (VLOOKUP(B624,'Can Pwr Rankings'!$B$6:$F$21,5,FALSE)))</f>
        <v/>
      </c>
      <c r="Q624" s="109">
        <f>IF(ISNA(VLOOKUP($B624,'US GAS Rankings'!$B$6:$H$232,6,FALSE))=TRUE,"", (VLOOKUP($B624,'US GAS Rankings'!$B$6:$H$232,6,FALSE)))</f>
        <v>9204159</v>
      </c>
      <c r="R624" s="109" t="str">
        <f>IF(ISNA(VLOOKUP($B624,'US PWR Rankings'!$B$6:$H$126,6,FALSE))=TRUE,"", (VLOOKUP($B624,'US PWR Rankings'!$B$6:$H$126,6,FALSE)))</f>
        <v/>
      </c>
      <c r="S624" s="109" t="str">
        <f>IF(ISNA(VLOOKUP($B624,'Can Gas Rankings'!$B$6:$H$95,6,FALSE))=TRUE,"",(VLOOKUP($B624,'Can Gas Rankings'!$B$6:$H$95,6,FALSE)))</f>
        <v/>
      </c>
      <c r="T624" s="109" t="str">
        <f>IF(ISNA(VLOOKUP($B624,'Can Pwr Rankings'!$B$6:$F$21,4,FALSE))=TRUE,"", (VLOOKUP($B624,'Can Pwr Rankings'!$B$6:$F$21,4,FALSE)))</f>
        <v/>
      </c>
    </row>
    <row r="625" spans="1:20" x14ac:dyDescent="0.2">
      <c r="A625" s="73" t="s">
        <v>189</v>
      </c>
      <c r="B625" s="73">
        <v>63597</v>
      </c>
      <c r="C625" s="73"/>
      <c r="D625" s="73"/>
      <c r="E625" s="73" t="s">
        <v>566</v>
      </c>
      <c r="F625" s="73" t="e">
        <f>VLOOKUP((A625&amp;MAX(G625:L625)),'NA DATA'!$J$4:$K$1809,2,FALSE)</f>
        <v>#N/A</v>
      </c>
      <c r="G625" s="104"/>
      <c r="H625" s="104"/>
      <c r="I625" s="104"/>
      <c r="J625" s="104"/>
      <c r="K625" s="104"/>
      <c r="L625" s="104"/>
      <c r="M625" s="104">
        <f>IF(ISNA(VLOOKUP(B625,'US GAS Rankings'!$B$6:$H$232,7,FALSE))=TRUE,"", (VLOOKUP(B625,'US GAS Rankings'!$B$6:$H$232,7,FALSE)))</f>
        <v>106</v>
      </c>
      <c r="N625" s="104" t="str">
        <f>IF(ISNA(VLOOKUP(B625,'US PWR Rankings'!$B$6:$H$126,7,FALSE))=TRUE,"", (VLOOKUP(B625,'US PWR Rankings'!$B$6:$H$126,7,FALSE)))</f>
        <v/>
      </c>
      <c r="O625" s="73" t="str">
        <f>IF(ISNA(VLOOKUP(B625,'Can Gas Rankings'!$B$6:$H$95,7,FALSE))=TRUE,"",(VLOOKUP(B625,'Can Gas Rankings'!$B$6:$H$95,7,FALSE)))</f>
        <v/>
      </c>
      <c r="P625" s="73" t="str">
        <f>IF(ISNA(VLOOKUP(B625,'Can Pwr Rankings'!$B$6:$F$21,5,FALSE))=TRUE,"", (VLOOKUP(B625,'Can Pwr Rankings'!$B$6:$F$21,5,FALSE)))</f>
        <v/>
      </c>
      <c r="Q625" s="109">
        <f>IF(ISNA(VLOOKUP($B625,'US GAS Rankings'!$B$6:$H$232,6,FALSE))=TRUE,"", (VLOOKUP($B625,'US GAS Rankings'!$B$6:$H$232,6,FALSE)))</f>
        <v>9204159</v>
      </c>
      <c r="R625" s="109" t="str">
        <f>IF(ISNA(VLOOKUP($B625,'US PWR Rankings'!$B$6:$H$126,6,FALSE))=TRUE,"", (VLOOKUP($B625,'US PWR Rankings'!$B$6:$H$126,6,FALSE)))</f>
        <v/>
      </c>
      <c r="S625" s="109" t="str">
        <f>IF(ISNA(VLOOKUP($B625,'Can Gas Rankings'!$B$6:$H$95,6,FALSE))=TRUE,"",(VLOOKUP($B625,'Can Gas Rankings'!$B$6:$H$95,6,FALSE)))</f>
        <v/>
      </c>
      <c r="T625" s="109" t="str">
        <f>IF(ISNA(VLOOKUP($B625,'Can Pwr Rankings'!$B$6:$F$21,4,FALSE))=TRUE,"", (VLOOKUP($B625,'Can Pwr Rankings'!$B$6:$F$21,4,FALSE)))</f>
        <v/>
      </c>
    </row>
    <row r="626" spans="1:20" x14ac:dyDescent="0.2">
      <c r="A626" s="73" t="s">
        <v>189</v>
      </c>
      <c r="B626" s="73">
        <v>63597</v>
      </c>
      <c r="C626" s="73"/>
      <c r="D626" s="73"/>
      <c r="E626" s="73" t="s">
        <v>402</v>
      </c>
      <c r="F626" s="73" t="str">
        <f>VLOOKUP((A626&amp;MAX(G626:L626)),'NA DATA'!$J$4:$K$1809,2,FALSE)</f>
        <v>Enron North America Corp.</v>
      </c>
      <c r="G626" s="104"/>
      <c r="H626" s="104">
        <v>96038391</v>
      </c>
      <c r="I626" s="104"/>
      <c r="J626" s="104"/>
      <c r="K626" s="104"/>
      <c r="L626" s="104"/>
      <c r="M626" s="104">
        <f>IF(ISNA(VLOOKUP(B626,'US GAS Rankings'!$B$6:$H$232,7,FALSE))=TRUE,"", (VLOOKUP(B626,'US GAS Rankings'!$B$6:$H$232,7,FALSE)))</f>
        <v>106</v>
      </c>
      <c r="N626" s="104" t="str">
        <f>IF(ISNA(VLOOKUP(B626,'US PWR Rankings'!$B$6:$H$126,7,FALSE))=TRUE,"", (VLOOKUP(B626,'US PWR Rankings'!$B$6:$H$126,7,FALSE)))</f>
        <v/>
      </c>
      <c r="O626" s="73" t="str">
        <f>IF(ISNA(VLOOKUP(B626,'Can Gas Rankings'!$B$6:$H$95,7,FALSE))=TRUE,"",(VLOOKUP(B626,'Can Gas Rankings'!$B$6:$H$95,7,FALSE)))</f>
        <v/>
      </c>
      <c r="P626" s="73" t="str">
        <f>IF(ISNA(VLOOKUP(B626,'Can Pwr Rankings'!$B$6:$F$21,5,FALSE))=TRUE,"", (VLOOKUP(B626,'Can Pwr Rankings'!$B$6:$F$21,5,FALSE)))</f>
        <v/>
      </c>
      <c r="Q626" s="109">
        <f>IF(ISNA(VLOOKUP($B626,'US GAS Rankings'!$B$6:$H$232,6,FALSE))=TRUE,"", (VLOOKUP($B626,'US GAS Rankings'!$B$6:$H$232,6,FALSE)))</f>
        <v>9204159</v>
      </c>
      <c r="R626" s="109" t="str">
        <f>IF(ISNA(VLOOKUP($B626,'US PWR Rankings'!$B$6:$H$126,6,FALSE))=TRUE,"", (VLOOKUP($B626,'US PWR Rankings'!$B$6:$H$126,6,FALSE)))</f>
        <v/>
      </c>
      <c r="S626" s="109" t="str">
        <f>IF(ISNA(VLOOKUP($B626,'Can Gas Rankings'!$B$6:$H$95,6,FALSE))=TRUE,"",(VLOOKUP($B626,'Can Gas Rankings'!$B$6:$H$95,6,FALSE)))</f>
        <v/>
      </c>
      <c r="T626" s="109" t="str">
        <f>IF(ISNA(VLOOKUP($B626,'Can Pwr Rankings'!$B$6:$F$21,4,FALSE))=TRUE,"", (VLOOKUP($B626,'Can Pwr Rankings'!$B$6:$F$21,4,FALSE)))</f>
        <v/>
      </c>
    </row>
    <row r="627" spans="1:20" x14ac:dyDescent="0.2">
      <c r="A627" s="73" t="s">
        <v>190</v>
      </c>
      <c r="B627" s="73">
        <v>11338</v>
      </c>
      <c r="C627" s="73" t="s">
        <v>190</v>
      </c>
      <c r="D627" s="73">
        <v>11338</v>
      </c>
      <c r="E627" s="73" t="s">
        <v>564</v>
      </c>
      <c r="F627" s="73" t="str">
        <f>VLOOKUP((A627&amp;MAX(G627:L627)),'NA DATA'!$J$4:$K$1809,2,FALSE)</f>
        <v>Enron North America Corp.</v>
      </c>
      <c r="G627" s="104">
        <v>95000455</v>
      </c>
      <c r="H627" s="104"/>
      <c r="I627" s="104"/>
      <c r="J627" s="104"/>
      <c r="K627" s="104"/>
      <c r="L627" s="104"/>
      <c r="M627" s="104">
        <f>IF(ISNA(VLOOKUP(B627,'US GAS Rankings'!$B$6:$H$232,7,FALSE))=TRUE,"", (VLOOKUP(B627,'US GAS Rankings'!$B$6:$H$232,7,FALSE)))</f>
        <v>107</v>
      </c>
      <c r="N627" s="104" t="str">
        <f>IF(ISNA(VLOOKUP(B627,'US PWR Rankings'!$B$6:$H$126,7,FALSE))=TRUE,"", (VLOOKUP(B627,'US PWR Rankings'!$B$6:$H$126,7,FALSE)))</f>
        <v/>
      </c>
      <c r="O627" s="73" t="str">
        <f>IF(ISNA(VLOOKUP(B627,'Can Gas Rankings'!$B$6:$H$95,7,FALSE))=TRUE,"",(VLOOKUP(B627,'Can Gas Rankings'!$B$6:$H$95,7,FALSE)))</f>
        <v/>
      </c>
      <c r="P627" s="73" t="str">
        <f>IF(ISNA(VLOOKUP(B627,'Can Pwr Rankings'!$B$6:$F$21,5,FALSE))=TRUE,"", (VLOOKUP(B627,'Can Pwr Rankings'!$B$6:$F$21,5,FALSE)))</f>
        <v/>
      </c>
      <c r="Q627" s="109">
        <f>IF(ISNA(VLOOKUP($B627,'US GAS Rankings'!$B$6:$H$232,6,FALSE))=TRUE,"", (VLOOKUP($B627,'US GAS Rankings'!$B$6:$H$232,6,FALSE)))</f>
        <v>8772500</v>
      </c>
      <c r="R627" s="109" t="str">
        <f>IF(ISNA(VLOOKUP($B627,'US PWR Rankings'!$B$6:$H$126,6,FALSE))=TRUE,"", (VLOOKUP($B627,'US PWR Rankings'!$B$6:$H$126,6,FALSE)))</f>
        <v/>
      </c>
      <c r="S627" s="109" t="str">
        <f>IF(ISNA(VLOOKUP($B627,'Can Gas Rankings'!$B$6:$H$95,6,FALSE))=TRUE,"",(VLOOKUP($B627,'Can Gas Rankings'!$B$6:$H$95,6,FALSE)))</f>
        <v/>
      </c>
      <c r="T627" s="109" t="str">
        <f>IF(ISNA(VLOOKUP($B627,'Can Pwr Rankings'!$B$6:$F$21,4,FALSE))=TRUE,"", (VLOOKUP($B627,'Can Pwr Rankings'!$B$6:$F$21,4,FALSE)))</f>
        <v/>
      </c>
    </row>
    <row r="628" spans="1:20" x14ac:dyDescent="0.2">
      <c r="A628" s="73" t="s">
        <v>190</v>
      </c>
      <c r="B628" s="73">
        <v>11338</v>
      </c>
      <c r="C628" s="73"/>
      <c r="D628" s="73"/>
      <c r="E628" s="73" t="s">
        <v>585</v>
      </c>
      <c r="F628" s="73" t="e">
        <f>VLOOKUP((A628&amp;MAX(G628:L628)),'NA DATA'!$J$4:$K$1809,2,FALSE)</f>
        <v>#N/A</v>
      </c>
      <c r="G628" s="104"/>
      <c r="H628" s="104"/>
      <c r="I628" s="104"/>
      <c r="J628" s="104"/>
      <c r="K628" s="104"/>
      <c r="L628" s="104"/>
      <c r="M628" s="104">
        <f>IF(ISNA(VLOOKUP(B628,'US GAS Rankings'!$B$6:$H$232,7,FALSE))=TRUE,"", (VLOOKUP(B628,'US GAS Rankings'!$B$6:$H$232,7,FALSE)))</f>
        <v>107</v>
      </c>
      <c r="N628" s="104" t="str">
        <f>IF(ISNA(VLOOKUP(B628,'US PWR Rankings'!$B$6:$H$126,7,FALSE))=TRUE,"", (VLOOKUP(B628,'US PWR Rankings'!$B$6:$H$126,7,FALSE)))</f>
        <v/>
      </c>
      <c r="O628" s="73" t="str">
        <f>IF(ISNA(VLOOKUP(B628,'Can Gas Rankings'!$B$6:$H$95,7,FALSE))=TRUE,"",(VLOOKUP(B628,'Can Gas Rankings'!$B$6:$H$95,7,FALSE)))</f>
        <v/>
      </c>
      <c r="P628" s="73" t="str">
        <f>IF(ISNA(VLOOKUP(B628,'Can Pwr Rankings'!$B$6:$F$21,5,FALSE))=TRUE,"", (VLOOKUP(B628,'Can Pwr Rankings'!$B$6:$F$21,5,FALSE)))</f>
        <v/>
      </c>
      <c r="Q628" s="109">
        <f>IF(ISNA(VLOOKUP($B628,'US GAS Rankings'!$B$6:$H$232,6,FALSE))=TRUE,"", (VLOOKUP($B628,'US GAS Rankings'!$B$6:$H$232,6,FALSE)))</f>
        <v>8772500</v>
      </c>
      <c r="R628" s="109" t="str">
        <f>IF(ISNA(VLOOKUP($B628,'US PWR Rankings'!$B$6:$H$126,6,FALSE))=TRUE,"", (VLOOKUP($B628,'US PWR Rankings'!$B$6:$H$126,6,FALSE)))</f>
        <v/>
      </c>
      <c r="S628" s="109" t="str">
        <f>IF(ISNA(VLOOKUP($B628,'Can Gas Rankings'!$B$6:$H$95,6,FALSE))=TRUE,"",(VLOOKUP($B628,'Can Gas Rankings'!$B$6:$H$95,6,FALSE)))</f>
        <v/>
      </c>
      <c r="T628" s="109" t="str">
        <f>IF(ISNA(VLOOKUP($B628,'Can Pwr Rankings'!$B$6:$F$21,4,FALSE))=TRUE,"", (VLOOKUP($B628,'Can Pwr Rankings'!$B$6:$F$21,4,FALSE)))</f>
        <v/>
      </c>
    </row>
    <row r="629" spans="1:20" x14ac:dyDescent="0.2">
      <c r="A629" s="73" t="s">
        <v>191</v>
      </c>
      <c r="B629" s="73">
        <v>55265</v>
      </c>
      <c r="C629" s="73" t="s">
        <v>191</v>
      </c>
      <c r="D629" s="73">
        <v>55265</v>
      </c>
      <c r="E629" s="73" t="s">
        <v>564</v>
      </c>
      <c r="F629" s="73" t="str">
        <f>VLOOKUP((A629&amp;MAX(G629:L629)),'NA DATA'!$J$4:$K$1809,2,FALSE)</f>
        <v>Enron North America Corp.</v>
      </c>
      <c r="G629" s="104">
        <v>96016709</v>
      </c>
      <c r="H629" s="104"/>
      <c r="I629" s="104"/>
      <c r="J629" s="104">
        <v>96016709</v>
      </c>
      <c r="K629" s="104"/>
      <c r="L629" s="104"/>
      <c r="M629" s="104">
        <f>IF(ISNA(VLOOKUP(B629,'US GAS Rankings'!$B$6:$H$232,7,FALSE))=TRUE,"", (VLOOKUP(B629,'US GAS Rankings'!$B$6:$H$232,7,FALSE)))</f>
        <v>108</v>
      </c>
      <c r="N629" s="104">
        <f>IF(ISNA(VLOOKUP(B629,'US PWR Rankings'!$B$6:$H$126,7,FALSE))=TRUE,"", (VLOOKUP(B629,'US PWR Rankings'!$B$6:$H$126,7,FALSE)))</f>
        <v>46</v>
      </c>
      <c r="O629" s="73">
        <f>IF(ISNA(VLOOKUP(B629,'Can Gas Rankings'!$B$6:$H$95,7,FALSE))=TRUE,"",(VLOOKUP(B629,'Can Gas Rankings'!$B$6:$H$95,7,FALSE)))</f>
        <v>30</v>
      </c>
      <c r="P629" s="73" t="str">
        <f>IF(ISNA(VLOOKUP(B629,'Can Pwr Rankings'!$B$6:$F$21,5,FALSE))=TRUE,"", (VLOOKUP(B629,'Can Pwr Rankings'!$B$6:$F$21,5,FALSE)))</f>
        <v/>
      </c>
      <c r="Q629" s="109">
        <f>IF(ISNA(VLOOKUP($B629,'US GAS Rankings'!$B$6:$H$232,6,FALSE))=TRUE,"", (VLOOKUP($B629,'US GAS Rankings'!$B$6:$H$232,6,FALSE)))</f>
        <v>8688797</v>
      </c>
      <c r="R629" s="109">
        <f>IF(ISNA(VLOOKUP($B629,'US PWR Rankings'!$B$6:$H$126,6,FALSE))=TRUE,"", (VLOOKUP($B629,'US PWR Rankings'!$B$6:$H$126,6,FALSE)))</f>
        <v>942006</v>
      </c>
      <c r="S629" s="109">
        <f>IF(ISNA(VLOOKUP($B629,'Can Gas Rankings'!$B$6:$H$95,6,FALSE))=TRUE,"",(VLOOKUP($B629,'Can Gas Rankings'!$B$6:$H$95,6,FALSE)))</f>
        <v>7559997</v>
      </c>
      <c r="T629" s="109" t="str">
        <f>IF(ISNA(VLOOKUP($B629,'Can Pwr Rankings'!$B$6:$F$21,4,FALSE))=TRUE,"", (VLOOKUP($B629,'Can Pwr Rankings'!$B$6:$F$21,4,FALSE)))</f>
        <v/>
      </c>
    </row>
    <row r="630" spans="1:20" x14ac:dyDescent="0.2">
      <c r="A630" s="73" t="s">
        <v>191</v>
      </c>
      <c r="B630" s="73">
        <v>55265</v>
      </c>
      <c r="C630" s="73"/>
      <c r="D630" s="73"/>
      <c r="E630" s="73" t="s">
        <v>404</v>
      </c>
      <c r="F630" s="73" t="str">
        <f>VLOOKUP((A630&amp;MAX(G630:L630)),'NA DATA'!$J$4:$K$1809,2,FALSE)</f>
        <v>Enron North America Corp.</v>
      </c>
      <c r="G630" s="104"/>
      <c r="H630" s="104">
        <v>96017850</v>
      </c>
      <c r="I630" s="104"/>
      <c r="J630" s="104"/>
      <c r="K630" s="104"/>
      <c r="L630" s="104"/>
      <c r="M630" s="104">
        <f>IF(ISNA(VLOOKUP(B630,'US GAS Rankings'!$B$6:$H$232,7,FALSE))=TRUE,"", (VLOOKUP(B630,'US GAS Rankings'!$B$6:$H$232,7,FALSE)))</f>
        <v>108</v>
      </c>
      <c r="N630" s="104">
        <f>IF(ISNA(VLOOKUP(B630,'US PWR Rankings'!$B$6:$H$126,7,FALSE))=TRUE,"", (VLOOKUP(B630,'US PWR Rankings'!$B$6:$H$126,7,FALSE)))</f>
        <v>46</v>
      </c>
      <c r="O630" s="73">
        <f>IF(ISNA(VLOOKUP(B630,'Can Gas Rankings'!$B$6:$H$95,7,FALSE))=TRUE,"",(VLOOKUP(B630,'Can Gas Rankings'!$B$6:$H$95,7,FALSE)))</f>
        <v>30</v>
      </c>
      <c r="P630" s="73" t="str">
        <f>IF(ISNA(VLOOKUP(B630,'Can Pwr Rankings'!$B$6:$F$21,5,FALSE))=TRUE,"", (VLOOKUP(B630,'Can Pwr Rankings'!$B$6:$F$21,5,FALSE)))</f>
        <v/>
      </c>
      <c r="Q630" s="109">
        <f>IF(ISNA(VLOOKUP($B630,'US GAS Rankings'!$B$6:$H$232,6,FALSE))=TRUE,"", (VLOOKUP($B630,'US GAS Rankings'!$B$6:$H$232,6,FALSE)))</f>
        <v>8688797</v>
      </c>
      <c r="R630" s="109">
        <f>IF(ISNA(VLOOKUP($B630,'US PWR Rankings'!$B$6:$H$126,6,FALSE))=TRUE,"", (VLOOKUP($B630,'US PWR Rankings'!$B$6:$H$126,6,FALSE)))</f>
        <v>942006</v>
      </c>
      <c r="S630" s="109">
        <f>IF(ISNA(VLOOKUP($B630,'Can Gas Rankings'!$B$6:$H$95,6,FALSE))=TRUE,"",(VLOOKUP($B630,'Can Gas Rankings'!$B$6:$H$95,6,FALSE)))</f>
        <v>7559997</v>
      </c>
      <c r="T630" s="109" t="str">
        <f>IF(ISNA(VLOOKUP($B630,'Can Pwr Rankings'!$B$6:$F$21,4,FALSE))=TRUE,"", (VLOOKUP($B630,'Can Pwr Rankings'!$B$6:$F$21,4,FALSE)))</f>
        <v/>
      </c>
    </row>
    <row r="631" spans="1:20" x14ac:dyDescent="0.2">
      <c r="A631" s="73" t="s">
        <v>191</v>
      </c>
      <c r="B631" s="73">
        <v>55265</v>
      </c>
      <c r="C631" s="73"/>
      <c r="D631" s="73"/>
      <c r="E631" s="73" t="s">
        <v>403</v>
      </c>
      <c r="F631" s="73" t="str">
        <f>VLOOKUP((A631&amp;MAX(G631:L631)),'NA DATA'!$J$4:$K$1809,2,FALSE)</f>
        <v>Enron North America Corp.</v>
      </c>
      <c r="G631" s="104"/>
      <c r="H631" s="104">
        <v>96018082</v>
      </c>
      <c r="I631" s="104"/>
      <c r="J631" s="104"/>
      <c r="K631" s="104"/>
      <c r="L631" s="104"/>
      <c r="M631" s="104">
        <f>IF(ISNA(VLOOKUP(B631,'US GAS Rankings'!$B$6:$H$232,7,FALSE))=TRUE,"", (VLOOKUP(B631,'US GAS Rankings'!$B$6:$H$232,7,FALSE)))</f>
        <v>108</v>
      </c>
      <c r="N631" s="104">
        <f>IF(ISNA(VLOOKUP(B631,'US PWR Rankings'!$B$6:$H$126,7,FALSE))=TRUE,"", (VLOOKUP(B631,'US PWR Rankings'!$B$6:$H$126,7,FALSE)))</f>
        <v>46</v>
      </c>
      <c r="O631" s="73">
        <f>IF(ISNA(VLOOKUP(B631,'Can Gas Rankings'!$B$6:$H$95,7,FALSE))=TRUE,"",(VLOOKUP(B631,'Can Gas Rankings'!$B$6:$H$95,7,FALSE)))</f>
        <v>30</v>
      </c>
      <c r="P631" s="73" t="str">
        <f>IF(ISNA(VLOOKUP(B631,'Can Pwr Rankings'!$B$6:$F$21,5,FALSE))=TRUE,"", (VLOOKUP(B631,'Can Pwr Rankings'!$B$6:$F$21,5,FALSE)))</f>
        <v/>
      </c>
      <c r="Q631" s="109">
        <f>IF(ISNA(VLOOKUP($B631,'US GAS Rankings'!$B$6:$H$232,6,FALSE))=TRUE,"", (VLOOKUP($B631,'US GAS Rankings'!$B$6:$H$232,6,FALSE)))</f>
        <v>8688797</v>
      </c>
      <c r="R631" s="109">
        <f>IF(ISNA(VLOOKUP($B631,'US PWR Rankings'!$B$6:$H$126,6,FALSE))=TRUE,"", (VLOOKUP($B631,'US PWR Rankings'!$B$6:$H$126,6,FALSE)))</f>
        <v>942006</v>
      </c>
      <c r="S631" s="109">
        <f>IF(ISNA(VLOOKUP($B631,'Can Gas Rankings'!$B$6:$H$95,6,FALSE))=TRUE,"",(VLOOKUP($B631,'Can Gas Rankings'!$B$6:$H$95,6,FALSE)))</f>
        <v>7559997</v>
      </c>
      <c r="T631" s="109" t="str">
        <f>IF(ISNA(VLOOKUP($B631,'Can Pwr Rankings'!$B$6:$F$21,4,FALSE))=TRUE,"", (VLOOKUP($B631,'Can Pwr Rankings'!$B$6:$F$21,4,FALSE)))</f>
        <v/>
      </c>
    </row>
    <row r="632" spans="1:20" x14ac:dyDescent="0.2">
      <c r="A632" s="73" t="s">
        <v>191</v>
      </c>
      <c r="B632" s="73">
        <v>55265</v>
      </c>
      <c r="C632" s="73"/>
      <c r="D632" s="73"/>
      <c r="E632" s="73" t="s">
        <v>396</v>
      </c>
      <c r="F632" s="73" t="str">
        <f>VLOOKUP((A632&amp;MAX(G632:L632)),'NA DATA'!$J$4:$K$1809,2,FALSE)</f>
        <v>Enron North America Corp.</v>
      </c>
      <c r="G632" s="104"/>
      <c r="H632" s="104">
        <v>96028839</v>
      </c>
      <c r="I632" s="104"/>
      <c r="J632" s="104"/>
      <c r="K632" s="104"/>
      <c r="L632" s="104"/>
      <c r="M632" s="104">
        <f>IF(ISNA(VLOOKUP(B632,'US GAS Rankings'!$B$6:$H$232,7,FALSE))=TRUE,"", (VLOOKUP(B632,'US GAS Rankings'!$B$6:$H$232,7,FALSE)))</f>
        <v>108</v>
      </c>
      <c r="N632" s="104">
        <f>IF(ISNA(VLOOKUP(B632,'US PWR Rankings'!$B$6:$H$126,7,FALSE))=TRUE,"", (VLOOKUP(B632,'US PWR Rankings'!$B$6:$H$126,7,FALSE)))</f>
        <v>46</v>
      </c>
      <c r="O632" s="73">
        <f>IF(ISNA(VLOOKUP(B632,'Can Gas Rankings'!$B$6:$H$95,7,FALSE))=TRUE,"",(VLOOKUP(B632,'Can Gas Rankings'!$B$6:$H$95,7,FALSE)))</f>
        <v>30</v>
      </c>
      <c r="P632" s="73" t="str">
        <f>IF(ISNA(VLOOKUP(B632,'Can Pwr Rankings'!$B$6:$F$21,5,FALSE))=TRUE,"", (VLOOKUP(B632,'Can Pwr Rankings'!$B$6:$F$21,5,FALSE)))</f>
        <v/>
      </c>
      <c r="Q632" s="109">
        <f>IF(ISNA(VLOOKUP($B632,'US GAS Rankings'!$B$6:$H$232,6,FALSE))=TRUE,"", (VLOOKUP($B632,'US GAS Rankings'!$B$6:$H$232,6,FALSE)))</f>
        <v>8688797</v>
      </c>
      <c r="R632" s="109">
        <f>IF(ISNA(VLOOKUP($B632,'US PWR Rankings'!$B$6:$H$126,6,FALSE))=TRUE,"", (VLOOKUP($B632,'US PWR Rankings'!$B$6:$H$126,6,FALSE)))</f>
        <v>942006</v>
      </c>
      <c r="S632" s="109">
        <f>IF(ISNA(VLOOKUP($B632,'Can Gas Rankings'!$B$6:$H$95,6,FALSE))=TRUE,"",(VLOOKUP($B632,'Can Gas Rankings'!$B$6:$H$95,6,FALSE)))</f>
        <v>7559997</v>
      </c>
      <c r="T632" s="109" t="str">
        <f>IF(ISNA(VLOOKUP($B632,'Can Pwr Rankings'!$B$6:$F$21,4,FALSE))=TRUE,"", (VLOOKUP($B632,'Can Pwr Rankings'!$B$6:$F$21,4,FALSE)))</f>
        <v/>
      </c>
    </row>
    <row r="633" spans="1:20" x14ac:dyDescent="0.2">
      <c r="A633" s="73" t="s">
        <v>191</v>
      </c>
      <c r="B633" s="73">
        <v>55265</v>
      </c>
      <c r="C633" s="73"/>
      <c r="D633" s="73"/>
      <c r="E633" s="73" t="s">
        <v>397</v>
      </c>
      <c r="F633" s="73" t="str">
        <f>VLOOKUP((A633&amp;MAX(G633:L633)),'NA DATA'!$J$4:$K$1809,2,FALSE)</f>
        <v>Enron North America Corp.</v>
      </c>
      <c r="G633" s="104"/>
      <c r="H633" s="104">
        <v>96005429</v>
      </c>
      <c r="I633" s="104"/>
      <c r="J633" s="104"/>
      <c r="K633" s="104"/>
      <c r="L633" s="104"/>
      <c r="M633" s="104">
        <f>IF(ISNA(VLOOKUP(B633,'US GAS Rankings'!$B$6:$H$232,7,FALSE))=TRUE,"", (VLOOKUP(B633,'US GAS Rankings'!$B$6:$H$232,7,FALSE)))</f>
        <v>108</v>
      </c>
      <c r="N633" s="104">
        <f>IF(ISNA(VLOOKUP(B633,'US PWR Rankings'!$B$6:$H$126,7,FALSE))=TRUE,"", (VLOOKUP(B633,'US PWR Rankings'!$B$6:$H$126,7,FALSE)))</f>
        <v>46</v>
      </c>
      <c r="O633" s="73">
        <f>IF(ISNA(VLOOKUP(B633,'Can Gas Rankings'!$B$6:$H$95,7,FALSE))=TRUE,"",(VLOOKUP(B633,'Can Gas Rankings'!$B$6:$H$95,7,FALSE)))</f>
        <v>30</v>
      </c>
      <c r="P633" s="73" t="str">
        <f>IF(ISNA(VLOOKUP(B633,'Can Pwr Rankings'!$B$6:$F$21,5,FALSE))=TRUE,"", (VLOOKUP(B633,'Can Pwr Rankings'!$B$6:$F$21,5,FALSE)))</f>
        <v/>
      </c>
      <c r="Q633" s="109">
        <f>IF(ISNA(VLOOKUP($B633,'US GAS Rankings'!$B$6:$H$232,6,FALSE))=TRUE,"", (VLOOKUP($B633,'US GAS Rankings'!$B$6:$H$232,6,FALSE)))</f>
        <v>8688797</v>
      </c>
      <c r="R633" s="109">
        <f>IF(ISNA(VLOOKUP($B633,'US PWR Rankings'!$B$6:$H$126,6,FALSE))=TRUE,"", (VLOOKUP($B633,'US PWR Rankings'!$B$6:$H$126,6,FALSE)))</f>
        <v>942006</v>
      </c>
      <c r="S633" s="109">
        <f>IF(ISNA(VLOOKUP($B633,'Can Gas Rankings'!$B$6:$H$95,6,FALSE))=TRUE,"",(VLOOKUP($B633,'Can Gas Rankings'!$B$6:$H$95,6,FALSE)))</f>
        <v>7559997</v>
      </c>
      <c r="T633" s="109" t="str">
        <f>IF(ISNA(VLOOKUP($B633,'Can Pwr Rankings'!$B$6:$F$21,4,FALSE))=TRUE,"", (VLOOKUP($B633,'Can Pwr Rankings'!$B$6:$F$21,4,FALSE)))</f>
        <v/>
      </c>
    </row>
    <row r="634" spans="1:20" x14ac:dyDescent="0.2">
      <c r="A634" s="73" t="s">
        <v>191</v>
      </c>
      <c r="B634" s="73">
        <v>55265</v>
      </c>
      <c r="C634" s="73"/>
      <c r="D634" s="73"/>
      <c r="E634" s="73" t="s">
        <v>465</v>
      </c>
      <c r="F634" s="73" t="e">
        <f>VLOOKUP((A634&amp;MAX(G634:L634)),'NA DATA'!$J$4:$K$1809,2,FALSE)</f>
        <v>#N/A</v>
      </c>
      <c r="G634" s="104"/>
      <c r="H634" s="104"/>
      <c r="I634" s="104">
        <v>96013065</v>
      </c>
      <c r="J634" s="104"/>
      <c r="K634" s="104"/>
      <c r="L634" s="104"/>
      <c r="M634" s="104">
        <f>IF(ISNA(VLOOKUP(B634,'US GAS Rankings'!$B$6:$H$232,7,FALSE))=TRUE,"", (VLOOKUP(B634,'US GAS Rankings'!$B$6:$H$232,7,FALSE)))</f>
        <v>108</v>
      </c>
      <c r="N634" s="104">
        <f>IF(ISNA(VLOOKUP(B634,'US PWR Rankings'!$B$6:$H$126,7,FALSE))=TRUE,"", (VLOOKUP(B634,'US PWR Rankings'!$B$6:$H$126,7,FALSE)))</f>
        <v>46</v>
      </c>
      <c r="O634" s="73">
        <f>IF(ISNA(VLOOKUP(B634,'Can Gas Rankings'!$B$6:$H$95,7,FALSE))=TRUE,"",(VLOOKUP(B634,'Can Gas Rankings'!$B$6:$H$95,7,FALSE)))</f>
        <v>30</v>
      </c>
      <c r="P634" s="73" t="str">
        <f>IF(ISNA(VLOOKUP(B634,'Can Pwr Rankings'!$B$6:$F$21,5,FALSE))=TRUE,"", (VLOOKUP(B634,'Can Pwr Rankings'!$B$6:$F$21,5,FALSE)))</f>
        <v/>
      </c>
      <c r="Q634" s="109">
        <f>IF(ISNA(VLOOKUP($B634,'US GAS Rankings'!$B$6:$H$232,6,FALSE))=TRUE,"", (VLOOKUP($B634,'US GAS Rankings'!$B$6:$H$232,6,FALSE)))</f>
        <v>8688797</v>
      </c>
      <c r="R634" s="109">
        <f>IF(ISNA(VLOOKUP($B634,'US PWR Rankings'!$B$6:$H$126,6,FALSE))=TRUE,"", (VLOOKUP($B634,'US PWR Rankings'!$B$6:$H$126,6,FALSE)))</f>
        <v>942006</v>
      </c>
      <c r="S634" s="109">
        <f>IF(ISNA(VLOOKUP($B634,'Can Gas Rankings'!$B$6:$H$95,6,FALSE))=TRUE,"",(VLOOKUP($B634,'Can Gas Rankings'!$B$6:$H$95,6,FALSE)))</f>
        <v>7559997</v>
      </c>
      <c r="T634" s="109" t="str">
        <f>IF(ISNA(VLOOKUP($B634,'Can Pwr Rankings'!$B$6:$F$21,4,FALSE))=TRUE,"", (VLOOKUP($B634,'Can Pwr Rankings'!$B$6:$F$21,4,FALSE)))</f>
        <v/>
      </c>
    </row>
    <row r="635" spans="1:20" x14ac:dyDescent="0.2">
      <c r="A635" s="73" t="s">
        <v>191</v>
      </c>
      <c r="B635" s="73">
        <v>55265</v>
      </c>
      <c r="C635" s="73"/>
      <c r="D635" s="73"/>
      <c r="E635" s="73" t="s">
        <v>392</v>
      </c>
      <c r="F635" s="73" t="str">
        <f>VLOOKUP((A635&amp;MAX(G635:L635)),'NA DATA'!$J$4:$K$1809,2,FALSE)</f>
        <v>Enron North America Corp.</v>
      </c>
      <c r="G635" s="104"/>
      <c r="H635" s="104">
        <v>96002353</v>
      </c>
      <c r="I635" s="104"/>
      <c r="J635" s="104"/>
      <c r="K635" s="104"/>
      <c r="L635" s="104"/>
      <c r="M635" s="104">
        <f>IF(ISNA(VLOOKUP(B635,'US GAS Rankings'!$B$6:$H$232,7,FALSE))=TRUE,"", (VLOOKUP(B635,'US GAS Rankings'!$B$6:$H$232,7,FALSE)))</f>
        <v>108</v>
      </c>
      <c r="N635" s="104">
        <f>IF(ISNA(VLOOKUP(B635,'US PWR Rankings'!$B$6:$H$126,7,FALSE))=TRUE,"", (VLOOKUP(B635,'US PWR Rankings'!$B$6:$H$126,7,FALSE)))</f>
        <v>46</v>
      </c>
      <c r="O635" s="73">
        <f>IF(ISNA(VLOOKUP(B635,'Can Gas Rankings'!$B$6:$H$95,7,FALSE))=TRUE,"",(VLOOKUP(B635,'Can Gas Rankings'!$B$6:$H$95,7,FALSE)))</f>
        <v>30</v>
      </c>
      <c r="P635" s="73" t="str">
        <f>IF(ISNA(VLOOKUP(B635,'Can Pwr Rankings'!$B$6:$F$21,5,FALSE))=TRUE,"", (VLOOKUP(B635,'Can Pwr Rankings'!$B$6:$F$21,5,FALSE)))</f>
        <v/>
      </c>
      <c r="Q635" s="109">
        <f>IF(ISNA(VLOOKUP($B635,'US GAS Rankings'!$B$6:$H$232,6,FALSE))=TRUE,"", (VLOOKUP($B635,'US GAS Rankings'!$B$6:$H$232,6,FALSE)))</f>
        <v>8688797</v>
      </c>
      <c r="R635" s="109">
        <f>IF(ISNA(VLOOKUP($B635,'US PWR Rankings'!$B$6:$H$126,6,FALSE))=TRUE,"", (VLOOKUP($B635,'US PWR Rankings'!$B$6:$H$126,6,FALSE)))</f>
        <v>942006</v>
      </c>
      <c r="S635" s="109">
        <f>IF(ISNA(VLOOKUP($B635,'Can Gas Rankings'!$B$6:$H$95,6,FALSE))=TRUE,"",(VLOOKUP($B635,'Can Gas Rankings'!$B$6:$H$95,6,FALSE)))</f>
        <v>7559997</v>
      </c>
      <c r="T635" s="109" t="str">
        <f>IF(ISNA(VLOOKUP($B635,'Can Pwr Rankings'!$B$6:$F$21,4,FALSE))=TRUE,"", (VLOOKUP($B635,'Can Pwr Rankings'!$B$6:$F$21,4,FALSE)))</f>
        <v/>
      </c>
    </row>
    <row r="636" spans="1:20" x14ac:dyDescent="0.2">
      <c r="A636" s="73" t="s">
        <v>191</v>
      </c>
      <c r="B636" s="73">
        <v>55265</v>
      </c>
      <c r="C636" s="73"/>
      <c r="D636" s="73"/>
      <c r="E636" s="73" t="s">
        <v>745</v>
      </c>
      <c r="F636" s="73" t="str">
        <f>VLOOKUP((A636&amp;MAX(G636:L636)),'NA DATA'!$J$4:$K$1809,2,FALSE)</f>
        <v>Enron Canada Corp.</v>
      </c>
      <c r="G636" s="104"/>
      <c r="H636" s="104"/>
      <c r="I636" s="104"/>
      <c r="J636" s="104"/>
      <c r="K636" s="104">
        <v>96017243</v>
      </c>
      <c r="L636" s="104"/>
      <c r="M636" s="104">
        <f>IF(ISNA(VLOOKUP(B636,'US GAS Rankings'!$B$6:$H$232,7,FALSE))=TRUE,"", (VLOOKUP(B636,'US GAS Rankings'!$B$6:$H$232,7,FALSE)))</f>
        <v>108</v>
      </c>
      <c r="N636" s="104">
        <f>IF(ISNA(VLOOKUP(B636,'US PWR Rankings'!$B$6:$H$126,7,FALSE))=TRUE,"", (VLOOKUP(B636,'US PWR Rankings'!$B$6:$H$126,7,FALSE)))</f>
        <v>46</v>
      </c>
      <c r="O636" s="73">
        <f>IF(ISNA(VLOOKUP(B636,'Can Gas Rankings'!$B$6:$H$95,7,FALSE))=TRUE,"",(VLOOKUP(B636,'Can Gas Rankings'!$B$6:$H$95,7,FALSE)))</f>
        <v>30</v>
      </c>
      <c r="P636" s="73" t="str">
        <f>IF(ISNA(VLOOKUP(B636,'Can Pwr Rankings'!$B$6:$F$21,5,FALSE))=TRUE,"", (VLOOKUP(B636,'Can Pwr Rankings'!$B$6:$F$21,5,FALSE)))</f>
        <v/>
      </c>
      <c r="Q636" s="109">
        <f>IF(ISNA(VLOOKUP($B636,'US GAS Rankings'!$B$6:$H$232,6,FALSE))=TRUE,"", (VLOOKUP($B636,'US GAS Rankings'!$B$6:$H$232,6,FALSE)))</f>
        <v>8688797</v>
      </c>
      <c r="R636" s="109">
        <f>IF(ISNA(VLOOKUP($B636,'US PWR Rankings'!$B$6:$H$126,6,FALSE))=TRUE,"", (VLOOKUP($B636,'US PWR Rankings'!$B$6:$H$126,6,FALSE)))</f>
        <v>942006</v>
      </c>
      <c r="S636" s="109">
        <f>IF(ISNA(VLOOKUP($B636,'Can Gas Rankings'!$B$6:$H$95,6,FALSE))=TRUE,"",(VLOOKUP($B636,'Can Gas Rankings'!$B$6:$H$95,6,FALSE)))</f>
        <v>7559997</v>
      </c>
      <c r="T636" s="109" t="str">
        <f>IF(ISNA(VLOOKUP($B636,'Can Pwr Rankings'!$B$6:$F$21,4,FALSE))=TRUE,"", (VLOOKUP($B636,'Can Pwr Rankings'!$B$6:$F$21,4,FALSE)))</f>
        <v/>
      </c>
    </row>
    <row r="637" spans="1:20" x14ac:dyDescent="0.2">
      <c r="A637" s="73" t="s">
        <v>191</v>
      </c>
      <c r="B637" s="73">
        <v>55265</v>
      </c>
      <c r="C637" s="73"/>
      <c r="D637" s="73"/>
      <c r="E637" s="73" t="s">
        <v>394</v>
      </c>
      <c r="F637" s="73" t="str">
        <f>VLOOKUP((A637&amp;MAX(G637:L637)),'NA DATA'!$J$4:$K$1809,2,FALSE)</f>
        <v>Enron North America Corp.</v>
      </c>
      <c r="G637" s="104"/>
      <c r="H637" s="104">
        <v>96007428</v>
      </c>
      <c r="I637" s="104"/>
      <c r="J637" s="104"/>
      <c r="K637" s="104"/>
      <c r="L637" s="104"/>
      <c r="M637" s="104">
        <f>IF(ISNA(VLOOKUP(B637,'US GAS Rankings'!$B$6:$H$232,7,FALSE))=TRUE,"", (VLOOKUP(B637,'US GAS Rankings'!$B$6:$H$232,7,FALSE)))</f>
        <v>108</v>
      </c>
      <c r="N637" s="104">
        <f>IF(ISNA(VLOOKUP(B637,'US PWR Rankings'!$B$6:$H$126,7,FALSE))=TRUE,"", (VLOOKUP(B637,'US PWR Rankings'!$B$6:$H$126,7,FALSE)))</f>
        <v>46</v>
      </c>
      <c r="O637" s="73">
        <f>IF(ISNA(VLOOKUP(B637,'Can Gas Rankings'!$B$6:$H$95,7,FALSE))=TRUE,"",(VLOOKUP(B637,'Can Gas Rankings'!$B$6:$H$95,7,FALSE)))</f>
        <v>30</v>
      </c>
      <c r="P637" s="73" t="str">
        <f>IF(ISNA(VLOOKUP(B637,'Can Pwr Rankings'!$B$6:$F$21,5,FALSE))=TRUE,"", (VLOOKUP(B637,'Can Pwr Rankings'!$B$6:$F$21,5,FALSE)))</f>
        <v/>
      </c>
      <c r="Q637" s="109">
        <f>IF(ISNA(VLOOKUP($B637,'US GAS Rankings'!$B$6:$H$232,6,FALSE))=TRUE,"", (VLOOKUP($B637,'US GAS Rankings'!$B$6:$H$232,6,FALSE)))</f>
        <v>8688797</v>
      </c>
      <c r="R637" s="109">
        <f>IF(ISNA(VLOOKUP($B637,'US PWR Rankings'!$B$6:$H$126,6,FALSE))=TRUE,"", (VLOOKUP($B637,'US PWR Rankings'!$B$6:$H$126,6,FALSE)))</f>
        <v>942006</v>
      </c>
      <c r="S637" s="109">
        <f>IF(ISNA(VLOOKUP($B637,'Can Gas Rankings'!$B$6:$H$95,6,FALSE))=TRUE,"",(VLOOKUP($B637,'Can Gas Rankings'!$B$6:$H$95,6,FALSE)))</f>
        <v>7559997</v>
      </c>
      <c r="T637" s="109" t="str">
        <f>IF(ISNA(VLOOKUP($B637,'Can Pwr Rankings'!$B$6:$F$21,4,FALSE))=TRUE,"", (VLOOKUP($B637,'Can Pwr Rankings'!$B$6:$F$21,4,FALSE)))</f>
        <v/>
      </c>
    </row>
    <row r="638" spans="1:20" x14ac:dyDescent="0.2">
      <c r="A638" s="73" t="s">
        <v>192</v>
      </c>
      <c r="B638" s="73">
        <v>85289</v>
      </c>
      <c r="C638" s="73" t="s">
        <v>192</v>
      </c>
      <c r="D638" s="73">
        <v>85289</v>
      </c>
      <c r="E638" s="73" t="s">
        <v>604</v>
      </c>
      <c r="F638" s="73" t="e">
        <f>VLOOKUP((A638&amp;MAX(G638:L638)),'NA DATA'!$J$4:$K$1809,2,FALSE)</f>
        <v>#N/A</v>
      </c>
      <c r="G638" s="104"/>
      <c r="H638" s="104"/>
      <c r="I638" s="104"/>
      <c r="J638" s="104"/>
      <c r="K638" s="104"/>
      <c r="L638" s="104"/>
      <c r="M638" s="104">
        <f>IF(ISNA(VLOOKUP(B638,'US GAS Rankings'!$B$6:$H$232,7,FALSE))=TRUE,"", (VLOOKUP(B638,'US GAS Rankings'!$B$6:$H$232,7,FALSE)))</f>
        <v>109</v>
      </c>
      <c r="N638" s="104" t="str">
        <f>IF(ISNA(VLOOKUP(B638,'US PWR Rankings'!$B$6:$H$126,7,FALSE))=TRUE,"", (VLOOKUP(B638,'US PWR Rankings'!$B$6:$H$126,7,FALSE)))</f>
        <v/>
      </c>
      <c r="O638" s="73" t="str">
        <f>IF(ISNA(VLOOKUP(B638,'Can Gas Rankings'!$B$6:$H$95,7,FALSE))=TRUE,"",(VLOOKUP(B638,'Can Gas Rankings'!$B$6:$H$95,7,FALSE)))</f>
        <v/>
      </c>
      <c r="P638" s="73" t="str">
        <f>IF(ISNA(VLOOKUP(B638,'Can Pwr Rankings'!$B$6:$F$21,5,FALSE))=TRUE,"", (VLOOKUP(B638,'Can Pwr Rankings'!$B$6:$F$21,5,FALSE)))</f>
        <v/>
      </c>
      <c r="Q638" s="109">
        <f>IF(ISNA(VLOOKUP($B638,'US GAS Rankings'!$B$6:$H$232,6,FALSE))=TRUE,"", (VLOOKUP($B638,'US GAS Rankings'!$B$6:$H$232,6,FALSE)))</f>
        <v>8580000</v>
      </c>
      <c r="R638" s="109" t="str">
        <f>IF(ISNA(VLOOKUP($B638,'US PWR Rankings'!$B$6:$H$126,6,FALSE))=TRUE,"", (VLOOKUP($B638,'US PWR Rankings'!$B$6:$H$126,6,FALSE)))</f>
        <v/>
      </c>
      <c r="S638" s="109" t="str">
        <f>IF(ISNA(VLOOKUP($B638,'Can Gas Rankings'!$B$6:$H$95,6,FALSE))=TRUE,"",(VLOOKUP($B638,'Can Gas Rankings'!$B$6:$H$95,6,FALSE)))</f>
        <v/>
      </c>
      <c r="T638" s="109" t="str">
        <f>IF(ISNA(VLOOKUP($B638,'Can Pwr Rankings'!$B$6:$F$21,4,FALSE))=TRUE,"", (VLOOKUP($B638,'Can Pwr Rankings'!$B$6:$F$21,4,FALSE)))</f>
        <v/>
      </c>
    </row>
    <row r="639" spans="1:20" x14ac:dyDescent="0.2">
      <c r="A639" s="73" t="s">
        <v>192</v>
      </c>
      <c r="B639" s="73">
        <v>85289</v>
      </c>
      <c r="C639" s="73"/>
      <c r="D639" s="73"/>
      <c r="E639" s="73" t="s">
        <v>566</v>
      </c>
      <c r="F639" s="73" t="e">
        <f>VLOOKUP((A639&amp;MAX(G639:L639)),'NA DATA'!$J$4:$K$1809,2,FALSE)</f>
        <v>#N/A</v>
      </c>
      <c r="G639" s="104"/>
      <c r="H639" s="104"/>
      <c r="I639" s="104"/>
      <c r="J639" s="104"/>
      <c r="K639" s="104"/>
      <c r="L639" s="104"/>
      <c r="M639" s="104">
        <f>IF(ISNA(VLOOKUP(B639,'US GAS Rankings'!$B$6:$H$232,7,FALSE))=TRUE,"", (VLOOKUP(B639,'US GAS Rankings'!$B$6:$H$232,7,FALSE)))</f>
        <v>109</v>
      </c>
      <c r="N639" s="104" t="str">
        <f>IF(ISNA(VLOOKUP(B639,'US PWR Rankings'!$B$6:$H$126,7,FALSE))=TRUE,"", (VLOOKUP(B639,'US PWR Rankings'!$B$6:$H$126,7,FALSE)))</f>
        <v/>
      </c>
      <c r="O639" s="73" t="str">
        <f>IF(ISNA(VLOOKUP(B639,'Can Gas Rankings'!$B$6:$H$95,7,FALSE))=TRUE,"",(VLOOKUP(B639,'Can Gas Rankings'!$B$6:$H$95,7,FALSE)))</f>
        <v/>
      </c>
      <c r="P639" s="73" t="str">
        <f>IF(ISNA(VLOOKUP(B639,'Can Pwr Rankings'!$B$6:$F$21,5,FALSE))=TRUE,"", (VLOOKUP(B639,'Can Pwr Rankings'!$B$6:$F$21,5,FALSE)))</f>
        <v/>
      </c>
      <c r="Q639" s="109">
        <f>IF(ISNA(VLOOKUP($B639,'US GAS Rankings'!$B$6:$H$232,6,FALSE))=TRUE,"", (VLOOKUP($B639,'US GAS Rankings'!$B$6:$H$232,6,FALSE)))</f>
        <v>8580000</v>
      </c>
      <c r="R639" s="109" t="str">
        <f>IF(ISNA(VLOOKUP($B639,'US PWR Rankings'!$B$6:$H$126,6,FALSE))=TRUE,"", (VLOOKUP($B639,'US PWR Rankings'!$B$6:$H$126,6,FALSE)))</f>
        <v/>
      </c>
      <c r="S639" s="109" t="str">
        <f>IF(ISNA(VLOOKUP($B639,'Can Gas Rankings'!$B$6:$H$95,6,FALSE))=TRUE,"",(VLOOKUP($B639,'Can Gas Rankings'!$B$6:$H$95,6,FALSE)))</f>
        <v/>
      </c>
      <c r="T639" s="109" t="str">
        <f>IF(ISNA(VLOOKUP($B639,'Can Pwr Rankings'!$B$6:$F$21,4,FALSE))=TRUE,"", (VLOOKUP($B639,'Can Pwr Rankings'!$B$6:$F$21,4,FALSE)))</f>
        <v/>
      </c>
    </row>
    <row r="640" spans="1:20" x14ac:dyDescent="0.2">
      <c r="A640" s="73" t="s">
        <v>193</v>
      </c>
      <c r="B640" s="73">
        <v>942</v>
      </c>
      <c r="C640" s="73" t="s">
        <v>193</v>
      </c>
      <c r="D640" s="73">
        <v>942</v>
      </c>
      <c r="E640" s="73" t="s">
        <v>564</v>
      </c>
      <c r="F640" s="73" t="str">
        <f>VLOOKUP((A640&amp;MAX(G640:L640)),'NA DATA'!$J$4:$K$1809,2,FALSE)</f>
        <v>Enron North America Corp.</v>
      </c>
      <c r="G640" s="104">
        <v>95001164</v>
      </c>
      <c r="H640" s="104"/>
      <c r="I640" s="104"/>
      <c r="J640" s="104">
        <v>95001164</v>
      </c>
      <c r="K640" s="104"/>
      <c r="L640" s="104"/>
      <c r="M640" s="104">
        <f>IF(ISNA(VLOOKUP(B640,'US GAS Rankings'!$B$6:$H$232,7,FALSE))=TRUE,"", (VLOOKUP(B640,'US GAS Rankings'!$B$6:$H$232,7,FALSE)))</f>
        <v>110</v>
      </c>
      <c r="N640" s="104" t="str">
        <f>IF(ISNA(VLOOKUP(B640,'US PWR Rankings'!$B$6:$H$126,7,FALSE))=TRUE,"", (VLOOKUP(B640,'US PWR Rankings'!$B$6:$H$126,7,FALSE)))</f>
        <v/>
      </c>
      <c r="O640" s="73">
        <f>IF(ISNA(VLOOKUP(B640,'Can Gas Rankings'!$B$6:$H$95,7,FALSE))=TRUE,"",(VLOOKUP(B640,'Can Gas Rankings'!$B$6:$H$95,7,FALSE)))</f>
        <v>75</v>
      </c>
      <c r="P640" s="73" t="str">
        <f>IF(ISNA(VLOOKUP(B640,'Can Pwr Rankings'!$B$6:$F$21,5,FALSE))=TRUE,"", (VLOOKUP(B640,'Can Pwr Rankings'!$B$6:$F$21,5,FALSE)))</f>
        <v/>
      </c>
      <c r="Q640" s="109">
        <f>IF(ISNA(VLOOKUP($B640,'US GAS Rankings'!$B$6:$H$232,6,FALSE))=TRUE,"", (VLOOKUP($B640,'US GAS Rankings'!$B$6:$H$232,6,FALSE)))</f>
        <v>8527500</v>
      </c>
      <c r="R640" s="109" t="str">
        <f>IF(ISNA(VLOOKUP($B640,'US PWR Rankings'!$B$6:$H$126,6,FALSE))=TRUE,"", (VLOOKUP($B640,'US PWR Rankings'!$B$6:$H$126,6,FALSE)))</f>
        <v/>
      </c>
      <c r="S640" s="109">
        <f>IF(ISNA(VLOOKUP($B640,'Can Gas Rankings'!$B$6:$H$95,6,FALSE))=TRUE,"",(VLOOKUP($B640,'Can Gas Rankings'!$B$6:$H$95,6,FALSE)))</f>
        <v>300000</v>
      </c>
      <c r="T640" s="109" t="str">
        <f>IF(ISNA(VLOOKUP($B640,'Can Pwr Rankings'!$B$6:$F$21,4,FALSE))=TRUE,"", (VLOOKUP($B640,'Can Pwr Rankings'!$B$6:$F$21,4,FALSE)))</f>
        <v/>
      </c>
    </row>
    <row r="641" spans="1:20" x14ac:dyDescent="0.2">
      <c r="A641" s="73" t="s">
        <v>193</v>
      </c>
      <c r="B641" s="73">
        <v>942</v>
      </c>
      <c r="C641" s="73"/>
      <c r="D641" s="73"/>
      <c r="E641" s="73" t="s">
        <v>585</v>
      </c>
      <c r="F641" s="73" t="e">
        <f>VLOOKUP((A641&amp;MAX(G641:L641)),'NA DATA'!$J$4:$K$1809,2,FALSE)</f>
        <v>#N/A</v>
      </c>
      <c r="G641" s="104"/>
      <c r="H641" s="104"/>
      <c r="I641" s="104"/>
      <c r="J641" s="104"/>
      <c r="K641" s="104"/>
      <c r="L641" s="104"/>
      <c r="M641" s="104">
        <f>IF(ISNA(VLOOKUP(B641,'US GAS Rankings'!$B$6:$H$232,7,FALSE))=TRUE,"", (VLOOKUP(B641,'US GAS Rankings'!$B$6:$H$232,7,FALSE)))</f>
        <v>110</v>
      </c>
      <c r="N641" s="104" t="str">
        <f>IF(ISNA(VLOOKUP(B641,'US PWR Rankings'!$B$6:$H$126,7,FALSE))=TRUE,"", (VLOOKUP(B641,'US PWR Rankings'!$B$6:$H$126,7,FALSE)))</f>
        <v/>
      </c>
      <c r="O641" s="73">
        <f>IF(ISNA(VLOOKUP(B641,'Can Gas Rankings'!$B$6:$H$95,7,FALSE))=TRUE,"",(VLOOKUP(B641,'Can Gas Rankings'!$B$6:$H$95,7,FALSE)))</f>
        <v>75</v>
      </c>
      <c r="P641" s="73" t="str">
        <f>IF(ISNA(VLOOKUP(B641,'Can Pwr Rankings'!$B$6:$F$21,5,FALSE))=TRUE,"", (VLOOKUP(B641,'Can Pwr Rankings'!$B$6:$F$21,5,FALSE)))</f>
        <v/>
      </c>
      <c r="Q641" s="109">
        <f>IF(ISNA(VLOOKUP($B641,'US GAS Rankings'!$B$6:$H$232,6,FALSE))=TRUE,"", (VLOOKUP($B641,'US GAS Rankings'!$B$6:$H$232,6,FALSE)))</f>
        <v>8527500</v>
      </c>
      <c r="R641" s="109" t="str">
        <f>IF(ISNA(VLOOKUP($B641,'US PWR Rankings'!$B$6:$H$126,6,FALSE))=TRUE,"", (VLOOKUP($B641,'US PWR Rankings'!$B$6:$H$126,6,FALSE)))</f>
        <v/>
      </c>
      <c r="S641" s="109">
        <f>IF(ISNA(VLOOKUP($B641,'Can Gas Rankings'!$B$6:$H$95,6,FALSE))=TRUE,"",(VLOOKUP($B641,'Can Gas Rankings'!$B$6:$H$95,6,FALSE)))</f>
        <v>300000</v>
      </c>
      <c r="T641" s="109" t="str">
        <f>IF(ISNA(VLOOKUP($B641,'Can Pwr Rankings'!$B$6:$F$21,4,FALSE))=TRUE,"", (VLOOKUP($B641,'Can Pwr Rankings'!$B$6:$F$21,4,FALSE)))</f>
        <v/>
      </c>
    </row>
    <row r="642" spans="1:20" x14ac:dyDescent="0.2">
      <c r="A642" s="73" t="s">
        <v>194</v>
      </c>
      <c r="B642" s="73">
        <v>69121</v>
      </c>
      <c r="C642" s="73" t="s">
        <v>194</v>
      </c>
      <c r="D642" s="73">
        <v>69121</v>
      </c>
      <c r="E642" s="73" t="s">
        <v>410</v>
      </c>
      <c r="F642" s="73" t="str">
        <f>VLOOKUP((A642&amp;MAX(G642:L642)),'NA DATA'!$J$4:$K$1809,2,FALSE)</f>
        <v>Enron North America Corp.</v>
      </c>
      <c r="G642" s="104"/>
      <c r="H642" s="104">
        <v>96032467</v>
      </c>
      <c r="I642" s="104"/>
      <c r="J642" s="104"/>
      <c r="K642" s="104"/>
      <c r="L642" s="104"/>
      <c r="M642" s="104">
        <f>IF(ISNA(VLOOKUP(B642,'US GAS Rankings'!$B$6:$H$232,7,FALSE))=TRUE,"", (VLOOKUP(B642,'US GAS Rankings'!$B$6:$H$232,7,FALSE)))</f>
        <v>111</v>
      </c>
      <c r="N642" s="104">
        <f>IF(ISNA(VLOOKUP(B642,'US PWR Rankings'!$B$6:$H$126,7,FALSE))=TRUE,"", (VLOOKUP(B642,'US PWR Rankings'!$B$6:$H$126,7,FALSE)))</f>
        <v>30</v>
      </c>
      <c r="O642" s="73" t="str">
        <f>IF(ISNA(VLOOKUP(B642,'Can Gas Rankings'!$B$6:$H$95,7,FALSE))=TRUE,"",(VLOOKUP(B642,'Can Gas Rankings'!$B$6:$H$95,7,FALSE)))</f>
        <v/>
      </c>
      <c r="P642" s="73" t="str">
        <f>IF(ISNA(VLOOKUP(B642,'Can Pwr Rankings'!$B$6:$F$21,5,FALSE))=TRUE,"", (VLOOKUP(B642,'Can Pwr Rankings'!$B$6:$F$21,5,FALSE)))</f>
        <v/>
      </c>
      <c r="Q642" s="109">
        <f>IF(ISNA(VLOOKUP($B642,'US GAS Rankings'!$B$6:$H$232,6,FALSE))=TRUE,"", (VLOOKUP($B642,'US GAS Rankings'!$B$6:$H$232,6,FALSE)))</f>
        <v>8467231</v>
      </c>
      <c r="R642" s="109">
        <f>IF(ISNA(VLOOKUP($B642,'US PWR Rankings'!$B$6:$H$126,6,FALSE))=TRUE,"", (VLOOKUP($B642,'US PWR Rankings'!$B$6:$H$126,6,FALSE)))</f>
        <v>4329757</v>
      </c>
      <c r="S642" s="109" t="str">
        <f>IF(ISNA(VLOOKUP($B642,'Can Gas Rankings'!$B$6:$H$95,6,FALSE))=TRUE,"",(VLOOKUP($B642,'Can Gas Rankings'!$B$6:$H$95,6,FALSE)))</f>
        <v/>
      </c>
      <c r="T642" s="109" t="str">
        <f>IF(ISNA(VLOOKUP($B642,'Can Pwr Rankings'!$B$6:$F$21,4,FALSE))=TRUE,"", (VLOOKUP($B642,'Can Pwr Rankings'!$B$6:$F$21,4,FALSE)))</f>
        <v/>
      </c>
    </row>
    <row r="643" spans="1:20" x14ac:dyDescent="0.2">
      <c r="A643" s="73" t="s">
        <v>194</v>
      </c>
      <c r="B643" s="73">
        <v>69121</v>
      </c>
      <c r="C643" s="73"/>
      <c r="D643" s="73"/>
      <c r="E643" s="73" t="s">
        <v>463</v>
      </c>
      <c r="F643" s="73" t="e">
        <f>VLOOKUP((A643&amp;MAX(G643:L643)),'NA DATA'!$J$4:$K$1809,2,FALSE)</f>
        <v>#N/A</v>
      </c>
      <c r="G643" s="104"/>
      <c r="H643" s="104"/>
      <c r="I643" s="104">
        <v>96063316</v>
      </c>
      <c r="J643" s="104"/>
      <c r="K643" s="104"/>
      <c r="L643" s="104"/>
      <c r="M643" s="104">
        <f>IF(ISNA(VLOOKUP(B643,'US GAS Rankings'!$B$6:$H$232,7,FALSE))=TRUE,"", (VLOOKUP(B643,'US GAS Rankings'!$B$6:$H$232,7,FALSE)))</f>
        <v>111</v>
      </c>
      <c r="N643" s="104">
        <f>IF(ISNA(VLOOKUP(B643,'US PWR Rankings'!$B$6:$H$126,7,FALSE))=TRUE,"", (VLOOKUP(B643,'US PWR Rankings'!$B$6:$H$126,7,FALSE)))</f>
        <v>30</v>
      </c>
      <c r="O643" s="73" t="str">
        <f>IF(ISNA(VLOOKUP(B643,'Can Gas Rankings'!$B$6:$H$95,7,FALSE))=TRUE,"",(VLOOKUP(B643,'Can Gas Rankings'!$B$6:$H$95,7,FALSE)))</f>
        <v/>
      </c>
      <c r="P643" s="73" t="str">
        <f>IF(ISNA(VLOOKUP(B643,'Can Pwr Rankings'!$B$6:$F$21,5,FALSE))=TRUE,"", (VLOOKUP(B643,'Can Pwr Rankings'!$B$6:$F$21,5,FALSE)))</f>
        <v/>
      </c>
      <c r="Q643" s="109">
        <f>IF(ISNA(VLOOKUP($B643,'US GAS Rankings'!$B$6:$H$232,6,FALSE))=TRUE,"", (VLOOKUP($B643,'US GAS Rankings'!$B$6:$H$232,6,FALSE)))</f>
        <v>8467231</v>
      </c>
      <c r="R643" s="109">
        <f>IF(ISNA(VLOOKUP($B643,'US PWR Rankings'!$B$6:$H$126,6,FALSE))=TRUE,"", (VLOOKUP($B643,'US PWR Rankings'!$B$6:$H$126,6,FALSE)))</f>
        <v>4329757</v>
      </c>
      <c r="S643" s="109" t="str">
        <f>IF(ISNA(VLOOKUP($B643,'Can Gas Rankings'!$B$6:$H$95,6,FALSE))=TRUE,"",(VLOOKUP($B643,'Can Gas Rankings'!$B$6:$H$95,6,FALSE)))</f>
        <v/>
      </c>
      <c r="T643" s="109" t="str">
        <f>IF(ISNA(VLOOKUP($B643,'Can Pwr Rankings'!$B$6:$F$21,4,FALSE))=TRUE,"", (VLOOKUP($B643,'Can Pwr Rankings'!$B$6:$F$21,4,FALSE)))</f>
        <v/>
      </c>
    </row>
    <row r="644" spans="1:20" x14ac:dyDescent="0.2">
      <c r="A644" s="73" t="s">
        <v>194</v>
      </c>
      <c r="B644" s="73">
        <v>69121</v>
      </c>
      <c r="C644" s="73"/>
      <c r="D644" s="73"/>
      <c r="E644" s="73" t="s">
        <v>566</v>
      </c>
      <c r="F644" s="73" t="e">
        <f>VLOOKUP((A644&amp;MAX(G644:L644)),'NA DATA'!$J$4:$K$1809,2,FALSE)</f>
        <v>#N/A</v>
      </c>
      <c r="G644" s="104"/>
      <c r="H644" s="104"/>
      <c r="I644" s="104"/>
      <c r="J644" s="104"/>
      <c r="K644" s="104"/>
      <c r="L644" s="104"/>
      <c r="M644" s="104">
        <f>IF(ISNA(VLOOKUP(B644,'US GAS Rankings'!$B$6:$H$232,7,FALSE))=TRUE,"", (VLOOKUP(B644,'US GAS Rankings'!$B$6:$H$232,7,FALSE)))</f>
        <v>111</v>
      </c>
      <c r="N644" s="104">
        <f>IF(ISNA(VLOOKUP(B644,'US PWR Rankings'!$B$6:$H$126,7,FALSE))=TRUE,"", (VLOOKUP(B644,'US PWR Rankings'!$B$6:$H$126,7,FALSE)))</f>
        <v>30</v>
      </c>
      <c r="O644" s="73" t="str">
        <f>IF(ISNA(VLOOKUP(B644,'Can Gas Rankings'!$B$6:$H$95,7,FALSE))=TRUE,"",(VLOOKUP(B644,'Can Gas Rankings'!$B$6:$H$95,7,FALSE)))</f>
        <v/>
      </c>
      <c r="P644" s="73" t="str">
        <f>IF(ISNA(VLOOKUP(B644,'Can Pwr Rankings'!$B$6:$F$21,5,FALSE))=TRUE,"", (VLOOKUP(B644,'Can Pwr Rankings'!$B$6:$F$21,5,FALSE)))</f>
        <v/>
      </c>
      <c r="Q644" s="109">
        <f>IF(ISNA(VLOOKUP($B644,'US GAS Rankings'!$B$6:$H$232,6,FALSE))=TRUE,"", (VLOOKUP($B644,'US GAS Rankings'!$B$6:$H$232,6,FALSE)))</f>
        <v>8467231</v>
      </c>
      <c r="R644" s="109">
        <f>IF(ISNA(VLOOKUP($B644,'US PWR Rankings'!$B$6:$H$126,6,FALSE))=TRUE,"", (VLOOKUP($B644,'US PWR Rankings'!$B$6:$H$126,6,FALSE)))</f>
        <v>4329757</v>
      </c>
      <c r="S644" s="109" t="str">
        <f>IF(ISNA(VLOOKUP($B644,'Can Gas Rankings'!$B$6:$H$95,6,FALSE))=TRUE,"",(VLOOKUP($B644,'Can Gas Rankings'!$B$6:$H$95,6,FALSE)))</f>
        <v/>
      </c>
      <c r="T644" s="109" t="str">
        <f>IF(ISNA(VLOOKUP($B644,'Can Pwr Rankings'!$B$6:$F$21,4,FALSE))=TRUE,"", (VLOOKUP($B644,'Can Pwr Rankings'!$B$6:$F$21,4,FALSE)))</f>
        <v/>
      </c>
    </row>
    <row r="645" spans="1:20" x14ac:dyDescent="0.2">
      <c r="A645" s="73" t="s">
        <v>195</v>
      </c>
      <c r="B645" s="73">
        <v>5665</v>
      </c>
      <c r="C645" s="73" t="s">
        <v>195</v>
      </c>
      <c r="D645" s="73">
        <v>5665</v>
      </c>
      <c r="E645" s="73" t="s">
        <v>583</v>
      </c>
      <c r="F645" s="73" t="str">
        <f>VLOOKUP((A645&amp;MAX(G645:L645)),'NA DATA'!$J$4:$K$1809,2,FALSE)</f>
        <v>Enron Energy Services, Inc.</v>
      </c>
      <c r="G645" s="104"/>
      <c r="H645" s="104">
        <v>96085397</v>
      </c>
      <c r="I645" s="104"/>
      <c r="J645" s="104"/>
      <c r="K645" s="104"/>
      <c r="L645" s="104"/>
      <c r="M645" s="104">
        <f>IF(ISNA(VLOOKUP(B645,'US GAS Rankings'!$B$6:$H$232,7,FALSE))=TRUE,"", (VLOOKUP(B645,'US GAS Rankings'!$B$6:$H$232,7,FALSE)))</f>
        <v>112</v>
      </c>
      <c r="N645" s="104" t="str">
        <f>IF(ISNA(VLOOKUP(B645,'US PWR Rankings'!$B$6:$H$126,7,FALSE))=TRUE,"", (VLOOKUP(B645,'US PWR Rankings'!$B$6:$H$126,7,FALSE)))</f>
        <v/>
      </c>
      <c r="O645" s="73">
        <f>IF(ISNA(VLOOKUP(B645,'Can Gas Rankings'!$B$6:$H$95,7,FALSE))=TRUE,"",(VLOOKUP(B645,'Can Gas Rankings'!$B$6:$H$95,7,FALSE)))</f>
        <v>44</v>
      </c>
      <c r="P645" s="73" t="str">
        <f>IF(ISNA(VLOOKUP(B645,'Can Pwr Rankings'!$B$6:$F$21,5,FALSE))=TRUE,"", (VLOOKUP(B645,'Can Pwr Rankings'!$B$6:$F$21,5,FALSE)))</f>
        <v/>
      </c>
      <c r="Q645" s="109">
        <f>IF(ISNA(VLOOKUP($B645,'US GAS Rankings'!$B$6:$H$232,6,FALSE))=TRUE,"", (VLOOKUP($B645,'US GAS Rankings'!$B$6:$H$232,6,FALSE)))</f>
        <v>7816805</v>
      </c>
      <c r="R645" s="109" t="str">
        <f>IF(ISNA(VLOOKUP($B645,'US PWR Rankings'!$B$6:$H$126,6,FALSE))=TRUE,"", (VLOOKUP($B645,'US PWR Rankings'!$B$6:$H$126,6,FALSE)))</f>
        <v/>
      </c>
      <c r="S645" s="109">
        <f>IF(ISNA(VLOOKUP($B645,'Can Gas Rankings'!$B$6:$H$95,6,FALSE))=TRUE,"",(VLOOKUP($B645,'Can Gas Rankings'!$B$6:$H$95,6,FALSE)))</f>
        <v>3755631</v>
      </c>
      <c r="T645" s="109" t="str">
        <f>IF(ISNA(VLOOKUP($B645,'Can Pwr Rankings'!$B$6:$F$21,4,FALSE))=TRUE,"", (VLOOKUP($B645,'Can Pwr Rankings'!$B$6:$F$21,4,FALSE)))</f>
        <v/>
      </c>
    </row>
    <row r="646" spans="1:20" x14ac:dyDescent="0.2">
      <c r="A646" s="73" t="s">
        <v>195</v>
      </c>
      <c r="B646" s="73">
        <v>5665</v>
      </c>
      <c r="C646" s="73"/>
      <c r="D646" s="73"/>
      <c r="E646" s="73" t="s">
        <v>403</v>
      </c>
      <c r="F646" s="73" t="str">
        <f>VLOOKUP((A646&amp;MAX(G646:L646)),'NA DATA'!$J$4:$K$1809,2,FALSE)</f>
        <v>Enron North America Corp.</v>
      </c>
      <c r="G646" s="104"/>
      <c r="H646" s="104">
        <v>96085719</v>
      </c>
      <c r="I646" s="104"/>
      <c r="J646" s="104"/>
      <c r="K646" s="104"/>
      <c r="L646" s="104"/>
      <c r="M646" s="104">
        <f>IF(ISNA(VLOOKUP(B646,'US GAS Rankings'!$B$6:$H$232,7,FALSE))=TRUE,"", (VLOOKUP(B646,'US GAS Rankings'!$B$6:$H$232,7,FALSE)))</f>
        <v>112</v>
      </c>
      <c r="N646" s="104" t="str">
        <f>IF(ISNA(VLOOKUP(B646,'US PWR Rankings'!$B$6:$H$126,7,FALSE))=TRUE,"", (VLOOKUP(B646,'US PWR Rankings'!$B$6:$H$126,7,FALSE)))</f>
        <v/>
      </c>
      <c r="O646" s="73">
        <f>IF(ISNA(VLOOKUP(B646,'Can Gas Rankings'!$B$6:$H$95,7,FALSE))=TRUE,"",(VLOOKUP(B646,'Can Gas Rankings'!$B$6:$H$95,7,FALSE)))</f>
        <v>44</v>
      </c>
      <c r="P646" s="73" t="str">
        <f>IF(ISNA(VLOOKUP(B646,'Can Pwr Rankings'!$B$6:$F$21,5,FALSE))=TRUE,"", (VLOOKUP(B646,'Can Pwr Rankings'!$B$6:$F$21,5,FALSE)))</f>
        <v/>
      </c>
      <c r="Q646" s="109">
        <f>IF(ISNA(VLOOKUP($B646,'US GAS Rankings'!$B$6:$H$232,6,FALSE))=TRUE,"", (VLOOKUP($B646,'US GAS Rankings'!$B$6:$H$232,6,FALSE)))</f>
        <v>7816805</v>
      </c>
      <c r="R646" s="109" t="str">
        <f>IF(ISNA(VLOOKUP($B646,'US PWR Rankings'!$B$6:$H$126,6,FALSE))=TRUE,"", (VLOOKUP($B646,'US PWR Rankings'!$B$6:$H$126,6,FALSE)))</f>
        <v/>
      </c>
      <c r="S646" s="109">
        <f>IF(ISNA(VLOOKUP($B646,'Can Gas Rankings'!$B$6:$H$95,6,FALSE))=TRUE,"",(VLOOKUP($B646,'Can Gas Rankings'!$B$6:$H$95,6,FALSE)))</f>
        <v>3755631</v>
      </c>
      <c r="T646" s="109" t="str">
        <f>IF(ISNA(VLOOKUP($B646,'Can Pwr Rankings'!$B$6:$F$21,4,FALSE))=TRUE,"", (VLOOKUP($B646,'Can Pwr Rankings'!$B$6:$F$21,4,FALSE)))</f>
        <v/>
      </c>
    </row>
    <row r="647" spans="1:20" x14ac:dyDescent="0.2">
      <c r="A647" s="73" t="s">
        <v>195</v>
      </c>
      <c r="B647" s="73">
        <v>5665</v>
      </c>
      <c r="C647" s="73"/>
      <c r="D647" s="73"/>
      <c r="E647" s="73" t="s">
        <v>396</v>
      </c>
      <c r="F647" s="73" t="str">
        <f>VLOOKUP((A647&amp;MAX(G647:L647)),'NA DATA'!$J$4:$K$1809,2,FALSE)</f>
        <v>Enron North America Corp.</v>
      </c>
      <c r="G647" s="104"/>
      <c r="H647" s="104">
        <v>96029031</v>
      </c>
      <c r="I647" s="104"/>
      <c r="J647" s="104"/>
      <c r="K647" s="104"/>
      <c r="L647" s="104"/>
      <c r="M647" s="104">
        <f>IF(ISNA(VLOOKUP(B647,'US GAS Rankings'!$B$6:$H$232,7,FALSE))=TRUE,"", (VLOOKUP(B647,'US GAS Rankings'!$B$6:$H$232,7,FALSE)))</f>
        <v>112</v>
      </c>
      <c r="N647" s="104" t="str">
        <f>IF(ISNA(VLOOKUP(B647,'US PWR Rankings'!$B$6:$H$126,7,FALSE))=TRUE,"", (VLOOKUP(B647,'US PWR Rankings'!$B$6:$H$126,7,FALSE)))</f>
        <v/>
      </c>
      <c r="O647" s="73">
        <f>IF(ISNA(VLOOKUP(B647,'Can Gas Rankings'!$B$6:$H$95,7,FALSE))=TRUE,"",(VLOOKUP(B647,'Can Gas Rankings'!$B$6:$H$95,7,FALSE)))</f>
        <v>44</v>
      </c>
      <c r="P647" s="73" t="str">
        <f>IF(ISNA(VLOOKUP(B647,'Can Pwr Rankings'!$B$6:$F$21,5,FALSE))=TRUE,"", (VLOOKUP(B647,'Can Pwr Rankings'!$B$6:$F$21,5,FALSE)))</f>
        <v/>
      </c>
      <c r="Q647" s="109">
        <f>IF(ISNA(VLOOKUP($B647,'US GAS Rankings'!$B$6:$H$232,6,FALSE))=TRUE,"", (VLOOKUP($B647,'US GAS Rankings'!$B$6:$H$232,6,FALSE)))</f>
        <v>7816805</v>
      </c>
      <c r="R647" s="109" t="str">
        <f>IF(ISNA(VLOOKUP($B647,'US PWR Rankings'!$B$6:$H$126,6,FALSE))=TRUE,"", (VLOOKUP($B647,'US PWR Rankings'!$B$6:$H$126,6,FALSE)))</f>
        <v/>
      </c>
      <c r="S647" s="109">
        <f>IF(ISNA(VLOOKUP($B647,'Can Gas Rankings'!$B$6:$H$95,6,FALSE))=TRUE,"",(VLOOKUP($B647,'Can Gas Rankings'!$B$6:$H$95,6,FALSE)))</f>
        <v>3755631</v>
      </c>
      <c r="T647" s="109" t="str">
        <f>IF(ISNA(VLOOKUP($B647,'Can Pwr Rankings'!$B$6:$F$21,4,FALSE))=TRUE,"", (VLOOKUP($B647,'Can Pwr Rankings'!$B$6:$F$21,4,FALSE)))</f>
        <v/>
      </c>
    </row>
    <row r="648" spans="1:20" x14ac:dyDescent="0.2">
      <c r="A648" s="73" t="s">
        <v>195</v>
      </c>
      <c r="B648" s="73">
        <v>5665</v>
      </c>
      <c r="C648" s="73"/>
      <c r="D648" s="73"/>
      <c r="E648" s="73" t="s">
        <v>401</v>
      </c>
      <c r="F648" s="73" t="str">
        <f>VLOOKUP((A648&amp;MAX(G648:L648)),'NA DATA'!$J$4:$K$1809,2,FALSE)</f>
        <v>Enron North America Corp.</v>
      </c>
      <c r="G648" s="104"/>
      <c r="H648" s="104">
        <v>96002582</v>
      </c>
      <c r="I648" s="104"/>
      <c r="J648" s="104"/>
      <c r="K648" s="104"/>
      <c r="L648" s="104"/>
      <c r="M648" s="104">
        <f>IF(ISNA(VLOOKUP(B648,'US GAS Rankings'!$B$6:$H$232,7,FALSE))=TRUE,"", (VLOOKUP(B648,'US GAS Rankings'!$B$6:$H$232,7,FALSE)))</f>
        <v>112</v>
      </c>
      <c r="N648" s="104" t="str">
        <f>IF(ISNA(VLOOKUP(B648,'US PWR Rankings'!$B$6:$H$126,7,FALSE))=TRUE,"", (VLOOKUP(B648,'US PWR Rankings'!$B$6:$H$126,7,FALSE)))</f>
        <v/>
      </c>
      <c r="O648" s="73">
        <f>IF(ISNA(VLOOKUP(B648,'Can Gas Rankings'!$B$6:$H$95,7,FALSE))=TRUE,"",(VLOOKUP(B648,'Can Gas Rankings'!$B$6:$H$95,7,FALSE)))</f>
        <v>44</v>
      </c>
      <c r="P648" s="73" t="str">
        <f>IF(ISNA(VLOOKUP(B648,'Can Pwr Rankings'!$B$6:$F$21,5,FALSE))=TRUE,"", (VLOOKUP(B648,'Can Pwr Rankings'!$B$6:$F$21,5,FALSE)))</f>
        <v/>
      </c>
      <c r="Q648" s="109">
        <f>IF(ISNA(VLOOKUP($B648,'US GAS Rankings'!$B$6:$H$232,6,FALSE))=TRUE,"", (VLOOKUP($B648,'US GAS Rankings'!$B$6:$H$232,6,FALSE)))</f>
        <v>7816805</v>
      </c>
      <c r="R648" s="109" t="str">
        <f>IF(ISNA(VLOOKUP($B648,'US PWR Rankings'!$B$6:$H$126,6,FALSE))=TRUE,"", (VLOOKUP($B648,'US PWR Rankings'!$B$6:$H$126,6,FALSE)))</f>
        <v/>
      </c>
      <c r="S648" s="109">
        <f>IF(ISNA(VLOOKUP($B648,'Can Gas Rankings'!$B$6:$H$95,6,FALSE))=TRUE,"",(VLOOKUP($B648,'Can Gas Rankings'!$B$6:$H$95,6,FALSE)))</f>
        <v>3755631</v>
      </c>
      <c r="T648" s="109" t="str">
        <f>IF(ISNA(VLOOKUP($B648,'Can Pwr Rankings'!$B$6:$F$21,4,FALSE))=TRUE,"", (VLOOKUP($B648,'Can Pwr Rankings'!$B$6:$F$21,4,FALSE)))</f>
        <v/>
      </c>
    </row>
    <row r="649" spans="1:20" x14ac:dyDescent="0.2">
      <c r="A649" s="73" t="s">
        <v>195</v>
      </c>
      <c r="B649" s="73">
        <v>5665</v>
      </c>
      <c r="C649" s="73"/>
      <c r="D649" s="73"/>
      <c r="E649" s="73" t="s">
        <v>399</v>
      </c>
      <c r="F649" s="73" t="str">
        <f>VLOOKUP((A649&amp;MAX(G649:L649)),'NA DATA'!$J$4:$K$1809,2,FALSE)</f>
        <v>Enron North America Corp.</v>
      </c>
      <c r="G649" s="104"/>
      <c r="H649" s="104">
        <v>96002961</v>
      </c>
      <c r="I649" s="104"/>
      <c r="J649" s="104"/>
      <c r="K649" s="104"/>
      <c r="L649" s="104"/>
      <c r="M649" s="104">
        <f>IF(ISNA(VLOOKUP(B649,'US GAS Rankings'!$B$6:$H$232,7,FALSE))=TRUE,"", (VLOOKUP(B649,'US GAS Rankings'!$B$6:$H$232,7,FALSE)))</f>
        <v>112</v>
      </c>
      <c r="N649" s="104" t="str">
        <f>IF(ISNA(VLOOKUP(B649,'US PWR Rankings'!$B$6:$H$126,7,FALSE))=TRUE,"", (VLOOKUP(B649,'US PWR Rankings'!$B$6:$H$126,7,FALSE)))</f>
        <v/>
      </c>
      <c r="O649" s="73">
        <f>IF(ISNA(VLOOKUP(B649,'Can Gas Rankings'!$B$6:$H$95,7,FALSE))=TRUE,"",(VLOOKUP(B649,'Can Gas Rankings'!$B$6:$H$95,7,FALSE)))</f>
        <v>44</v>
      </c>
      <c r="P649" s="73" t="str">
        <f>IF(ISNA(VLOOKUP(B649,'Can Pwr Rankings'!$B$6:$F$21,5,FALSE))=TRUE,"", (VLOOKUP(B649,'Can Pwr Rankings'!$B$6:$F$21,5,FALSE)))</f>
        <v/>
      </c>
      <c r="Q649" s="109">
        <f>IF(ISNA(VLOOKUP($B649,'US GAS Rankings'!$B$6:$H$232,6,FALSE))=TRUE,"", (VLOOKUP($B649,'US GAS Rankings'!$B$6:$H$232,6,FALSE)))</f>
        <v>7816805</v>
      </c>
      <c r="R649" s="109" t="str">
        <f>IF(ISNA(VLOOKUP($B649,'US PWR Rankings'!$B$6:$H$126,6,FALSE))=TRUE,"", (VLOOKUP($B649,'US PWR Rankings'!$B$6:$H$126,6,FALSE)))</f>
        <v/>
      </c>
      <c r="S649" s="109">
        <f>IF(ISNA(VLOOKUP($B649,'Can Gas Rankings'!$B$6:$H$95,6,FALSE))=TRUE,"",(VLOOKUP($B649,'Can Gas Rankings'!$B$6:$H$95,6,FALSE)))</f>
        <v>3755631</v>
      </c>
      <c r="T649" s="109" t="str">
        <f>IF(ISNA(VLOOKUP($B649,'Can Pwr Rankings'!$B$6:$F$21,4,FALSE))=TRUE,"", (VLOOKUP($B649,'Can Pwr Rankings'!$B$6:$F$21,4,FALSE)))</f>
        <v/>
      </c>
    </row>
    <row r="650" spans="1:20" x14ac:dyDescent="0.2">
      <c r="A650" s="73" t="s">
        <v>195</v>
      </c>
      <c r="B650" s="73">
        <v>5665</v>
      </c>
      <c r="C650" s="73"/>
      <c r="D650" s="73"/>
      <c r="E650" s="73" t="s">
        <v>397</v>
      </c>
      <c r="F650" s="73" t="str">
        <f>VLOOKUP((A650&amp;MAX(G650:L650)),'NA DATA'!$J$4:$K$1809,2,FALSE)</f>
        <v>Enron North America Corp.</v>
      </c>
      <c r="G650" s="104"/>
      <c r="H650" s="104">
        <v>96005429</v>
      </c>
      <c r="I650" s="104"/>
      <c r="J650" s="104"/>
      <c r="K650" s="104"/>
      <c r="L650" s="104"/>
      <c r="M650" s="104">
        <f>IF(ISNA(VLOOKUP(B650,'US GAS Rankings'!$B$6:$H$232,7,FALSE))=TRUE,"", (VLOOKUP(B650,'US GAS Rankings'!$B$6:$H$232,7,FALSE)))</f>
        <v>112</v>
      </c>
      <c r="N650" s="104" t="str">
        <f>IF(ISNA(VLOOKUP(B650,'US PWR Rankings'!$B$6:$H$126,7,FALSE))=TRUE,"", (VLOOKUP(B650,'US PWR Rankings'!$B$6:$H$126,7,FALSE)))</f>
        <v/>
      </c>
      <c r="O650" s="73">
        <f>IF(ISNA(VLOOKUP(B650,'Can Gas Rankings'!$B$6:$H$95,7,FALSE))=TRUE,"",(VLOOKUP(B650,'Can Gas Rankings'!$B$6:$H$95,7,FALSE)))</f>
        <v>44</v>
      </c>
      <c r="P650" s="73" t="str">
        <f>IF(ISNA(VLOOKUP(B650,'Can Pwr Rankings'!$B$6:$F$21,5,FALSE))=TRUE,"", (VLOOKUP(B650,'Can Pwr Rankings'!$B$6:$F$21,5,FALSE)))</f>
        <v/>
      </c>
      <c r="Q650" s="109">
        <f>IF(ISNA(VLOOKUP($B650,'US GAS Rankings'!$B$6:$H$232,6,FALSE))=TRUE,"", (VLOOKUP($B650,'US GAS Rankings'!$B$6:$H$232,6,FALSE)))</f>
        <v>7816805</v>
      </c>
      <c r="R650" s="109" t="str">
        <f>IF(ISNA(VLOOKUP($B650,'US PWR Rankings'!$B$6:$H$126,6,FALSE))=TRUE,"", (VLOOKUP($B650,'US PWR Rankings'!$B$6:$H$126,6,FALSE)))</f>
        <v/>
      </c>
      <c r="S650" s="109">
        <f>IF(ISNA(VLOOKUP($B650,'Can Gas Rankings'!$B$6:$H$95,6,FALSE))=TRUE,"",(VLOOKUP($B650,'Can Gas Rankings'!$B$6:$H$95,6,FALSE)))</f>
        <v>3755631</v>
      </c>
      <c r="T650" s="109" t="str">
        <f>IF(ISNA(VLOOKUP($B650,'Can Pwr Rankings'!$B$6:$F$21,4,FALSE))=TRUE,"", (VLOOKUP($B650,'Can Pwr Rankings'!$B$6:$F$21,4,FALSE)))</f>
        <v/>
      </c>
    </row>
    <row r="651" spans="1:20" x14ac:dyDescent="0.2">
      <c r="A651" s="73" t="s">
        <v>195</v>
      </c>
      <c r="B651" s="73">
        <v>5665</v>
      </c>
      <c r="C651" s="73"/>
      <c r="D651" s="73"/>
      <c r="E651" s="73" t="s">
        <v>566</v>
      </c>
      <c r="F651" s="73" t="e">
        <f>VLOOKUP((A651&amp;MAX(G651:L651)),'NA DATA'!$J$4:$K$1809,2,FALSE)</f>
        <v>#N/A</v>
      </c>
      <c r="G651" s="104"/>
      <c r="H651" s="104"/>
      <c r="I651" s="104"/>
      <c r="J651" s="104"/>
      <c r="K651" s="104"/>
      <c r="L651" s="104"/>
      <c r="M651" s="104">
        <f>IF(ISNA(VLOOKUP(B651,'US GAS Rankings'!$B$6:$H$232,7,FALSE))=TRUE,"", (VLOOKUP(B651,'US GAS Rankings'!$B$6:$H$232,7,FALSE)))</f>
        <v>112</v>
      </c>
      <c r="N651" s="104" t="str">
        <f>IF(ISNA(VLOOKUP(B651,'US PWR Rankings'!$B$6:$H$126,7,FALSE))=TRUE,"", (VLOOKUP(B651,'US PWR Rankings'!$B$6:$H$126,7,FALSE)))</f>
        <v/>
      </c>
      <c r="O651" s="73">
        <f>IF(ISNA(VLOOKUP(B651,'Can Gas Rankings'!$B$6:$H$95,7,FALSE))=TRUE,"",(VLOOKUP(B651,'Can Gas Rankings'!$B$6:$H$95,7,FALSE)))</f>
        <v>44</v>
      </c>
      <c r="P651" s="73" t="str">
        <f>IF(ISNA(VLOOKUP(B651,'Can Pwr Rankings'!$B$6:$F$21,5,FALSE))=TRUE,"", (VLOOKUP(B651,'Can Pwr Rankings'!$B$6:$F$21,5,FALSE)))</f>
        <v/>
      </c>
      <c r="Q651" s="109">
        <f>IF(ISNA(VLOOKUP($B651,'US GAS Rankings'!$B$6:$H$232,6,FALSE))=TRUE,"", (VLOOKUP($B651,'US GAS Rankings'!$B$6:$H$232,6,FALSE)))</f>
        <v>7816805</v>
      </c>
      <c r="R651" s="109" t="str">
        <f>IF(ISNA(VLOOKUP($B651,'US PWR Rankings'!$B$6:$H$126,6,FALSE))=TRUE,"", (VLOOKUP($B651,'US PWR Rankings'!$B$6:$H$126,6,FALSE)))</f>
        <v/>
      </c>
      <c r="S651" s="109">
        <f>IF(ISNA(VLOOKUP($B651,'Can Gas Rankings'!$B$6:$H$95,6,FALSE))=TRUE,"",(VLOOKUP($B651,'Can Gas Rankings'!$B$6:$H$95,6,FALSE)))</f>
        <v>3755631</v>
      </c>
      <c r="T651" s="109" t="str">
        <f>IF(ISNA(VLOOKUP($B651,'Can Pwr Rankings'!$B$6:$F$21,4,FALSE))=TRUE,"", (VLOOKUP($B651,'Can Pwr Rankings'!$B$6:$F$21,4,FALSE)))</f>
        <v/>
      </c>
    </row>
    <row r="652" spans="1:20" x14ac:dyDescent="0.2">
      <c r="A652" s="73" t="s">
        <v>195</v>
      </c>
      <c r="B652" s="73">
        <v>5665</v>
      </c>
      <c r="C652" s="73"/>
      <c r="D652" s="73"/>
      <c r="E652" s="73" t="s">
        <v>416</v>
      </c>
      <c r="F652" s="73" t="str">
        <f>VLOOKUP((A652&amp;MAX(G652:L652)),'NA DATA'!$J$4:$K$1809,2,FALSE)</f>
        <v>Enron North America Corp.</v>
      </c>
      <c r="G652" s="104"/>
      <c r="H652" s="104">
        <v>96061987</v>
      </c>
      <c r="I652" s="104"/>
      <c r="J652" s="104"/>
      <c r="K652" s="104"/>
      <c r="L652" s="104"/>
      <c r="M652" s="104">
        <f>IF(ISNA(VLOOKUP(B652,'US GAS Rankings'!$B$6:$H$232,7,FALSE))=TRUE,"", (VLOOKUP(B652,'US GAS Rankings'!$B$6:$H$232,7,FALSE)))</f>
        <v>112</v>
      </c>
      <c r="N652" s="104" t="str">
        <f>IF(ISNA(VLOOKUP(B652,'US PWR Rankings'!$B$6:$H$126,7,FALSE))=TRUE,"", (VLOOKUP(B652,'US PWR Rankings'!$B$6:$H$126,7,FALSE)))</f>
        <v/>
      </c>
      <c r="O652" s="73">
        <f>IF(ISNA(VLOOKUP(B652,'Can Gas Rankings'!$B$6:$H$95,7,FALSE))=TRUE,"",(VLOOKUP(B652,'Can Gas Rankings'!$B$6:$H$95,7,FALSE)))</f>
        <v>44</v>
      </c>
      <c r="P652" s="73" t="str">
        <f>IF(ISNA(VLOOKUP(B652,'Can Pwr Rankings'!$B$6:$F$21,5,FALSE))=TRUE,"", (VLOOKUP(B652,'Can Pwr Rankings'!$B$6:$F$21,5,FALSE)))</f>
        <v/>
      </c>
      <c r="Q652" s="109">
        <f>IF(ISNA(VLOOKUP($B652,'US GAS Rankings'!$B$6:$H$232,6,FALSE))=TRUE,"", (VLOOKUP($B652,'US GAS Rankings'!$B$6:$H$232,6,FALSE)))</f>
        <v>7816805</v>
      </c>
      <c r="R652" s="109" t="str">
        <f>IF(ISNA(VLOOKUP($B652,'US PWR Rankings'!$B$6:$H$126,6,FALSE))=TRUE,"", (VLOOKUP($B652,'US PWR Rankings'!$B$6:$H$126,6,FALSE)))</f>
        <v/>
      </c>
      <c r="S652" s="109">
        <f>IF(ISNA(VLOOKUP($B652,'Can Gas Rankings'!$B$6:$H$95,6,FALSE))=TRUE,"",(VLOOKUP($B652,'Can Gas Rankings'!$B$6:$H$95,6,FALSE)))</f>
        <v>3755631</v>
      </c>
      <c r="T652" s="109" t="str">
        <f>IF(ISNA(VLOOKUP($B652,'Can Pwr Rankings'!$B$6:$F$21,4,FALSE))=TRUE,"", (VLOOKUP($B652,'Can Pwr Rankings'!$B$6:$F$21,4,FALSE)))</f>
        <v/>
      </c>
    </row>
    <row r="653" spans="1:20" x14ac:dyDescent="0.2">
      <c r="A653" s="73" t="s">
        <v>196</v>
      </c>
      <c r="B653" s="73">
        <v>56759</v>
      </c>
      <c r="C653" s="73" t="s">
        <v>196</v>
      </c>
      <c r="D653" s="73">
        <v>56759</v>
      </c>
      <c r="E653" s="73" t="s">
        <v>401</v>
      </c>
      <c r="F653" s="73" t="str">
        <f>VLOOKUP((A653&amp;MAX(G653:L653)),'NA DATA'!$J$4:$K$1809,2,FALSE)</f>
        <v>Enron North America Corp.</v>
      </c>
      <c r="G653" s="104"/>
      <c r="H653" s="104">
        <v>96030168</v>
      </c>
      <c r="I653" s="104"/>
      <c r="J653" s="104"/>
      <c r="K653" s="104"/>
      <c r="L653" s="104"/>
      <c r="M653" s="104">
        <f>IF(ISNA(VLOOKUP(B653,'US GAS Rankings'!$B$6:$H$232,7,FALSE))=TRUE,"", (VLOOKUP(B653,'US GAS Rankings'!$B$6:$H$232,7,FALSE)))</f>
        <v>113</v>
      </c>
      <c r="N653" s="104" t="str">
        <f>IF(ISNA(VLOOKUP(B653,'US PWR Rankings'!$B$6:$H$126,7,FALSE))=TRUE,"", (VLOOKUP(B653,'US PWR Rankings'!$B$6:$H$126,7,FALSE)))</f>
        <v/>
      </c>
      <c r="O653" s="73" t="str">
        <f>IF(ISNA(VLOOKUP(B653,'Can Gas Rankings'!$B$6:$H$95,7,FALSE))=TRUE,"",(VLOOKUP(B653,'Can Gas Rankings'!$B$6:$H$95,7,FALSE)))</f>
        <v/>
      </c>
      <c r="P653" s="73" t="str">
        <f>IF(ISNA(VLOOKUP(B653,'Can Pwr Rankings'!$B$6:$F$21,5,FALSE))=TRUE,"", (VLOOKUP(B653,'Can Pwr Rankings'!$B$6:$F$21,5,FALSE)))</f>
        <v/>
      </c>
      <c r="Q653" s="109">
        <f>IF(ISNA(VLOOKUP($B653,'US GAS Rankings'!$B$6:$H$232,6,FALSE))=TRUE,"", (VLOOKUP($B653,'US GAS Rankings'!$B$6:$H$232,6,FALSE)))</f>
        <v>7750000</v>
      </c>
      <c r="R653" s="109" t="str">
        <f>IF(ISNA(VLOOKUP($B653,'US PWR Rankings'!$B$6:$H$126,6,FALSE))=TRUE,"", (VLOOKUP($B653,'US PWR Rankings'!$B$6:$H$126,6,FALSE)))</f>
        <v/>
      </c>
      <c r="S653" s="109" t="str">
        <f>IF(ISNA(VLOOKUP($B653,'Can Gas Rankings'!$B$6:$H$95,6,FALSE))=TRUE,"",(VLOOKUP($B653,'Can Gas Rankings'!$B$6:$H$95,6,FALSE)))</f>
        <v/>
      </c>
      <c r="T653" s="109" t="str">
        <f>IF(ISNA(VLOOKUP($B653,'Can Pwr Rankings'!$B$6:$F$21,4,FALSE))=TRUE,"", (VLOOKUP($B653,'Can Pwr Rankings'!$B$6:$F$21,4,FALSE)))</f>
        <v/>
      </c>
    </row>
    <row r="654" spans="1:20" x14ac:dyDescent="0.2">
      <c r="A654" s="73" t="s">
        <v>196</v>
      </c>
      <c r="B654" s="73">
        <v>56759</v>
      </c>
      <c r="C654" s="73"/>
      <c r="D654" s="73"/>
      <c r="E654" s="73" t="s">
        <v>399</v>
      </c>
      <c r="F654" s="73" t="str">
        <f>VLOOKUP((A654&amp;MAX(G654:L654)),'NA DATA'!$J$4:$K$1809,2,FALSE)</f>
        <v>Enron North America Corp.</v>
      </c>
      <c r="G654" s="104"/>
      <c r="H654" s="104">
        <v>96016377</v>
      </c>
      <c r="I654" s="104"/>
      <c r="J654" s="104"/>
      <c r="K654" s="104"/>
      <c r="L654" s="104"/>
      <c r="M654" s="104">
        <f>IF(ISNA(VLOOKUP(B654,'US GAS Rankings'!$B$6:$H$232,7,FALSE))=TRUE,"", (VLOOKUP(B654,'US GAS Rankings'!$B$6:$H$232,7,FALSE)))</f>
        <v>113</v>
      </c>
      <c r="N654" s="104" t="str">
        <f>IF(ISNA(VLOOKUP(B654,'US PWR Rankings'!$B$6:$H$126,7,FALSE))=TRUE,"", (VLOOKUP(B654,'US PWR Rankings'!$B$6:$H$126,7,FALSE)))</f>
        <v/>
      </c>
      <c r="O654" s="73" t="str">
        <f>IF(ISNA(VLOOKUP(B654,'Can Gas Rankings'!$B$6:$H$95,7,FALSE))=TRUE,"",(VLOOKUP(B654,'Can Gas Rankings'!$B$6:$H$95,7,FALSE)))</f>
        <v/>
      </c>
      <c r="P654" s="73" t="str">
        <f>IF(ISNA(VLOOKUP(B654,'Can Pwr Rankings'!$B$6:$F$21,5,FALSE))=TRUE,"", (VLOOKUP(B654,'Can Pwr Rankings'!$B$6:$F$21,5,FALSE)))</f>
        <v/>
      </c>
      <c r="Q654" s="109">
        <f>IF(ISNA(VLOOKUP($B654,'US GAS Rankings'!$B$6:$H$232,6,FALSE))=TRUE,"", (VLOOKUP($B654,'US GAS Rankings'!$B$6:$H$232,6,FALSE)))</f>
        <v>7750000</v>
      </c>
      <c r="R654" s="109" t="str">
        <f>IF(ISNA(VLOOKUP($B654,'US PWR Rankings'!$B$6:$H$126,6,FALSE))=TRUE,"", (VLOOKUP($B654,'US PWR Rankings'!$B$6:$H$126,6,FALSE)))</f>
        <v/>
      </c>
      <c r="S654" s="109" t="str">
        <f>IF(ISNA(VLOOKUP($B654,'Can Gas Rankings'!$B$6:$H$95,6,FALSE))=TRUE,"",(VLOOKUP($B654,'Can Gas Rankings'!$B$6:$H$95,6,FALSE)))</f>
        <v/>
      </c>
      <c r="T654" s="109" t="str">
        <f>IF(ISNA(VLOOKUP($B654,'Can Pwr Rankings'!$B$6:$F$21,4,FALSE))=TRUE,"", (VLOOKUP($B654,'Can Pwr Rankings'!$B$6:$F$21,4,FALSE)))</f>
        <v/>
      </c>
    </row>
    <row r="655" spans="1:20" x14ac:dyDescent="0.2">
      <c r="A655" s="73" t="s">
        <v>196</v>
      </c>
      <c r="B655" s="73">
        <v>56759</v>
      </c>
      <c r="C655" s="73"/>
      <c r="D655" s="73"/>
      <c r="E655" s="73" t="s">
        <v>394</v>
      </c>
      <c r="F655" s="73" t="str">
        <f>VLOOKUP((A655&amp;MAX(G655:L655)),'NA DATA'!$J$4:$K$1809,2,FALSE)</f>
        <v>Enron North America Corp.</v>
      </c>
      <c r="G655" s="104"/>
      <c r="H655" s="104">
        <v>96018726</v>
      </c>
      <c r="I655" s="104"/>
      <c r="J655" s="104"/>
      <c r="K655" s="104"/>
      <c r="L655" s="104"/>
      <c r="M655" s="104">
        <f>IF(ISNA(VLOOKUP(B655,'US GAS Rankings'!$B$6:$H$232,7,FALSE))=TRUE,"", (VLOOKUP(B655,'US GAS Rankings'!$B$6:$H$232,7,FALSE)))</f>
        <v>113</v>
      </c>
      <c r="N655" s="104" t="str">
        <f>IF(ISNA(VLOOKUP(B655,'US PWR Rankings'!$B$6:$H$126,7,FALSE))=TRUE,"", (VLOOKUP(B655,'US PWR Rankings'!$B$6:$H$126,7,FALSE)))</f>
        <v/>
      </c>
      <c r="O655" s="73" t="str">
        <f>IF(ISNA(VLOOKUP(B655,'Can Gas Rankings'!$B$6:$H$95,7,FALSE))=TRUE,"",(VLOOKUP(B655,'Can Gas Rankings'!$B$6:$H$95,7,FALSE)))</f>
        <v/>
      </c>
      <c r="P655" s="73" t="str">
        <f>IF(ISNA(VLOOKUP(B655,'Can Pwr Rankings'!$B$6:$F$21,5,FALSE))=TRUE,"", (VLOOKUP(B655,'Can Pwr Rankings'!$B$6:$F$21,5,FALSE)))</f>
        <v/>
      </c>
      <c r="Q655" s="109">
        <f>IF(ISNA(VLOOKUP($B655,'US GAS Rankings'!$B$6:$H$232,6,FALSE))=TRUE,"", (VLOOKUP($B655,'US GAS Rankings'!$B$6:$H$232,6,FALSE)))</f>
        <v>7750000</v>
      </c>
      <c r="R655" s="109" t="str">
        <f>IF(ISNA(VLOOKUP($B655,'US PWR Rankings'!$B$6:$H$126,6,FALSE))=TRUE,"", (VLOOKUP($B655,'US PWR Rankings'!$B$6:$H$126,6,FALSE)))</f>
        <v/>
      </c>
      <c r="S655" s="109" t="str">
        <f>IF(ISNA(VLOOKUP($B655,'Can Gas Rankings'!$B$6:$H$95,6,FALSE))=TRUE,"",(VLOOKUP($B655,'Can Gas Rankings'!$B$6:$H$95,6,FALSE)))</f>
        <v/>
      </c>
      <c r="T655" s="109" t="str">
        <f>IF(ISNA(VLOOKUP($B655,'Can Pwr Rankings'!$B$6:$F$21,4,FALSE))=TRUE,"", (VLOOKUP($B655,'Can Pwr Rankings'!$B$6:$F$21,4,FALSE)))</f>
        <v/>
      </c>
    </row>
    <row r="656" spans="1:20" x14ac:dyDescent="0.2">
      <c r="A656" s="73" t="s">
        <v>196</v>
      </c>
      <c r="B656" s="73">
        <v>56759</v>
      </c>
      <c r="C656" s="73"/>
      <c r="D656" s="73"/>
      <c r="E656" s="73" t="s">
        <v>566</v>
      </c>
      <c r="F656" s="73" t="e">
        <f>VLOOKUP((A656&amp;MAX(G656:L656)),'NA DATA'!$J$4:$K$1809,2,FALSE)</f>
        <v>#N/A</v>
      </c>
      <c r="G656" s="104"/>
      <c r="H656" s="104"/>
      <c r="I656" s="104"/>
      <c r="J656" s="104"/>
      <c r="K656" s="104"/>
      <c r="L656" s="104"/>
      <c r="M656" s="104">
        <f>IF(ISNA(VLOOKUP(B656,'US GAS Rankings'!$B$6:$H$232,7,FALSE))=TRUE,"", (VLOOKUP(B656,'US GAS Rankings'!$B$6:$H$232,7,FALSE)))</f>
        <v>113</v>
      </c>
      <c r="N656" s="104" t="str">
        <f>IF(ISNA(VLOOKUP(B656,'US PWR Rankings'!$B$6:$H$126,7,FALSE))=TRUE,"", (VLOOKUP(B656,'US PWR Rankings'!$B$6:$H$126,7,FALSE)))</f>
        <v/>
      </c>
      <c r="O656" s="73" t="str">
        <f>IF(ISNA(VLOOKUP(B656,'Can Gas Rankings'!$B$6:$H$95,7,FALSE))=TRUE,"",(VLOOKUP(B656,'Can Gas Rankings'!$B$6:$H$95,7,FALSE)))</f>
        <v/>
      </c>
      <c r="P656" s="73" t="str">
        <f>IF(ISNA(VLOOKUP(B656,'Can Pwr Rankings'!$B$6:$F$21,5,FALSE))=TRUE,"", (VLOOKUP(B656,'Can Pwr Rankings'!$B$6:$F$21,5,FALSE)))</f>
        <v/>
      </c>
      <c r="Q656" s="109">
        <f>IF(ISNA(VLOOKUP($B656,'US GAS Rankings'!$B$6:$H$232,6,FALSE))=TRUE,"", (VLOOKUP($B656,'US GAS Rankings'!$B$6:$H$232,6,FALSE)))</f>
        <v>7750000</v>
      </c>
      <c r="R656" s="109" t="str">
        <f>IF(ISNA(VLOOKUP($B656,'US PWR Rankings'!$B$6:$H$126,6,FALSE))=TRUE,"", (VLOOKUP($B656,'US PWR Rankings'!$B$6:$H$126,6,FALSE)))</f>
        <v/>
      </c>
      <c r="S656" s="109" t="str">
        <f>IF(ISNA(VLOOKUP($B656,'Can Gas Rankings'!$B$6:$H$95,6,FALSE))=TRUE,"",(VLOOKUP($B656,'Can Gas Rankings'!$B$6:$H$95,6,FALSE)))</f>
        <v/>
      </c>
      <c r="T656" s="109" t="str">
        <f>IF(ISNA(VLOOKUP($B656,'Can Pwr Rankings'!$B$6:$F$21,4,FALSE))=TRUE,"", (VLOOKUP($B656,'Can Pwr Rankings'!$B$6:$F$21,4,FALSE)))</f>
        <v/>
      </c>
    </row>
    <row r="657" spans="1:20" x14ac:dyDescent="0.2">
      <c r="A657" s="73" t="s">
        <v>197</v>
      </c>
      <c r="B657" s="73">
        <v>90097</v>
      </c>
      <c r="C657" s="73" t="s">
        <v>197</v>
      </c>
      <c r="D657" s="73">
        <v>90097</v>
      </c>
      <c r="E657" s="73" t="s">
        <v>564</v>
      </c>
      <c r="F657" s="73" t="str">
        <f>VLOOKUP((A657&amp;MAX(G657:L657)),'NA DATA'!$J$4:$K$1809,2,FALSE)</f>
        <v>Enron North America Corp.</v>
      </c>
      <c r="G657" s="104">
        <v>96061965</v>
      </c>
      <c r="H657" s="104"/>
      <c r="I657" s="104"/>
      <c r="J657" s="104"/>
      <c r="K657" s="104"/>
      <c r="L657" s="104"/>
      <c r="M657" s="104">
        <f>IF(ISNA(VLOOKUP(B657,'US GAS Rankings'!$B$6:$H$232,7,FALSE))=TRUE,"", (VLOOKUP(B657,'US GAS Rankings'!$B$6:$H$232,7,FALSE)))</f>
        <v>114</v>
      </c>
      <c r="N657" s="104">
        <f>IF(ISNA(VLOOKUP(B657,'US PWR Rankings'!$B$6:$H$126,7,FALSE))=TRUE,"", (VLOOKUP(B657,'US PWR Rankings'!$B$6:$H$126,7,FALSE)))</f>
        <v>52</v>
      </c>
      <c r="O657" s="73" t="str">
        <f>IF(ISNA(VLOOKUP(B657,'Can Gas Rankings'!$B$6:$H$95,7,FALSE))=TRUE,"",(VLOOKUP(B657,'Can Gas Rankings'!$B$6:$H$95,7,FALSE)))</f>
        <v/>
      </c>
      <c r="P657" s="73" t="str">
        <f>IF(ISNA(VLOOKUP(B657,'Can Pwr Rankings'!$B$6:$F$21,5,FALSE))=TRUE,"", (VLOOKUP(B657,'Can Pwr Rankings'!$B$6:$F$21,5,FALSE)))</f>
        <v/>
      </c>
      <c r="Q657" s="109">
        <f>IF(ISNA(VLOOKUP($B657,'US GAS Rankings'!$B$6:$H$232,6,FALSE))=TRUE,"", (VLOOKUP($B657,'US GAS Rankings'!$B$6:$H$232,6,FALSE)))</f>
        <v>7536522</v>
      </c>
      <c r="R657" s="109">
        <f>IF(ISNA(VLOOKUP($B657,'US PWR Rankings'!$B$6:$H$126,6,FALSE))=TRUE,"", (VLOOKUP($B657,'US PWR Rankings'!$B$6:$H$126,6,FALSE)))</f>
        <v>587197</v>
      </c>
      <c r="S657" s="109" t="str">
        <f>IF(ISNA(VLOOKUP($B657,'Can Gas Rankings'!$B$6:$H$95,6,FALSE))=TRUE,"",(VLOOKUP($B657,'Can Gas Rankings'!$B$6:$H$95,6,FALSE)))</f>
        <v/>
      </c>
      <c r="T657" s="109" t="str">
        <f>IF(ISNA(VLOOKUP($B657,'Can Pwr Rankings'!$B$6:$F$21,4,FALSE))=TRUE,"", (VLOOKUP($B657,'Can Pwr Rankings'!$B$6:$F$21,4,FALSE)))</f>
        <v/>
      </c>
    </row>
    <row r="658" spans="1:20" x14ac:dyDescent="0.2">
      <c r="A658" s="73" t="s">
        <v>197</v>
      </c>
      <c r="B658" s="73">
        <v>90097</v>
      </c>
      <c r="C658" s="73"/>
      <c r="D658" s="73"/>
      <c r="E658" s="73" t="s">
        <v>396</v>
      </c>
      <c r="F658" s="73" t="str">
        <f>VLOOKUP((A658&amp;MAX(G658:L658)),'NA DATA'!$J$4:$K$1809,2,FALSE)</f>
        <v>Enron North America Corp.</v>
      </c>
      <c r="G658" s="104"/>
      <c r="H658" s="104">
        <v>96029172</v>
      </c>
      <c r="I658" s="104"/>
      <c r="J658" s="104"/>
      <c r="K658" s="104"/>
      <c r="L658" s="104"/>
      <c r="M658" s="104">
        <f>IF(ISNA(VLOOKUP(B658,'US GAS Rankings'!$B$6:$H$232,7,FALSE))=TRUE,"", (VLOOKUP(B658,'US GAS Rankings'!$B$6:$H$232,7,FALSE)))</f>
        <v>114</v>
      </c>
      <c r="N658" s="104">
        <f>IF(ISNA(VLOOKUP(B658,'US PWR Rankings'!$B$6:$H$126,7,FALSE))=TRUE,"", (VLOOKUP(B658,'US PWR Rankings'!$B$6:$H$126,7,FALSE)))</f>
        <v>52</v>
      </c>
      <c r="O658" s="73" t="str">
        <f>IF(ISNA(VLOOKUP(B658,'Can Gas Rankings'!$B$6:$H$95,7,FALSE))=TRUE,"",(VLOOKUP(B658,'Can Gas Rankings'!$B$6:$H$95,7,FALSE)))</f>
        <v/>
      </c>
      <c r="P658" s="73" t="str">
        <f>IF(ISNA(VLOOKUP(B658,'Can Pwr Rankings'!$B$6:$F$21,5,FALSE))=TRUE,"", (VLOOKUP(B658,'Can Pwr Rankings'!$B$6:$F$21,5,FALSE)))</f>
        <v/>
      </c>
      <c r="Q658" s="109">
        <f>IF(ISNA(VLOOKUP($B658,'US GAS Rankings'!$B$6:$H$232,6,FALSE))=TRUE,"", (VLOOKUP($B658,'US GAS Rankings'!$B$6:$H$232,6,FALSE)))</f>
        <v>7536522</v>
      </c>
      <c r="R658" s="109">
        <f>IF(ISNA(VLOOKUP($B658,'US PWR Rankings'!$B$6:$H$126,6,FALSE))=TRUE,"", (VLOOKUP($B658,'US PWR Rankings'!$B$6:$H$126,6,FALSE)))</f>
        <v>587197</v>
      </c>
      <c r="S658" s="109" t="str">
        <f>IF(ISNA(VLOOKUP($B658,'Can Gas Rankings'!$B$6:$H$95,6,FALSE))=TRUE,"",(VLOOKUP($B658,'Can Gas Rankings'!$B$6:$H$95,6,FALSE)))</f>
        <v/>
      </c>
      <c r="T658" s="109" t="str">
        <f>IF(ISNA(VLOOKUP($B658,'Can Pwr Rankings'!$B$6:$F$21,4,FALSE))=TRUE,"", (VLOOKUP($B658,'Can Pwr Rankings'!$B$6:$F$21,4,FALSE)))</f>
        <v/>
      </c>
    </row>
    <row r="659" spans="1:20" x14ac:dyDescent="0.2">
      <c r="A659" s="73" t="s">
        <v>197</v>
      </c>
      <c r="B659" s="73">
        <v>90097</v>
      </c>
      <c r="C659" s="73"/>
      <c r="D659" s="73"/>
      <c r="E659" s="73" t="s">
        <v>465</v>
      </c>
      <c r="F659" s="73" t="e">
        <f>VLOOKUP((A659&amp;MAX(G659:L659)),'NA DATA'!$J$4:$K$1809,2,FALSE)</f>
        <v>#N/A</v>
      </c>
      <c r="G659" s="104"/>
      <c r="H659" s="104"/>
      <c r="I659" s="104">
        <v>96009074</v>
      </c>
      <c r="J659" s="104"/>
      <c r="K659" s="104"/>
      <c r="L659" s="104"/>
      <c r="M659" s="104">
        <f>IF(ISNA(VLOOKUP(B659,'US GAS Rankings'!$B$6:$H$232,7,FALSE))=TRUE,"", (VLOOKUP(B659,'US GAS Rankings'!$B$6:$H$232,7,FALSE)))</f>
        <v>114</v>
      </c>
      <c r="N659" s="104">
        <f>IF(ISNA(VLOOKUP(B659,'US PWR Rankings'!$B$6:$H$126,7,FALSE))=TRUE,"", (VLOOKUP(B659,'US PWR Rankings'!$B$6:$H$126,7,FALSE)))</f>
        <v>52</v>
      </c>
      <c r="O659" s="73" t="str">
        <f>IF(ISNA(VLOOKUP(B659,'Can Gas Rankings'!$B$6:$H$95,7,FALSE))=TRUE,"",(VLOOKUP(B659,'Can Gas Rankings'!$B$6:$H$95,7,FALSE)))</f>
        <v/>
      </c>
      <c r="P659" s="73" t="str">
        <f>IF(ISNA(VLOOKUP(B659,'Can Pwr Rankings'!$B$6:$F$21,5,FALSE))=TRUE,"", (VLOOKUP(B659,'Can Pwr Rankings'!$B$6:$F$21,5,FALSE)))</f>
        <v/>
      </c>
      <c r="Q659" s="109">
        <f>IF(ISNA(VLOOKUP($B659,'US GAS Rankings'!$B$6:$H$232,6,FALSE))=TRUE,"", (VLOOKUP($B659,'US GAS Rankings'!$B$6:$H$232,6,FALSE)))</f>
        <v>7536522</v>
      </c>
      <c r="R659" s="109">
        <f>IF(ISNA(VLOOKUP($B659,'US PWR Rankings'!$B$6:$H$126,6,FALSE))=TRUE,"", (VLOOKUP($B659,'US PWR Rankings'!$B$6:$H$126,6,FALSE)))</f>
        <v>587197</v>
      </c>
      <c r="S659" s="109" t="str">
        <f>IF(ISNA(VLOOKUP($B659,'Can Gas Rankings'!$B$6:$H$95,6,FALSE))=TRUE,"",(VLOOKUP($B659,'Can Gas Rankings'!$B$6:$H$95,6,FALSE)))</f>
        <v/>
      </c>
      <c r="T659" s="109" t="str">
        <f>IF(ISNA(VLOOKUP($B659,'Can Pwr Rankings'!$B$6:$F$21,4,FALSE))=TRUE,"", (VLOOKUP($B659,'Can Pwr Rankings'!$B$6:$F$21,4,FALSE)))</f>
        <v/>
      </c>
    </row>
    <row r="660" spans="1:20" x14ac:dyDescent="0.2">
      <c r="A660" s="73" t="s">
        <v>198</v>
      </c>
      <c r="B660" s="73">
        <v>26476</v>
      </c>
      <c r="C660" s="73" t="s">
        <v>198</v>
      </c>
      <c r="D660" s="73">
        <v>26476</v>
      </c>
      <c r="E660" s="73" t="s">
        <v>564</v>
      </c>
      <c r="F660" s="73" t="str">
        <f>VLOOKUP((A660&amp;MAX(G660:L660)),'NA DATA'!$J$4:$K$1809,2,FALSE)</f>
        <v>Enron North America Corp.</v>
      </c>
      <c r="G660" s="104">
        <v>96011843</v>
      </c>
      <c r="H660" s="104"/>
      <c r="I660" s="104"/>
      <c r="J660" s="104"/>
      <c r="K660" s="104"/>
      <c r="L660" s="104"/>
      <c r="M660" s="104">
        <f>IF(ISNA(VLOOKUP(B660,'US GAS Rankings'!$B$6:$H$232,7,FALSE))=TRUE,"", (VLOOKUP(B660,'US GAS Rankings'!$B$6:$H$232,7,FALSE)))</f>
        <v>115</v>
      </c>
      <c r="N660" s="104" t="str">
        <f>IF(ISNA(VLOOKUP(B660,'US PWR Rankings'!$B$6:$H$126,7,FALSE))=TRUE,"", (VLOOKUP(B660,'US PWR Rankings'!$B$6:$H$126,7,FALSE)))</f>
        <v/>
      </c>
      <c r="O660" s="73">
        <f>IF(ISNA(VLOOKUP(B660,'Can Gas Rankings'!$B$6:$H$95,7,FALSE))=TRUE,"",(VLOOKUP(B660,'Can Gas Rankings'!$B$6:$H$95,7,FALSE)))</f>
        <v>51</v>
      </c>
      <c r="P660" s="73" t="str">
        <f>IF(ISNA(VLOOKUP(B660,'Can Pwr Rankings'!$B$6:$F$21,5,FALSE))=TRUE,"", (VLOOKUP(B660,'Can Pwr Rankings'!$B$6:$F$21,5,FALSE)))</f>
        <v/>
      </c>
      <c r="Q660" s="109">
        <f>IF(ISNA(VLOOKUP($B660,'US GAS Rankings'!$B$6:$H$232,6,FALSE))=TRUE,"", (VLOOKUP($B660,'US GAS Rankings'!$B$6:$H$232,6,FALSE)))</f>
        <v>7277370</v>
      </c>
      <c r="R660" s="109" t="str">
        <f>IF(ISNA(VLOOKUP($B660,'US PWR Rankings'!$B$6:$H$126,6,FALSE))=TRUE,"", (VLOOKUP($B660,'US PWR Rankings'!$B$6:$H$126,6,FALSE)))</f>
        <v/>
      </c>
      <c r="S660" s="109">
        <f>IF(ISNA(VLOOKUP($B660,'Can Gas Rankings'!$B$6:$H$95,6,FALSE))=TRUE,"",(VLOOKUP($B660,'Can Gas Rankings'!$B$6:$H$95,6,FALSE)))</f>
        <v>2364559</v>
      </c>
      <c r="T660" s="109" t="str">
        <f>IF(ISNA(VLOOKUP($B660,'Can Pwr Rankings'!$B$6:$F$21,4,FALSE))=TRUE,"", (VLOOKUP($B660,'Can Pwr Rankings'!$B$6:$F$21,4,FALSE)))</f>
        <v/>
      </c>
    </row>
    <row r="661" spans="1:20" x14ac:dyDescent="0.2">
      <c r="A661" s="73" t="s">
        <v>198</v>
      </c>
      <c r="B661" s="73">
        <v>26476</v>
      </c>
      <c r="C661" s="73"/>
      <c r="D661" s="73"/>
      <c r="E661" s="73" t="s">
        <v>404</v>
      </c>
      <c r="F661" s="73" t="str">
        <f>VLOOKUP((A661&amp;MAX(G661:L661)),'NA DATA'!$J$4:$K$1809,2,FALSE)</f>
        <v>Enron North America Corp.</v>
      </c>
      <c r="G661" s="104"/>
      <c r="H661" s="104">
        <v>96057504</v>
      </c>
      <c r="I661" s="104"/>
      <c r="J661" s="104"/>
      <c r="K661" s="104"/>
      <c r="L661" s="104"/>
      <c r="M661" s="104">
        <f>IF(ISNA(VLOOKUP(B661,'US GAS Rankings'!$B$6:$H$232,7,FALSE))=TRUE,"", (VLOOKUP(B661,'US GAS Rankings'!$B$6:$H$232,7,FALSE)))</f>
        <v>115</v>
      </c>
      <c r="N661" s="104" t="str">
        <f>IF(ISNA(VLOOKUP(B661,'US PWR Rankings'!$B$6:$H$126,7,FALSE))=TRUE,"", (VLOOKUP(B661,'US PWR Rankings'!$B$6:$H$126,7,FALSE)))</f>
        <v/>
      </c>
      <c r="O661" s="73">
        <f>IF(ISNA(VLOOKUP(B661,'Can Gas Rankings'!$B$6:$H$95,7,FALSE))=TRUE,"",(VLOOKUP(B661,'Can Gas Rankings'!$B$6:$H$95,7,FALSE)))</f>
        <v>51</v>
      </c>
      <c r="P661" s="73" t="str">
        <f>IF(ISNA(VLOOKUP(B661,'Can Pwr Rankings'!$B$6:$F$21,5,FALSE))=TRUE,"", (VLOOKUP(B661,'Can Pwr Rankings'!$B$6:$F$21,5,FALSE)))</f>
        <v/>
      </c>
      <c r="Q661" s="109">
        <f>IF(ISNA(VLOOKUP($B661,'US GAS Rankings'!$B$6:$H$232,6,FALSE))=TRUE,"", (VLOOKUP($B661,'US GAS Rankings'!$B$6:$H$232,6,FALSE)))</f>
        <v>7277370</v>
      </c>
      <c r="R661" s="109" t="str">
        <f>IF(ISNA(VLOOKUP($B661,'US PWR Rankings'!$B$6:$H$126,6,FALSE))=TRUE,"", (VLOOKUP($B661,'US PWR Rankings'!$B$6:$H$126,6,FALSE)))</f>
        <v/>
      </c>
      <c r="S661" s="109">
        <f>IF(ISNA(VLOOKUP($B661,'Can Gas Rankings'!$B$6:$H$95,6,FALSE))=TRUE,"",(VLOOKUP($B661,'Can Gas Rankings'!$B$6:$H$95,6,FALSE)))</f>
        <v>2364559</v>
      </c>
      <c r="T661" s="109" t="str">
        <f>IF(ISNA(VLOOKUP($B661,'Can Pwr Rankings'!$B$6:$F$21,4,FALSE))=TRUE,"", (VLOOKUP($B661,'Can Pwr Rankings'!$B$6:$F$21,4,FALSE)))</f>
        <v/>
      </c>
    </row>
    <row r="662" spans="1:20" x14ac:dyDescent="0.2">
      <c r="A662" s="73" t="s">
        <v>198</v>
      </c>
      <c r="B662" s="73">
        <v>26476</v>
      </c>
      <c r="C662" s="73"/>
      <c r="D662" s="73"/>
      <c r="E662" s="73" t="s">
        <v>403</v>
      </c>
      <c r="F662" s="73" t="str">
        <f>VLOOKUP((A662&amp;MAX(G662:L662)),'NA DATA'!$J$4:$K$1809,2,FALSE)</f>
        <v>Enron North America Corp.</v>
      </c>
      <c r="G662" s="104"/>
      <c r="H662" s="104">
        <v>96059807</v>
      </c>
      <c r="I662" s="104"/>
      <c r="J662" s="104"/>
      <c r="K662" s="104"/>
      <c r="L662" s="104"/>
      <c r="M662" s="104">
        <f>IF(ISNA(VLOOKUP(B662,'US GAS Rankings'!$B$6:$H$232,7,FALSE))=TRUE,"", (VLOOKUP(B662,'US GAS Rankings'!$B$6:$H$232,7,FALSE)))</f>
        <v>115</v>
      </c>
      <c r="N662" s="104" t="str">
        <f>IF(ISNA(VLOOKUP(B662,'US PWR Rankings'!$B$6:$H$126,7,FALSE))=TRUE,"", (VLOOKUP(B662,'US PWR Rankings'!$B$6:$H$126,7,FALSE)))</f>
        <v/>
      </c>
      <c r="O662" s="73">
        <f>IF(ISNA(VLOOKUP(B662,'Can Gas Rankings'!$B$6:$H$95,7,FALSE))=TRUE,"",(VLOOKUP(B662,'Can Gas Rankings'!$B$6:$H$95,7,FALSE)))</f>
        <v>51</v>
      </c>
      <c r="P662" s="73" t="str">
        <f>IF(ISNA(VLOOKUP(B662,'Can Pwr Rankings'!$B$6:$F$21,5,FALSE))=TRUE,"", (VLOOKUP(B662,'Can Pwr Rankings'!$B$6:$F$21,5,FALSE)))</f>
        <v/>
      </c>
      <c r="Q662" s="109">
        <f>IF(ISNA(VLOOKUP($B662,'US GAS Rankings'!$B$6:$H$232,6,FALSE))=TRUE,"", (VLOOKUP($B662,'US GAS Rankings'!$B$6:$H$232,6,FALSE)))</f>
        <v>7277370</v>
      </c>
      <c r="R662" s="109" t="str">
        <f>IF(ISNA(VLOOKUP($B662,'US PWR Rankings'!$B$6:$H$126,6,FALSE))=TRUE,"", (VLOOKUP($B662,'US PWR Rankings'!$B$6:$H$126,6,FALSE)))</f>
        <v/>
      </c>
      <c r="S662" s="109">
        <f>IF(ISNA(VLOOKUP($B662,'Can Gas Rankings'!$B$6:$H$95,6,FALSE))=TRUE,"",(VLOOKUP($B662,'Can Gas Rankings'!$B$6:$H$95,6,FALSE)))</f>
        <v>2364559</v>
      </c>
      <c r="T662" s="109" t="str">
        <f>IF(ISNA(VLOOKUP($B662,'Can Pwr Rankings'!$B$6:$F$21,4,FALSE))=TRUE,"", (VLOOKUP($B662,'Can Pwr Rankings'!$B$6:$F$21,4,FALSE)))</f>
        <v/>
      </c>
    </row>
    <row r="663" spans="1:20" x14ac:dyDescent="0.2">
      <c r="A663" s="73" t="s">
        <v>198</v>
      </c>
      <c r="B663" s="73">
        <v>26476</v>
      </c>
      <c r="C663" s="73"/>
      <c r="D663" s="73"/>
      <c r="E663" s="73" t="s">
        <v>417</v>
      </c>
      <c r="F663" s="73" t="str">
        <f>VLOOKUP((A663&amp;MAX(G663:L663)),'NA DATA'!$J$4:$K$1809,2,FALSE)</f>
        <v>Enron North America Corp.</v>
      </c>
      <c r="G663" s="104"/>
      <c r="H663" s="104">
        <v>96003336</v>
      </c>
      <c r="I663" s="104"/>
      <c r="J663" s="104"/>
      <c r="K663" s="104"/>
      <c r="L663" s="104"/>
      <c r="M663" s="104">
        <f>IF(ISNA(VLOOKUP(B663,'US GAS Rankings'!$B$6:$H$232,7,FALSE))=TRUE,"", (VLOOKUP(B663,'US GAS Rankings'!$B$6:$H$232,7,FALSE)))</f>
        <v>115</v>
      </c>
      <c r="N663" s="104" t="str">
        <f>IF(ISNA(VLOOKUP(B663,'US PWR Rankings'!$B$6:$H$126,7,FALSE))=TRUE,"", (VLOOKUP(B663,'US PWR Rankings'!$B$6:$H$126,7,FALSE)))</f>
        <v/>
      </c>
      <c r="O663" s="73">
        <f>IF(ISNA(VLOOKUP(B663,'Can Gas Rankings'!$B$6:$H$95,7,FALSE))=TRUE,"",(VLOOKUP(B663,'Can Gas Rankings'!$B$6:$H$95,7,FALSE)))</f>
        <v>51</v>
      </c>
      <c r="P663" s="73" t="str">
        <f>IF(ISNA(VLOOKUP(B663,'Can Pwr Rankings'!$B$6:$F$21,5,FALSE))=TRUE,"", (VLOOKUP(B663,'Can Pwr Rankings'!$B$6:$F$21,5,FALSE)))</f>
        <v/>
      </c>
      <c r="Q663" s="109">
        <f>IF(ISNA(VLOOKUP($B663,'US GAS Rankings'!$B$6:$H$232,6,FALSE))=TRUE,"", (VLOOKUP($B663,'US GAS Rankings'!$B$6:$H$232,6,FALSE)))</f>
        <v>7277370</v>
      </c>
      <c r="R663" s="109" t="str">
        <f>IF(ISNA(VLOOKUP($B663,'US PWR Rankings'!$B$6:$H$126,6,FALSE))=TRUE,"", (VLOOKUP($B663,'US PWR Rankings'!$B$6:$H$126,6,FALSE)))</f>
        <v/>
      </c>
      <c r="S663" s="109">
        <f>IF(ISNA(VLOOKUP($B663,'Can Gas Rankings'!$B$6:$H$95,6,FALSE))=TRUE,"",(VLOOKUP($B663,'Can Gas Rankings'!$B$6:$H$95,6,FALSE)))</f>
        <v>2364559</v>
      </c>
      <c r="T663" s="109" t="str">
        <f>IF(ISNA(VLOOKUP($B663,'Can Pwr Rankings'!$B$6:$F$21,4,FALSE))=TRUE,"", (VLOOKUP($B663,'Can Pwr Rankings'!$B$6:$F$21,4,FALSE)))</f>
        <v/>
      </c>
    </row>
    <row r="664" spans="1:20" x14ac:dyDescent="0.2">
      <c r="A664" s="73" t="s">
        <v>198</v>
      </c>
      <c r="B664" s="73">
        <v>26476</v>
      </c>
      <c r="C664" s="73"/>
      <c r="D664" s="73"/>
      <c r="E664" s="73" t="s">
        <v>759</v>
      </c>
      <c r="F664" s="73" t="str">
        <f>VLOOKUP((A664&amp;MAX(G664:L664)),'NA DATA'!$J$4:$K$1809,2,FALSE)</f>
        <v>Enron Canada Corp.</v>
      </c>
      <c r="G664" s="104"/>
      <c r="H664" s="104"/>
      <c r="I664" s="104"/>
      <c r="J664" s="104"/>
      <c r="K664" s="104">
        <v>96030407</v>
      </c>
      <c r="L664" s="104"/>
      <c r="M664" s="104">
        <f>IF(ISNA(VLOOKUP(B664,'US GAS Rankings'!$B$6:$H$232,7,FALSE))=TRUE,"", (VLOOKUP(B664,'US GAS Rankings'!$B$6:$H$232,7,FALSE)))</f>
        <v>115</v>
      </c>
      <c r="N664" s="104" t="str">
        <f>IF(ISNA(VLOOKUP(B664,'US PWR Rankings'!$B$6:$H$126,7,FALSE))=TRUE,"", (VLOOKUP(B664,'US PWR Rankings'!$B$6:$H$126,7,FALSE)))</f>
        <v/>
      </c>
      <c r="O664" s="73">
        <f>IF(ISNA(VLOOKUP(B664,'Can Gas Rankings'!$B$6:$H$95,7,FALSE))=TRUE,"",(VLOOKUP(B664,'Can Gas Rankings'!$B$6:$H$95,7,FALSE)))</f>
        <v>51</v>
      </c>
      <c r="P664" s="73" t="str">
        <f>IF(ISNA(VLOOKUP(B664,'Can Pwr Rankings'!$B$6:$F$21,5,FALSE))=TRUE,"", (VLOOKUP(B664,'Can Pwr Rankings'!$B$6:$F$21,5,FALSE)))</f>
        <v/>
      </c>
      <c r="Q664" s="109">
        <f>IF(ISNA(VLOOKUP($B664,'US GAS Rankings'!$B$6:$H$232,6,FALSE))=TRUE,"", (VLOOKUP($B664,'US GAS Rankings'!$B$6:$H$232,6,FALSE)))</f>
        <v>7277370</v>
      </c>
      <c r="R664" s="109" t="str">
        <f>IF(ISNA(VLOOKUP($B664,'US PWR Rankings'!$B$6:$H$126,6,FALSE))=TRUE,"", (VLOOKUP($B664,'US PWR Rankings'!$B$6:$H$126,6,FALSE)))</f>
        <v/>
      </c>
      <c r="S664" s="109">
        <f>IF(ISNA(VLOOKUP($B664,'Can Gas Rankings'!$B$6:$H$95,6,FALSE))=TRUE,"",(VLOOKUP($B664,'Can Gas Rankings'!$B$6:$H$95,6,FALSE)))</f>
        <v>2364559</v>
      </c>
      <c r="T664" s="109" t="str">
        <f>IF(ISNA(VLOOKUP($B664,'Can Pwr Rankings'!$B$6:$F$21,4,FALSE))=TRUE,"", (VLOOKUP($B664,'Can Pwr Rankings'!$B$6:$F$21,4,FALSE)))</f>
        <v/>
      </c>
    </row>
    <row r="665" spans="1:20" x14ac:dyDescent="0.2">
      <c r="A665" s="73" t="s">
        <v>198</v>
      </c>
      <c r="B665" s="73">
        <v>26476</v>
      </c>
      <c r="C665" s="73"/>
      <c r="D665" s="73"/>
      <c r="E665" s="73" t="s">
        <v>405</v>
      </c>
      <c r="F665" s="73" t="str">
        <f>VLOOKUP((A665&amp;MAX(G665:L665)),'NA DATA'!$J$4:$K$1809,2,FALSE)</f>
        <v>Enron North America Corp.</v>
      </c>
      <c r="G665" s="104"/>
      <c r="H665" s="104">
        <v>96048662</v>
      </c>
      <c r="I665" s="104"/>
      <c r="J665" s="104"/>
      <c r="K665" s="104"/>
      <c r="L665" s="104"/>
      <c r="M665" s="104">
        <f>IF(ISNA(VLOOKUP(B665,'US GAS Rankings'!$B$6:$H$232,7,FALSE))=TRUE,"", (VLOOKUP(B665,'US GAS Rankings'!$B$6:$H$232,7,FALSE)))</f>
        <v>115</v>
      </c>
      <c r="N665" s="104" t="str">
        <f>IF(ISNA(VLOOKUP(B665,'US PWR Rankings'!$B$6:$H$126,7,FALSE))=TRUE,"", (VLOOKUP(B665,'US PWR Rankings'!$B$6:$H$126,7,FALSE)))</f>
        <v/>
      </c>
      <c r="O665" s="73">
        <f>IF(ISNA(VLOOKUP(B665,'Can Gas Rankings'!$B$6:$H$95,7,FALSE))=TRUE,"",(VLOOKUP(B665,'Can Gas Rankings'!$B$6:$H$95,7,FALSE)))</f>
        <v>51</v>
      </c>
      <c r="P665" s="73" t="str">
        <f>IF(ISNA(VLOOKUP(B665,'Can Pwr Rankings'!$B$6:$F$21,5,FALSE))=TRUE,"", (VLOOKUP(B665,'Can Pwr Rankings'!$B$6:$F$21,5,FALSE)))</f>
        <v/>
      </c>
      <c r="Q665" s="109">
        <f>IF(ISNA(VLOOKUP($B665,'US GAS Rankings'!$B$6:$H$232,6,FALSE))=TRUE,"", (VLOOKUP($B665,'US GAS Rankings'!$B$6:$H$232,6,FALSE)))</f>
        <v>7277370</v>
      </c>
      <c r="R665" s="109" t="str">
        <f>IF(ISNA(VLOOKUP($B665,'US PWR Rankings'!$B$6:$H$126,6,FALSE))=TRUE,"", (VLOOKUP($B665,'US PWR Rankings'!$B$6:$H$126,6,FALSE)))</f>
        <v/>
      </c>
      <c r="S665" s="109">
        <f>IF(ISNA(VLOOKUP($B665,'Can Gas Rankings'!$B$6:$H$95,6,FALSE))=TRUE,"",(VLOOKUP($B665,'Can Gas Rankings'!$B$6:$H$95,6,FALSE)))</f>
        <v>2364559</v>
      </c>
      <c r="T665" s="109" t="str">
        <f>IF(ISNA(VLOOKUP($B665,'Can Pwr Rankings'!$B$6:$F$21,4,FALSE))=TRUE,"", (VLOOKUP($B665,'Can Pwr Rankings'!$B$6:$F$21,4,FALSE)))</f>
        <v/>
      </c>
    </row>
    <row r="666" spans="1:20" x14ac:dyDescent="0.2">
      <c r="A666" s="73" t="s">
        <v>199</v>
      </c>
      <c r="B666" s="73">
        <v>55898</v>
      </c>
      <c r="C666" s="73" t="s">
        <v>199</v>
      </c>
      <c r="D666" s="73">
        <v>55898</v>
      </c>
      <c r="E666" s="73" t="s">
        <v>564</v>
      </c>
      <c r="F666" s="73" t="str">
        <f>VLOOKUP((A666&amp;MAX(G666:L666)),'NA DATA'!$J$4:$K$1809,2,FALSE)</f>
        <v>Enron Canada Corp.</v>
      </c>
      <c r="G666" s="104">
        <v>96021810</v>
      </c>
      <c r="H666" s="104"/>
      <c r="I666" s="104"/>
      <c r="J666" s="104">
        <v>96021810</v>
      </c>
      <c r="K666" s="104"/>
      <c r="L666" s="104"/>
      <c r="M666" s="104">
        <f>IF(ISNA(VLOOKUP(B666,'US GAS Rankings'!$B$6:$H$232,7,FALSE))=TRUE,"", (VLOOKUP(B666,'US GAS Rankings'!$B$6:$H$232,7,FALSE)))</f>
        <v>116</v>
      </c>
      <c r="N666" s="104" t="str">
        <f>IF(ISNA(VLOOKUP(B666,'US PWR Rankings'!$B$6:$H$126,7,FALSE))=TRUE,"", (VLOOKUP(B666,'US PWR Rankings'!$B$6:$H$126,7,FALSE)))</f>
        <v/>
      </c>
      <c r="O666" s="73">
        <f>IF(ISNA(VLOOKUP(B666,'Can Gas Rankings'!$B$6:$H$95,7,FALSE))=TRUE,"",(VLOOKUP(B666,'Can Gas Rankings'!$B$6:$H$95,7,FALSE)))</f>
        <v>34</v>
      </c>
      <c r="P666" s="73">
        <f>IF(ISNA(VLOOKUP(B666,'Can Pwr Rankings'!$B$6:$F$21,5,FALSE))=TRUE,"", (VLOOKUP(B666,'Can Pwr Rankings'!$B$6:$F$21,5,FALSE)))</f>
        <v>3</v>
      </c>
      <c r="Q666" s="109">
        <f>IF(ISNA(VLOOKUP($B666,'US GAS Rankings'!$B$6:$H$232,6,FALSE))=TRUE,"", (VLOOKUP($B666,'US GAS Rankings'!$B$6:$H$232,6,FALSE)))</f>
        <v>6645000</v>
      </c>
      <c r="R666" s="109" t="str">
        <f>IF(ISNA(VLOOKUP($B666,'US PWR Rankings'!$B$6:$H$126,6,FALSE))=TRUE,"", (VLOOKUP($B666,'US PWR Rankings'!$B$6:$H$126,6,FALSE)))</f>
        <v/>
      </c>
      <c r="S666" s="109">
        <f>IF(ISNA(VLOOKUP($B666,'Can Gas Rankings'!$B$6:$H$95,6,FALSE))=TRUE,"",(VLOOKUP($B666,'Can Gas Rankings'!$B$6:$H$95,6,FALSE)))</f>
        <v>6767300</v>
      </c>
      <c r="T666" s="109">
        <f>IF(ISNA(VLOOKUP($B666,'Can Pwr Rankings'!$B$6:$F$21,4,FALSE))=TRUE,"", (VLOOKUP($B666,'Can Pwr Rankings'!$B$6:$F$21,4,FALSE)))</f>
        <v>128328</v>
      </c>
    </row>
    <row r="667" spans="1:20" x14ac:dyDescent="0.2">
      <c r="A667" s="73" t="s">
        <v>199</v>
      </c>
      <c r="B667" s="73">
        <v>55898</v>
      </c>
      <c r="C667" s="73"/>
      <c r="D667" s="73"/>
      <c r="E667" s="73" t="s">
        <v>401</v>
      </c>
      <c r="F667" s="73" t="str">
        <f>VLOOKUP((A667&amp;MAX(G667:L667)),'NA DATA'!$J$4:$K$1809,2,FALSE)</f>
        <v>Enron North America Corp.</v>
      </c>
      <c r="G667" s="104"/>
      <c r="H667" s="104">
        <v>96021121</v>
      </c>
      <c r="I667" s="104"/>
      <c r="J667" s="104"/>
      <c r="K667" s="104"/>
      <c r="L667" s="104"/>
      <c r="M667" s="104">
        <f>IF(ISNA(VLOOKUP(B667,'US GAS Rankings'!$B$6:$H$232,7,FALSE))=TRUE,"", (VLOOKUP(B667,'US GAS Rankings'!$B$6:$H$232,7,FALSE)))</f>
        <v>116</v>
      </c>
      <c r="N667" s="104" t="str">
        <f>IF(ISNA(VLOOKUP(B667,'US PWR Rankings'!$B$6:$H$126,7,FALSE))=TRUE,"", (VLOOKUP(B667,'US PWR Rankings'!$B$6:$H$126,7,FALSE)))</f>
        <v/>
      </c>
      <c r="O667" s="73">
        <f>IF(ISNA(VLOOKUP(B667,'Can Gas Rankings'!$B$6:$H$95,7,FALSE))=TRUE,"",(VLOOKUP(B667,'Can Gas Rankings'!$B$6:$H$95,7,FALSE)))</f>
        <v>34</v>
      </c>
      <c r="P667" s="73">
        <f>IF(ISNA(VLOOKUP(B667,'Can Pwr Rankings'!$B$6:$F$21,5,FALSE))=TRUE,"", (VLOOKUP(B667,'Can Pwr Rankings'!$B$6:$F$21,5,FALSE)))</f>
        <v>3</v>
      </c>
      <c r="Q667" s="109">
        <f>IF(ISNA(VLOOKUP($B667,'US GAS Rankings'!$B$6:$H$232,6,FALSE))=TRUE,"", (VLOOKUP($B667,'US GAS Rankings'!$B$6:$H$232,6,FALSE)))</f>
        <v>6645000</v>
      </c>
      <c r="R667" s="109" t="str">
        <f>IF(ISNA(VLOOKUP($B667,'US PWR Rankings'!$B$6:$H$126,6,FALSE))=TRUE,"", (VLOOKUP($B667,'US PWR Rankings'!$B$6:$H$126,6,FALSE)))</f>
        <v/>
      </c>
      <c r="S667" s="109">
        <f>IF(ISNA(VLOOKUP($B667,'Can Gas Rankings'!$B$6:$H$95,6,FALSE))=TRUE,"",(VLOOKUP($B667,'Can Gas Rankings'!$B$6:$H$95,6,FALSE)))</f>
        <v>6767300</v>
      </c>
      <c r="T667" s="109">
        <f>IF(ISNA(VLOOKUP($B667,'Can Pwr Rankings'!$B$6:$F$21,4,FALSE))=TRUE,"", (VLOOKUP($B667,'Can Pwr Rankings'!$B$6:$F$21,4,FALSE)))</f>
        <v>128328</v>
      </c>
    </row>
    <row r="668" spans="1:20" x14ac:dyDescent="0.2">
      <c r="A668" s="73" t="s">
        <v>199</v>
      </c>
      <c r="B668" s="73">
        <v>55898</v>
      </c>
      <c r="C668" s="73"/>
      <c r="D668" s="73"/>
      <c r="E668" s="73" t="s">
        <v>399</v>
      </c>
      <c r="F668" s="73" t="str">
        <f>VLOOKUP((A668&amp;MAX(G668:L668)),'NA DATA'!$J$4:$K$1809,2,FALSE)</f>
        <v>Enron North America Corp.</v>
      </c>
      <c r="G668" s="104"/>
      <c r="H668" s="104">
        <v>96023261</v>
      </c>
      <c r="I668" s="104"/>
      <c r="J668" s="104"/>
      <c r="K668" s="104"/>
      <c r="L668" s="104"/>
      <c r="M668" s="104">
        <f>IF(ISNA(VLOOKUP(B668,'US GAS Rankings'!$B$6:$H$232,7,FALSE))=TRUE,"", (VLOOKUP(B668,'US GAS Rankings'!$B$6:$H$232,7,FALSE)))</f>
        <v>116</v>
      </c>
      <c r="N668" s="104" t="str">
        <f>IF(ISNA(VLOOKUP(B668,'US PWR Rankings'!$B$6:$H$126,7,FALSE))=TRUE,"", (VLOOKUP(B668,'US PWR Rankings'!$B$6:$H$126,7,FALSE)))</f>
        <v/>
      </c>
      <c r="O668" s="73">
        <f>IF(ISNA(VLOOKUP(B668,'Can Gas Rankings'!$B$6:$H$95,7,FALSE))=TRUE,"",(VLOOKUP(B668,'Can Gas Rankings'!$B$6:$H$95,7,FALSE)))</f>
        <v>34</v>
      </c>
      <c r="P668" s="73">
        <f>IF(ISNA(VLOOKUP(B668,'Can Pwr Rankings'!$B$6:$F$21,5,FALSE))=TRUE,"", (VLOOKUP(B668,'Can Pwr Rankings'!$B$6:$F$21,5,FALSE)))</f>
        <v>3</v>
      </c>
      <c r="Q668" s="109">
        <f>IF(ISNA(VLOOKUP($B668,'US GAS Rankings'!$B$6:$H$232,6,FALSE))=TRUE,"", (VLOOKUP($B668,'US GAS Rankings'!$B$6:$H$232,6,FALSE)))</f>
        <v>6645000</v>
      </c>
      <c r="R668" s="109" t="str">
        <f>IF(ISNA(VLOOKUP($B668,'US PWR Rankings'!$B$6:$H$126,6,FALSE))=TRUE,"", (VLOOKUP($B668,'US PWR Rankings'!$B$6:$H$126,6,FALSE)))</f>
        <v/>
      </c>
      <c r="S668" s="109">
        <f>IF(ISNA(VLOOKUP($B668,'Can Gas Rankings'!$B$6:$H$95,6,FALSE))=TRUE,"",(VLOOKUP($B668,'Can Gas Rankings'!$B$6:$H$95,6,FALSE)))</f>
        <v>6767300</v>
      </c>
      <c r="T668" s="109">
        <f>IF(ISNA(VLOOKUP($B668,'Can Pwr Rankings'!$B$6:$F$21,4,FALSE))=TRUE,"", (VLOOKUP($B668,'Can Pwr Rankings'!$B$6:$F$21,4,FALSE)))</f>
        <v>128328</v>
      </c>
    </row>
    <row r="669" spans="1:20" x14ac:dyDescent="0.2">
      <c r="A669" s="73" t="s">
        <v>199</v>
      </c>
      <c r="B669" s="73">
        <v>55898</v>
      </c>
      <c r="C669" s="73"/>
      <c r="D669" s="73"/>
      <c r="E669" s="73" t="s">
        <v>759</v>
      </c>
      <c r="F669" s="73" t="str">
        <f>VLOOKUP((A669&amp;MAX(G669:L669)),'NA DATA'!$J$4:$K$1809,2,FALSE)</f>
        <v>Enron Canada Corp.</v>
      </c>
      <c r="G669" s="104"/>
      <c r="H669" s="104"/>
      <c r="I669" s="104"/>
      <c r="J669" s="104"/>
      <c r="K669" s="104">
        <v>96028020</v>
      </c>
      <c r="L669" s="104"/>
      <c r="M669" s="104">
        <f>IF(ISNA(VLOOKUP(B669,'US GAS Rankings'!$B$6:$H$232,7,FALSE))=TRUE,"", (VLOOKUP(B669,'US GAS Rankings'!$B$6:$H$232,7,FALSE)))</f>
        <v>116</v>
      </c>
      <c r="N669" s="104" t="str">
        <f>IF(ISNA(VLOOKUP(B669,'US PWR Rankings'!$B$6:$H$126,7,FALSE))=TRUE,"", (VLOOKUP(B669,'US PWR Rankings'!$B$6:$H$126,7,FALSE)))</f>
        <v/>
      </c>
      <c r="O669" s="73">
        <f>IF(ISNA(VLOOKUP(B669,'Can Gas Rankings'!$B$6:$H$95,7,FALSE))=TRUE,"",(VLOOKUP(B669,'Can Gas Rankings'!$B$6:$H$95,7,FALSE)))</f>
        <v>34</v>
      </c>
      <c r="P669" s="73">
        <f>IF(ISNA(VLOOKUP(B669,'Can Pwr Rankings'!$B$6:$F$21,5,FALSE))=TRUE,"", (VLOOKUP(B669,'Can Pwr Rankings'!$B$6:$F$21,5,FALSE)))</f>
        <v>3</v>
      </c>
      <c r="Q669" s="109">
        <f>IF(ISNA(VLOOKUP($B669,'US GAS Rankings'!$B$6:$H$232,6,FALSE))=TRUE,"", (VLOOKUP($B669,'US GAS Rankings'!$B$6:$H$232,6,FALSE)))</f>
        <v>6645000</v>
      </c>
      <c r="R669" s="109" t="str">
        <f>IF(ISNA(VLOOKUP($B669,'US PWR Rankings'!$B$6:$H$126,6,FALSE))=TRUE,"", (VLOOKUP($B669,'US PWR Rankings'!$B$6:$H$126,6,FALSE)))</f>
        <v/>
      </c>
      <c r="S669" s="109">
        <f>IF(ISNA(VLOOKUP($B669,'Can Gas Rankings'!$B$6:$H$95,6,FALSE))=TRUE,"",(VLOOKUP($B669,'Can Gas Rankings'!$B$6:$H$95,6,FALSE)))</f>
        <v>6767300</v>
      </c>
      <c r="T669" s="109">
        <f>IF(ISNA(VLOOKUP($B669,'Can Pwr Rankings'!$B$6:$F$21,4,FALSE))=TRUE,"", (VLOOKUP($B669,'Can Pwr Rankings'!$B$6:$F$21,4,FALSE)))</f>
        <v>128328</v>
      </c>
    </row>
    <row r="670" spans="1:20" x14ac:dyDescent="0.2">
      <c r="A670" s="73" t="s">
        <v>199</v>
      </c>
      <c r="B670" s="73">
        <v>55898</v>
      </c>
      <c r="C670" s="73"/>
      <c r="D670" s="73"/>
      <c r="E670" s="73" t="s">
        <v>402</v>
      </c>
      <c r="F670" s="73" t="str">
        <f>VLOOKUP((A670&amp;MAX(G670:L670)),'NA DATA'!$J$4:$K$1809,2,FALSE)</f>
        <v>Enron North America Corp.</v>
      </c>
      <c r="G670" s="104"/>
      <c r="H670" s="104">
        <v>96029230</v>
      </c>
      <c r="I670" s="104"/>
      <c r="J670" s="104"/>
      <c r="K670" s="104"/>
      <c r="L670" s="104"/>
      <c r="M670" s="104">
        <f>IF(ISNA(VLOOKUP(B670,'US GAS Rankings'!$B$6:$H$232,7,FALSE))=TRUE,"", (VLOOKUP(B670,'US GAS Rankings'!$B$6:$H$232,7,FALSE)))</f>
        <v>116</v>
      </c>
      <c r="N670" s="104" t="str">
        <f>IF(ISNA(VLOOKUP(B670,'US PWR Rankings'!$B$6:$H$126,7,FALSE))=TRUE,"", (VLOOKUP(B670,'US PWR Rankings'!$B$6:$H$126,7,FALSE)))</f>
        <v/>
      </c>
      <c r="O670" s="73">
        <f>IF(ISNA(VLOOKUP(B670,'Can Gas Rankings'!$B$6:$H$95,7,FALSE))=TRUE,"",(VLOOKUP(B670,'Can Gas Rankings'!$B$6:$H$95,7,FALSE)))</f>
        <v>34</v>
      </c>
      <c r="P670" s="73">
        <f>IF(ISNA(VLOOKUP(B670,'Can Pwr Rankings'!$B$6:$F$21,5,FALSE))=TRUE,"", (VLOOKUP(B670,'Can Pwr Rankings'!$B$6:$F$21,5,FALSE)))</f>
        <v>3</v>
      </c>
      <c r="Q670" s="109">
        <f>IF(ISNA(VLOOKUP($B670,'US GAS Rankings'!$B$6:$H$232,6,FALSE))=TRUE,"", (VLOOKUP($B670,'US GAS Rankings'!$B$6:$H$232,6,FALSE)))</f>
        <v>6645000</v>
      </c>
      <c r="R670" s="109" t="str">
        <f>IF(ISNA(VLOOKUP($B670,'US PWR Rankings'!$B$6:$H$126,6,FALSE))=TRUE,"", (VLOOKUP($B670,'US PWR Rankings'!$B$6:$H$126,6,FALSE)))</f>
        <v/>
      </c>
      <c r="S670" s="109">
        <f>IF(ISNA(VLOOKUP($B670,'Can Gas Rankings'!$B$6:$H$95,6,FALSE))=TRUE,"",(VLOOKUP($B670,'Can Gas Rankings'!$B$6:$H$95,6,FALSE)))</f>
        <v>6767300</v>
      </c>
      <c r="T670" s="109">
        <f>IF(ISNA(VLOOKUP($B670,'Can Pwr Rankings'!$B$6:$F$21,4,FALSE))=TRUE,"", (VLOOKUP($B670,'Can Pwr Rankings'!$B$6:$F$21,4,FALSE)))</f>
        <v>128328</v>
      </c>
    </row>
    <row r="671" spans="1:20" x14ac:dyDescent="0.2">
      <c r="A671" s="73" t="s">
        <v>200</v>
      </c>
      <c r="B671" s="73">
        <v>2331</v>
      </c>
      <c r="C671" s="73" t="s">
        <v>200</v>
      </c>
      <c r="D671" s="73">
        <v>2331</v>
      </c>
      <c r="E671" s="73" t="s">
        <v>396</v>
      </c>
      <c r="F671" s="73" t="str">
        <f>VLOOKUP((A671&amp;MAX(G671:L671)),'NA DATA'!$J$4:$K$1809,2,FALSE)</f>
        <v>Enron North America Corp.</v>
      </c>
      <c r="G671" s="104"/>
      <c r="H671" s="104">
        <v>96036748</v>
      </c>
      <c r="I671" s="104"/>
      <c r="J671" s="104"/>
      <c r="K671" s="104"/>
      <c r="L671" s="104"/>
      <c r="M671" s="104">
        <f>IF(ISNA(VLOOKUP(B671,'US GAS Rankings'!$B$6:$H$232,7,FALSE))=TRUE,"", (VLOOKUP(B671,'US GAS Rankings'!$B$6:$H$232,7,FALSE)))</f>
        <v>117</v>
      </c>
      <c r="N671" s="104" t="str">
        <f>IF(ISNA(VLOOKUP(B671,'US PWR Rankings'!$B$6:$H$126,7,FALSE))=TRUE,"", (VLOOKUP(B671,'US PWR Rankings'!$B$6:$H$126,7,FALSE)))</f>
        <v/>
      </c>
      <c r="O671" s="73" t="str">
        <f>IF(ISNA(VLOOKUP(B671,'Can Gas Rankings'!$B$6:$H$95,7,FALSE))=TRUE,"",(VLOOKUP(B671,'Can Gas Rankings'!$B$6:$H$95,7,FALSE)))</f>
        <v/>
      </c>
      <c r="P671" s="73" t="str">
        <f>IF(ISNA(VLOOKUP(B671,'Can Pwr Rankings'!$B$6:$F$21,5,FALSE))=TRUE,"", (VLOOKUP(B671,'Can Pwr Rankings'!$B$6:$F$21,5,FALSE)))</f>
        <v/>
      </c>
      <c r="Q671" s="109">
        <f>IF(ISNA(VLOOKUP($B671,'US GAS Rankings'!$B$6:$H$232,6,FALSE))=TRUE,"", (VLOOKUP($B671,'US GAS Rankings'!$B$6:$H$232,6,FALSE)))</f>
        <v>6256120</v>
      </c>
      <c r="R671" s="109" t="str">
        <f>IF(ISNA(VLOOKUP($B671,'US PWR Rankings'!$B$6:$H$126,6,FALSE))=TRUE,"", (VLOOKUP($B671,'US PWR Rankings'!$B$6:$H$126,6,FALSE)))</f>
        <v/>
      </c>
      <c r="S671" s="109" t="str">
        <f>IF(ISNA(VLOOKUP($B671,'Can Gas Rankings'!$B$6:$H$95,6,FALSE))=TRUE,"",(VLOOKUP($B671,'Can Gas Rankings'!$B$6:$H$95,6,FALSE)))</f>
        <v/>
      </c>
      <c r="T671" s="109" t="str">
        <f>IF(ISNA(VLOOKUP($B671,'Can Pwr Rankings'!$B$6:$F$21,4,FALSE))=TRUE,"", (VLOOKUP($B671,'Can Pwr Rankings'!$B$6:$F$21,4,FALSE)))</f>
        <v/>
      </c>
    </row>
    <row r="672" spans="1:20" x14ac:dyDescent="0.2">
      <c r="A672" s="73" t="s">
        <v>200</v>
      </c>
      <c r="B672" s="73">
        <v>2331</v>
      </c>
      <c r="C672" s="73"/>
      <c r="D672" s="73"/>
      <c r="E672" s="73" t="s">
        <v>566</v>
      </c>
      <c r="F672" s="73" t="e">
        <f>VLOOKUP((A672&amp;MAX(G672:L672)),'NA DATA'!$J$4:$K$1809,2,FALSE)</f>
        <v>#N/A</v>
      </c>
      <c r="G672" s="104"/>
      <c r="H672" s="104"/>
      <c r="I672" s="104"/>
      <c r="J672" s="104"/>
      <c r="K672" s="104"/>
      <c r="L672" s="104"/>
      <c r="M672" s="104">
        <f>IF(ISNA(VLOOKUP(B672,'US GAS Rankings'!$B$6:$H$232,7,FALSE))=TRUE,"", (VLOOKUP(B672,'US GAS Rankings'!$B$6:$H$232,7,FALSE)))</f>
        <v>117</v>
      </c>
      <c r="N672" s="104" t="str">
        <f>IF(ISNA(VLOOKUP(B672,'US PWR Rankings'!$B$6:$H$126,7,FALSE))=TRUE,"", (VLOOKUP(B672,'US PWR Rankings'!$B$6:$H$126,7,FALSE)))</f>
        <v/>
      </c>
      <c r="O672" s="73" t="str">
        <f>IF(ISNA(VLOOKUP(B672,'Can Gas Rankings'!$B$6:$H$95,7,FALSE))=TRUE,"",(VLOOKUP(B672,'Can Gas Rankings'!$B$6:$H$95,7,FALSE)))</f>
        <v/>
      </c>
      <c r="P672" s="73" t="str">
        <f>IF(ISNA(VLOOKUP(B672,'Can Pwr Rankings'!$B$6:$F$21,5,FALSE))=TRUE,"", (VLOOKUP(B672,'Can Pwr Rankings'!$B$6:$F$21,5,FALSE)))</f>
        <v/>
      </c>
      <c r="Q672" s="109">
        <f>IF(ISNA(VLOOKUP($B672,'US GAS Rankings'!$B$6:$H$232,6,FALSE))=TRUE,"", (VLOOKUP($B672,'US GAS Rankings'!$B$6:$H$232,6,FALSE)))</f>
        <v>6256120</v>
      </c>
      <c r="R672" s="109" t="str">
        <f>IF(ISNA(VLOOKUP($B672,'US PWR Rankings'!$B$6:$H$126,6,FALSE))=TRUE,"", (VLOOKUP($B672,'US PWR Rankings'!$B$6:$H$126,6,FALSE)))</f>
        <v/>
      </c>
      <c r="S672" s="109" t="str">
        <f>IF(ISNA(VLOOKUP($B672,'Can Gas Rankings'!$B$6:$H$95,6,FALSE))=TRUE,"",(VLOOKUP($B672,'Can Gas Rankings'!$B$6:$H$95,6,FALSE)))</f>
        <v/>
      </c>
      <c r="T672" s="109" t="str">
        <f>IF(ISNA(VLOOKUP($B672,'Can Pwr Rankings'!$B$6:$F$21,4,FALSE))=TRUE,"", (VLOOKUP($B672,'Can Pwr Rankings'!$B$6:$F$21,4,FALSE)))</f>
        <v/>
      </c>
    </row>
    <row r="673" spans="1:20" x14ac:dyDescent="0.2">
      <c r="A673" s="73" t="s">
        <v>201</v>
      </c>
      <c r="B673" s="73">
        <v>65668</v>
      </c>
      <c r="C673" s="73" t="s">
        <v>201</v>
      </c>
      <c r="D673" s="73">
        <v>65668</v>
      </c>
      <c r="E673" s="73" t="s">
        <v>403</v>
      </c>
      <c r="F673" s="73" t="str">
        <f>VLOOKUP((A673&amp;MAX(G673:L673)),'NA DATA'!$J$4:$K$1809,2,FALSE)</f>
        <v>Enron North America Corp.</v>
      </c>
      <c r="G673" s="104"/>
      <c r="H673" s="104">
        <v>96057941</v>
      </c>
      <c r="I673" s="104"/>
      <c r="J673" s="104"/>
      <c r="K673" s="104"/>
      <c r="L673" s="104"/>
      <c r="M673" s="104">
        <f>IF(ISNA(VLOOKUP(B673,'US GAS Rankings'!$B$6:$H$232,7,FALSE))=TRUE,"", (VLOOKUP(B673,'US GAS Rankings'!$B$6:$H$232,7,FALSE)))</f>
        <v>118</v>
      </c>
      <c r="N673" s="104" t="str">
        <f>IF(ISNA(VLOOKUP(B673,'US PWR Rankings'!$B$6:$H$126,7,FALSE))=TRUE,"", (VLOOKUP(B673,'US PWR Rankings'!$B$6:$H$126,7,FALSE)))</f>
        <v/>
      </c>
      <c r="O673" s="73" t="str">
        <f>IF(ISNA(VLOOKUP(B673,'Can Gas Rankings'!$B$6:$H$95,7,FALSE))=TRUE,"",(VLOOKUP(B673,'Can Gas Rankings'!$B$6:$H$95,7,FALSE)))</f>
        <v/>
      </c>
      <c r="P673" s="73" t="str">
        <f>IF(ISNA(VLOOKUP(B673,'Can Pwr Rankings'!$B$6:$F$21,5,FALSE))=TRUE,"", (VLOOKUP(B673,'Can Pwr Rankings'!$B$6:$F$21,5,FALSE)))</f>
        <v/>
      </c>
      <c r="Q673" s="109">
        <f>IF(ISNA(VLOOKUP($B673,'US GAS Rankings'!$B$6:$H$232,6,FALSE))=TRUE,"", (VLOOKUP($B673,'US GAS Rankings'!$B$6:$H$232,6,FALSE)))</f>
        <v>6226698</v>
      </c>
      <c r="R673" s="109" t="str">
        <f>IF(ISNA(VLOOKUP($B673,'US PWR Rankings'!$B$6:$H$126,6,FALSE))=TRUE,"", (VLOOKUP($B673,'US PWR Rankings'!$B$6:$H$126,6,FALSE)))</f>
        <v/>
      </c>
      <c r="S673" s="109" t="str">
        <f>IF(ISNA(VLOOKUP($B673,'Can Gas Rankings'!$B$6:$H$95,6,FALSE))=TRUE,"",(VLOOKUP($B673,'Can Gas Rankings'!$B$6:$H$95,6,FALSE)))</f>
        <v/>
      </c>
      <c r="T673" s="109" t="str">
        <f>IF(ISNA(VLOOKUP($B673,'Can Pwr Rankings'!$B$6:$F$21,4,FALSE))=TRUE,"", (VLOOKUP($B673,'Can Pwr Rankings'!$B$6:$F$21,4,FALSE)))</f>
        <v/>
      </c>
    </row>
    <row r="674" spans="1:20" x14ac:dyDescent="0.2">
      <c r="A674" s="73" t="s">
        <v>201</v>
      </c>
      <c r="B674" s="73">
        <v>65668</v>
      </c>
      <c r="C674" s="73"/>
      <c r="D674" s="73"/>
      <c r="E674" s="73" t="s">
        <v>396</v>
      </c>
      <c r="F674" s="73" t="str">
        <f>VLOOKUP((A674&amp;MAX(G674:L674)),'NA DATA'!$J$4:$K$1809,2,FALSE)</f>
        <v>Enron North America Corp.</v>
      </c>
      <c r="G674" s="104"/>
      <c r="H674" s="104">
        <v>96060315</v>
      </c>
      <c r="I674" s="104"/>
      <c r="J674" s="104"/>
      <c r="K674" s="104"/>
      <c r="L674" s="104"/>
      <c r="M674" s="104">
        <f>IF(ISNA(VLOOKUP(B674,'US GAS Rankings'!$B$6:$H$232,7,FALSE))=TRUE,"", (VLOOKUP(B674,'US GAS Rankings'!$B$6:$H$232,7,FALSE)))</f>
        <v>118</v>
      </c>
      <c r="N674" s="104" t="str">
        <f>IF(ISNA(VLOOKUP(B674,'US PWR Rankings'!$B$6:$H$126,7,FALSE))=TRUE,"", (VLOOKUP(B674,'US PWR Rankings'!$B$6:$H$126,7,FALSE)))</f>
        <v/>
      </c>
      <c r="O674" s="73" t="str">
        <f>IF(ISNA(VLOOKUP(B674,'Can Gas Rankings'!$B$6:$H$95,7,FALSE))=TRUE,"",(VLOOKUP(B674,'Can Gas Rankings'!$B$6:$H$95,7,FALSE)))</f>
        <v/>
      </c>
      <c r="P674" s="73" t="str">
        <f>IF(ISNA(VLOOKUP(B674,'Can Pwr Rankings'!$B$6:$F$21,5,FALSE))=TRUE,"", (VLOOKUP(B674,'Can Pwr Rankings'!$B$6:$F$21,5,FALSE)))</f>
        <v/>
      </c>
      <c r="Q674" s="109">
        <f>IF(ISNA(VLOOKUP($B674,'US GAS Rankings'!$B$6:$H$232,6,FALSE))=TRUE,"", (VLOOKUP($B674,'US GAS Rankings'!$B$6:$H$232,6,FALSE)))</f>
        <v>6226698</v>
      </c>
      <c r="R674" s="109" t="str">
        <f>IF(ISNA(VLOOKUP($B674,'US PWR Rankings'!$B$6:$H$126,6,FALSE))=TRUE,"", (VLOOKUP($B674,'US PWR Rankings'!$B$6:$H$126,6,FALSE)))</f>
        <v/>
      </c>
      <c r="S674" s="109" t="str">
        <f>IF(ISNA(VLOOKUP($B674,'Can Gas Rankings'!$B$6:$H$95,6,FALSE))=TRUE,"",(VLOOKUP($B674,'Can Gas Rankings'!$B$6:$H$95,6,FALSE)))</f>
        <v/>
      </c>
      <c r="T674" s="109" t="str">
        <f>IF(ISNA(VLOOKUP($B674,'Can Pwr Rankings'!$B$6:$F$21,4,FALSE))=TRUE,"", (VLOOKUP($B674,'Can Pwr Rankings'!$B$6:$F$21,4,FALSE)))</f>
        <v/>
      </c>
    </row>
    <row r="675" spans="1:20" x14ac:dyDescent="0.2">
      <c r="A675" s="73" t="s">
        <v>201</v>
      </c>
      <c r="B675" s="73">
        <v>65668</v>
      </c>
      <c r="C675" s="73"/>
      <c r="D675" s="73"/>
      <c r="E675" s="73" t="s">
        <v>569</v>
      </c>
      <c r="F675" s="73" t="str">
        <f>VLOOKUP((A675&amp;MAX(G675:L675)),'NA DATA'!$J$4:$K$1809,2,FALSE)</f>
        <v>Enron North America Corp.</v>
      </c>
      <c r="G675" s="104">
        <v>96031284</v>
      </c>
      <c r="H675" s="104"/>
      <c r="I675" s="104"/>
      <c r="J675" s="104"/>
      <c r="K675" s="104"/>
      <c r="L675" s="104"/>
      <c r="M675" s="104">
        <f>IF(ISNA(VLOOKUP(B675,'US GAS Rankings'!$B$6:$H$232,7,FALSE))=TRUE,"", (VLOOKUP(B675,'US GAS Rankings'!$B$6:$H$232,7,FALSE)))</f>
        <v>118</v>
      </c>
      <c r="N675" s="104" t="str">
        <f>IF(ISNA(VLOOKUP(B675,'US PWR Rankings'!$B$6:$H$126,7,FALSE))=TRUE,"", (VLOOKUP(B675,'US PWR Rankings'!$B$6:$H$126,7,FALSE)))</f>
        <v/>
      </c>
      <c r="O675" s="73" t="str">
        <f>IF(ISNA(VLOOKUP(B675,'Can Gas Rankings'!$B$6:$H$95,7,FALSE))=TRUE,"",(VLOOKUP(B675,'Can Gas Rankings'!$B$6:$H$95,7,FALSE)))</f>
        <v/>
      </c>
      <c r="P675" s="73" t="str">
        <f>IF(ISNA(VLOOKUP(B675,'Can Pwr Rankings'!$B$6:$F$21,5,FALSE))=TRUE,"", (VLOOKUP(B675,'Can Pwr Rankings'!$B$6:$F$21,5,FALSE)))</f>
        <v/>
      </c>
      <c r="Q675" s="109">
        <f>IF(ISNA(VLOOKUP($B675,'US GAS Rankings'!$B$6:$H$232,6,FALSE))=TRUE,"", (VLOOKUP($B675,'US GAS Rankings'!$B$6:$H$232,6,FALSE)))</f>
        <v>6226698</v>
      </c>
      <c r="R675" s="109" t="str">
        <f>IF(ISNA(VLOOKUP($B675,'US PWR Rankings'!$B$6:$H$126,6,FALSE))=TRUE,"", (VLOOKUP($B675,'US PWR Rankings'!$B$6:$H$126,6,FALSE)))</f>
        <v/>
      </c>
      <c r="S675" s="109" t="str">
        <f>IF(ISNA(VLOOKUP($B675,'Can Gas Rankings'!$B$6:$H$95,6,FALSE))=TRUE,"",(VLOOKUP($B675,'Can Gas Rankings'!$B$6:$H$95,6,FALSE)))</f>
        <v/>
      </c>
      <c r="T675" s="109" t="str">
        <f>IF(ISNA(VLOOKUP($B675,'Can Pwr Rankings'!$B$6:$F$21,4,FALSE))=TRUE,"", (VLOOKUP($B675,'Can Pwr Rankings'!$B$6:$F$21,4,FALSE)))</f>
        <v/>
      </c>
    </row>
    <row r="676" spans="1:20" x14ac:dyDescent="0.2">
      <c r="A676" s="73" t="s">
        <v>201</v>
      </c>
      <c r="B676" s="73">
        <v>65668</v>
      </c>
      <c r="C676" s="73"/>
      <c r="D676" s="73"/>
      <c r="E676" s="73" t="s">
        <v>586</v>
      </c>
      <c r="F676" s="73" t="str">
        <f>VLOOKUP((A676&amp;MAX(G676:L676)),'NA DATA'!$J$4:$K$1809,2,FALSE)</f>
        <v>Enron MW, L.L.C.</v>
      </c>
      <c r="G676" s="104"/>
      <c r="H676" s="104">
        <v>96061589</v>
      </c>
      <c r="I676" s="104"/>
      <c r="J676" s="104"/>
      <c r="K676" s="104"/>
      <c r="L676" s="104"/>
      <c r="M676" s="104">
        <f>IF(ISNA(VLOOKUP(B676,'US GAS Rankings'!$B$6:$H$232,7,FALSE))=TRUE,"", (VLOOKUP(B676,'US GAS Rankings'!$B$6:$H$232,7,FALSE)))</f>
        <v>118</v>
      </c>
      <c r="N676" s="104" t="str">
        <f>IF(ISNA(VLOOKUP(B676,'US PWR Rankings'!$B$6:$H$126,7,FALSE))=TRUE,"", (VLOOKUP(B676,'US PWR Rankings'!$B$6:$H$126,7,FALSE)))</f>
        <v/>
      </c>
      <c r="O676" s="73" t="str">
        <f>IF(ISNA(VLOOKUP(B676,'Can Gas Rankings'!$B$6:$H$95,7,FALSE))=TRUE,"",(VLOOKUP(B676,'Can Gas Rankings'!$B$6:$H$95,7,FALSE)))</f>
        <v/>
      </c>
      <c r="P676" s="73" t="str">
        <f>IF(ISNA(VLOOKUP(B676,'Can Pwr Rankings'!$B$6:$F$21,5,FALSE))=TRUE,"", (VLOOKUP(B676,'Can Pwr Rankings'!$B$6:$F$21,5,FALSE)))</f>
        <v/>
      </c>
      <c r="Q676" s="109">
        <f>IF(ISNA(VLOOKUP($B676,'US GAS Rankings'!$B$6:$H$232,6,FALSE))=TRUE,"", (VLOOKUP($B676,'US GAS Rankings'!$B$6:$H$232,6,FALSE)))</f>
        <v>6226698</v>
      </c>
      <c r="R676" s="109" t="str">
        <f>IF(ISNA(VLOOKUP($B676,'US PWR Rankings'!$B$6:$H$126,6,FALSE))=TRUE,"", (VLOOKUP($B676,'US PWR Rankings'!$B$6:$H$126,6,FALSE)))</f>
        <v/>
      </c>
      <c r="S676" s="109" t="str">
        <f>IF(ISNA(VLOOKUP($B676,'Can Gas Rankings'!$B$6:$H$95,6,FALSE))=TRUE,"",(VLOOKUP($B676,'Can Gas Rankings'!$B$6:$H$95,6,FALSE)))</f>
        <v/>
      </c>
      <c r="T676" s="109" t="str">
        <f>IF(ISNA(VLOOKUP($B676,'Can Pwr Rankings'!$B$6:$F$21,4,FALSE))=TRUE,"", (VLOOKUP($B676,'Can Pwr Rankings'!$B$6:$F$21,4,FALSE)))</f>
        <v/>
      </c>
    </row>
    <row r="677" spans="1:20" x14ac:dyDescent="0.2">
      <c r="A677" s="73" t="s">
        <v>201</v>
      </c>
      <c r="B677" s="73">
        <v>65668</v>
      </c>
      <c r="C677" s="73"/>
      <c r="D677" s="73"/>
      <c r="E677" s="73" t="s">
        <v>392</v>
      </c>
      <c r="F677" s="73" t="str">
        <f>VLOOKUP((A677&amp;MAX(G677:L677)),'NA DATA'!$J$4:$K$1809,2,FALSE)</f>
        <v>enovate, L.L.C.</v>
      </c>
      <c r="G677" s="104"/>
      <c r="H677" s="104">
        <v>96058793</v>
      </c>
      <c r="I677" s="104"/>
      <c r="J677" s="104"/>
      <c r="K677" s="104"/>
      <c r="L677" s="104"/>
      <c r="M677" s="104">
        <f>IF(ISNA(VLOOKUP(B677,'US GAS Rankings'!$B$6:$H$232,7,FALSE))=TRUE,"", (VLOOKUP(B677,'US GAS Rankings'!$B$6:$H$232,7,FALSE)))</f>
        <v>118</v>
      </c>
      <c r="N677" s="104" t="str">
        <f>IF(ISNA(VLOOKUP(B677,'US PWR Rankings'!$B$6:$H$126,7,FALSE))=TRUE,"", (VLOOKUP(B677,'US PWR Rankings'!$B$6:$H$126,7,FALSE)))</f>
        <v/>
      </c>
      <c r="O677" s="73" t="str">
        <f>IF(ISNA(VLOOKUP(B677,'Can Gas Rankings'!$B$6:$H$95,7,FALSE))=TRUE,"",(VLOOKUP(B677,'Can Gas Rankings'!$B$6:$H$95,7,FALSE)))</f>
        <v/>
      </c>
      <c r="P677" s="73" t="str">
        <f>IF(ISNA(VLOOKUP(B677,'Can Pwr Rankings'!$B$6:$F$21,5,FALSE))=TRUE,"", (VLOOKUP(B677,'Can Pwr Rankings'!$B$6:$F$21,5,FALSE)))</f>
        <v/>
      </c>
      <c r="Q677" s="109">
        <f>IF(ISNA(VLOOKUP($B677,'US GAS Rankings'!$B$6:$H$232,6,FALSE))=TRUE,"", (VLOOKUP($B677,'US GAS Rankings'!$B$6:$H$232,6,FALSE)))</f>
        <v>6226698</v>
      </c>
      <c r="R677" s="109" t="str">
        <f>IF(ISNA(VLOOKUP($B677,'US PWR Rankings'!$B$6:$H$126,6,FALSE))=TRUE,"", (VLOOKUP($B677,'US PWR Rankings'!$B$6:$H$126,6,FALSE)))</f>
        <v/>
      </c>
      <c r="S677" s="109" t="str">
        <f>IF(ISNA(VLOOKUP($B677,'Can Gas Rankings'!$B$6:$H$95,6,FALSE))=TRUE,"",(VLOOKUP($B677,'Can Gas Rankings'!$B$6:$H$95,6,FALSE)))</f>
        <v/>
      </c>
      <c r="T677" s="109" t="str">
        <f>IF(ISNA(VLOOKUP($B677,'Can Pwr Rankings'!$B$6:$F$21,4,FALSE))=TRUE,"", (VLOOKUP($B677,'Can Pwr Rankings'!$B$6:$F$21,4,FALSE)))</f>
        <v/>
      </c>
    </row>
    <row r="678" spans="1:20" x14ac:dyDescent="0.2">
      <c r="A678" s="73" t="s">
        <v>202</v>
      </c>
      <c r="B678" s="73">
        <v>58058</v>
      </c>
      <c r="C678" s="73" t="s">
        <v>202</v>
      </c>
      <c r="D678" s="73">
        <v>58058</v>
      </c>
      <c r="E678" s="73" t="s">
        <v>396</v>
      </c>
      <c r="F678" s="73" t="str">
        <f>VLOOKUP((A678&amp;MAX(G678:L678)),'NA DATA'!$J$4:$K$1809,2,FALSE)</f>
        <v>Enron North America Corp.</v>
      </c>
      <c r="G678" s="104"/>
      <c r="H678" s="104">
        <v>96020382</v>
      </c>
      <c r="I678" s="104"/>
      <c r="J678" s="104"/>
      <c r="K678" s="104"/>
      <c r="L678" s="104"/>
      <c r="M678" s="104">
        <f>IF(ISNA(VLOOKUP(B678,'US GAS Rankings'!$B$6:$H$232,7,FALSE))=TRUE,"", (VLOOKUP(B678,'US GAS Rankings'!$B$6:$H$232,7,FALSE)))</f>
        <v>119</v>
      </c>
      <c r="N678" s="104" t="str">
        <f>IF(ISNA(VLOOKUP(B678,'US PWR Rankings'!$B$6:$H$126,7,FALSE))=TRUE,"", (VLOOKUP(B678,'US PWR Rankings'!$B$6:$H$126,7,FALSE)))</f>
        <v/>
      </c>
      <c r="O678" s="73" t="str">
        <f>IF(ISNA(VLOOKUP(B678,'Can Gas Rankings'!$B$6:$H$95,7,FALSE))=TRUE,"",(VLOOKUP(B678,'Can Gas Rankings'!$B$6:$H$95,7,FALSE)))</f>
        <v/>
      </c>
      <c r="P678" s="73" t="str">
        <f>IF(ISNA(VLOOKUP(B678,'Can Pwr Rankings'!$B$6:$F$21,5,FALSE))=TRUE,"", (VLOOKUP(B678,'Can Pwr Rankings'!$B$6:$F$21,5,FALSE)))</f>
        <v/>
      </c>
      <c r="Q678" s="109">
        <f>IF(ISNA(VLOOKUP($B678,'US GAS Rankings'!$B$6:$H$232,6,FALSE))=TRUE,"", (VLOOKUP($B678,'US GAS Rankings'!$B$6:$H$232,6,FALSE)))</f>
        <v>6097926</v>
      </c>
      <c r="R678" s="109" t="str">
        <f>IF(ISNA(VLOOKUP($B678,'US PWR Rankings'!$B$6:$H$126,6,FALSE))=TRUE,"", (VLOOKUP($B678,'US PWR Rankings'!$B$6:$H$126,6,FALSE)))</f>
        <v/>
      </c>
      <c r="S678" s="109" t="str">
        <f>IF(ISNA(VLOOKUP($B678,'Can Gas Rankings'!$B$6:$H$95,6,FALSE))=TRUE,"",(VLOOKUP($B678,'Can Gas Rankings'!$B$6:$H$95,6,FALSE)))</f>
        <v/>
      </c>
      <c r="T678" s="109" t="str">
        <f>IF(ISNA(VLOOKUP($B678,'Can Pwr Rankings'!$B$6:$F$21,4,FALSE))=TRUE,"", (VLOOKUP($B678,'Can Pwr Rankings'!$B$6:$F$21,4,FALSE)))</f>
        <v/>
      </c>
    </row>
    <row r="679" spans="1:20" x14ac:dyDescent="0.2">
      <c r="A679" s="73" t="s">
        <v>202</v>
      </c>
      <c r="B679" s="73">
        <v>58058</v>
      </c>
      <c r="C679" s="73"/>
      <c r="D679" s="73"/>
      <c r="E679" s="73" t="s">
        <v>566</v>
      </c>
      <c r="F679" s="73" t="e">
        <f>VLOOKUP((A679&amp;MAX(G679:L679)),'NA DATA'!$J$4:$K$1809,2,FALSE)</f>
        <v>#N/A</v>
      </c>
      <c r="G679" s="104"/>
      <c r="H679" s="104"/>
      <c r="I679" s="104"/>
      <c r="J679" s="104"/>
      <c r="K679" s="104"/>
      <c r="L679" s="104"/>
      <c r="M679" s="104">
        <f>IF(ISNA(VLOOKUP(B679,'US GAS Rankings'!$B$6:$H$232,7,FALSE))=TRUE,"", (VLOOKUP(B679,'US GAS Rankings'!$B$6:$H$232,7,FALSE)))</f>
        <v>119</v>
      </c>
      <c r="N679" s="104" t="str">
        <f>IF(ISNA(VLOOKUP(B679,'US PWR Rankings'!$B$6:$H$126,7,FALSE))=TRUE,"", (VLOOKUP(B679,'US PWR Rankings'!$B$6:$H$126,7,FALSE)))</f>
        <v/>
      </c>
      <c r="O679" s="73" t="str">
        <f>IF(ISNA(VLOOKUP(B679,'Can Gas Rankings'!$B$6:$H$95,7,FALSE))=TRUE,"",(VLOOKUP(B679,'Can Gas Rankings'!$B$6:$H$95,7,FALSE)))</f>
        <v/>
      </c>
      <c r="P679" s="73" t="str">
        <f>IF(ISNA(VLOOKUP(B679,'Can Pwr Rankings'!$B$6:$F$21,5,FALSE))=TRUE,"", (VLOOKUP(B679,'Can Pwr Rankings'!$B$6:$F$21,5,FALSE)))</f>
        <v/>
      </c>
      <c r="Q679" s="109">
        <f>IF(ISNA(VLOOKUP($B679,'US GAS Rankings'!$B$6:$H$232,6,FALSE))=TRUE,"", (VLOOKUP($B679,'US GAS Rankings'!$B$6:$H$232,6,FALSE)))</f>
        <v>6097926</v>
      </c>
      <c r="R679" s="109" t="str">
        <f>IF(ISNA(VLOOKUP($B679,'US PWR Rankings'!$B$6:$H$126,6,FALSE))=TRUE,"", (VLOOKUP($B679,'US PWR Rankings'!$B$6:$H$126,6,FALSE)))</f>
        <v/>
      </c>
      <c r="S679" s="109" t="str">
        <f>IF(ISNA(VLOOKUP($B679,'Can Gas Rankings'!$B$6:$H$95,6,FALSE))=TRUE,"",(VLOOKUP($B679,'Can Gas Rankings'!$B$6:$H$95,6,FALSE)))</f>
        <v/>
      </c>
      <c r="T679" s="109" t="str">
        <f>IF(ISNA(VLOOKUP($B679,'Can Pwr Rankings'!$B$6:$F$21,4,FALSE))=TRUE,"", (VLOOKUP($B679,'Can Pwr Rankings'!$B$6:$F$21,4,FALSE)))</f>
        <v/>
      </c>
    </row>
    <row r="680" spans="1:20" x14ac:dyDescent="0.2">
      <c r="A680" s="73" t="s">
        <v>203</v>
      </c>
      <c r="B680" s="73">
        <v>53747</v>
      </c>
      <c r="C680" s="73" t="s">
        <v>203</v>
      </c>
      <c r="D680" s="73">
        <v>53747</v>
      </c>
      <c r="E680" s="73" t="s">
        <v>564</v>
      </c>
      <c r="F680" s="73" t="str">
        <f>VLOOKUP((A680&amp;MAX(G680:L680)),'NA DATA'!$J$4:$K$1809,2,FALSE)</f>
        <v>Enron North America Corp.</v>
      </c>
      <c r="G680" s="104">
        <v>96019158</v>
      </c>
      <c r="H680" s="104"/>
      <c r="I680" s="104"/>
      <c r="J680" s="104"/>
      <c r="K680" s="104"/>
      <c r="L680" s="104"/>
      <c r="M680" s="104">
        <f>IF(ISNA(VLOOKUP(B680,'US GAS Rankings'!$B$6:$H$232,7,FALSE))=TRUE,"", (VLOOKUP(B680,'US GAS Rankings'!$B$6:$H$232,7,FALSE)))</f>
        <v>120</v>
      </c>
      <c r="N680" s="104" t="str">
        <f>IF(ISNA(VLOOKUP(B680,'US PWR Rankings'!$B$6:$H$126,7,FALSE))=TRUE,"", (VLOOKUP(B680,'US PWR Rankings'!$B$6:$H$126,7,FALSE)))</f>
        <v/>
      </c>
      <c r="O680" s="73" t="str">
        <f>IF(ISNA(VLOOKUP(B680,'Can Gas Rankings'!$B$6:$H$95,7,FALSE))=TRUE,"",(VLOOKUP(B680,'Can Gas Rankings'!$B$6:$H$95,7,FALSE)))</f>
        <v/>
      </c>
      <c r="P680" s="73" t="str">
        <f>IF(ISNA(VLOOKUP(B680,'Can Pwr Rankings'!$B$6:$F$21,5,FALSE))=TRUE,"", (VLOOKUP(B680,'Can Pwr Rankings'!$B$6:$F$21,5,FALSE)))</f>
        <v/>
      </c>
      <c r="Q680" s="109">
        <f>IF(ISNA(VLOOKUP($B680,'US GAS Rankings'!$B$6:$H$232,6,FALSE))=TRUE,"", (VLOOKUP($B680,'US GAS Rankings'!$B$6:$H$232,6,FALSE)))</f>
        <v>5827500</v>
      </c>
      <c r="R680" s="109" t="str">
        <f>IF(ISNA(VLOOKUP($B680,'US PWR Rankings'!$B$6:$H$126,6,FALSE))=TRUE,"", (VLOOKUP($B680,'US PWR Rankings'!$B$6:$H$126,6,FALSE)))</f>
        <v/>
      </c>
      <c r="S680" s="109" t="str">
        <f>IF(ISNA(VLOOKUP($B680,'Can Gas Rankings'!$B$6:$H$95,6,FALSE))=TRUE,"",(VLOOKUP($B680,'Can Gas Rankings'!$B$6:$H$95,6,FALSE)))</f>
        <v/>
      </c>
      <c r="T680" s="109" t="str">
        <f>IF(ISNA(VLOOKUP($B680,'Can Pwr Rankings'!$B$6:$F$21,4,FALSE))=TRUE,"", (VLOOKUP($B680,'Can Pwr Rankings'!$B$6:$F$21,4,FALSE)))</f>
        <v/>
      </c>
    </row>
    <row r="681" spans="1:20" x14ac:dyDescent="0.2">
      <c r="A681" s="73" t="s">
        <v>203</v>
      </c>
      <c r="B681" s="73">
        <v>53747</v>
      </c>
      <c r="C681" s="73"/>
      <c r="D681" s="73"/>
      <c r="E681" s="73" t="s">
        <v>396</v>
      </c>
      <c r="F681" s="73" t="str">
        <f>VLOOKUP((A681&amp;MAX(G681:L681)),'NA DATA'!$J$4:$K$1809,2,FALSE)</f>
        <v>Enron North America Corp.</v>
      </c>
      <c r="G681" s="104"/>
      <c r="H681" s="104">
        <v>96029461</v>
      </c>
      <c r="I681" s="104"/>
      <c r="J681" s="104"/>
      <c r="K681" s="104"/>
      <c r="L681" s="104"/>
      <c r="M681" s="104">
        <f>IF(ISNA(VLOOKUP(B681,'US GAS Rankings'!$B$6:$H$232,7,FALSE))=TRUE,"", (VLOOKUP(B681,'US GAS Rankings'!$B$6:$H$232,7,FALSE)))</f>
        <v>120</v>
      </c>
      <c r="N681" s="104" t="str">
        <f>IF(ISNA(VLOOKUP(B681,'US PWR Rankings'!$B$6:$H$126,7,FALSE))=TRUE,"", (VLOOKUP(B681,'US PWR Rankings'!$B$6:$H$126,7,FALSE)))</f>
        <v/>
      </c>
      <c r="O681" s="73" t="str">
        <f>IF(ISNA(VLOOKUP(B681,'Can Gas Rankings'!$B$6:$H$95,7,FALSE))=TRUE,"",(VLOOKUP(B681,'Can Gas Rankings'!$B$6:$H$95,7,FALSE)))</f>
        <v/>
      </c>
      <c r="P681" s="73" t="str">
        <f>IF(ISNA(VLOOKUP(B681,'Can Pwr Rankings'!$B$6:$F$21,5,FALSE))=TRUE,"", (VLOOKUP(B681,'Can Pwr Rankings'!$B$6:$F$21,5,FALSE)))</f>
        <v/>
      </c>
      <c r="Q681" s="109">
        <f>IF(ISNA(VLOOKUP($B681,'US GAS Rankings'!$B$6:$H$232,6,FALSE))=TRUE,"", (VLOOKUP($B681,'US GAS Rankings'!$B$6:$H$232,6,FALSE)))</f>
        <v>5827500</v>
      </c>
      <c r="R681" s="109" t="str">
        <f>IF(ISNA(VLOOKUP($B681,'US PWR Rankings'!$B$6:$H$126,6,FALSE))=TRUE,"", (VLOOKUP($B681,'US PWR Rankings'!$B$6:$H$126,6,FALSE)))</f>
        <v/>
      </c>
      <c r="S681" s="109" t="str">
        <f>IF(ISNA(VLOOKUP($B681,'Can Gas Rankings'!$B$6:$H$95,6,FALSE))=TRUE,"",(VLOOKUP($B681,'Can Gas Rankings'!$B$6:$H$95,6,FALSE)))</f>
        <v/>
      </c>
      <c r="T681" s="109" t="str">
        <f>IF(ISNA(VLOOKUP($B681,'Can Pwr Rankings'!$B$6:$F$21,4,FALSE))=TRUE,"", (VLOOKUP($B681,'Can Pwr Rankings'!$B$6:$F$21,4,FALSE)))</f>
        <v/>
      </c>
    </row>
    <row r="682" spans="1:20" x14ac:dyDescent="0.2">
      <c r="A682" s="73" t="s">
        <v>204</v>
      </c>
      <c r="B682" s="73">
        <v>53725</v>
      </c>
      <c r="C682" s="73" t="s">
        <v>204</v>
      </c>
      <c r="D682" s="73">
        <v>53725</v>
      </c>
      <c r="E682" s="73" t="s">
        <v>410</v>
      </c>
      <c r="F682" s="73" t="str">
        <f>VLOOKUP((A682&amp;MAX(G682:L682)),'NA DATA'!$J$4:$K$1809,2,FALSE)</f>
        <v>Enron North America Corp.</v>
      </c>
      <c r="G682" s="104"/>
      <c r="H682" s="104">
        <v>96004817</v>
      </c>
      <c r="I682" s="104"/>
      <c r="J682" s="104"/>
      <c r="K682" s="104"/>
      <c r="L682" s="104"/>
      <c r="M682" s="104">
        <f>IF(ISNA(VLOOKUP(B682,'US GAS Rankings'!$B$6:$H$232,7,FALSE))=TRUE,"", (VLOOKUP(B682,'US GAS Rankings'!$B$6:$H$232,7,FALSE)))</f>
        <v>121</v>
      </c>
      <c r="N682" s="104" t="str">
        <f>IF(ISNA(VLOOKUP(B682,'US PWR Rankings'!$B$6:$H$126,7,FALSE))=TRUE,"", (VLOOKUP(B682,'US PWR Rankings'!$B$6:$H$126,7,FALSE)))</f>
        <v/>
      </c>
      <c r="O682" s="73" t="str">
        <f>IF(ISNA(VLOOKUP(B682,'Can Gas Rankings'!$B$6:$H$95,7,FALSE))=TRUE,"",(VLOOKUP(B682,'Can Gas Rankings'!$B$6:$H$95,7,FALSE)))</f>
        <v/>
      </c>
      <c r="P682" s="73" t="str">
        <f>IF(ISNA(VLOOKUP(B682,'Can Pwr Rankings'!$B$6:$F$21,5,FALSE))=TRUE,"", (VLOOKUP(B682,'Can Pwr Rankings'!$B$6:$F$21,5,FALSE)))</f>
        <v/>
      </c>
      <c r="Q682" s="109">
        <f>IF(ISNA(VLOOKUP($B682,'US GAS Rankings'!$B$6:$H$232,6,FALSE))=TRUE,"", (VLOOKUP($B682,'US GAS Rankings'!$B$6:$H$232,6,FALSE)))</f>
        <v>5540294</v>
      </c>
      <c r="R682" s="109" t="str">
        <f>IF(ISNA(VLOOKUP($B682,'US PWR Rankings'!$B$6:$H$126,6,FALSE))=TRUE,"", (VLOOKUP($B682,'US PWR Rankings'!$B$6:$H$126,6,FALSE)))</f>
        <v/>
      </c>
      <c r="S682" s="109" t="str">
        <f>IF(ISNA(VLOOKUP($B682,'Can Gas Rankings'!$B$6:$H$95,6,FALSE))=TRUE,"",(VLOOKUP($B682,'Can Gas Rankings'!$B$6:$H$95,6,FALSE)))</f>
        <v/>
      </c>
      <c r="T682" s="109" t="str">
        <f>IF(ISNA(VLOOKUP($B682,'Can Pwr Rankings'!$B$6:$F$21,4,FALSE))=TRUE,"", (VLOOKUP($B682,'Can Pwr Rankings'!$B$6:$F$21,4,FALSE)))</f>
        <v/>
      </c>
    </row>
    <row r="683" spans="1:20" x14ac:dyDescent="0.2">
      <c r="A683" s="73" t="s">
        <v>204</v>
      </c>
      <c r="B683" s="73">
        <v>53725</v>
      </c>
      <c r="C683" s="73"/>
      <c r="D683" s="73"/>
      <c r="E683" s="73" t="s">
        <v>399</v>
      </c>
      <c r="F683" s="73" t="str">
        <f>VLOOKUP((A683&amp;MAX(G683:L683)),'NA DATA'!$J$4:$K$1809,2,FALSE)</f>
        <v>ENA Upstream Company LLC</v>
      </c>
      <c r="G683" s="104"/>
      <c r="H683" s="104">
        <v>96068971</v>
      </c>
      <c r="I683" s="104"/>
      <c r="J683" s="104"/>
      <c r="K683" s="104"/>
      <c r="L683" s="104"/>
      <c r="M683" s="104">
        <f>IF(ISNA(VLOOKUP(B683,'US GAS Rankings'!$B$6:$H$232,7,FALSE))=TRUE,"", (VLOOKUP(B683,'US GAS Rankings'!$B$6:$H$232,7,FALSE)))</f>
        <v>121</v>
      </c>
      <c r="N683" s="104" t="str">
        <f>IF(ISNA(VLOOKUP(B683,'US PWR Rankings'!$B$6:$H$126,7,FALSE))=TRUE,"", (VLOOKUP(B683,'US PWR Rankings'!$B$6:$H$126,7,FALSE)))</f>
        <v/>
      </c>
      <c r="O683" s="73" t="str">
        <f>IF(ISNA(VLOOKUP(B683,'Can Gas Rankings'!$B$6:$H$95,7,FALSE))=TRUE,"",(VLOOKUP(B683,'Can Gas Rankings'!$B$6:$H$95,7,FALSE)))</f>
        <v/>
      </c>
      <c r="P683" s="73" t="str">
        <f>IF(ISNA(VLOOKUP(B683,'Can Pwr Rankings'!$B$6:$F$21,5,FALSE))=TRUE,"", (VLOOKUP(B683,'Can Pwr Rankings'!$B$6:$F$21,5,FALSE)))</f>
        <v/>
      </c>
      <c r="Q683" s="109">
        <f>IF(ISNA(VLOOKUP($B683,'US GAS Rankings'!$B$6:$H$232,6,FALSE))=TRUE,"", (VLOOKUP($B683,'US GAS Rankings'!$B$6:$H$232,6,FALSE)))</f>
        <v>5540294</v>
      </c>
      <c r="R683" s="109" t="str">
        <f>IF(ISNA(VLOOKUP($B683,'US PWR Rankings'!$B$6:$H$126,6,FALSE))=TRUE,"", (VLOOKUP($B683,'US PWR Rankings'!$B$6:$H$126,6,FALSE)))</f>
        <v/>
      </c>
      <c r="S683" s="109" t="str">
        <f>IF(ISNA(VLOOKUP($B683,'Can Gas Rankings'!$B$6:$H$95,6,FALSE))=TRUE,"",(VLOOKUP($B683,'Can Gas Rankings'!$B$6:$H$95,6,FALSE)))</f>
        <v/>
      </c>
      <c r="T683" s="109" t="str">
        <f>IF(ISNA(VLOOKUP($B683,'Can Pwr Rankings'!$B$6:$F$21,4,FALSE))=TRUE,"", (VLOOKUP($B683,'Can Pwr Rankings'!$B$6:$F$21,4,FALSE)))</f>
        <v/>
      </c>
    </row>
    <row r="684" spans="1:20" x14ac:dyDescent="0.2">
      <c r="A684" s="73" t="s">
        <v>204</v>
      </c>
      <c r="B684" s="73">
        <v>53725</v>
      </c>
      <c r="C684" s="73"/>
      <c r="D684" s="73"/>
      <c r="E684" s="73" t="s">
        <v>394</v>
      </c>
      <c r="F684" s="73" t="str">
        <f>VLOOKUP((A684&amp;MAX(G684:L684)),'NA DATA'!$J$4:$K$1809,2,FALSE)</f>
        <v>Enron North America Corp.</v>
      </c>
      <c r="G684" s="104"/>
      <c r="H684" s="104">
        <v>96018719</v>
      </c>
      <c r="I684" s="104"/>
      <c r="J684" s="104"/>
      <c r="K684" s="104"/>
      <c r="L684" s="104"/>
      <c r="M684" s="104">
        <f>IF(ISNA(VLOOKUP(B684,'US GAS Rankings'!$B$6:$H$232,7,FALSE))=TRUE,"", (VLOOKUP(B684,'US GAS Rankings'!$B$6:$H$232,7,FALSE)))</f>
        <v>121</v>
      </c>
      <c r="N684" s="104" t="str">
        <f>IF(ISNA(VLOOKUP(B684,'US PWR Rankings'!$B$6:$H$126,7,FALSE))=TRUE,"", (VLOOKUP(B684,'US PWR Rankings'!$B$6:$H$126,7,FALSE)))</f>
        <v/>
      </c>
      <c r="O684" s="73" t="str">
        <f>IF(ISNA(VLOOKUP(B684,'Can Gas Rankings'!$B$6:$H$95,7,FALSE))=TRUE,"",(VLOOKUP(B684,'Can Gas Rankings'!$B$6:$H$95,7,FALSE)))</f>
        <v/>
      </c>
      <c r="P684" s="73" t="str">
        <f>IF(ISNA(VLOOKUP(B684,'Can Pwr Rankings'!$B$6:$F$21,5,FALSE))=TRUE,"", (VLOOKUP(B684,'Can Pwr Rankings'!$B$6:$F$21,5,FALSE)))</f>
        <v/>
      </c>
      <c r="Q684" s="109">
        <f>IF(ISNA(VLOOKUP($B684,'US GAS Rankings'!$B$6:$H$232,6,FALSE))=TRUE,"", (VLOOKUP($B684,'US GAS Rankings'!$B$6:$H$232,6,FALSE)))</f>
        <v>5540294</v>
      </c>
      <c r="R684" s="109" t="str">
        <f>IF(ISNA(VLOOKUP($B684,'US PWR Rankings'!$B$6:$H$126,6,FALSE))=TRUE,"", (VLOOKUP($B684,'US PWR Rankings'!$B$6:$H$126,6,FALSE)))</f>
        <v/>
      </c>
      <c r="S684" s="109" t="str">
        <f>IF(ISNA(VLOOKUP($B684,'Can Gas Rankings'!$B$6:$H$95,6,FALSE))=TRUE,"",(VLOOKUP($B684,'Can Gas Rankings'!$B$6:$H$95,6,FALSE)))</f>
        <v/>
      </c>
      <c r="T684" s="109" t="str">
        <f>IF(ISNA(VLOOKUP($B684,'Can Pwr Rankings'!$B$6:$F$21,4,FALSE))=TRUE,"", (VLOOKUP($B684,'Can Pwr Rankings'!$B$6:$F$21,4,FALSE)))</f>
        <v/>
      </c>
    </row>
    <row r="685" spans="1:20" x14ac:dyDescent="0.2">
      <c r="A685" s="73" t="s">
        <v>204</v>
      </c>
      <c r="B685" s="73">
        <v>53725</v>
      </c>
      <c r="C685" s="73"/>
      <c r="D685" s="73"/>
      <c r="E685" s="73" t="s">
        <v>566</v>
      </c>
      <c r="F685" s="73" t="e">
        <f>VLOOKUP((A685&amp;MAX(G685:L685)),'NA DATA'!$J$4:$K$1809,2,FALSE)</f>
        <v>#N/A</v>
      </c>
      <c r="G685" s="104"/>
      <c r="H685" s="104"/>
      <c r="I685" s="104"/>
      <c r="J685" s="104"/>
      <c r="K685" s="104"/>
      <c r="L685" s="104"/>
      <c r="M685" s="104">
        <f>IF(ISNA(VLOOKUP(B685,'US GAS Rankings'!$B$6:$H$232,7,FALSE))=TRUE,"", (VLOOKUP(B685,'US GAS Rankings'!$B$6:$H$232,7,FALSE)))</f>
        <v>121</v>
      </c>
      <c r="N685" s="104" t="str">
        <f>IF(ISNA(VLOOKUP(B685,'US PWR Rankings'!$B$6:$H$126,7,FALSE))=TRUE,"", (VLOOKUP(B685,'US PWR Rankings'!$B$6:$H$126,7,FALSE)))</f>
        <v/>
      </c>
      <c r="O685" s="73" t="str">
        <f>IF(ISNA(VLOOKUP(B685,'Can Gas Rankings'!$B$6:$H$95,7,FALSE))=TRUE,"",(VLOOKUP(B685,'Can Gas Rankings'!$B$6:$H$95,7,FALSE)))</f>
        <v/>
      </c>
      <c r="P685" s="73" t="str">
        <f>IF(ISNA(VLOOKUP(B685,'Can Pwr Rankings'!$B$6:$F$21,5,FALSE))=TRUE,"", (VLOOKUP(B685,'Can Pwr Rankings'!$B$6:$F$21,5,FALSE)))</f>
        <v/>
      </c>
      <c r="Q685" s="109">
        <f>IF(ISNA(VLOOKUP($B685,'US GAS Rankings'!$B$6:$H$232,6,FALSE))=TRUE,"", (VLOOKUP($B685,'US GAS Rankings'!$B$6:$H$232,6,FALSE)))</f>
        <v>5540294</v>
      </c>
      <c r="R685" s="109" t="str">
        <f>IF(ISNA(VLOOKUP($B685,'US PWR Rankings'!$B$6:$H$126,6,FALSE))=TRUE,"", (VLOOKUP($B685,'US PWR Rankings'!$B$6:$H$126,6,FALSE)))</f>
        <v/>
      </c>
      <c r="S685" s="109" t="str">
        <f>IF(ISNA(VLOOKUP($B685,'Can Gas Rankings'!$B$6:$H$95,6,FALSE))=TRUE,"",(VLOOKUP($B685,'Can Gas Rankings'!$B$6:$H$95,6,FALSE)))</f>
        <v/>
      </c>
      <c r="T685" s="109" t="str">
        <f>IF(ISNA(VLOOKUP($B685,'Can Pwr Rankings'!$B$6:$F$21,4,FALSE))=TRUE,"", (VLOOKUP($B685,'Can Pwr Rankings'!$B$6:$F$21,4,FALSE)))</f>
        <v/>
      </c>
    </row>
    <row r="686" spans="1:20" x14ac:dyDescent="0.2">
      <c r="A686" s="73" t="s">
        <v>205</v>
      </c>
      <c r="B686" s="73">
        <v>45829</v>
      </c>
      <c r="C686" s="73" t="s">
        <v>205</v>
      </c>
      <c r="D686" s="73">
        <v>45829</v>
      </c>
      <c r="E686" s="73" t="s">
        <v>404</v>
      </c>
      <c r="F686" s="73" t="str">
        <f>VLOOKUP((A686&amp;MAX(G686:L686)),'NA DATA'!$J$4:$K$1809,2,FALSE)</f>
        <v>Enron North America Corp.</v>
      </c>
      <c r="G686" s="104"/>
      <c r="H686" s="104">
        <v>96085090</v>
      </c>
      <c r="I686" s="104"/>
      <c r="J686" s="104"/>
      <c r="K686" s="104"/>
      <c r="L686" s="104"/>
      <c r="M686" s="104">
        <f>IF(ISNA(VLOOKUP(B686,'US GAS Rankings'!$B$6:$H$232,7,FALSE))=TRUE,"", (VLOOKUP(B686,'US GAS Rankings'!$B$6:$H$232,7,FALSE)))</f>
        <v>122</v>
      </c>
      <c r="N686" s="104" t="str">
        <f>IF(ISNA(VLOOKUP(B686,'US PWR Rankings'!$B$6:$H$126,7,FALSE))=TRUE,"", (VLOOKUP(B686,'US PWR Rankings'!$B$6:$H$126,7,FALSE)))</f>
        <v/>
      </c>
      <c r="O686" s="73" t="str">
        <f>IF(ISNA(VLOOKUP(B686,'Can Gas Rankings'!$B$6:$H$95,7,FALSE))=TRUE,"",(VLOOKUP(B686,'Can Gas Rankings'!$B$6:$H$95,7,FALSE)))</f>
        <v/>
      </c>
      <c r="P686" s="73" t="str">
        <f>IF(ISNA(VLOOKUP(B686,'Can Pwr Rankings'!$B$6:$F$21,5,FALSE))=TRUE,"", (VLOOKUP(B686,'Can Pwr Rankings'!$B$6:$F$21,5,FALSE)))</f>
        <v/>
      </c>
      <c r="Q686" s="109">
        <f>IF(ISNA(VLOOKUP($B686,'US GAS Rankings'!$B$6:$H$232,6,FALSE))=TRUE,"", (VLOOKUP($B686,'US GAS Rankings'!$B$6:$H$232,6,FALSE)))</f>
        <v>5419585</v>
      </c>
      <c r="R686" s="109" t="str">
        <f>IF(ISNA(VLOOKUP($B686,'US PWR Rankings'!$B$6:$H$126,6,FALSE))=TRUE,"", (VLOOKUP($B686,'US PWR Rankings'!$B$6:$H$126,6,FALSE)))</f>
        <v/>
      </c>
      <c r="S686" s="109" t="str">
        <f>IF(ISNA(VLOOKUP($B686,'Can Gas Rankings'!$B$6:$H$95,6,FALSE))=TRUE,"",(VLOOKUP($B686,'Can Gas Rankings'!$B$6:$H$95,6,FALSE)))</f>
        <v/>
      </c>
      <c r="T686" s="109" t="str">
        <f>IF(ISNA(VLOOKUP($B686,'Can Pwr Rankings'!$B$6:$F$21,4,FALSE))=TRUE,"", (VLOOKUP($B686,'Can Pwr Rankings'!$B$6:$F$21,4,FALSE)))</f>
        <v/>
      </c>
    </row>
    <row r="687" spans="1:20" x14ac:dyDescent="0.2">
      <c r="A687" s="73" t="s">
        <v>205</v>
      </c>
      <c r="B687" s="73">
        <v>45829</v>
      </c>
      <c r="C687" s="73"/>
      <c r="D687" s="73"/>
      <c r="E687" s="73" t="s">
        <v>396</v>
      </c>
      <c r="F687" s="73" t="str">
        <f>VLOOKUP((A687&amp;MAX(G687:L687)),'NA DATA'!$J$4:$K$1809,2,FALSE)</f>
        <v>Enron North America Corp.</v>
      </c>
      <c r="G687" s="104"/>
      <c r="H687" s="104">
        <v>96029053</v>
      </c>
      <c r="I687" s="104"/>
      <c r="J687" s="104"/>
      <c r="K687" s="104"/>
      <c r="L687" s="104"/>
      <c r="M687" s="104">
        <f>IF(ISNA(VLOOKUP(B687,'US GAS Rankings'!$B$6:$H$232,7,FALSE))=TRUE,"", (VLOOKUP(B687,'US GAS Rankings'!$B$6:$H$232,7,FALSE)))</f>
        <v>122</v>
      </c>
      <c r="N687" s="104" t="str">
        <f>IF(ISNA(VLOOKUP(B687,'US PWR Rankings'!$B$6:$H$126,7,FALSE))=TRUE,"", (VLOOKUP(B687,'US PWR Rankings'!$B$6:$H$126,7,FALSE)))</f>
        <v/>
      </c>
      <c r="O687" s="73" t="str">
        <f>IF(ISNA(VLOOKUP(B687,'Can Gas Rankings'!$B$6:$H$95,7,FALSE))=TRUE,"",(VLOOKUP(B687,'Can Gas Rankings'!$B$6:$H$95,7,FALSE)))</f>
        <v/>
      </c>
      <c r="P687" s="73" t="str">
        <f>IF(ISNA(VLOOKUP(B687,'Can Pwr Rankings'!$B$6:$F$21,5,FALSE))=TRUE,"", (VLOOKUP(B687,'Can Pwr Rankings'!$B$6:$F$21,5,FALSE)))</f>
        <v/>
      </c>
      <c r="Q687" s="109">
        <f>IF(ISNA(VLOOKUP($B687,'US GAS Rankings'!$B$6:$H$232,6,FALSE))=TRUE,"", (VLOOKUP($B687,'US GAS Rankings'!$B$6:$H$232,6,FALSE)))</f>
        <v>5419585</v>
      </c>
      <c r="R687" s="109" t="str">
        <f>IF(ISNA(VLOOKUP($B687,'US PWR Rankings'!$B$6:$H$126,6,FALSE))=TRUE,"", (VLOOKUP($B687,'US PWR Rankings'!$B$6:$H$126,6,FALSE)))</f>
        <v/>
      </c>
      <c r="S687" s="109" t="str">
        <f>IF(ISNA(VLOOKUP($B687,'Can Gas Rankings'!$B$6:$H$95,6,FALSE))=TRUE,"",(VLOOKUP($B687,'Can Gas Rankings'!$B$6:$H$95,6,FALSE)))</f>
        <v/>
      </c>
      <c r="T687" s="109" t="str">
        <f>IF(ISNA(VLOOKUP($B687,'Can Pwr Rankings'!$B$6:$F$21,4,FALSE))=TRUE,"", (VLOOKUP($B687,'Can Pwr Rankings'!$B$6:$F$21,4,FALSE)))</f>
        <v/>
      </c>
    </row>
    <row r="688" spans="1:20" x14ac:dyDescent="0.2">
      <c r="A688" s="73" t="s">
        <v>205</v>
      </c>
      <c r="B688" s="73">
        <v>45829</v>
      </c>
      <c r="C688" s="73"/>
      <c r="D688" s="73"/>
      <c r="E688" s="73" t="s">
        <v>397</v>
      </c>
      <c r="F688" s="73" t="str">
        <f>VLOOKUP((A688&amp;MAX(G688:L688)),'NA DATA'!$J$4:$K$1809,2,FALSE)</f>
        <v>Enron North America Corp.</v>
      </c>
      <c r="G688" s="104"/>
      <c r="H688" s="104">
        <v>96005429</v>
      </c>
      <c r="I688" s="104"/>
      <c r="J688" s="104"/>
      <c r="K688" s="104"/>
      <c r="L688" s="104"/>
      <c r="M688" s="104">
        <f>IF(ISNA(VLOOKUP(B688,'US GAS Rankings'!$B$6:$H$232,7,FALSE))=TRUE,"", (VLOOKUP(B688,'US GAS Rankings'!$B$6:$H$232,7,FALSE)))</f>
        <v>122</v>
      </c>
      <c r="N688" s="104" t="str">
        <f>IF(ISNA(VLOOKUP(B688,'US PWR Rankings'!$B$6:$H$126,7,FALSE))=TRUE,"", (VLOOKUP(B688,'US PWR Rankings'!$B$6:$H$126,7,FALSE)))</f>
        <v/>
      </c>
      <c r="O688" s="73" t="str">
        <f>IF(ISNA(VLOOKUP(B688,'Can Gas Rankings'!$B$6:$H$95,7,FALSE))=TRUE,"",(VLOOKUP(B688,'Can Gas Rankings'!$B$6:$H$95,7,FALSE)))</f>
        <v/>
      </c>
      <c r="P688" s="73" t="str">
        <f>IF(ISNA(VLOOKUP(B688,'Can Pwr Rankings'!$B$6:$F$21,5,FALSE))=TRUE,"", (VLOOKUP(B688,'Can Pwr Rankings'!$B$6:$F$21,5,FALSE)))</f>
        <v/>
      </c>
      <c r="Q688" s="109">
        <f>IF(ISNA(VLOOKUP($B688,'US GAS Rankings'!$B$6:$H$232,6,FALSE))=TRUE,"", (VLOOKUP($B688,'US GAS Rankings'!$B$6:$H$232,6,FALSE)))</f>
        <v>5419585</v>
      </c>
      <c r="R688" s="109" t="str">
        <f>IF(ISNA(VLOOKUP($B688,'US PWR Rankings'!$B$6:$H$126,6,FALSE))=TRUE,"", (VLOOKUP($B688,'US PWR Rankings'!$B$6:$H$126,6,FALSE)))</f>
        <v/>
      </c>
      <c r="S688" s="109" t="str">
        <f>IF(ISNA(VLOOKUP($B688,'Can Gas Rankings'!$B$6:$H$95,6,FALSE))=TRUE,"",(VLOOKUP($B688,'Can Gas Rankings'!$B$6:$H$95,6,FALSE)))</f>
        <v/>
      </c>
      <c r="T688" s="109" t="str">
        <f>IF(ISNA(VLOOKUP($B688,'Can Pwr Rankings'!$B$6:$F$21,4,FALSE))=TRUE,"", (VLOOKUP($B688,'Can Pwr Rankings'!$B$6:$F$21,4,FALSE)))</f>
        <v/>
      </c>
    </row>
    <row r="689" spans="1:20" x14ac:dyDescent="0.2">
      <c r="A689" s="73" t="s">
        <v>205</v>
      </c>
      <c r="B689" s="73">
        <v>45829</v>
      </c>
      <c r="C689" s="73"/>
      <c r="D689" s="73"/>
      <c r="E689" s="73" t="s">
        <v>566</v>
      </c>
      <c r="F689" s="73" t="e">
        <f>VLOOKUP((A689&amp;MAX(G689:L689)),'NA DATA'!$J$4:$K$1809,2,FALSE)</f>
        <v>#N/A</v>
      </c>
      <c r="G689" s="104"/>
      <c r="H689" s="104"/>
      <c r="I689" s="104"/>
      <c r="J689" s="104"/>
      <c r="K689" s="104"/>
      <c r="L689" s="104"/>
      <c r="M689" s="104">
        <f>IF(ISNA(VLOOKUP(B689,'US GAS Rankings'!$B$6:$H$232,7,FALSE))=TRUE,"", (VLOOKUP(B689,'US GAS Rankings'!$B$6:$H$232,7,FALSE)))</f>
        <v>122</v>
      </c>
      <c r="N689" s="104" t="str">
        <f>IF(ISNA(VLOOKUP(B689,'US PWR Rankings'!$B$6:$H$126,7,FALSE))=TRUE,"", (VLOOKUP(B689,'US PWR Rankings'!$B$6:$H$126,7,FALSE)))</f>
        <v/>
      </c>
      <c r="O689" s="73" t="str">
        <f>IF(ISNA(VLOOKUP(B689,'Can Gas Rankings'!$B$6:$H$95,7,FALSE))=TRUE,"",(VLOOKUP(B689,'Can Gas Rankings'!$B$6:$H$95,7,FALSE)))</f>
        <v/>
      </c>
      <c r="P689" s="73" t="str">
        <f>IF(ISNA(VLOOKUP(B689,'Can Pwr Rankings'!$B$6:$F$21,5,FALSE))=TRUE,"", (VLOOKUP(B689,'Can Pwr Rankings'!$B$6:$F$21,5,FALSE)))</f>
        <v/>
      </c>
      <c r="Q689" s="109">
        <f>IF(ISNA(VLOOKUP($B689,'US GAS Rankings'!$B$6:$H$232,6,FALSE))=TRUE,"", (VLOOKUP($B689,'US GAS Rankings'!$B$6:$H$232,6,FALSE)))</f>
        <v>5419585</v>
      </c>
      <c r="R689" s="109" t="str">
        <f>IF(ISNA(VLOOKUP($B689,'US PWR Rankings'!$B$6:$H$126,6,FALSE))=TRUE,"", (VLOOKUP($B689,'US PWR Rankings'!$B$6:$H$126,6,FALSE)))</f>
        <v/>
      </c>
      <c r="S689" s="109" t="str">
        <f>IF(ISNA(VLOOKUP($B689,'Can Gas Rankings'!$B$6:$H$95,6,FALSE))=TRUE,"",(VLOOKUP($B689,'Can Gas Rankings'!$B$6:$H$95,6,FALSE)))</f>
        <v/>
      </c>
      <c r="T689" s="109" t="str">
        <f>IF(ISNA(VLOOKUP($B689,'Can Pwr Rankings'!$B$6:$F$21,4,FALSE))=TRUE,"", (VLOOKUP($B689,'Can Pwr Rankings'!$B$6:$F$21,4,FALSE)))</f>
        <v/>
      </c>
    </row>
    <row r="690" spans="1:20" x14ac:dyDescent="0.2">
      <c r="A690" s="73" t="s">
        <v>205</v>
      </c>
      <c r="B690" s="73">
        <v>45829</v>
      </c>
      <c r="C690" s="73"/>
      <c r="D690" s="73"/>
      <c r="E690" s="73" t="s">
        <v>405</v>
      </c>
      <c r="F690" s="73" t="str">
        <f>VLOOKUP((A690&amp;MAX(G690:L690)),'NA DATA'!$J$4:$K$1809,2,FALSE)</f>
        <v>Enron North America Corp.</v>
      </c>
      <c r="G690" s="104"/>
      <c r="H690" s="104">
        <v>96044788</v>
      </c>
      <c r="I690" s="104"/>
      <c r="J690" s="104"/>
      <c r="K690" s="104"/>
      <c r="L690" s="104"/>
      <c r="M690" s="104">
        <f>IF(ISNA(VLOOKUP(B690,'US GAS Rankings'!$B$6:$H$232,7,FALSE))=TRUE,"", (VLOOKUP(B690,'US GAS Rankings'!$B$6:$H$232,7,FALSE)))</f>
        <v>122</v>
      </c>
      <c r="N690" s="104" t="str">
        <f>IF(ISNA(VLOOKUP(B690,'US PWR Rankings'!$B$6:$H$126,7,FALSE))=TRUE,"", (VLOOKUP(B690,'US PWR Rankings'!$B$6:$H$126,7,FALSE)))</f>
        <v/>
      </c>
      <c r="O690" s="73" t="str">
        <f>IF(ISNA(VLOOKUP(B690,'Can Gas Rankings'!$B$6:$H$95,7,FALSE))=TRUE,"",(VLOOKUP(B690,'Can Gas Rankings'!$B$6:$H$95,7,FALSE)))</f>
        <v/>
      </c>
      <c r="P690" s="73" t="str">
        <f>IF(ISNA(VLOOKUP(B690,'Can Pwr Rankings'!$B$6:$F$21,5,FALSE))=TRUE,"", (VLOOKUP(B690,'Can Pwr Rankings'!$B$6:$F$21,5,FALSE)))</f>
        <v/>
      </c>
      <c r="Q690" s="109">
        <f>IF(ISNA(VLOOKUP($B690,'US GAS Rankings'!$B$6:$H$232,6,FALSE))=TRUE,"", (VLOOKUP($B690,'US GAS Rankings'!$B$6:$H$232,6,FALSE)))</f>
        <v>5419585</v>
      </c>
      <c r="R690" s="109" t="str">
        <f>IF(ISNA(VLOOKUP($B690,'US PWR Rankings'!$B$6:$H$126,6,FALSE))=TRUE,"", (VLOOKUP($B690,'US PWR Rankings'!$B$6:$H$126,6,FALSE)))</f>
        <v/>
      </c>
      <c r="S690" s="109" t="str">
        <f>IF(ISNA(VLOOKUP($B690,'Can Gas Rankings'!$B$6:$H$95,6,FALSE))=TRUE,"",(VLOOKUP($B690,'Can Gas Rankings'!$B$6:$H$95,6,FALSE)))</f>
        <v/>
      </c>
      <c r="T690" s="109" t="str">
        <f>IF(ISNA(VLOOKUP($B690,'Can Pwr Rankings'!$B$6:$F$21,4,FALSE))=TRUE,"", (VLOOKUP($B690,'Can Pwr Rankings'!$B$6:$F$21,4,FALSE)))</f>
        <v/>
      </c>
    </row>
    <row r="691" spans="1:20" x14ac:dyDescent="0.2">
      <c r="A691" s="73" t="s">
        <v>206</v>
      </c>
      <c r="B691" s="73">
        <v>24</v>
      </c>
      <c r="C691" s="73" t="s">
        <v>206</v>
      </c>
      <c r="D691" s="73">
        <v>24</v>
      </c>
      <c r="E691" s="73" t="s">
        <v>399</v>
      </c>
      <c r="F691" s="73" t="str">
        <f>VLOOKUP((A691&amp;MAX(G691:L691)),'NA DATA'!$J$4:$K$1809,2,FALSE)</f>
        <v>Enron North America Corp.</v>
      </c>
      <c r="G691" s="104"/>
      <c r="H691" s="104">
        <v>96004100</v>
      </c>
      <c r="I691" s="104"/>
      <c r="J691" s="104"/>
      <c r="K691" s="104"/>
      <c r="L691" s="104"/>
      <c r="M691" s="104">
        <f>IF(ISNA(VLOOKUP(B691,'US GAS Rankings'!$B$6:$H$232,7,FALSE))=TRUE,"", (VLOOKUP(B691,'US GAS Rankings'!$B$6:$H$232,7,FALSE)))</f>
        <v>123</v>
      </c>
      <c r="N691" s="104" t="str">
        <f>IF(ISNA(VLOOKUP(B691,'US PWR Rankings'!$B$6:$H$126,7,FALSE))=TRUE,"", (VLOOKUP(B691,'US PWR Rankings'!$B$6:$H$126,7,FALSE)))</f>
        <v/>
      </c>
      <c r="O691" s="73" t="str">
        <f>IF(ISNA(VLOOKUP(B691,'Can Gas Rankings'!$B$6:$H$95,7,FALSE))=TRUE,"",(VLOOKUP(B691,'Can Gas Rankings'!$B$6:$H$95,7,FALSE)))</f>
        <v/>
      </c>
      <c r="P691" s="73" t="str">
        <f>IF(ISNA(VLOOKUP(B691,'Can Pwr Rankings'!$B$6:$F$21,5,FALSE))=TRUE,"", (VLOOKUP(B691,'Can Pwr Rankings'!$B$6:$F$21,5,FALSE)))</f>
        <v/>
      </c>
      <c r="Q691" s="109">
        <f>IF(ISNA(VLOOKUP($B691,'US GAS Rankings'!$B$6:$H$232,6,FALSE))=TRUE,"", (VLOOKUP($B691,'US GAS Rankings'!$B$6:$H$232,6,FALSE)))</f>
        <v>5412053</v>
      </c>
      <c r="R691" s="109" t="str">
        <f>IF(ISNA(VLOOKUP($B691,'US PWR Rankings'!$B$6:$H$126,6,FALSE))=TRUE,"", (VLOOKUP($B691,'US PWR Rankings'!$B$6:$H$126,6,FALSE)))</f>
        <v/>
      </c>
      <c r="S691" s="109" t="str">
        <f>IF(ISNA(VLOOKUP($B691,'Can Gas Rankings'!$B$6:$H$95,6,FALSE))=TRUE,"",(VLOOKUP($B691,'Can Gas Rankings'!$B$6:$H$95,6,FALSE)))</f>
        <v/>
      </c>
      <c r="T691" s="109" t="str">
        <f>IF(ISNA(VLOOKUP($B691,'Can Pwr Rankings'!$B$6:$F$21,4,FALSE))=TRUE,"", (VLOOKUP($B691,'Can Pwr Rankings'!$B$6:$F$21,4,FALSE)))</f>
        <v/>
      </c>
    </row>
    <row r="692" spans="1:20" x14ac:dyDescent="0.2">
      <c r="A692" s="73" t="s">
        <v>206</v>
      </c>
      <c r="B692" s="73">
        <v>24</v>
      </c>
      <c r="C692" s="73"/>
      <c r="D692" s="73"/>
      <c r="E692" s="73" t="s">
        <v>566</v>
      </c>
      <c r="F692" s="73" t="e">
        <f>VLOOKUP((A692&amp;MAX(G692:L692)),'NA DATA'!$J$4:$K$1809,2,FALSE)</f>
        <v>#N/A</v>
      </c>
      <c r="G692" s="104"/>
      <c r="H692" s="104"/>
      <c r="I692" s="104"/>
      <c r="J692" s="104"/>
      <c r="K692" s="104"/>
      <c r="L692" s="104"/>
      <c r="M692" s="104">
        <f>IF(ISNA(VLOOKUP(B692,'US GAS Rankings'!$B$6:$H$232,7,FALSE))=TRUE,"", (VLOOKUP(B692,'US GAS Rankings'!$B$6:$H$232,7,FALSE)))</f>
        <v>123</v>
      </c>
      <c r="N692" s="104" t="str">
        <f>IF(ISNA(VLOOKUP(B692,'US PWR Rankings'!$B$6:$H$126,7,FALSE))=TRUE,"", (VLOOKUP(B692,'US PWR Rankings'!$B$6:$H$126,7,FALSE)))</f>
        <v/>
      </c>
      <c r="O692" s="73" t="str">
        <f>IF(ISNA(VLOOKUP(B692,'Can Gas Rankings'!$B$6:$H$95,7,FALSE))=TRUE,"",(VLOOKUP(B692,'Can Gas Rankings'!$B$6:$H$95,7,FALSE)))</f>
        <v/>
      </c>
      <c r="P692" s="73" t="str">
        <f>IF(ISNA(VLOOKUP(B692,'Can Pwr Rankings'!$B$6:$F$21,5,FALSE))=TRUE,"", (VLOOKUP(B692,'Can Pwr Rankings'!$B$6:$F$21,5,FALSE)))</f>
        <v/>
      </c>
      <c r="Q692" s="109">
        <f>IF(ISNA(VLOOKUP($B692,'US GAS Rankings'!$B$6:$H$232,6,FALSE))=TRUE,"", (VLOOKUP($B692,'US GAS Rankings'!$B$6:$H$232,6,FALSE)))</f>
        <v>5412053</v>
      </c>
      <c r="R692" s="109" t="str">
        <f>IF(ISNA(VLOOKUP($B692,'US PWR Rankings'!$B$6:$H$126,6,FALSE))=TRUE,"", (VLOOKUP($B692,'US PWR Rankings'!$B$6:$H$126,6,FALSE)))</f>
        <v/>
      </c>
      <c r="S692" s="109" t="str">
        <f>IF(ISNA(VLOOKUP($B692,'Can Gas Rankings'!$B$6:$H$95,6,FALSE))=TRUE,"",(VLOOKUP($B692,'Can Gas Rankings'!$B$6:$H$95,6,FALSE)))</f>
        <v/>
      </c>
      <c r="T692" s="109" t="str">
        <f>IF(ISNA(VLOOKUP($B692,'Can Pwr Rankings'!$B$6:$F$21,4,FALSE))=TRUE,"", (VLOOKUP($B692,'Can Pwr Rankings'!$B$6:$F$21,4,FALSE)))</f>
        <v/>
      </c>
    </row>
    <row r="693" spans="1:20" x14ac:dyDescent="0.2">
      <c r="A693" s="73" t="s">
        <v>206</v>
      </c>
      <c r="B693" s="73">
        <v>24</v>
      </c>
      <c r="C693" s="73"/>
      <c r="D693" s="73"/>
      <c r="E693" s="73" t="s">
        <v>402</v>
      </c>
      <c r="F693" s="73" t="str">
        <f>VLOOKUP((A693&amp;MAX(G693:L693)),'NA DATA'!$J$4:$K$1809,2,FALSE)</f>
        <v>Enron North America Corp.</v>
      </c>
      <c r="G693" s="104"/>
      <c r="H693" s="104">
        <v>96066376</v>
      </c>
      <c r="I693" s="104"/>
      <c r="J693" s="104"/>
      <c r="K693" s="104"/>
      <c r="L693" s="104"/>
      <c r="M693" s="104">
        <f>IF(ISNA(VLOOKUP(B693,'US GAS Rankings'!$B$6:$H$232,7,FALSE))=TRUE,"", (VLOOKUP(B693,'US GAS Rankings'!$B$6:$H$232,7,FALSE)))</f>
        <v>123</v>
      </c>
      <c r="N693" s="104" t="str">
        <f>IF(ISNA(VLOOKUP(B693,'US PWR Rankings'!$B$6:$H$126,7,FALSE))=TRUE,"", (VLOOKUP(B693,'US PWR Rankings'!$B$6:$H$126,7,FALSE)))</f>
        <v/>
      </c>
      <c r="O693" s="73" t="str">
        <f>IF(ISNA(VLOOKUP(B693,'Can Gas Rankings'!$B$6:$H$95,7,FALSE))=TRUE,"",(VLOOKUP(B693,'Can Gas Rankings'!$B$6:$H$95,7,FALSE)))</f>
        <v/>
      </c>
      <c r="P693" s="73" t="str">
        <f>IF(ISNA(VLOOKUP(B693,'Can Pwr Rankings'!$B$6:$F$21,5,FALSE))=TRUE,"", (VLOOKUP(B693,'Can Pwr Rankings'!$B$6:$F$21,5,FALSE)))</f>
        <v/>
      </c>
      <c r="Q693" s="109">
        <f>IF(ISNA(VLOOKUP($B693,'US GAS Rankings'!$B$6:$H$232,6,FALSE))=TRUE,"", (VLOOKUP($B693,'US GAS Rankings'!$B$6:$H$232,6,FALSE)))</f>
        <v>5412053</v>
      </c>
      <c r="R693" s="109" t="str">
        <f>IF(ISNA(VLOOKUP($B693,'US PWR Rankings'!$B$6:$H$126,6,FALSE))=TRUE,"", (VLOOKUP($B693,'US PWR Rankings'!$B$6:$H$126,6,FALSE)))</f>
        <v/>
      </c>
      <c r="S693" s="109" t="str">
        <f>IF(ISNA(VLOOKUP($B693,'Can Gas Rankings'!$B$6:$H$95,6,FALSE))=TRUE,"",(VLOOKUP($B693,'Can Gas Rankings'!$B$6:$H$95,6,FALSE)))</f>
        <v/>
      </c>
      <c r="T693" s="109" t="str">
        <f>IF(ISNA(VLOOKUP($B693,'Can Pwr Rankings'!$B$6:$F$21,4,FALSE))=TRUE,"", (VLOOKUP($B693,'Can Pwr Rankings'!$B$6:$F$21,4,FALSE)))</f>
        <v/>
      </c>
    </row>
    <row r="694" spans="1:20" x14ac:dyDescent="0.2">
      <c r="A694" s="73" t="s">
        <v>207</v>
      </c>
      <c r="B694" s="73">
        <v>2630</v>
      </c>
      <c r="C694" s="73" t="s">
        <v>207</v>
      </c>
      <c r="D694" s="73">
        <v>2630</v>
      </c>
      <c r="E694" s="73" t="s">
        <v>564</v>
      </c>
      <c r="F694" s="73" t="str">
        <f>VLOOKUP((A694&amp;MAX(G694:L694)),'NA DATA'!$J$4:$K$1809,2,FALSE)</f>
        <v>Enron North America Corp.</v>
      </c>
      <c r="G694" s="104">
        <v>96060326</v>
      </c>
      <c r="H694" s="104"/>
      <c r="I694" s="104"/>
      <c r="J694" s="104"/>
      <c r="K694" s="104"/>
      <c r="L694" s="104"/>
      <c r="M694" s="104">
        <f>IF(ISNA(VLOOKUP(B694,'US GAS Rankings'!$B$6:$H$232,7,FALSE))=TRUE,"", (VLOOKUP(B694,'US GAS Rankings'!$B$6:$H$232,7,FALSE)))</f>
        <v>124</v>
      </c>
      <c r="N694" s="104" t="str">
        <f>IF(ISNA(VLOOKUP(B694,'US PWR Rankings'!$B$6:$H$126,7,FALSE))=TRUE,"", (VLOOKUP(B694,'US PWR Rankings'!$B$6:$H$126,7,FALSE)))</f>
        <v/>
      </c>
      <c r="O694" s="73" t="str">
        <f>IF(ISNA(VLOOKUP(B694,'Can Gas Rankings'!$B$6:$H$95,7,FALSE))=TRUE,"",(VLOOKUP(B694,'Can Gas Rankings'!$B$6:$H$95,7,FALSE)))</f>
        <v/>
      </c>
      <c r="P694" s="73" t="str">
        <f>IF(ISNA(VLOOKUP(B694,'Can Pwr Rankings'!$B$6:$F$21,5,FALSE))=TRUE,"", (VLOOKUP(B694,'Can Pwr Rankings'!$B$6:$F$21,5,FALSE)))</f>
        <v/>
      </c>
      <c r="Q694" s="109">
        <f>IF(ISNA(VLOOKUP($B694,'US GAS Rankings'!$B$6:$H$232,6,FALSE))=TRUE,"", (VLOOKUP($B694,'US GAS Rankings'!$B$6:$H$232,6,FALSE)))</f>
        <v>5289466</v>
      </c>
      <c r="R694" s="109" t="str">
        <f>IF(ISNA(VLOOKUP($B694,'US PWR Rankings'!$B$6:$H$126,6,FALSE))=TRUE,"", (VLOOKUP($B694,'US PWR Rankings'!$B$6:$H$126,6,FALSE)))</f>
        <v/>
      </c>
      <c r="S694" s="109" t="str">
        <f>IF(ISNA(VLOOKUP($B694,'Can Gas Rankings'!$B$6:$H$95,6,FALSE))=TRUE,"",(VLOOKUP($B694,'Can Gas Rankings'!$B$6:$H$95,6,FALSE)))</f>
        <v/>
      </c>
      <c r="T694" s="109" t="str">
        <f>IF(ISNA(VLOOKUP($B694,'Can Pwr Rankings'!$B$6:$F$21,4,FALSE))=TRUE,"", (VLOOKUP($B694,'Can Pwr Rankings'!$B$6:$F$21,4,FALSE)))</f>
        <v/>
      </c>
    </row>
    <row r="695" spans="1:20" x14ac:dyDescent="0.2">
      <c r="A695" s="73" t="s">
        <v>207</v>
      </c>
      <c r="B695" s="73">
        <v>2630</v>
      </c>
      <c r="C695" s="73"/>
      <c r="D695" s="73"/>
      <c r="E695" s="73" t="s">
        <v>431</v>
      </c>
      <c r="F695" s="73" t="str">
        <f>VLOOKUP((A695&amp;MAX(G695:L695)),'NA DATA'!$J$4:$K$1809,2,FALSE)</f>
        <v>Citrus Trading Corp.</v>
      </c>
      <c r="G695" s="104"/>
      <c r="H695" s="104">
        <v>96004680</v>
      </c>
      <c r="I695" s="104"/>
      <c r="J695" s="104"/>
      <c r="K695" s="104"/>
      <c r="L695" s="104"/>
      <c r="M695" s="104">
        <f>IF(ISNA(VLOOKUP(B695,'US GAS Rankings'!$B$6:$H$232,7,FALSE))=TRUE,"", (VLOOKUP(B695,'US GAS Rankings'!$B$6:$H$232,7,FALSE)))</f>
        <v>124</v>
      </c>
      <c r="N695" s="104" t="str">
        <f>IF(ISNA(VLOOKUP(B695,'US PWR Rankings'!$B$6:$H$126,7,FALSE))=TRUE,"", (VLOOKUP(B695,'US PWR Rankings'!$B$6:$H$126,7,FALSE)))</f>
        <v/>
      </c>
      <c r="O695" s="73" t="str">
        <f>IF(ISNA(VLOOKUP(B695,'Can Gas Rankings'!$B$6:$H$95,7,FALSE))=TRUE,"",(VLOOKUP(B695,'Can Gas Rankings'!$B$6:$H$95,7,FALSE)))</f>
        <v/>
      </c>
      <c r="P695" s="73" t="str">
        <f>IF(ISNA(VLOOKUP(B695,'Can Pwr Rankings'!$B$6:$F$21,5,FALSE))=TRUE,"", (VLOOKUP(B695,'Can Pwr Rankings'!$B$6:$F$21,5,FALSE)))</f>
        <v/>
      </c>
      <c r="Q695" s="109">
        <f>IF(ISNA(VLOOKUP($B695,'US GAS Rankings'!$B$6:$H$232,6,FALSE))=TRUE,"", (VLOOKUP($B695,'US GAS Rankings'!$B$6:$H$232,6,FALSE)))</f>
        <v>5289466</v>
      </c>
      <c r="R695" s="109" t="str">
        <f>IF(ISNA(VLOOKUP($B695,'US PWR Rankings'!$B$6:$H$126,6,FALSE))=TRUE,"", (VLOOKUP($B695,'US PWR Rankings'!$B$6:$H$126,6,FALSE)))</f>
        <v/>
      </c>
      <c r="S695" s="109" t="str">
        <f>IF(ISNA(VLOOKUP($B695,'Can Gas Rankings'!$B$6:$H$95,6,FALSE))=TRUE,"",(VLOOKUP($B695,'Can Gas Rankings'!$B$6:$H$95,6,FALSE)))</f>
        <v/>
      </c>
      <c r="T695" s="109" t="str">
        <f>IF(ISNA(VLOOKUP($B695,'Can Pwr Rankings'!$B$6:$F$21,4,FALSE))=TRUE,"", (VLOOKUP($B695,'Can Pwr Rankings'!$B$6:$F$21,4,FALSE)))</f>
        <v/>
      </c>
    </row>
    <row r="696" spans="1:20" x14ac:dyDescent="0.2">
      <c r="A696" s="73" t="s">
        <v>207</v>
      </c>
      <c r="B696" s="73">
        <v>2630</v>
      </c>
      <c r="C696" s="73"/>
      <c r="D696" s="73"/>
      <c r="E696" s="73" t="s">
        <v>415</v>
      </c>
      <c r="F696" s="73" t="str">
        <f>VLOOKUP((A696&amp;MAX(G696:L696)),'NA DATA'!$J$4:$K$1809,2,FALSE)</f>
        <v>Enron North America Corp.</v>
      </c>
      <c r="G696" s="104"/>
      <c r="H696" s="104">
        <v>96028222</v>
      </c>
      <c r="I696" s="104"/>
      <c r="J696" s="104"/>
      <c r="K696" s="104"/>
      <c r="L696" s="104"/>
      <c r="M696" s="104">
        <f>IF(ISNA(VLOOKUP(B696,'US GAS Rankings'!$B$6:$H$232,7,FALSE))=TRUE,"", (VLOOKUP(B696,'US GAS Rankings'!$B$6:$H$232,7,FALSE)))</f>
        <v>124</v>
      </c>
      <c r="N696" s="104" t="str">
        <f>IF(ISNA(VLOOKUP(B696,'US PWR Rankings'!$B$6:$H$126,7,FALSE))=TRUE,"", (VLOOKUP(B696,'US PWR Rankings'!$B$6:$H$126,7,FALSE)))</f>
        <v/>
      </c>
      <c r="O696" s="73" t="str">
        <f>IF(ISNA(VLOOKUP(B696,'Can Gas Rankings'!$B$6:$H$95,7,FALSE))=TRUE,"",(VLOOKUP(B696,'Can Gas Rankings'!$B$6:$H$95,7,FALSE)))</f>
        <v/>
      </c>
      <c r="P696" s="73" t="str">
        <f>IF(ISNA(VLOOKUP(B696,'Can Pwr Rankings'!$B$6:$F$21,5,FALSE))=TRUE,"", (VLOOKUP(B696,'Can Pwr Rankings'!$B$6:$F$21,5,FALSE)))</f>
        <v/>
      </c>
      <c r="Q696" s="109">
        <f>IF(ISNA(VLOOKUP($B696,'US GAS Rankings'!$B$6:$H$232,6,FALSE))=TRUE,"", (VLOOKUP($B696,'US GAS Rankings'!$B$6:$H$232,6,FALSE)))</f>
        <v>5289466</v>
      </c>
      <c r="R696" s="109" t="str">
        <f>IF(ISNA(VLOOKUP($B696,'US PWR Rankings'!$B$6:$H$126,6,FALSE))=TRUE,"", (VLOOKUP($B696,'US PWR Rankings'!$B$6:$H$126,6,FALSE)))</f>
        <v/>
      </c>
      <c r="S696" s="109" t="str">
        <f>IF(ISNA(VLOOKUP($B696,'Can Gas Rankings'!$B$6:$H$95,6,FALSE))=TRUE,"",(VLOOKUP($B696,'Can Gas Rankings'!$B$6:$H$95,6,FALSE)))</f>
        <v/>
      </c>
      <c r="T696" s="109" t="str">
        <f>IF(ISNA(VLOOKUP($B696,'Can Pwr Rankings'!$B$6:$F$21,4,FALSE))=TRUE,"", (VLOOKUP($B696,'Can Pwr Rankings'!$B$6:$F$21,4,FALSE)))</f>
        <v/>
      </c>
    </row>
    <row r="697" spans="1:20" x14ac:dyDescent="0.2">
      <c r="A697" s="73" t="s">
        <v>207</v>
      </c>
      <c r="B697" s="73">
        <v>2630</v>
      </c>
      <c r="C697" s="73"/>
      <c r="D697" s="73"/>
      <c r="E697" s="73" t="s">
        <v>403</v>
      </c>
      <c r="F697" s="73" t="str">
        <f>VLOOKUP((A697&amp;MAX(G697:L697)),'NA DATA'!$J$4:$K$1809,2,FALSE)</f>
        <v>Enron North America Corp.</v>
      </c>
      <c r="G697" s="104"/>
      <c r="H697" s="104">
        <v>96057888</v>
      </c>
      <c r="I697" s="104"/>
      <c r="J697" s="104"/>
      <c r="K697" s="104"/>
      <c r="L697" s="104"/>
      <c r="M697" s="104">
        <f>IF(ISNA(VLOOKUP(B697,'US GAS Rankings'!$B$6:$H$232,7,FALSE))=TRUE,"", (VLOOKUP(B697,'US GAS Rankings'!$B$6:$H$232,7,FALSE)))</f>
        <v>124</v>
      </c>
      <c r="N697" s="104" t="str">
        <f>IF(ISNA(VLOOKUP(B697,'US PWR Rankings'!$B$6:$H$126,7,FALSE))=TRUE,"", (VLOOKUP(B697,'US PWR Rankings'!$B$6:$H$126,7,FALSE)))</f>
        <v/>
      </c>
      <c r="O697" s="73" t="str">
        <f>IF(ISNA(VLOOKUP(B697,'Can Gas Rankings'!$B$6:$H$95,7,FALSE))=TRUE,"",(VLOOKUP(B697,'Can Gas Rankings'!$B$6:$H$95,7,FALSE)))</f>
        <v/>
      </c>
      <c r="P697" s="73" t="str">
        <f>IF(ISNA(VLOOKUP(B697,'Can Pwr Rankings'!$B$6:$F$21,5,FALSE))=TRUE,"", (VLOOKUP(B697,'Can Pwr Rankings'!$B$6:$F$21,5,FALSE)))</f>
        <v/>
      </c>
      <c r="Q697" s="109">
        <f>IF(ISNA(VLOOKUP($B697,'US GAS Rankings'!$B$6:$H$232,6,FALSE))=TRUE,"", (VLOOKUP($B697,'US GAS Rankings'!$B$6:$H$232,6,FALSE)))</f>
        <v>5289466</v>
      </c>
      <c r="R697" s="109" t="str">
        <f>IF(ISNA(VLOOKUP($B697,'US PWR Rankings'!$B$6:$H$126,6,FALSE))=TRUE,"", (VLOOKUP($B697,'US PWR Rankings'!$B$6:$H$126,6,FALSE)))</f>
        <v/>
      </c>
      <c r="S697" s="109" t="str">
        <f>IF(ISNA(VLOOKUP($B697,'Can Gas Rankings'!$B$6:$H$95,6,FALSE))=TRUE,"",(VLOOKUP($B697,'Can Gas Rankings'!$B$6:$H$95,6,FALSE)))</f>
        <v/>
      </c>
      <c r="T697" s="109" t="str">
        <f>IF(ISNA(VLOOKUP($B697,'Can Pwr Rankings'!$B$6:$F$21,4,FALSE))=TRUE,"", (VLOOKUP($B697,'Can Pwr Rankings'!$B$6:$F$21,4,FALSE)))</f>
        <v/>
      </c>
    </row>
    <row r="698" spans="1:20" x14ac:dyDescent="0.2">
      <c r="A698" s="73" t="s">
        <v>207</v>
      </c>
      <c r="B698" s="73">
        <v>2630</v>
      </c>
      <c r="C698" s="73"/>
      <c r="D698" s="73"/>
      <c r="E698" s="73" t="s">
        <v>399</v>
      </c>
      <c r="F698" s="73" t="str">
        <f>VLOOKUP((A698&amp;MAX(G698:L698)),'NA DATA'!$J$4:$K$1809,2,FALSE)</f>
        <v>ENA Upstream Company LLC</v>
      </c>
      <c r="G698" s="104"/>
      <c r="H698" s="104">
        <v>96087326</v>
      </c>
      <c r="I698" s="104"/>
      <c r="J698" s="104"/>
      <c r="K698" s="104"/>
      <c r="L698" s="104"/>
      <c r="M698" s="104">
        <f>IF(ISNA(VLOOKUP(B698,'US GAS Rankings'!$B$6:$H$232,7,FALSE))=TRUE,"", (VLOOKUP(B698,'US GAS Rankings'!$B$6:$H$232,7,FALSE)))</f>
        <v>124</v>
      </c>
      <c r="N698" s="104" t="str">
        <f>IF(ISNA(VLOOKUP(B698,'US PWR Rankings'!$B$6:$H$126,7,FALSE))=TRUE,"", (VLOOKUP(B698,'US PWR Rankings'!$B$6:$H$126,7,FALSE)))</f>
        <v/>
      </c>
      <c r="O698" s="73" t="str">
        <f>IF(ISNA(VLOOKUP(B698,'Can Gas Rankings'!$B$6:$H$95,7,FALSE))=TRUE,"",(VLOOKUP(B698,'Can Gas Rankings'!$B$6:$H$95,7,FALSE)))</f>
        <v/>
      </c>
      <c r="P698" s="73" t="str">
        <f>IF(ISNA(VLOOKUP(B698,'Can Pwr Rankings'!$B$6:$F$21,5,FALSE))=TRUE,"", (VLOOKUP(B698,'Can Pwr Rankings'!$B$6:$F$21,5,FALSE)))</f>
        <v/>
      </c>
      <c r="Q698" s="109">
        <f>IF(ISNA(VLOOKUP($B698,'US GAS Rankings'!$B$6:$H$232,6,FALSE))=TRUE,"", (VLOOKUP($B698,'US GAS Rankings'!$B$6:$H$232,6,FALSE)))</f>
        <v>5289466</v>
      </c>
      <c r="R698" s="109" t="str">
        <f>IF(ISNA(VLOOKUP($B698,'US PWR Rankings'!$B$6:$H$126,6,FALSE))=TRUE,"", (VLOOKUP($B698,'US PWR Rankings'!$B$6:$H$126,6,FALSE)))</f>
        <v/>
      </c>
      <c r="S698" s="109" t="str">
        <f>IF(ISNA(VLOOKUP($B698,'Can Gas Rankings'!$B$6:$H$95,6,FALSE))=TRUE,"",(VLOOKUP($B698,'Can Gas Rankings'!$B$6:$H$95,6,FALSE)))</f>
        <v/>
      </c>
      <c r="T698" s="109" t="str">
        <f>IF(ISNA(VLOOKUP($B698,'Can Pwr Rankings'!$B$6:$F$21,4,FALSE))=TRUE,"", (VLOOKUP($B698,'Can Pwr Rankings'!$B$6:$F$21,4,FALSE)))</f>
        <v/>
      </c>
    </row>
    <row r="699" spans="1:20" x14ac:dyDescent="0.2">
      <c r="A699" s="73" t="s">
        <v>207</v>
      </c>
      <c r="B699" s="73">
        <v>2630</v>
      </c>
      <c r="C699" s="73"/>
      <c r="D699" s="73"/>
      <c r="E699" s="73" t="s">
        <v>417</v>
      </c>
      <c r="F699" s="73" t="str">
        <f>VLOOKUP((A699&amp;MAX(G699:L699)),'NA DATA'!$J$4:$K$1809,2,FALSE)</f>
        <v>Enron North America Corp.</v>
      </c>
      <c r="G699" s="104"/>
      <c r="H699" s="104">
        <v>96001224</v>
      </c>
      <c r="I699" s="104"/>
      <c r="J699" s="104"/>
      <c r="K699" s="104"/>
      <c r="L699" s="104"/>
      <c r="M699" s="104">
        <f>IF(ISNA(VLOOKUP(B699,'US GAS Rankings'!$B$6:$H$232,7,FALSE))=TRUE,"", (VLOOKUP(B699,'US GAS Rankings'!$B$6:$H$232,7,FALSE)))</f>
        <v>124</v>
      </c>
      <c r="N699" s="104" t="str">
        <f>IF(ISNA(VLOOKUP(B699,'US PWR Rankings'!$B$6:$H$126,7,FALSE))=TRUE,"", (VLOOKUP(B699,'US PWR Rankings'!$B$6:$H$126,7,FALSE)))</f>
        <v/>
      </c>
      <c r="O699" s="73" t="str">
        <f>IF(ISNA(VLOOKUP(B699,'Can Gas Rankings'!$B$6:$H$95,7,FALSE))=TRUE,"",(VLOOKUP(B699,'Can Gas Rankings'!$B$6:$H$95,7,FALSE)))</f>
        <v/>
      </c>
      <c r="P699" s="73" t="str">
        <f>IF(ISNA(VLOOKUP(B699,'Can Pwr Rankings'!$B$6:$F$21,5,FALSE))=TRUE,"", (VLOOKUP(B699,'Can Pwr Rankings'!$B$6:$F$21,5,FALSE)))</f>
        <v/>
      </c>
      <c r="Q699" s="109">
        <f>IF(ISNA(VLOOKUP($B699,'US GAS Rankings'!$B$6:$H$232,6,FALSE))=TRUE,"", (VLOOKUP($B699,'US GAS Rankings'!$B$6:$H$232,6,FALSE)))</f>
        <v>5289466</v>
      </c>
      <c r="R699" s="109" t="str">
        <f>IF(ISNA(VLOOKUP($B699,'US PWR Rankings'!$B$6:$H$126,6,FALSE))=TRUE,"", (VLOOKUP($B699,'US PWR Rankings'!$B$6:$H$126,6,FALSE)))</f>
        <v/>
      </c>
      <c r="S699" s="109" t="str">
        <f>IF(ISNA(VLOOKUP($B699,'Can Gas Rankings'!$B$6:$H$95,6,FALSE))=TRUE,"",(VLOOKUP($B699,'Can Gas Rankings'!$B$6:$H$95,6,FALSE)))</f>
        <v/>
      </c>
      <c r="T699" s="109" t="str">
        <f>IF(ISNA(VLOOKUP($B699,'Can Pwr Rankings'!$B$6:$F$21,4,FALSE))=TRUE,"", (VLOOKUP($B699,'Can Pwr Rankings'!$B$6:$F$21,4,FALSE)))</f>
        <v/>
      </c>
    </row>
    <row r="700" spans="1:20" x14ac:dyDescent="0.2">
      <c r="A700" s="73" t="s">
        <v>207</v>
      </c>
      <c r="B700" s="73">
        <v>2630</v>
      </c>
      <c r="C700" s="73"/>
      <c r="D700" s="73"/>
      <c r="E700" s="73" t="s">
        <v>406</v>
      </c>
      <c r="F700" s="73" t="str">
        <f>VLOOKUP((A700&amp;MAX(G700:L700)),'NA DATA'!$J$4:$K$1809,2,FALSE)</f>
        <v>Enron North America Corp.</v>
      </c>
      <c r="G700" s="104"/>
      <c r="H700" s="104">
        <v>96028127</v>
      </c>
      <c r="I700" s="104"/>
      <c r="J700" s="104"/>
      <c r="K700" s="104"/>
      <c r="L700" s="104"/>
      <c r="M700" s="104">
        <f>IF(ISNA(VLOOKUP(B700,'US GAS Rankings'!$B$6:$H$232,7,FALSE))=TRUE,"", (VLOOKUP(B700,'US GAS Rankings'!$B$6:$H$232,7,FALSE)))</f>
        <v>124</v>
      </c>
      <c r="N700" s="104" t="str">
        <f>IF(ISNA(VLOOKUP(B700,'US PWR Rankings'!$B$6:$H$126,7,FALSE))=TRUE,"", (VLOOKUP(B700,'US PWR Rankings'!$B$6:$H$126,7,FALSE)))</f>
        <v/>
      </c>
      <c r="O700" s="73" t="str">
        <f>IF(ISNA(VLOOKUP(B700,'Can Gas Rankings'!$B$6:$H$95,7,FALSE))=TRUE,"",(VLOOKUP(B700,'Can Gas Rankings'!$B$6:$H$95,7,FALSE)))</f>
        <v/>
      </c>
      <c r="P700" s="73" t="str">
        <f>IF(ISNA(VLOOKUP(B700,'Can Pwr Rankings'!$B$6:$F$21,5,FALSE))=TRUE,"", (VLOOKUP(B700,'Can Pwr Rankings'!$B$6:$F$21,5,FALSE)))</f>
        <v/>
      </c>
      <c r="Q700" s="109">
        <f>IF(ISNA(VLOOKUP($B700,'US GAS Rankings'!$B$6:$H$232,6,FALSE))=TRUE,"", (VLOOKUP($B700,'US GAS Rankings'!$B$6:$H$232,6,FALSE)))</f>
        <v>5289466</v>
      </c>
      <c r="R700" s="109" t="str">
        <f>IF(ISNA(VLOOKUP($B700,'US PWR Rankings'!$B$6:$H$126,6,FALSE))=TRUE,"", (VLOOKUP($B700,'US PWR Rankings'!$B$6:$H$126,6,FALSE)))</f>
        <v/>
      </c>
      <c r="S700" s="109" t="str">
        <f>IF(ISNA(VLOOKUP($B700,'Can Gas Rankings'!$B$6:$H$95,6,FALSE))=TRUE,"",(VLOOKUP($B700,'Can Gas Rankings'!$B$6:$H$95,6,FALSE)))</f>
        <v/>
      </c>
      <c r="T700" s="109" t="str">
        <f>IF(ISNA(VLOOKUP($B700,'Can Pwr Rankings'!$B$6:$F$21,4,FALSE))=TRUE,"", (VLOOKUP($B700,'Can Pwr Rankings'!$B$6:$F$21,4,FALSE)))</f>
        <v/>
      </c>
    </row>
    <row r="701" spans="1:20" x14ac:dyDescent="0.2">
      <c r="A701" s="73" t="s">
        <v>208</v>
      </c>
      <c r="B701" s="73">
        <v>29765</v>
      </c>
      <c r="C701" s="73" t="s">
        <v>208</v>
      </c>
      <c r="D701" s="73">
        <v>29765</v>
      </c>
      <c r="E701" s="73" t="s">
        <v>404</v>
      </c>
      <c r="F701" s="73" t="str">
        <f>VLOOKUP((A701&amp;MAX(G701:L701)),'NA DATA'!$J$4:$K$1809,2,FALSE)</f>
        <v>Enron North America Corp.</v>
      </c>
      <c r="G701" s="104"/>
      <c r="H701" s="104">
        <v>96092644</v>
      </c>
      <c r="I701" s="104"/>
      <c r="J701" s="104"/>
      <c r="K701" s="104"/>
      <c r="L701" s="104"/>
      <c r="M701" s="104">
        <f>IF(ISNA(VLOOKUP(B701,'US GAS Rankings'!$B$6:$H$232,7,FALSE))=TRUE,"", (VLOOKUP(B701,'US GAS Rankings'!$B$6:$H$232,7,FALSE)))</f>
        <v>125</v>
      </c>
      <c r="N701" s="104" t="str">
        <f>IF(ISNA(VLOOKUP(B701,'US PWR Rankings'!$B$6:$H$126,7,FALSE))=TRUE,"", (VLOOKUP(B701,'US PWR Rankings'!$B$6:$H$126,7,FALSE)))</f>
        <v/>
      </c>
      <c r="O701" s="73" t="str">
        <f>IF(ISNA(VLOOKUP(B701,'Can Gas Rankings'!$B$6:$H$95,7,FALSE))=TRUE,"",(VLOOKUP(B701,'Can Gas Rankings'!$B$6:$H$95,7,FALSE)))</f>
        <v/>
      </c>
      <c r="P701" s="73" t="str">
        <f>IF(ISNA(VLOOKUP(B701,'Can Pwr Rankings'!$B$6:$F$21,5,FALSE))=TRUE,"", (VLOOKUP(B701,'Can Pwr Rankings'!$B$6:$F$21,5,FALSE)))</f>
        <v/>
      </c>
      <c r="Q701" s="109">
        <f>IF(ISNA(VLOOKUP($B701,'US GAS Rankings'!$B$6:$H$232,6,FALSE))=TRUE,"", (VLOOKUP($B701,'US GAS Rankings'!$B$6:$H$232,6,FALSE)))</f>
        <v>5264425</v>
      </c>
      <c r="R701" s="109" t="str">
        <f>IF(ISNA(VLOOKUP($B701,'US PWR Rankings'!$B$6:$H$126,6,FALSE))=TRUE,"", (VLOOKUP($B701,'US PWR Rankings'!$B$6:$H$126,6,FALSE)))</f>
        <v/>
      </c>
      <c r="S701" s="109" t="str">
        <f>IF(ISNA(VLOOKUP($B701,'Can Gas Rankings'!$B$6:$H$95,6,FALSE))=TRUE,"",(VLOOKUP($B701,'Can Gas Rankings'!$B$6:$H$95,6,FALSE)))</f>
        <v/>
      </c>
      <c r="T701" s="109" t="str">
        <f>IF(ISNA(VLOOKUP($B701,'Can Pwr Rankings'!$B$6:$F$21,4,FALSE))=TRUE,"", (VLOOKUP($B701,'Can Pwr Rankings'!$B$6:$F$21,4,FALSE)))</f>
        <v/>
      </c>
    </row>
    <row r="702" spans="1:20" x14ac:dyDescent="0.2">
      <c r="A702" s="73" t="s">
        <v>208</v>
      </c>
      <c r="B702" s="73">
        <v>29765</v>
      </c>
      <c r="C702" s="73"/>
      <c r="D702" s="73"/>
      <c r="E702" s="73" t="s">
        <v>401</v>
      </c>
      <c r="F702" s="73" t="str">
        <f>VLOOKUP((A702&amp;MAX(G702:L702)),'NA DATA'!$J$4:$K$1809,2,FALSE)</f>
        <v>Enron North America Corp.</v>
      </c>
      <c r="G702" s="104"/>
      <c r="H702" s="104">
        <v>96032024</v>
      </c>
      <c r="I702" s="104"/>
      <c r="J702" s="104"/>
      <c r="K702" s="104"/>
      <c r="L702" s="104"/>
      <c r="M702" s="104">
        <f>IF(ISNA(VLOOKUP(B702,'US GAS Rankings'!$B$6:$H$232,7,FALSE))=TRUE,"", (VLOOKUP(B702,'US GAS Rankings'!$B$6:$H$232,7,FALSE)))</f>
        <v>125</v>
      </c>
      <c r="N702" s="104" t="str">
        <f>IF(ISNA(VLOOKUP(B702,'US PWR Rankings'!$B$6:$H$126,7,FALSE))=TRUE,"", (VLOOKUP(B702,'US PWR Rankings'!$B$6:$H$126,7,FALSE)))</f>
        <v/>
      </c>
      <c r="O702" s="73" t="str">
        <f>IF(ISNA(VLOOKUP(B702,'Can Gas Rankings'!$B$6:$H$95,7,FALSE))=TRUE,"",(VLOOKUP(B702,'Can Gas Rankings'!$B$6:$H$95,7,FALSE)))</f>
        <v/>
      </c>
      <c r="P702" s="73" t="str">
        <f>IF(ISNA(VLOOKUP(B702,'Can Pwr Rankings'!$B$6:$F$21,5,FALSE))=TRUE,"", (VLOOKUP(B702,'Can Pwr Rankings'!$B$6:$F$21,5,FALSE)))</f>
        <v/>
      </c>
      <c r="Q702" s="109">
        <f>IF(ISNA(VLOOKUP($B702,'US GAS Rankings'!$B$6:$H$232,6,FALSE))=TRUE,"", (VLOOKUP($B702,'US GAS Rankings'!$B$6:$H$232,6,FALSE)))</f>
        <v>5264425</v>
      </c>
      <c r="R702" s="109" t="str">
        <f>IF(ISNA(VLOOKUP($B702,'US PWR Rankings'!$B$6:$H$126,6,FALSE))=TRUE,"", (VLOOKUP($B702,'US PWR Rankings'!$B$6:$H$126,6,FALSE)))</f>
        <v/>
      </c>
      <c r="S702" s="109" t="str">
        <f>IF(ISNA(VLOOKUP($B702,'Can Gas Rankings'!$B$6:$H$95,6,FALSE))=TRUE,"",(VLOOKUP($B702,'Can Gas Rankings'!$B$6:$H$95,6,FALSE)))</f>
        <v/>
      </c>
      <c r="T702" s="109" t="str">
        <f>IF(ISNA(VLOOKUP($B702,'Can Pwr Rankings'!$B$6:$F$21,4,FALSE))=TRUE,"", (VLOOKUP($B702,'Can Pwr Rankings'!$B$6:$F$21,4,FALSE)))</f>
        <v/>
      </c>
    </row>
    <row r="703" spans="1:20" x14ac:dyDescent="0.2">
      <c r="A703" s="73" t="s">
        <v>208</v>
      </c>
      <c r="B703" s="73">
        <v>29765</v>
      </c>
      <c r="C703" s="73"/>
      <c r="D703" s="73"/>
      <c r="E703" s="73" t="s">
        <v>399</v>
      </c>
      <c r="F703" s="73" t="str">
        <f>VLOOKUP((A703&amp;MAX(G703:L703)),'NA DATA'!$J$4:$K$1809,2,FALSE)</f>
        <v>Enron North America Corp.</v>
      </c>
      <c r="G703" s="104"/>
      <c r="H703" s="104">
        <v>96032565</v>
      </c>
      <c r="I703" s="104"/>
      <c r="J703" s="104"/>
      <c r="K703" s="104"/>
      <c r="L703" s="104"/>
      <c r="M703" s="104">
        <f>IF(ISNA(VLOOKUP(B703,'US GAS Rankings'!$B$6:$H$232,7,FALSE))=TRUE,"", (VLOOKUP(B703,'US GAS Rankings'!$B$6:$H$232,7,FALSE)))</f>
        <v>125</v>
      </c>
      <c r="N703" s="104" t="str">
        <f>IF(ISNA(VLOOKUP(B703,'US PWR Rankings'!$B$6:$H$126,7,FALSE))=TRUE,"", (VLOOKUP(B703,'US PWR Rankings'!$B$6:$H$126,7,FALSE)))</f>
        <v/>
      </c>
      <c r="O703" s="73" t="str">
        <f>IF(ISNA(VLOOKUP(B703,'Can Gas Rankings'!$B$6:$H$95,7,FALSE))=TRUE,"",(VLOOKUP(B703,'Can Gas Rankings'!$B$6:$H$95,7,FALSE)))</f>
        <v/>
      </c>
      <c r="P703" s="73" t="str">
        <f>IF(ISNA(VLOOKUP(B703,'Can Pwr Rankings'!$B$6:$F$21,5,FALSE))=TRUE,"", (VLOOKUP(B703,'Can Pwr Rankings'!$B$6:$F$21,5,FALSE)))</f>
        <v/>
      </c>
      <c r="Q703" s="109">
        <f>IF(ISNA(VLOOKUP($B703,'US GAS Rankings'!$B$6:$H$232,6,FALSE))=TRUE,"", (VLOOKUP($B703,'US GAS Rankings'!$B$6:$H$232,6,FALSE)))</f>
        <v>5264425</v>
      </c>
      <c r="R703" s="109" t="str">
        <f>IF(ISNA(VLOOKUP($B703,'US PWR Rankings'!$B$6:$H$126,6,FALSE))=TRUE,"", (VLOOKUP($B703,'US PWR Rankings'!$B$6:$H$126,6,FALSE)))</f>
        <v/>
      </c>
      <c r="S703" s="109" t="str">
        <f>IF(ISNA(VLOOKUP($B703,'Can Gas Rankings'!$B$6:$H$95,6,FALSE))=TRUE,"",(VLOOKUP($B703,'Can Gas Rankings'!$B$6:$H$95,6,FALSE)))</f>
        <v/>
      </c>
      <c r="T703" s="109" t="str">
        <f>IF(ISNA(VLOOKUP($B703,'Can Pwr Rankings'!$B$6:$F$21,4,FALSE))=TRUE,"", (VLOOKUP($B703,'Can Pwr Rankings'!$B$6:$F$21,4,FALSE)))</f>
        <v/>
      </c>
    </row>
    <row r="704" spans="1:20" x14ac:dyDescent="0.2">
      <c r="A704" s="73" t="s">
        <v>208</v>
      </c>
      <c r="B704" s="73">
        <v>29765</v>
      </c>
      <c r="C704" s="73"/>
      <c r="D704" s="73"/>
      <c r="E704" s="73" t="s">
        <v>394</v>
      </c>
      <c r="F704" s="73" t="str">
        <f>VLOOKUP((A704&amp;MAX(G704:L704)),'NA DATA'!$J$4:$K$1809,2,FALSE)</f>
        <v>Enron North America Corp.</v>
      </c>
      <c r="G704" s="104"/>
      <c r="H704" s="104">
        <v>96043104</v>
      </c>
      <c r="I704" s="104"/>
      <c r="J704" s="104"/>
      <c r="K704" s="104"/>
      <c r="L704" s="104"/>
      <c r="M704" s="104">
        <f>IF(ISNA(VLOOKUP(B704,'US GAS Rankings'!$B$6:$H$232,7,FALSE))=TRUE,"", (VLOOKUP(B704,'US GAS Rankings'!$B$6:$H$232,7,FALSE)))</f>
        <v>125</v>
      </c>
      <c r="N704" s="104" t="str">
        <f>IF(ISNA(VLOOKUP(B704,'US PWR Rankings'!$B$6:$H$126,7,FALSE))=TRUE,"", (VLOOKUP(B704,'US PWR Rankings'!$B$6:$H$126,7,FALSE)))</f>
        <v/>
      </c>
      <c r="O704" s="73" t="str">
        <f>IF(ISNA(VLOOKUP(B704,'Can Gas Rankings'!$B$6:$H$95,7,FALSE))=TRUE,"",(VLOOKUP(B704,'Can Gas Rankings'!$B$6:$H$95,7,FALSE)))</f>
        <v/>
      </c>
      <c r="P704" s="73" t="str">
        <f>IF(ISNA(VLOOKUP(B704,'Can Pwr Rankings'!$B$6:$F$21,5,FALSE))=TRUE,"", (VLOOKUP(B704,'Can Pwr Rankings'!$B$6:$F$21,5,FALSE)))</f>
        <v/>
      </c>
      <c r="Q704" s="109">
        <f>IF(ISNA(VLOOKUP($B704,'US GAS Rankings'!$B$6:$H$232,6,FALSE))=TRUE,"", (VLOOKUP($B704,'US GAS Rankings'!$B$6:$H$232,6,FALSE)))</f>
        <v>5264425</v>
      </c>
      <c r="R704" s="109" t="str">
        <f>IF(ISNA(VLOOKUP($B704,'US PWR Rankings'!$B$6:$H$126,6,FALSE))=TRUE,"", (VLOOKUP($B704,'US PWR Rankings'!$B$6:$H$126,6,FALSE)))</f>
        <v/>
      </c>
      <c r="S704" s="109" t="str">
        <f>IF(ISNA(VLOOKUP($B704,'Can Gas Rankings'!$B$6:$H$95,6,FALSE))=TRUE,"",(VLOOKUP($B704,'Can Gas Rankings'!$B$6:$H$95,6,FALSE)))</f>
        <v/>
      </c>
      <c r="T704" s="109" t="str">
        <f>IF(ISNA(VLOOKUP($B704,'Can Pwr Rankings'!$B$6:$F$21,4,FALSE))=TRUE,"", (VLOOKUP($B704,'Can Pwr Rankings'!$B$6:$F$21,4,FALSE)))</f>
        <v/>
      </c>
    </row>
    <row r="705" spans="1:20" x14ac:dyDescent="0.2">
      <c r="A705" s="73" t="s">
        <v>208</v>
      </c>
      <c r="B705" s="73">
        <v>29765</v>
      </c>
      <c r="C705" s="73"/>
      <c r="D705" s="73"/>
      <c r="E705" s="73" t="s">
        <v>566</v>
      </c>
      <c r="F705" s="73" t="e">
        <f>VLOOKUP((A705&amp;MAX(G705:L705)),'NA DATA'!$J$4:$K$1809,2,FALSE)</f>
        <v>#N/A</v>
      </c>
      <c r="G705" s="104"/>
      <c r="H705" s="104"/>
      <c r="I705" s="104"/>
      <c r="J705" s="104"/>
      <c r="K705" s="104"/>
      <c r="L705" s="104"/>
      <c r="M705" s="104">
        <f>IF(ISNA(VLOOKUP(B705,'US GAS Rankings'!$B$6:$H$232,7,FALSE))=TRUE,"", (VLOOKUP(B705,'US GAS Rankings'!$B$6:$H$232,7,FALSE)))</f>
        <v>125</v>
      </c>
      <c r="N705" s="104" t="str">
        <f>IF(ISNA(VLOOKUP(B705,'US PWR Rankings'!$B$6:$H$126,7,FALSE))=TRUE,"", (VLOOKUP(B705,'US PWR Rankings'!$B$6:$H$126,7,FALSE)))</f>
        <v/>
      </c>
      <c r="O705" s="73" t="str">
        <f>IF(ISNA(VLOOKUP(B705,'Can Gas Rankings'!$B$6:$H$95,7,FALSE))=TRUE,"",(VLOOKUP(B705,'Can Gas Rankings'!$B$6:$H$95,7,FALSE)))</f>
        <v/>
      </c>
      <c r="P705" s="73" t="str">
        <f>IF(ISNA(VLOOKUP(B705,'Can Pwr Rankings'!$B$6:$F$21,5,FALSE))=TRUE,"", (VLOOKUP(B705,'Can Pwr Rankings'!$B$6:$F$21,5,FALSE)))</f>
        <v/>
      </c>
      <c r="Q705" s="109">
        <f>IF(ISNA(VLOOKUP($B705,'US GAS Rankings'!$B$6:$H$232,6,FALSE))=TRUE,"", (VLOOKUP($B705,'US GAS Rankings'!$B$6:$H$232,6,FALSE)))</f>
        <v>5264425</v>
      </c>
      <c r="R705" s="109" t="str">
        <f>IF(ISNA(VLOOKUP($B705,'US PWR Rankings'!$B$6:$H$126,6,FALSE))=TRUE,"", (VLOOKUP($B705,'US PWR Rankings'!$B$6:$H$126,6,FALSE)))</f>
        <v/>
      </c>
      <c r="S705" s="109" t="str">
        <f>IF(ISNA(VLOOKUP($B705,'Can Gas Rankings'!$B$6:$H$95,6,FALSE))=TRUE,"",(VLOOKUP($B705,'Can Gas Rankings'!$B$6:$H$95,6,FALSE)))</f>
        <v/>
      </c>
      <c r="T705" s="109" t="str">
        <f>IF(ISNA(VLOOKUP($B705,'Can Pwr Rankings'!$B$6:$F$21,4,FALSE))=TRUE,"", (VLOOKUP($B705,'Can Pwr Rankings'!$B$6:$F$21,4,FALSE)))</f>
        <v/>
      </c>
    </row>
    <row r="706" spans="1:20" x14ac:dyDescent="0.2">
      <c r="A706" s="73" t="s">
        <v>208</v>
      </c>
      <c r="B706" s="73">
        <v>29765</v>
      </c>
      <c r="C706" s="73"/>
      <c r="D706" s="73"/>
      <c r="E706" s="73" t="s">
        <v>402</v>
      </c>
      <c r="F706" s="73" t="str">
        <f>VLOOKUP((A706&amp;MAX(G706:L706)),'NA DATA'!$J$4:$K$1809,2,FALSE)</f>
        <v>Enron North America Corp.</v>
      </c>
      <c r="G706" s="104"/>
      <c r="H706" s="104">
        <v>96032246</v>
      </c>
      <c r="I706" s="104"/>
      <c r="J706" s="104"/>
      <c r="K706" s="104"/>
      <c r="L706" s="104"/>
      <c r="M706" s="104">
        <f>IF(ISNA(VLOOKUP(B706,'US GAS Rankings'!$B$6:$H$232,7,FALSE))=TRUE,"", (VLOOKUP(B706,'US GAS Rankings'!$B$6:$H$232,7,FALSE)))</f>
        <v>125</v>
      </c>
      <c r="N706" s="104" t="str">
        <f>IF(ISNA(VLOOKUP(B706,'US PWR Rankings'!$B$6:$H$126,7,FALSE))=TRUE,"", (VLOOKUP(B706,'US PWR Rankings'!$B$6:$H$126,7,FALSE)))</f>
        <v/>
      </c>
      <c r="O706" s="73" t="str">
        <f>IF(ISNA(VLOOKUP(B706,'Can Gas Rankings'!$B$6:$H$95,7,FALSE))=TRUE,"",(VLOOKUP(B706,'Can Gas Rankings'!$B$6:$H$95,7,FALSE)))</f>
        <v/>
      </c>
      <c r="P706" s="73" t="str">
        <f>IF(ISNA(VLOOKUP(B706,'Can Pwr Rankings'!$B$6:$F$21,5,FALSE))=TRUE,"", (VLOOKUP(B706,'Can Pwr Rankings'!$B$6:$F$21,5,FALSE)))</f>
        <v/>
      </c>
      <c r="Q706" s="109">
        <f>IF(ISNA(VLOOKUP($B706,'US GAS Rankings'!$B$6:$H$232,6,FALSE))=TRUE,"", (VLOOKUP($B706,'US GAS Rankings'!$B$6:$H$232,6,FALSE)))</f>
        <v>5264425</v>
      </c>
      <c r="R706" s="109" t="str">
        <f>IF(ISNA(VLOOKUP($B706,'US PWR Rankings'!$B$6:$H$126,6,FALSE))=TRUE,"", (VLOOKUP($B706,'US PWR Rankings'!$B$6:$H$126,6,FALSE)))</f>
        <v/>
      </c>
      <c r="S706" s="109" t="str">
        <f>IF(ISNA(VLOOKUP($B706,'Can Gas Rankings'!$B$6:$H$95,6,FALSE))=TRUE,"",(VLOOKUP($B706,'Can Gas Rankings'!$B$6:$H$95,6,FALSE)))</f>
        <v/>
      </c>
      <c r="T706" s="109" t="str">
        <f>IF(ISNA(VLOOKUP($B706,'Can Pwr Rankings'!$B$6:$F$21,4,FALSE))=TRUE,"", (VLOOKUP($B706,'Can Pwr Rankings'!$B$6:$F$21,4,FALSE)))</f>
        <v/>
      </c>
    </row>
    <row r="707" spans="1:20" x14ac:dyDescent="0.2">
      <c r="A707" s="73" t="s">
        <v>209</v>
      </c>
      <c r="B707" s="73">
        <v>239</v>
      </c>
      <c r="C707" s="73" t="s">
        <v>209</v>
      </c>
      <c r="D707" s="73">
        <v>239</v>
      </c>
      <c r="E707" s="73" t="s">
        <v>564</v>
      </c>
      <c r="F707" s="73" t="str">
        <f>VLOOKUP((A707&amp;MAX(G707:L707)),'NA DATA'!$J$4:$K$1809,2,FALSE)</f>
        <v>Enron North America Corp.</v>
      </c>
      <c r="G707" s="104">
        <v>96038384</v>
      </c>
      <c r="H707" s="104"/>
      <c r="I707" s="104"/>
      <c r="J707" s="104"/>
      <c r="K707" s="104"/>
      <c r="L707" s="104"/>
      <c r="M707" s="104">
        <f>IF(ISNA(VLOOKUP(B707,'US GAS Rankings'!$B$6:$H$232,7,FALSE))=TRUE,"", (VLOOKUP(B707,'US GAS Rankings'!$B$6:$H$232,7,FALSE)))</f>
        <v>126</v>
      </c>
      <c r="N707" s="104" t="str">
        <f>IF(ISNA(VLOOKUP(B707,'US PWR Rankings'!$B$6:$H$126,7,FALSE))=TRUE,"", (VLOOKUP(B707,'US PWR Rankings'!$B$6:$H$126,7,FALSE)))</f>
        <v/>
      </c>
      <c r="O707" s="73" t="str">
        <f>IF(ISNA(VLOOKUP(B707,'Can Gas Rankings'!$B$6:$H$95,7,FALSE))=TRUE,"",(VLOOKUP(B707,'Can Gas Rankings'!$B$6:$H$95,7,FALSE)))</f>
        <v/>
      </c>
      <c r="P707" s="73" t="str">
        <f>IF(ISNA(VLOOKUP(B707,'Can Pwr Rankings'!$B$6:$F$21,5,FALSE))=TRUE,"", (VLOOKUP(B707,'Can Pwr Rankings'!$B$6:$F$21,5,FALSE)))</f>
        <v/>
      </c>
      <c r="Q707" s="109">
        <f>IF(ISNA(VLOOKUP($B707,'US GAS Rankings'!$B$6:$H$232,6,FALSE))=TRUE,"", (VLOOKUP($B707,'US GAS Rankings'!$B$6:$H$232,6,FALSE)))</f>
        <v>5155354</v>
      </c>
      <c r="R707" s="109" t="str">
        <f>IF(ISNA(VLOOKUP($B707,'US PWR Rankings'!$B$6:$H$126,6,FALSE))=TRUE,"", (VLOOKUP($B707,'US PWR Rankings'!$B$6:$H$126,6,FALSE)))</f>
        <v/>
      </c>
      <c r="S707" s="109" t="str">
        <f>IF(ISNA(VLOOKUP($B707,'Can Gas Rankings'!$B$6:$H$95,6,FALSE))=TRUE,"",(VLOOKUP($B707,'Can Gas Rankings'!$B$6:$H$95,6,FALSE)))</f>
        <v/>
      </c>
      <c r="T707" s="109" t="str">
        <f>IF(ISNA(VLOOKUP($B707,'Can Pwr Rankings'!$B$6:$F$21,4,FALSE))=TRUE,"", (VLOOKUP($B707,'Can Pwr Rankings'!$B$6:$F$21,4,FALSE)))</f>
        <v/>
      </c>
    </row>
    <row r="708" spans="1:20" x14ac:dyDescent="0.2">
      <c r="A708" s="73" t="s">
        <v>209</v>
      </c>
      <c r="B708" s="73">
        <v>239</v>
      </c>
      <c r="C708" s="73"/>
      <c r="D708" s="73"/>
      <c r="E708" s="73" t="s">
        <v>396</v>
      </c>
      <c r="F708" s="73" t="str">
        <f>VLOOKUP((A708&amp;MAX(G708:L708)),'NA DATA'!$J$4:$K$1809,2,FALSE)</f>
        <v>Enron North America Corp.</v>
      </c>
      <c r="G708" s="104"/>
      <c r="H708" s="104">
        <v>96063285</v>
      </c>
      <c r="I708" s="104"/>
      <c r="J708" s="104"/>
      <c r="K708" s="104"/>
      <c r="L708" s="104"/>
      <c r="M708" s="104">
        <f>IF(ISNA(VLOOKUP(B708,'US GAS Rankings'!$B$6:$H$232,7,FALSE))=TRUE,"", (VLOOKUP(B708,'US GAS Rankings'!$B$6:$H$232,7,FALSE)))</f>
        <v>126</v>
      </c>
      <c r="N708" s="104" t="str">
        <f>IF(ISNA(VLOOKUP(B708,'US PWR Rankings'!$B$6:$H$126,7,FALSE))=TRUE,"", (VLOOKUP(B708,'US PWR Rankings'!$B$6:$H$126,7,FALSE)))</f>
        <v/>
      </c>
      <c r="O708" s="73" t="str">
        <f>IF(ISNA(VLOOKUP(B708,'Can Gas Rankings'!$B$6:$H$95,7,FALSE))=TRUE,"",(VLOOKUP(B708,'Can Gas Rankings'!$B$6:$H$95,7,FALSE)))</f>
        <v/>
      </c>
      <c r="P708" s="73" t="str">
        <f>IF(ISNA(VLOOKUP(B708,'Can Pwr Rankings'!$B$6:$F$21,5,FALSE))=TRUE,"", (VLOOKUP(B708,'Can Pwr Rankings'!$B$6:$F$21,5,FALSE)))</f>
        <v/>
      </c>
      <c r="Q708" s="109">
        <f>IF(ISNA(VLOOKUP($B708,'US GAS Rankings'!$B$6:$H$232,6,FALSE))=TRUE,"", (VLOOKUP($B708,'US GAS Rankings'!$B$6:$H$232,6,FALSE)))</f>
        <v>5155354</v>
      </c>
      <c r="R708" s="109" t="str">
        <f>IF(ISNA(VLOOKUP($B708,'US PWR Rankings'!$B$6:$H$126,6,FALSE))=TRUE,"", (VLOOKUP($B708,'US PWR Rankings'!$B$6:$H$126,6,FALSE)))</f>
        <v/>
      </c>
      <c r="S708" s="109" t="str">
        <f>IF(ISNA(VLOOKUP($B708,'Can Gas Rankings'!$B$6:$H$95,6,FALSE))=TRUE,"",(VLOOKUP($B708,'Can Gas Rankings'!$B$6:$H$95,6,FALSE)))</f>
        <v/>
      </c>
      <c r="T708" s="109" t="str">
        <f>IF(ISNA(VLOOKUP($B708,'Can Pwr Rankings'!$B$6:$F$21,4,FALSE))=TRUE,"", (VLOOKUP($B708,'Can Pwr Rankings'!$B$6:$F$21,4,FALSE)))</f>
        <v/>
      </c>
    </row>
    <row r="709" spans="1:20" x14ac:dyDescent="0.2">
      <c r="A709" s="73" t="s">
        <v>209</v>
      </c>
      <c r="B709" s="73">
        <v>239</v>
      </c>
      <c r="C709" s="73"/>
      <c r="D709" s="73"/>
      <c r="E709" s="73" t="s">
        <v>392</v>
      </c>
      <c r="F709" s="73" t="str">
        <f>VLOOKUP((A709&amp;MAX(G709:L709)),'NA DATA'!$J$4:$K$1809,2,FALSE)</f>
        <v>Enron North America Corp.</v>
      </c>
      <c r="G709" s="104"/>
      <c r="H709" s="104">
        <v>96001550</v>
      </c>
      <c r="I709" s="104"/>
      <c r="J709" s="104"/>
      <c r="K709" s="104"/>
      <c r="L709" s="104"/>
      <c r="M709" s="104">
        <f>IF(ISNA(VLOOKUP(B709,'US GAS Rankings'!$B$6:$H$232,7,FALSE))=TRUE,"", (VLOOKUP(B709,'US GAS Rankings'!$B$6:$H$232,7,FALSE)))</f>
        <v>126</v>
      </c>
      <c r="N709" s="104" t="str">
        <f>IF(ISNA(VLOOKUP(B709,'US PWR Rankings'!$B$6:$H$126,7,FALSE))=TRUE,"", (VLOOKUP(B709,'US PWR Rankings'!$B$6:$H$126,7,FALSE)))</f>
        <v/>
      </c>
      <c r="O709" s="73" t="str">
        <f>IF(ISNA(VLOOKUP(B709,'Can Gas Rankings'!$B$6:$H$95,7,FALSE))=TRUE,"",(VLOOKUP(B709,'Can Gas Rankings'!$B$6:$H$95,7,FALSE)))</f>
        <v/>
      </c>
      <c r="P709" s="73" t="str">
        <f>IF(ISNA(VLOOKUP(B709,'Can Pwr Rankings'!$B$6:$F$21,5,FALSE))=TRUE,"", (VLOOKUP(B709,'Can Pwr Rankings'!$B$6:$F$21,5,FALSE)))</f>
        <v/>
      </c>
      <c r="Q709" s="109">
        <f>IF(ISNA(VLOOKUP($B709,'US GAS Rankings'!$B$6:$H$232,6,FALSE))=TRUE,"", (VLOOKUP($B709,'US GAS Rankings'!$B$6:$H$232,6,FALSE)))</f>
        <v>5155354</v>
      </c>
      <c r="R709" s="109" t="str">
        <f>IF(ISNA(VLOOKUP($B709,'US PWR Rankings'!$B$6:$H$126,6,FALSE))=TRUE,"", (VLOOKUP($B709,'US PWR Rankings'!$B$6:$H$126,6,FALSE)))</f>
        <v/>
      </c>
      <c r="S709" s="109" t="str">
        <f>IF(ISNA(VLOOKUP($B709,'Can Gas Rankings'!$B$6:$H$95,6,FALSE))=TRUE,"",(VLOOKUP($B709,'Can Gas Rankings'!$B$6:$H$95,6,FALSE)))</f>
        <v/>
      </c>
      <c r="T709" s="109" t="str">
        <f>IF(ISNA(VLOOKUP($B709,'Can Pwr Rankings'!$B$6:$F$21,4,FALSE))=TRUE,"", (VLOOKUP($B709,'Can Pwr Rankings'!$B$6:$F$21,4,FALSE)))</f>
        <v/>
      </c>
    </row>
    <row r="710" spans="1:20" x14ac:dyDescent="0.2">
      <c r="A710" s="73" t="s">
        <v>210</v>
      </c>
      <c r="B710" s="73">
        <v>71223</v>
      </c>
      <c r="C710" s="73" t="s">
        <v>210</v>
      </c>
      <c r="D710" s="73">
        <v>71223</v>
      </c>
      <c r="E710" s="73" t="s">
        <v>569</v>
      </c>
      <c r="F710" s="73" t="str">
        <f>VLOOKUP((A710&amp;MAX(G710:L710)),'NA DATA'!$J$4:$K$1809,2,FALSE)</f>
        <v>Enron North America Corp.</v>
      </c>
      <c r="G710" s="104">
        <v>96030588</v>
      </c>
      <c r="H710" s="104"/>
      <c r="I710" s="104"/>
      <c r="J710" s="104"/>
      <c r="K710" s="104"/>
      <c r="L710" s="104"/>
      <c r="M710" s="104">
        <f>IF(ISNA(VLOOKUP(B710,'US GAS Rankings'!$B$6:$H$232,7,FALSE))=TRUE,"", (VLOOKUP(B710,'US GAS Rankings'!$B$6:$H$232,7,FALSE)))</f>
        <v>127</v>
      </c>
      <c r="N710" s="104" t="str">
        <f>IF(ISNA(VLOOKUP(B710,'US PWR Rankings'!$B$6:$H$126,7,FALSE))=TRUE,"", (VLOOKUP(B710,'US PWR Rankings'!$B$6:$H$126,7,FALSE)))</f>
        <v/>
      </c>
      <c r="O710" s="73" t="str">
        <f>IF(ISNA(VLOOKUP(B710,'Can Gas Rankings'!$B$6:$H$95,7,FALSE))=TRUE,"",(VLOOKUP(B710,'Can Gas Rankings'!$B$6:$H$95,7,FALSE)))</f>
        <v/>
      </c>
      <c r="P710" s="73" t="str">
        <f>IF(ISNA(VLOOKUP(B710,'Can Pwr Rankings'!$B$6:$F$21,5,FALSE))=TRUE,"", (VLOOKUP(B710,'Can Pwr Rankings'!$B$6:$F$21,5,FALSE)))</f>
        <v/>
      </c>
      <c r="Q710" s="109">
        <f>IF(ISNA(VLOOKUP($B710,'US GAS Rankings'!$B$6:$H$232,6,FALSE))=TRUE,"", (VLOOKUP($B710,'US GAS Rankings'!$B$6:$H$232,6,FALSE)))</f>
        <v>5152427</v>
      </c>
      <c r="R710" s="109" t="str">
        <f>IF(ISNA(VLOOKUP($B710,'US PWR Rankings'!$B$6:$H$126,6,FALSE))=TRUE,"", (VLOOKUP($B710,'US PWR Rankings'!$B$6:$H$126,6,FALSE)))</f>
        <v/>
      </c>
      <c r="S710" s="109" t="str">
        <f>IF(ISNA(VLOOKUP($B710,'Can Gas Rankings'!$B$6:$H$95,6,FALSE))=TRUE,"",(VLOOKUP($B710,'Can Gas Rankings'!$B$6:$H$95,6,FALSE)))</f>
        <v/>
      </c>
      <c r="T710" s="109" t="str">
        <f>IF(ISNA(VLOOKUP($B710,'Can Pwr Rankings'!$B$6:$F$21,4,FALSE))=TRUE,"", (VLOOKUP($B710,'Can Pwr Rankings'!$B$6:$F$21,4,FALSE)))</f>
        <v/>
      </c>
    </row>
    <row r="711" spans="1:20" x14ac:dyDescent="0.2">
      <c r="A711" s="73" t="s">
        <v>210</v>
      </c>
      <c r="B711" s="73">
        <v>71223</v>
      </c>
      <c r="C711" s="73"/>
      <c r="D711" s="73"/>
      <c r="E711" s="73" t="s">
        <v>401</v>
      </c>
      <c r="F711" s="73" t="str">
        <f>VLOOKUP((A711&amp;MAX(G711:L711)),'NA DATA'!$J$4:$K$1809,2,FALSE)</f>
        <v>Enron North America Corp.</v>
      </c>
      <c r="G711" s="104"/>
      <c r="H711" s="104">
        <v>96058471</v>
      </c>
      <c r="I711" s="104"/>
      <c r="J711" s="104"/>
      <c r="K711" s="104"/>
      <c r="L711" s="104"/>
      <c r="M711" s="104">
        <f>IF(ISNA(VLOOKUP(B711,'US GAS Rankings'!$B$6:$H$232,7,FALSE))=TRUE,"", (VLOOKUP(B711,'US GAS Rankings'!$B$6:$H$232,7,FALSE)))</f>
        <v>127</v>
      </c>
      <c r="N711" s="104" t="str">
        <f>IF(ISNA(VLOOKUP(B711,'US PWR Rankings'!$B$6:$H$126,7,FALSE))=TRUE,"", (VLOOKUP(B711,'US PWR Rankings'!$B$6:$H$126,7,FALSE)))</f>
        <v/>
      </c>
      <c r="O711" s="73" t="str">
        <f>IF(ISNA(VLOOKUP(B711,'Can Gas Rankings'!$B$6:$H$95,7,FALSE))=TRUE,"",(VLOOKUP(B711,'Can Gas Rankings'!$B$6:$H$95,7,FALSE)))</f>
        <v/>
      </c>
      <c r="P711" s="73" t="str">
        <f>IF(ISNA(VLOOKUP(B711,'Can Pwr Rankings'!$B$6:$F$21,5,FALSE))=TRUE,"", (VLOOKUP(B711,'Can Pwr Rankings'!$B$6:$F$21,5,FALSE)))</f>
        <v/>
      </c>
      <c r="Q711" s="109">
        <f>IF(ISNA(VLOOKUP($B711,'US GAS Rankings'!$B$6:$H$232,6,FALSE))=TRUE,"", (VLOOKUP($B711,'US GAS Rankings'!$B$6:$H$232,6,FALSE)))</f>
        <v>5152427</v>
      </c>
      <c r="R711" s="109" t="str">
        <f>IF(ISNA(VLOOKUP($B711,'US PWR Rankings'!$B$6:$H$126,6,FALSE))=TRUE,"", (VLOOKUP($B711,'US PWR Rankings'!$B$6:$H$126,6,FALSE)))</f>
        <v/>
      </c>
      <c r="S711" s="109" t="str">
        <f>IF(ISNA(VLOOKUP($B711,'Can Gas Rankings'!$B$6:$H$95,6,FALSE))=TRUE,"",(VLOOKUP($B711,'Can Gas Rankings'!$B$6:$H$95,6,FALSE)))</f>
        <v/>
      </c>
      <c r="T711" s="109" t="str">
        <f>IF(ISNA(VLOOKUP($B711,'Can Pwr Rankings'!$B$6:$F$21,4,FALSE))=TRUE,"", (VLOOKUP($B711,'Can Pwr Rankings'!$B$6:$F$21,4,FALSE)))</f>
        <v/>
      </c>
    </row>
    <row r="712" spans="1:20" x14ac:dyDescent="0.2">
      <c r="A712" s="73" t="s">
        <v>210</v>
      </c>
      <c r="B712" s="73">
        <v>71223</v>
      </c>
      <c r="C712" s="73"/>
      <c r="D712" s="73"/>
      <c r="E712" s="73" t="s">
        <v>399</v>
      </c>
      <c r="F712" s="73" t="str">
        <f>VLOOKUP((A712&amp;MAX(G712:L712)),'NA DATA'!$J$4:$K$1809,2,FALSE)</f>
        <v>Enron North America Corp.</v>
      </c>
      <c r="G712" s="104"/>
      <c r="H712" s="104">
        <v>96039594</v>
      </c>
      <c r="I712" s="104"/>
      <c r="J712" s="104"/>
      <c r="K712" s="104"/>
      <c r="L712" s="104"/>
      <c r="M712" s="104">
        <f>IF(ISNA(VLOOKUP(B712,'US GAS Rankings'!$B$6:$H$232,7,FALSE))=TRUE,"", (VLOOKUP(B712,'US GAS Rankings'!$B$6:$H$232,7,FALSE)))</f>
        <v>127</v>
      </c>
      <c r="N712" s="104" t="str">
        <f>IF(ISNA(VLOOKUP(B712,'US PWR Rankings'!$B$6:$H$126,7,FALSE))=TRUE,"", (VLOOKUP(B712,'US PWR Rankings'!$B$6:$H$126,7,FALSE)))</f>
        <v/>
      </c>
      <c r="O712" s="73" t="str">
        <f>IF(ISNA(VLOOKUP(B712,'Can Gas Rankings'!$B$6:$H$95,7,FALSE))=TRUE,"",(VLOOKUP(B712,'Can Gas Rankings'!$B$6:$H$95,7,FALSE)))</f>
        <v/>
      </c>
      <c r="P712" s="73" t="str">
        <f>IF(ISNA(VLOOKUP(B712,'Can Pwr Rankings'!$B$6:$F$21,5,FALSE))=TRUE,"", (VLOOKUP(B712,'Can Pwr Rankings'!$B$6:$F$21,5,FALSE)))</f>
        <v/>
      </c>
      <c r="Q712" s="109">
        <f>IF(ISNA(VLOOKUP($B712,'US GAS Rankings'!$B$6:$H$232,6,FALSE))=TRUE,"", (VLOOKUP($B712,'US GAS Rankings'!$B$6:$H$232,6,FALSE)))</f>
        <v>5152427</v>
      </c>
      <c r="R712" s="109" t="str">
        <f>IF(ISNA(VLOOKUP($B712,'US PWR Rankings'!$B$6:$H$126,6,FALSE))=TRUE,"", (VLOOKUP($B712,'US PWR Rankings'!$B$6:$H$126,6,FALSE)))</f>
        <v/>
      </c>
      <c r="S712" s="109" t="str">
        <f>IF(ISNA(VLOOKUP($B712,'Can Gas Rankings'!$B$6:$H$95,6,FALSE))=TRUE,"",(VLOOKUP($B712,'Can Gas Rankings'!$B$6:$H$95,6,FALSE)))</f>
        <v/>
      </c>
      <c r="T712" s="109" t="str">
        <f>IF(ISNA(VLOOKUP($B712,'Can Pwr Rankings'!$B$6:$F$21,4,FALSE))=TRUE,"", (VLOOKUP($B712,'Can Pwr Rankings'!$B$6:$F$21,4,FALSE)))</f>
        <v/>
      </c>
    </row>
    <row r="713" spans="1:20" x14ac:dyDescent="0.2">
      <c r="A713" s="73" t="s">
        <v>210</v>
      </c>
      <c r="B713" s="73">
        <v>71223</v>
      </c>
      <c r="C713" s="73"/>
      <c r="D713" s="73"/>
      <c r="E713" s="73" t="s">
        <v>402</v>
      </c>
      <c r="F713" s="73" t="str">
        <f>VLOOKUP((A713&amp;MAX(G713:L713)),'NA DATA'!$J$4:$K$1809,2,FALSE)</f>
        <v>Enron North America Corp.</v>
      </c>
      <c r="G713" s="104"/>
      <c r="H713" s="104">
        <v>96030162</v>
      </c>
      <c r="I713" s="104"/>
      <c r="J713" s="104"/>
      <c r="K713" s="104"/>
      <c r="L713" s="104"/>
      <c r="M713" s="104">
        <f>IF(ISNA(VLOOKUP(B713,'US GAS Rankings'!$B$6:$H$232,7,FALSE))=TRUE,"", (VLOOKUP(B713,'US GAS Rankings'!$B$6:$H$232,7,FALSE)))</f>
        <v>127</v>
      </c>
      <c r="N713" s="104" t="str">
        <f>IF(ISNA(VLOOKUP(B713,'US PWR Rankings'!$B$6:$H$126,7,FALSE))=TRUE,"", (VLOOKUP(B713,'US PWR Rankings'!$B$6:$H$126,7,FALSE)))</f>
        <v/>
      </c>
      <c r="O713" s="73" t="str">
        <f>IF(ISNA(VLOOKUP(B713,'Can Gas Rankings'!$B$6:$H$95,7,FALSE))=TRUE,"",(VLOOKUP(B713,'Can Gas Rankings'!$B$6:$H$95,7,FALSE)))</f>
        <v/>
      </c>
      <c r="P713" s="73" t="str">
        <f>IF(ISNA(VLOOKUP(B713,'Can Pwr Rankings'!$B$6:$F$21,5,FALSE))=TRUE,"", (VLOOKUP(B713,'Can Pwr Rankings'!$B$6:$F$21,5,FALSE)))</f>
        <v/>
      </c>
      <c r="Q713" s="109">
        <f>IF(ISNA(VLOOKUP($B713,'US GAS Rankings'!$B$6:$H$232,6,FALSE))=TRUE,"", (VLOOKUP($B713,'US GAS Rankings'!$B$6:$H$232,6,FALSE)))</f>
        <v>5152427</v>
      </c>
      <c r="R713" s="109" t="str">
        <f>IF(ISNA(VLOOKUP($B713,'US PWR Rankings'!$B$6:$H$126,6,FALSE))=TRUE,"", (VLOOKUP($B713,'US PWR Rankings'!$B$6:$H$126,6,FALSE)))</f>
        <v/>
      </c>
      <c r="S713" s="109" t="str">
        <f>IF(ISNA(VLOOKUP($B713,'Can Gas Rankings'!$B$6:$H$95,6,FALSE))=TRUE,"",(VLOOKUP($B713,'Can Gas Rankings'!$B$6:$H$95,6,FALSE)))</f>
        <v/>
      </c>
      <c r="T713" s="109" t="str">
        <f>IF(ISNA(VLOOKUP($B713,'Can Pwr Rankings'!$B$6:$F$21,4,FALSE))=TRUE,"", (VLOOKUP($B713,'Can Pwr Rankings'!$B$6:$F$21,4,FALSE)))</f>
        <v/>
      </c>
    </row>
    <row r="714" spans="1:20" x14ac:dyDescent="0.2">
      <c r="A714" s="73" t="s">
        <v>211</v>
      </c>
      <c r="B714" s="73">
        <v>1027</v>
      </c>
      <c r="C714" s="73" t="s">
        <v>211</v>
      </c>
      <c r="D714" s="73">
        <v>1027</v>
      </c>
      <c r="E714" s="73" t="s">
        <v>396</v>
      </c>
      <c r="F714" s="73" t="str">
        <f>VLOOKUP((A714&amp;MAX(G714:L714)),'NA DATA'!$J$4:$K$1809,2,FALSE)</f>
        <v>Enron North America Corp.</v>
      </c>
      <c r="G714" s="104"/>
      <c r="H714" s="104">
        <v>96029147</v>
      </c>
      <c r="I714" s="104"/>
      <c r="J714" s="104"/>
      <c r="K714" s="104"/>
      <c r="L714" s="104"/>
      <c r="M714" s="104">
        <f>IF(ISNA(VLOOKUP(B714,'US GAS Rankings'!$B$6:$H$232,7,FALSE))=TRUE,"", (VLOOKUP(B714,'US GAS Rankings'!$B$6:$H$232,7,FALSE)))</f>
        <v>128</v>
      </c>
      <c r="N714" s="104" t="str">
        <f>IF(ISNA(VLOOKUP(B714,'US PWR Rankings'!$B$6:$H$126,7,FALSE))=TRUE,"", (VLOOKUP(B714,'US PWR Rankings'!$B$6:$H$126,7,FALSE)))</f>
        <v/>
      </c>
      <c r="O714" s="73" t="str">
        <f>IF(ISNA(VLOOKUP(B714,'Can Gas Rankings'!$B$6:$H$95,7,FALSE))=TRUE,"",(VLOOKUP(B714,'Can Gas Rankings'!$B$6:$H$95,7,FALSE)))</f>
        <v/>
      </c>
      <c r="P714" s="73" t="str">
        <f>IF(ISNA(VLOOKUP(B714,'Can Pwr Rankings'!$B$6:$F$21,5,FALSE))=TRUE,"", (VLOOKUP(B714,'Can Pwr Rankings'!$B$6:$F$21,5,FALSE)))</f>
        <v/>
      </c>
      <c r="Q714" s="109">
        <f>IF(ISNA(VLOOKUP($B714,'US GAS Rankings'!$B$6:$H$232,6,FALSE))=TRUE,"", (VLOOKUP($B714,'US GAS Rankings'!$B$6:$H$232,6,FALSE)))</f>
        <v>5052586</v>
      </c>
      <c r="R714" s="109" t="str">
        <f>IF(ISNA(VLOOKUP($B714,'US PWR Rankings'!$B$6:$H$126,6,FALSE))=TRUE,"", (VLOOKUP($B714,'US PWR Rankings'!$B$6:$H$126,6,FALSE)))</f>
        <v/>
      </c>
      <c r="S714" s="109" t="str">
        <f>IF(ISNA(VLOOKUP($B714,'Can Gas Rankings'!$B$6:$H$95,6,FALSE))=TRUE,"",(VLOOKUP($B714,'Can Gas Rankings'!$B$6:$H$95,6,FALSE)))</f>
        <v/>
      </c>
      <c r="T714" s="109" t="str">
        <f>IF(ISNA(VLOOKUP($B714,'Can Pwr Rankings'!$B$6:$F$21,4,FALSE))=TRUE,"", (VLOOKUP($B714,'Can Pwr Rankings'!$B$6:$F$21,4,FALSE)))</f>
        <v/>
      </c>
    </row>
    <row r="715" spans="1:20" x14ac:dyDescent="0.2">
      <c r="A715" s="73" t="s">
        <v>211</v>
      </c>
      <c r="B715" s="73">
        <v>1027</v>
      </c>
      <c r="C715" s="73"/>
      <c r="D715" s="73"/>
      <c r="E715" s="73" t="s">
        <v>399</v>
      </c>
      <c r="F715" s="73" t="str">
        <f>VLOOKUP((A715&amp;MAX(G715:L715)),'NA DATA'!$J$4:$K$1809,2,FALSE)</f>
        <v>ENA Upstream Company LLC</v>
      </c>
      <c r="G715" s="104"/>
      <c r="H715" s="104">
        <v>96067472</v>
      </c>
      <c r="I715" s="104"/>
      <c r="J715" s="104"/>
      <c r="K715" s="104"/>
      <c r="L715" s="104"/>
      <c r="M715" s="104">
        <f>IF(ISNA(VLOOKUP(B715,'US GAS Rankings'!$B$6:$H$232,7,FALSE))=TRUE,"", (VLOOKUP(B715,'US GAS Rankings'!$B$6:$H$232,7,FALSE)))</f>
        <v>128</v>
      </c>
      <c r="N715" s="104" t="str">
        <f>IF(ISNA(VLOOKUP(B715,'US PWR Rankings'!$B$6:$H$126,7,FALSE))=TRUE,"", (VLOOKUP(B715,'US PWR Rankings'!$B$6:$H$126,7,FALSE)))</f>
        <v/>
      </c>
      <c r="O715" s="73" t="str">
        <f>IF(ISNA(VLOOKUP(B715,'Can Gas Rankings'!$B$6:$H$95,7,FALSE))=TRUE,"",(VLOOKUP(B715,'Can Gas Rankings'!$B$6:$H$95,7,FALSE)))</f>
        <v/>
      </c>
      <c r="P715" s="73" t="str">
        <f>IF(ISNA(VLOOKUP(B715,'Can Pwr Rankings'!$B$6:$F$21,5,FALSE))=TRUE,"", (VLOOKUP(B715,'Can Pwr Rankings'!$B$6:$F$21,5,FALSE)))</f>
        <v/>
      </c>
      <c r="Q715" s="109">
        <f>IF(ISNA(VLOOKUP($B715,'US GAS Rankings'!$B$6:$H$232,6,FALSE))=TRUE,"", (VLOOKUP($B715,'US GAS Rankings'!$B$6:$H$232,6,FALSE)))</f>
        <v>5052586</v>
      </c>
      <c r="R715" s="109" t="str">
        <f>IF(ISNA(VLOOKUP($B715,'US PWR Rankings'!$B$6:$H$126,6,FALSE))=TRUE,"", (VLOOKUP($B715,'US PWR Rankings'!$B$6:$H$126,6,FALSE)))</f>
        <v/>
      </c>
      <c r="S715" s="109" t="str">
        <f>IF(ISNA(VLOOKUP($B715,'Can Gas Rankings'!$B$6:$H$95,6,FALSE))=TRUE,"",(VLOOKUP($B715,'Can Gas Rankings'!$B$6:$H$95,6,FALSE)))</f>
        <v/>
      </c>
      <c r="T715" s="109" t="str">
        <f>IF(ISNA(VLOOKUP($B715,'Can Pwr Rankings'!$B$6:$F$21,4,FALSE))=TRUE,"", (VLOOKUP($B715,'Can Pwr Rankings'!$B$6:$F$21,4,FALSE)))</f>
        <v/>
      </c>
    </row>
    <row r="716" spans="1:20" x14ac:dyDescent="0.2">
      <c r="A716" s="73" t="s">
        <v>211</v>
      </c>
      <c r="B716" s="73">
        <v>1027</v>
      </c>
      <c r="C716" s="73"/>
      <c r="D716" s="73"/>
      <c r="E716" s="73" t="s">
        <v>392</v>
      </c>
      <c r="F716" s="73" t="str">
        <f>VLOOKUP((A716&amp;MAX(G716:L716)),'NA DATA'!$J$4:$K$1809,2,FALSE)</f>
        <v>Enron North America Corp.</v>
      </c>
      <c r="G716" s="104"/>
      <c r="H716" s="104">
        <v>96008606</v>
      </c>
      <c r="I716" s="104"/>
      <c r="J716" s="104"/>
      <c r="K716" s="104"/>
      <c r="L716" s="104"/>
      <c r="M716" s="104">
        <f>IF(ISNA(VLOOKUP(B716,'US GAS Rankings'!$B$6:$H$232,7,FALSE))=TRUE,"", (VLOOKUP(B716,'US GAS Rankings'!$B$6:$H$232,7,FALSE)))</f>
        <v>128</v>
      </c>
      <c r="N716" s="104" t="str">
        <f>IF(ISNA(VLOOKUP(B716,'US PWR Rankings'!$B$6:$H$126,7,FALSE))=TRUE,"", (VLOOKUP(B716,'US PWR Rankings'!$B$6:$H$126,7,FALSE)))</f>
        <v/>
      </c>
      <c r="O716" s="73" t="str">
        <f>IF(ISNA(VLOOKUP(B716,'Can Gas Rankings'!$B$6:$H$95,7,FALSE))=TRUE,"",(VLOOKUP(B716,'Can Gas Rankings'!$B$6:$H$95,7,FALSE)))</f>
        <v/>
      </c>
      <c r="P716" s="73" t="str">
        <f>IF(ISNA(VLOOKUP(B716,'Can Pwr Rankings'!$B$6:$F$21,5,FALSE))=TRUE,"", (VLOOKUP(B716,'Can Pwr Rankings'!$B$6:$F$21,5,FALSE)))</f>
        <v/>
      </c>
      <c r="Q716" s="109">
        <f>IF(ISNA(VLOOKUP($B716,'US GAS Rankings'!$B$6:$H$232,6,FALSE))=TRUE,"", (VLOOKUP($B716,'US GAS Rankings'!$B$6:$H$232,6,FALSE)))</f>
        <v>5052586</v>
      </c>
      <c r="R716" s="109" t="str">
        <f>IF(ISNA(VLOOKUP($B716,'US PWR Rankings'!$B$6:$H$126,6,FALSE))=TRUE,"", (VLOOKUP($B716,'US PWR Rankings'!$B$6:$H$126,6,FALSE)))</f>
        <v/>
      </c>
      <c r="S716" s="109" t="str">
        <f>IF(ISNA(VLOOKUP($B716,'Can Gas Rankings'!$B$6:$H$95,6,FALSE))=TRUE,"",(VLOOKUP($B716,'Can Gas Rankings'!$B$6:$H$95,6,FALSE)))</f>
        <v/>
      </c>
      <c r="T716" s="109" t="str">
        <f>IF(ISNA(VLOOKUP($B716,'Can Pwr Rankings'!$B$6:$F$21,4,FALSE))=TRUE,"", (VLOOKUP($B716,'Can Pwr Rankings'!$B$6:$F$21,4,FALSE)))</f>
        <v/>
      </c>
    </row>
    <row r="717" spans="1:20" x14ac:dyDescent="0.2">
      <c r="A717" s="73" t="s">
        <v>211</v>
      </c>
      <c r="B717" s="73">
        <v>1027</v>
      </c>
      <c r="C717" s="73"/>
      <c r="D717" s="73"/>
      <c r="E717" s="73" t="s">
        <v>566</v>
      </c>
      <c r="F717" s="73" t="e">
        <f>VLOOKUP((A717&amp;MAX(G717:L717)),'NA DATA'!$J$4:$K$1809,2,FALSE)</f>
        <v>#N/A</v>
      </c>
      <c r="G717" s="104"/>
      <c r="H717" s="104"/>
      <c r="I717" s="104"/>
      <c r="J717" s="104"/>
      <c r="K717" s="104"/>
      <c r="L717" s="104"/>
      <c r="M717" s="104">
        <f>IF(ISNA(VLOOKUP(B717,'US GAS Rankings'!$B$6:$H$232,7,FALSE))=TRUE,"", (VLOOKUP(B717,'US GAS Rankings'!$B$6:$H$232,7,FALSE)))</f>
        <v>128</v>
      </c>
      <c r="N717" s="104" t="str">
        <f>IF(ISNA(VLOOKUP(B717,'US PWR Rankings'!$B$6:$H$126,7,FALSE))=TRUE,"", (VLOOKUP(B717,'US PWR Rankings'!$B$6:$H$126,7,FALSE)))</f>
        <v/>
      </c>
      <c r="O717" s="73" t="str">
        <f>IF(ISNA(VLOOKUP(B717,'Can Gas Rankings'!$B$6:$H$95,7,FALSE))=TRUE,"",(VLOOKUP(B717,'Can Gas Rankings'!$B$6:$H$95,7,FALSE)))</f>
        <v/>
      </c>
      <c r="P717" s="73" t="str">
        <f>IF(ISNA(VLOOKUP(B717,'Can Pwr Rankings'!$B$6:$F$21,5,FALSE))=TRUE,"", (VLOOKUP(B717,'Can Pwr Rankings'!$B$6:$F$21,5,FALSE)))</f>
        <v/>
      </c>
      <c r="Q717" s="109">
        <f>IF(ISNA(VLOOKUP($B717,'US GAS Rankings'!$B$6:$H$232,6,FALSE))=TRUE,"", (VLOOKUP($B717,'US GAS Rankings'!$B$6:$H$232,6,FALSE)))</f>
        <v>5052586</v>
      </c>
      <c r="R717" s="109" t="str">
        <f>IF(ISNA(VLOOKUP($B717,'US PWR Rankings'!$B$6:$H$126,6,FALSE))=TRUE,"", (VLOOKUP($B717,'US PWR Rankings'!$B$6:$H$126,6,FALSE)))</f>
        <v/>
      </c>
      <c r="S717" s="109" t="str">
        <f>IF(ISNA(VLOOKUP($B717,'Can Gas Rankings'!$B$6:$H$95,6,FALSE))=TRUE,"",(VLOOKUP($B717,'Can Gas Rankings'!$B$6:$H$95,6,FALSE)))</f>
        <v/>
      </c>
      <c r="T717" s="109" t="str">
        <f>IF(ISNA(VLOOKUP($B717,'Can Pwr Rankings'!$B$6:$F$21,4,FALSE))=TRUE,"", (VLOOKUP($B717,'Can Pwr Rankings'!$B$6:$F$21,4,FALSE)))</f>
        <v/>
      </c>
    </row>
    <row r="718" spans="1:20" x14ac:dyDescent="0.2">
      <c r="A718" s="73" t="s">
        <v>212</v>
      </c>
      <c r="B718" s="73">
        <v>2162</v>
      </c>
      <c r="C718" s="73" t="s">
        <v>212</v>
      </c>
      <c r="D718" s="73">
        <v>2162</v>
      </c>
      <c r="E718" s="73" t="s">
        <v>401</v>
      </c>
      <c r="F718" s="73" t="str">
        <f>VLOOKUP((A718&amp;MAX(G718:L718)),'NA DATA'!$J$4:$K$1809,2,FALSE)</f>
        <v>Enron North America Corp.</v>
      </c>
      <c r="G718" s="104"/>
      <c r="H718" s="104">
        <v>96043176</v>
      </c>
      <c r="I718" s="104"/>
      <c r="J718" s="104"/>
      <c r="K718" s="104"/>
      <c r="L718" s="104"/>
      <c r="M718" s="104">
        <f>IF(ISNA(VLOOKUP(B718,'US GAS Rankings'!$B$6:$H$232,7,FALSE))=TRUE,"", (VLOOKUP(B718,'US GAS Rankings'!$B$6:$H$232,7,FALSE)))</f>
        <v>129</v>
      </c>
      <c r="N718" s="104" t="str">
        <f>IF(ISNA(VLOOKUP(B718,'US PWR Rankings'!$B$6:$H$126,7,FALSE))=TRUE,"", (VLOOKUP(B718,'US PWR Rankings'!$B$6:$H$126,7,FALSE)))</f>
        <v/>
      </c>
      <c r="O718" s="73" t="str">
        <f>IF(ISNA(VLOOKUP(B718,'Can Gas Rankings'!$B$6:$H$95,7,FALSE))=TRUE,"",(VLOOKUP(B718,'Can Gas Rankings'!$B$6:$H$95,7,FALSE)))</f>
        <v/>
      </c>
      <c r="P718" s="73" t="str">
        <f>IF(ISNA(VLOOKUP(B718,'Can Pwr Rankings'!$B$6:$F$21,5,FALSE))=TRUE,"", (VLOOKUP(B718,'Can Pwr Rankings'!$B$6:$F$21,5,FALSE)))</f>
        <v/>
      </c>
      <c r="Q718" s="109">
        <f>IF(ISNA(VLOOKUP($B718,'US GAS Rankings'!$B$6:$H$232,6,FALSE))=TRUE,"", (VLOOKUP($B718,'US GAS Rankings'!$B$6:$H$232,6,FALSE)))</f>
        <v>4967510</v>
      </c>
      <c r="R718" s="109" t="str">
        <f>IF(ISNA(VLOOKUP($B718,'US PWR Rankings'!$B$6:$H$126,6,FALSE))=TRUE,"", (VLOOKUP($B718,'US PWR Rankings'!$B$6:$H$126,6,FALSE)))</f>
        <v/>
      </c>
      <c r="S718" s="109" t="str">
        <f>IF(ISNA(VLOOKUP($B718,'Can Gas Rankings'!$B$6:$H$95,6,FALSE))=TRUE,"",(VLOOKUP($B718,'Can Gas Rankings'!$B$6:$H$95,6,FALSE)))</f>
        <v/>
      </c>
      <c r="T718" s="109" t="str">
        <f>IF(ISNA(VLOOKUP($B718,'Can Pwr Rankings'!$B$6:$F$21,4,FALSE))=TRUE,"", (VLOOKUP($B718,'Can Pwr Rankings'!$B$6:$F$21,4,FALSE)))</f>
        <v/>
      </c>
    </row>
    <row r="719" spans="1:20" x14ac:dyDescent="0.2">
      <c r="A719" s="73" t="s">
        <v>212</v>
      </c>
      <c r="B719" s="73">
        <v>2162</v>
      </c>
      <c r="C719" s="73"/>
      <c r="D719" s="73"/>
      <c r="E719" s="73" t="s">
        <v>399</v>
      </c>
      <c r="F719" s="73" t="str">
        <f>VLOOKUP((A719&amp;MAX(G719:L719)),'NA DATA'!$J$4:$K$1809,2,FALSE)</f>
        <v>Enron North America Corp.</v>
      </c>
      <c r="G719" s="104"/>
      <c r="H719" s="104">
        <v>96040625</v>
      </c>
      <c r="I719" s="104"/>
      <c r="J719" s="104"/>
      <c r="K719" s="104"/>
      <c r="L719" s="104"/>
      <c r="M719" s="104">
        <f>IF(ISNA(VLOOKUP(B719,'US GAS Rankings'!$B$6:$H$232,7,FALSE))=TRUE,"", (VLOOKUP(B719,'US GAS Rankings'!$B$6:$H$232,7,FALSE)))</f>
        <v>129</v>
      </c>
      <c r="N719" s="104" t="str">
        <f>IF(ISNA(VLOOKUP(B719,'US PWR Rankings'!$B$6:$H$126,7,FALSE))=TRUE,"", (VLOOKUP(B719,'US PWR Rankings'!$B$6:$H$126,7,FALSE)))</f>
        <v/>
      </c>
      <c r="O719" s="73" t="str">
        <f>IF(ISNA(VLOOKUP(B719,'Can Gas Rankings'!$B$6:$H$95,7,FALSE))=TRUE,"",(VLOOKUP(B719,'Can Gas Rankings'!$B$6:$H$95,7,FALSE)))</f>
        <v/>
      </c>
      <c r="P719" s="73" t="str">
        <f>IF(ISNA(VLOOKUP(B719,'Can Pwr Rankings'!$B$6:$F$21,5,FALSE))=TRUE,"", (VLOOKUP(B719,'Can Pwr Rankings'!$B$6:$F$21,5,FALSE)))</f>
        <v/>
      </c>
      <c r="Q719" s="109">
        <f>IF(ISNA(VLOOKUP($B719,'US GAS Rankings'!$B$6:$H$232,6,FALSE))=TRUE,"", (VLOOKUP($B719,'US GAS Rankings'!$B$6:$H$232,6,FALSE)))</f>
        <v>4967510</v>
      </c>
      <c r="R719" s="109" t="str">
        <f>IF(ISNA(VLOOKUP($B719,'US PWR Rankings'!$B$6:$H$126,6,FALSE))=TRUE,"", (VLOOKUP($B719,'US PWR Rankings'!$B$6:$H$126,6,FALSE)))</f>
        <v/>
      </c>
      <c r="S719" s="109" t="str">
        <f>IF(ISNA(VLOOKUP($B719,'Can Gas Rankings'!$B$6:$H$95,6,FALSE))=TRUE,"",(VLOOKUP($B719,'Can Gas Rankings'!$B$6:$H$95,6,FALSE)))</f>
        <v/>
      </c>
      <c r="T719" s="109" t="str">
        <f>IF(ISNA(VLOOKUP($B719,'Can Pwr Rankings'!$B$6:$F$21,4,FALSE))=TRUE,"", (VLOOKUP($B719,'Can Pwr Rankings'!$B$6:$F$21,4,FALSE)))</f>
        <v/>
      </c>
    </row>
    <row r="720" spans="1:20" x14ac:dyDescent="0.2">
      <c r="A720" s="73" t="s">
        <v>212</v>
      </c>
      <c r="B720" s="73">
        <v>2162</v>
      </c>
      <c r="C720" s="73"/>
      <c r="D720" s="73"/>
      <c r="E720" s="73" t="s">
        <v>392</v>
      </c>
      <c r="F720" s="73" t="str">
        <f>VLOOKUP((A720&amp;MAX(G720:L720)),'NA DATA'!$J$4:$K$1809,2,FALSE)</f>
        <v>Enron North America Corp.</v>
      </c>
      <c r="G720" s="104"/>
      <c r="H720" s="104">
        <v>96041537</v>
      </c>
      <c r="I720" s="104"/>
      <c r="J720" s="104"/>
      <c r="K720" s="104"/>
      <c r="L720" s="104"/>
      <c r="M720" s="104">
        <f>IF(ISNA(VLOOKUP(B720,'US GAS Rankings'!$B$6:$H$232,7,FALSE))=TRUE,"", (VLOOKUP(B720,'US GAS Rankings'!$B$6:$H$232,7,FALSE)))</f>
        <v>129</v>
      </c>
      <c r="N720" s="104" t="str">
        <f>IF(ISNA(VLOOKUP(B720,'US PWR Rankings'!$B$6:$H$126,7,FALSE))=TRUE,"", (VLOOKUP(B720,'US PWR Rankings'!$B$6:$H$126,7,FALSE)))</f>
        <v/>
      </c>
      <c r="O720" s="73" t="str">
        <f>IF(ISNA(VLOOKUP(B720,'Can Gas Rankings'!$B$6:$H$95,7,FALSE))=TRUE,"",(VLOOKUP(B720,'Can Gas Rankings'!$B$6:$H$95,7,FALSE)))</f>
        <v/>
      </c>
      <c r="P720" s="73" t="str">
        <f>IF(ISNA(VLOOKUP(B720,'Can Pwr Rankings'!$B$6:$F$21,5,FALSE))=TRUE,"", (VLOOKUP(B720,'Can Pwr Rankings'!$B$6:$F$21,5,FALSE)))</f>
        <v/>
      </c>
      <c r="Q720" s="109">
        <f>IF(ISNA(VLOOKUP($B720,'US GAS Rankings'!$B$6:$H$232,6,FALSE))=TRUE,"", (VLOOKUP($B720,'US GAS Rankings'!$B$6:$H$232,6,FALSE)))</f>
        <v>4967510</v>
      </c>
      <c r="R720" s="109" t="str">
        <f>IF(ISNA(VLOOKUP($B720,'US PWR Rankings'!$B$6:$H$126,6,FALSE))=TRUE,"", (VLOOKUP($B720,'US PWR Rankings'!$B$6:$H$126,6,FALSE)))</f>
        <v/>
      </c>
      <c r="S720" s="109" t="str">
        <f>IF(ISNA(VLOOKUP($B720,'Can Gas Rankings'!$B$6:$H$95,6,FALSE))=TRUE,"",(VLOOKUP($B720,'Can Gas Rankings'!$B$6:$H$95,6,FALSE)))</f>
        <v/>
      </c>
      <c r="T720" s="109" t="str">
        <f>IF(ISNA(VLOOKUP($B720,'Can Pwr Rankings'!$B$6:$F$21,4,FALSE))=TRUE,"", (VLOOKUP($B720,'Can Pwr Rankings'!$B$6:$F$21,4,FALSE)))</f>
        <v/>
      </c>
    </row>
    <row r="721" spans="1:20" x14ac:dyDescent="0.2">
      <c r="A721" s="73" t="s">
        <v>212</v>
      </c>
      <c r="B721" s="73">
        <v>2162</v>
      </c>
      <c r="C721" s="73"/>
      <c r="D721" s="73"/>
      <c r="E721" s="73" t="s">
        <v>566</v>
      </c>
      <c r="F721" s="73" t="e">
        <f>VLOOKUP((A721&amp;MAX(G721:L721)),'NA DATA'!$J$4:$K$1809,2,FALSE)</f>
        <v>#N/A</v>
      </c>
      <c r="G721" s="104"/>
      <c r="H721" s="104"/>
      <c r="I721" s="104"/>
      <c r="J721" s="104"/>
      <c r="K721" s="104"/>
      <c r="L721" s="104"/>
      <c r="M721" s="104">
        <f>IF(ISNA(VLOOKUP(B721,'US GAS Rankings'!$B$6:$H$232,7,FALSE))=TRUE,"", (VLOOKUP(B721,'US GAS Rankings'!$B$6:$H$232,7,FALSE)))</f>
        <v>129</v>
      </c>
      <c r="N721" s="104" t="str">
        <f>IF(ISNA(VLOOKUP(B721,'US PWR Rankings'!$B$6:$H$126,7,FALSE))=TRUE,"", (VLOOKUP(B721,'US PWR Rankings'!$B$6:$H$126,7,FALSE)))</f>
        <v/>
      </c>
      <c r="O721" s="73" t="str">
        <f>IF(ISNA(VLOOKUP(B721,'Can Gas Rankings'!$B$6:$H$95,7,FALSE))=TRUE,"",(VLOOKUP(B721,'Can Gas Rankings'!$B$6:$H$95,7,FALSE)))</f>
        <v/>
      </c>
      <c r="P721" s="73" t="str">
        <f>IF(ISNA(VLOOKUP(B721,'Can Pwr Rankings'!$B$6:$F$21,5,FALSE))=TRUE,"", (VLOOKUP(B721,'Can Pwr Rankings'!$B$6:$F$21,5,FALSE)))</f>
        <v/>
      </c>
      <c r="Q721" s="109">
        <f>IF(ISNA(VLOOKUP($B721,'US GAS Rankings'!$B$6:$H$232,6,FALSE))=TRUE,"", (VLOOKUP($B721,'US GAS Rankings'!$B$6:$H$232,6,FALSE)))</f>
        <v>4967510</v>
      </c>
      <c r="R721" s="109" t="str">
        <f>IF(ISNA(VLOOKUP($B721,'US PWR Rankings'!$B$6:$H$126,6,FALSE))=TRUE,"", (VLOOKUP($B721,'US PWR Rankings'!$B$6:$H$126,6,FALSE)))</f>
        <v/>
      </c>
      <c r="S721" s="109" t="str">
        <f>IF(ISNA(VLOOKUP($B721,'Can Gas Rankings'!$B$6:$H$95,6,FALSE))=TRUE,"",(VLOOKUP($B721,'Can Gas Rankings'!$B$6:$H$95,6,FALSE)))</f>
        <v/>
      </c>
      <c r="T721" s="109" t="str">
        <f>IF(ISNA(VLOOKUP($B721,'Can Pwr Rankings'!$B$6:$F$21,4,FALSE))=TRUE,"", (VLOOKUP($B721,'Can Pwr Rankings'!$B$6:$F$21,4,FALSE)))</f>
        <v/>
      </c>
    </row>
    <row r="722" spans="1:20" x14ac:dyDescent="0.2">
      <c r="A722" s="73" t="s">
        <v>213</v>
      </c>
      <c r="B722" s="73">
        <v>97779</v>
      </c>
      <c r="C722" s="73" t="s">
        <v>213</v>
      </c>
      <c r="D722" s="73">
        <v>97779</v>
      </c>
      <c r="E722" s="73" t="s">
        <v>399</v>
      </c>
      <c r="F722" s="73" t="str">
        <f>VLOOKUP((A722&amp;MAX(G722:L722)),'NA DATA'!$J$4:$K$1809,2,FALSE)</f>
        <v>Enron North America Corp.</v>
      </c>
      <c r="G722" s="104"/>
      <c r="H722" s="104">
        <v>96079653</v>
      </c>
      <c r="I722" s="104"/>
      <c r="J722" s="104"/>
      <c r="K722" s="104"/>
      <c r="L722" s="104"/>
      <c r="M722" s="104">
        <f>IF(ISNA(VLOOKUP(B722,'US GAS Rankings'!$B$6:$H$232,7,FALSE))=TRUE,"", (VLOOKUP(B722,'US GAS Rankings'!$B$6:$H$232,7,FALSE)))</f>
        <v>130</v>
      </c>
      <c r="N722" s="104" t="str">
        <f>IF(ISNA(VLOOKUP(B722,'US PWR Rankings'!$B$6:$H$126,7,FALSE))=TRUE,"", (VLOOKUP(B722,'US PWR Rankings'!$B$6:$H$126,7,FALSE)))</f>
        <v/>
      </c>
      <c r="O722" s="73" t="str">
        <f>IF(ISNA(VLOOKUP(B722,'Can Gas Rankings'!$B$6:$H$95,7,FALSE))=TRUE,"",(VLOOKUP(B722,'Can Gas Rankings'!$B$6:$H$95,7,FALSE)))</f>
        <v/>
      </c>
      <c r="P722" s="73" t="str">
        <f>IF(ISNA(VLOOKUP(B722,'Can Pwr Rankings'!$B$6:$F$21,5,FALSE))=TRUE,"", (VLOOKUP(B722,'Can Pwr Rankings'!$B$6:$F$21,5,FALSE)))</f>
        <v/>
      </c>
      <c r="Q722" s="109">
        <f>IF(ISNA(VLOOKUP($B722,'US GAS Rankings'!$B$6:$H$232,6,FALSE))=TRUE,"", (VLOOKUP($B722,'US GAS Rankings'!$B$6:$H$232,6,FALSE)))</f>
        <v>4829002</v>
      </c>
      <c r="R722" s="109" t="str">
        <f>IF(ISNA(VLOOKUP($B722,'US PWR Rankings'!$B$6:$H$126,6,FALSE))=TRUE,"", (VLOOKUP($B722,'US PWR Rankings'!$B$6:$H$126,6,FALSE)))</f>
        <v/>
      </c>
      <c r="S722" s="109" t="str">
        <f>IF(ISNA(VLOOKUP($B722,'Can Gas Rankings'!$B$6:$H$95,6,FALSE))=TRUE,"",(VLOOKUP($B722,'Can Gas Rankings'!$B$6:$H$95,6,FALSE)))</f>
        <v/>
      </c>
      <c r="T722" s="109" t="str">
        <f>IF(ISNA(VLOOKUP($B722,'Can Pwr Rankings'!$B$6:$F$21,4,FALSE))=TRUE,"", (VLOOKUP($B722,'Can Pwr Rankings'!$B$6:$F$21,4,FALSE)))</f>
        <v/>
      </c>
    </row>
    <row r="723" spans="1:20" x14ac:dyDescent="0.2">
      <c r="A723" s="73" t="s">
        <v>213</v>
      </c>
      <c r="B723" s="73">
        <v>97779</v>
      </c>
      <c r="C723" s="73"/>
      <c r="D723" s="73"/>
      <c r="E723" s="73" t="s">
        <v>566</v>
      </c>
      <c r="F723" s="73" t="e">
        <f>VLOOKUP((A723&amp;MAX(G723:L723)),'NA DATA'!$J$4:$K$1809,2,FALSE)</f>
        <v>#N/A</v>
      </c>
      <c r="G723" s="104"/>
      <c r="H723" s="104"/>
      <c r="I723" s="104"/>
      <c r="J723" s="104"/>
      <c r="K723" s="104"/>
      <c r="L723" s="104"/>
      <c r="M723" s="104">
        <f>IF(ISNA(VLOOKUP(B723,'US GAS Rankings'!$B$6:$H$232,7,FALSE))=TRUE,"", (VLOOKUP(B723,'US GAS Rankings'!$B$6:$H$232,7,FALSE)))</f>
        <v>130</v>
      </c>
      <c r="N723" s="104" t="str">
        <f>IF(ISNA(VLOOKUP(B723,'US PWR Rankings'!$B$6:$H$126,7,FALSE))=TRUE,"", (VLOOKUP(B723,'US PWR Rankings'!$B$6:$H$126,7,FALSE)))</f>
        <v/>
      </c>
      <c r="O723" s="73" t="str">
        <f>IF(ISNA(VLOOKUP(B723,'Can Gas Rankings'!$B$6:$H$95,7,FALSE))=TRUE,"",(VLOOKUP(B723,'Can Gas Rankings'!$B$6:$H$95,7,FALSE)))</f>
        <v/>
      </c>
      <c r="P723" s="73" t="str">
        <f>IF(ISNA(VLOOKUP(B723,'Can Pwr Rankings'!$B$6:$F$21,5,FALSE))=TRUE,"", (VLOOKUP(B723,'Can Pwr Rankings'!$B$6:$F$21,5,FALSE)))</f>
        <v/>
      </c>
      <c r="Q723" s="109">
        <f>IF(ISNA(VLOOKUP($B723,'US GAS Rankings'!$B$6:$H$232,6,FALSE))=TRUE,"", (VLOOKUP($B723,'US GAS Rankings'!$B$6:$H$232,6,FALSE)))</f>
        <v>4829002</v>
      </c>
      <c r="R723" s="109" t="str">
        <f>IF(ISNA(VLOOKUP($B723,'US PWR Rankings'!$B$6:$H$126,6,FALSE))=TRUE,"", (VLOOKUP($B723,'US PWR Rankings'!$B$6:$H$126,6,FALSE)))</f>
        <v/>
      </c>
      <c r="S723" s="109" t="str">
        <f>IF(ISNA(VLOOKUP($B723,'Can Gas Rankings'!$B$6:$H$95,6,FALSE))=TRUE,"",(VLOOKUP($B723,'Can Gas Rankings'!$B$6:$H$95,6,FALSE)))</f>
        <v/>
      </c>
      <c r="T723" s="109" t="str">
        <f>IF(ISNA(VLOOKUP($B723,'Can Pwr Rankings'!$B$6:$F$21,4,FALSE))=TRUE,"", (VLOOKUP($B723,'Can Pwr Rankings'!$B$6:$F$21,4,FALSE)))</f>
        <v/>
      </c>
    </row>
    <row r="724" spans="1:20" x14ac:dyDescent="0.2">
      <c r="A724" s="73" t="s">
        <v>213</v>
      </c>
      <c r="B724" s="73">
        <v>97779</v>
      </c>
      <c r="C724" s="73"/>
      <c r="D724" s="73"/>
      <c r="E724" s="73" t="s">
        <v>402</v>
      </c>
      <c r="F724" s="73" t="str">
        <f>VLOOKUP((A724&amp;MAX(G724:L724)),'NA DATA'!$J$4:$K$1809,2,FALSE)</f>
        <v>Enron North America Corp.</v>
      </c>
      <c r="G724" s="104"/>
      <c r="H724" s="104">
        <v>96064683</v>
      </c>
      <c r="I724" s="104"/>
      <c r="J724" s="104"/>
      <c r="K724" s="104"/>
      <c r="L724" s="104"/>
      <c r="M724" s="104">
        <f>IF(ISNA(VLOOKUP(B724,'US GAS Rankings'!$B$6:$H$232,7,FALSE))=TRUE,"", (VLOOKUP(B724,'US GAS Rankings'!$B$6:$H$232,7,FALSE)))</f>
        <v>130</v>
      </c>
      <c r="N724" s="104" t="str">
        <f>IF(ISNA(VLOOKUP(B724,'US PWR Rankings'!$B$6:$H$126,7,FALSE))=TRUE,"", (VLOOKUP(B724,'US PWR Rankings'!$B$6:$H$126,7,FALSE)))</f>
        <v/>
      </c>
      <c r="O724" s="73" t="str">
        <f>IF(ISNA(VLOOKUP(B724,'Can Gas Rankings'!$B$6:$H$95,7,FALSE))=TRUE,"",(VLOOKUP(B724,'Can Gas Rankings'!$B$6:$H$95,7,FALSE)))</f>
        <v/>
      </c>
      <c r="P724" s="73" t="str">
        <f>IF(ISNA(VLOOKUP(B724,'Can Pwr Rankings'!$B$6:$F$21,5,FALSE))=TRUE,"", (VLOOKUP(B724,'Can Pwr Rankings'!$B$6:$F$21,5,FALSE)))</f>
        <v/>
      </c>
      <c r="Q724" s="109">
        <f>IF(ISNA(VLOOKUP($B724,'US GAS Rankings'!$B$6:$H$232,6,FALSE))=TRUE,"", (VLOOKUP($B724,'US GAS Rankings'!$B$6:$H$232,6,FALSE)))</f>
        <v>4829002</v>
      </c>
      <c r="R724" s="109" t="str">
        <f>IF(ISNA(VLOOKUP($B724,'US PWR Rankings'!$B$6:$H$126,6,FALSE))=TRUE,"", (VLOOKUP($B724,'US PWR Rankings'!$B$6:$H$126,6,FALSE)))</f>
        <v/>
      </c>
      <c r="S724" s="109" t="str">
        <f>IF(ISNA(VLOOKUP($B724,'Can Gas Rankings'!$B$6:$H$95,6,FALSE))=TRUE,"",(VLOOKUP($B724,'Can Gas Rankings'!$B$6:$H$95,6,FALSE)))</f>
        <v/>
      </c>
      <c r="T724" s="109" t="str">
        <f>IF(ISNA(VLOOKUP($B724,'Can Pwr Rankings'!$B$6:$F$21,4,FALSE))=TRUE,"", (VLOOKUP($B724,'Can Pwr Rankings'!$B$6:$F$21,4,FALSE)))</f>
        <v/>
      </c>
    </row>
    <row r="725" spans="1:20" x14ac:dyDescent="0.2">
      <c r="A725" s="73" t="s">
        <v>213</v>
      </c>
      <c r="B725" s="73">
        <v>97779</v>
      </c>
      <c r="C725" s="73"/>
      <c r="D725" s="73"/>
      <c r="E725" s="73" t="s">
        <v>426</v>
      </c>
      <c r="F725" s="73" t="str">
        <f>VLOOKUP((A725&amp;MAX(G725:L725)),'NA DATA'!$J$4:$K$1809,2,FALSE)</f>
        <v>ENA Upstream Company LLC</v>
      </c>
      <c r="G725" s="104"/>
      <c r="H725" s="104">
        <v>96063132</v>
      </c>
      <c r="I725" s="104"/>
      <c r="J725" s="104"/>
      <c r="K725" s="104"/>
      <c r="L725" s="104"/>
      <c r="M725" s="104">
        <f>IF(ISNA(VLOOKUP(B725,'US GAS Rankings'!$B$6:$H$232,7,FALSE))=TRUE,"", (VLOOKUP(B725,'US GAS Rankings'!$B$6:$H$232,7,FALSE)))</f>
        <v>130</v>
      </c>
      <c r="N725" s="104" t="str">
        <f>IF(ISNA(VLOOKUP(B725,'US PWR Rankings'!$B$6:$H$126,7,FALSE))=TRUE,"", (VLOOKUP(B725,'US PWR Rankings'!$B$6:$H$126,7,FALSE)))</f>
        <v/>
      </c>
      <c r="O725" s="73" t="str">
        <f>IF(ISNA(VLOOKUP(B725,'Can Gas Rankings'!$B$6:$H$95,7,FALSE))=TRUE,"",(VLOOKUP(B725,'Can Gas Rankings'!$B$6:$H$95,7,FALSE)))</f>
        <v/>
      </c>
      <c r="P725" s="73" t="str">
        <f>IF(ISNA(VLOOKUP(B725,'Can Pwr Rankings'!$B$6:$F$21,5,FALSE))=TRUE,"", (VLOOKUP(B725,'Can Pwr Rankings'!$B$6:$F$21,5,FALSE)))</f>
        <v/>
      </c>
      <c r="Q725" s="109">
        <f>IF(ISNA(VLOOKUP($B725,'US GAS Rankings'!$B$6:$H$232,6,FALSE))=TRUE,"", (VLOOKUP($B725,'US GAS Rankings'!$B$6:$H$232,6,FALSE)))</f>
        <v>4829002</v>
      </c>
      <c r="R725" s="109" t="str">
        <f>IF(ISNA(VLOOKUP($B725,'US PWR Rankings'!$B$6:$H$126,6,FALSE))=TRUE,"", (VLOOKUP($B725,'US PWR Rankings'!$B$6:$H$126,6,FALSE)))</f>
        <v/>
      </c>
      <c r="S725" s="109" t="str">
        <f>IF(ISNA(VLOOKUP($B725,'Can Gas Rankings'!$B$6:$H$95,6,FALSE))=TRUE,"",(VLOOKUP($B725,'Can Gas Rankings'!$B$6:$H$95,6,FALSE)))</f>
        <v/>
      </c>
      <c r="T725" s="109" t="str">
        <f>IF(ISNA(VLOOKUP($B725,'Can Pwr Rankings'!$B$6:$F$21,4,FALSE))=TRUE,"", (VLOOKUP($B725,'Can Pwr Rankings'!$B$6:$F$21,4,FALSE)))</f>
        <v/>
      </c>
    </row>
    <row r="726" spans="1:20" x14ac:dyDescent="0.2">
      <c r="A726" s="73" t="s">
        <v>214</v>
      </c>
      <c r="B726" s="73">
        <v>57707</v>
      </c>
      <c r="C726" s="73" t="s">
        <v>214</v>
      </c>
      <c r="D726" s="73">
        <v>57707</v>
      </c>
      <c r="E726" s="73" t="s">
        <v>410</v>
      </c>
      <c r="F726" s="73" t="str">
        <f>VLOOKUP((A726&amp;MAX(G726:L726)),'NA DATA'!$J$4:$K$1809,2,FALSE)</f>
        <v>Enron North America Corp.</v>
      </c>
      <c r="G726" s="104"/>
      <c r="H726" s="104">
        <v>96018457</v>
      </c>
      <c r="I726" s="104"/>
      <c r="J726" s="104"/>
      <c r="K726" s="104"/>
      <c r="L726" s="104"/>
      <c r="M726" s="104">
        <f>IF(ISNA(VLOOKUP(B726,'US GAS Rankings'!$B$6:$H$232,7,FALSE))=TRUE,"", (VLOOKUP(B726,'US GAS Rankings'!$B$6:$H$232,7,FALSE)))</f>
        <v>131</v>
      </c>
      <c r="N726" s="104" t="str">
        <f>IF(ISNA(VLOOKUP(B726,'US PWR Rankings'!$B$6:$H$126,7,FALSE))=TRUE,"", (VLOOKUP(B726,'US PWR Rankings'!$B$6:$H$126,7,FALSE)))</f>
        <v/>
      </c>
      <c r="O726" s="73" t="str">
        <f>IF(ISNA(VLOOKUP(B726,'Can Gas Rankings'!$B$6:$H$95,7,FALSE))=TRUE,"",(VLOOKUP(B726,'Can Gas Rankings'!$B$6:$H$95,7,FALSE)))</f>
        <v/>
      </c>
      <c r="P726" s="73" t="str">
        <f>IF(ISNA(VLOOKUP(B726,'Can Pwr Rankings'!$B$6:$F$21,5,FALSE))=TRUE,"", (VLOOKUP(B726,'Can Pwr Rankings'!$B$6:$F$21,5,FALSE)))</f>
        <v/>
      </c>
      <c r="Q726" s="109">
        <f>IF(ISNA(VLOOKUP($B726,'US GAS Rankings'!$B$6:$H$232,6,FALSE))=TRUE,"", (VLOOKUP($B726,'US GAS Rankings'!$B$6:$H$232,6,FALSE)))</f>
        <v>4631018</v>
      </c>
      <c r="R726" s="109" t="str">
        <f>IF(ISNA(VLOOKUP($B726,'US PWR Rankings'!$B$6:$H$126,6,FALSE))=TRUE,"", (VLOOKUP($B726,'US PWR Rankings'!$B$6:$H$126,6,FALSE)))</f>
        <v/>
      </c>
      <c r="S726" s="109" t="str">
        <f>IF(ISNA(VLOOKUP($B726,'Can Gas Rankings'!$B$6:$H$95,6,FALSE))=TRUE,"",(VLOOKUP($B726,'Can Gas Rankings'!$B$6:$H$95,6,FALSE)))</f>
        <v/>
      </c>
      <c r="T726" s="109" t="str">
        <f>IF(ISNA(VLOOKUP($B726,'Can Pwr Rankings'!$B$6:$F$21,4,FALSE))=TRUE,"", (VLOOKUP($B726,'Can Pwr Rankings'!$B$6:$F$21,4,FALSE)))</f>
        <v/>
      </c>
    </row>
    <row r="727" spans="1:20" x14ac:dyDescent="0.2">
      <c r="A727" s="73" t="s">
        <v>214</v>
      </c>
      <c r="B727" s="73">
        <v>57707</v>
      </c>
      <c r="C727" s="73"/>
      <c r="D727" s="73"/>
      <c r="E727" s="73" t="s">
        <v>397</v>
      </c>
      <c r="F727" s="73" t="str">
        <f>VLOOKUP((A727&amp;MAX(G727:L727)),'NA DATA'!$J$4:$K$1809,2,FALSE)</f>
        <v>Enron North America Corp.</v>
      </c>
      <c r="G727" s="104"/>
      <c r="H727" s="104">
        <v>96005429</v>
      </c>
      <c r="I727" s="104"/>
      <c r="J727" s="104"/>
      <c r="K727" s="104"/>
      <c r="L727" s="104"/>
      <c r="M727" s="104">
        <f>IF(ISNA(VLOOKUP(B727,'US GAS Rankings'!$B$6:$H$232,7,FALSE))=TRUE,"", (VLOOKUP(B727,'US GAS Rankings'!$B$6:$H$232,7,FALSE)))</f>
        <v>131</v>
      </c>
      <c r="N727" s="104" t="str">
        <f>IF(ISNA(VLOOKUP(B727,'US PWR Rankings'!$B$6:$H$126,7,FALSE))=TRUE,"", (VLOOKUP(B727,'US PWR Rankings'!$B$6:$H$126,7,FALSE)))</f>
        <v/>
      </c>
      <c r="O727" s="73" t="str">
        <f>IF(ISNA(VLOOKUP(B727,'Can Gas Rankings'!$B$6:$H$95,7,FALSE))=TRUE,"",(VLOOKUP(B727,'Can Gas Rankings'!$B$6:$H$95,7,FALSE)))</f>
        <v/>
      </c>
      <c r="P727" s="73" t="str">
        <f>IF(ISNA(VLOOKUP(B727,'Can Pwr Rankings'!$B$6:$F$21,5,FALSE))=TRUE,"", (VLOOKUP(B727,'Can Pwr Rankings'!$B$6:$F$21,5,FALSE)))</f>
        <v/>
      </c>
      <c r="Q727" s="109">
        <f>IF(ISNA(VLOOKUP($B727,'US GAS Rankings'!$B$6:$H$232,6,FALSE))=TRUE,"", (VLOOKUP($B727,'US GAS Rankings'!$B$6:$H$232,6,FALSE)))</f>
        <v>4631018</v>
      </c>
      <c r="R727" s="109" t="str">
        <f>IF(ISNA(VLOOKUP($B727,'US PWR Rankings'!$B$6:$H$126,6,FALSE))=TRUE,"", (VLOOKUP($B727,'US PWR Rankings'!$B$6:$H$126,6,FALSE)))</f>
        <v/>
      </c>
      <c r="S727" s="109" t="str">
        <f>IF(ISNA(VLOOKUP($B727,'Can Gas Rankings'!$B$6:$H$95,6,FALSE))=TRUE,"",(VLOOKUP($B727,'Can Gas Rankings'!$B$6:$H$95,6,FALSE)))</f>
        <v/>
      </c>
      <c r="T727" s="109" t="str">
        <f>IF(ISNA(VLOOKUP($B727,'Can Pwr Rankings'!$B$6:$F$21,4,FALSE))=TRUE,"", (VLOOKUP($B727,'Can Pwr Rankings'!$B$6:$F$21,4,FALSE)))</f>
        <v/>
      </c>
    </row>
    <row r="728" spans="1:20" x14ac:dyDescent="0.2">
      <c r="A728" s="73" t="s">
        <v>214</v>
      </c>
      <c r="B728" s="73">
        <v>57707</v>
      </c>
      <c r="C728" s="73"/>
      <c r="D728" s="73"/>
      <c r="E728" s="73" t="s">
        <v>449</v>
      </c>
      <c r="F728" s="73" t="str">
        <f>VLOOKUP((A728&amp;MAX(G728:L728)),'NA DATA'!$J$4:$K$1809,2,FALSE)</f>
        <v>Enron North America Corp.</v>
      </c>
      <c r="G728" s="104"/>
      <c r="H728" s="104">
        <v>96001489</v>
      </c>
      <c r="I728" s="104"/>
      <c r="J728" s="104"/>
      <c r="K728" s="104"/>
      <c r="L728" s="104"/>
      <c r="M728" s="104">
        <f>IF(ISNA(VLOOKUP(B728,'US GAS Rankings'!$B$6:$H$232,7,FALSE))=TRUE,"", (VLOOKUP(B728,'US GAS Rankings'!$B$6:$H$232,7,FALSE)))</f>
        <v>131</v>
      </c>
      <c r="N728" s="104" t="str">
        <f>IF(ISNA(VLOOKUP(B728,'US PWR Rankings'!$B$6:$H$126,7,FALSE))=TRUE,"", (VLOOKUP(B728,'US PWR Rankings'!$B$6:$H$126,7,FALSE)))</f>
        <v/>
      </c>
      <c r="O728" s="73" t="str">
        <f>IF(ISNA(VLOOKUP(B728,'Can Gas Rankings'!$B$6:$H$95,7,FALSE))=TRUE,"",(VLOOKUP(B728,'Can Gas Rankings'!$B$6:$H$95,7,FALSE)))</f>
        <v/>
      </c>
      <c r="P728" s="73" t="str">
        <f>IF(ISNA(VLOOKUP(B728,'Can Pwr Rankings'!$B$6:$F$21,5,FALSE))=TRUE,"", (VLOOKUP(B728,'Can Pwr Rankings'!$B$6:$F$21,5,FALSE)))</f>
        <v/>
      </c>
      <c r="Q728" s="109">
        <f>IF(ISNA(VLOOKUP($B728,'US GAS Rankings'!$B$6:$H$232,6,FALSE))=TRUE,"", (VLOOKUP($B728,'US GAS Rankings'!$B$6:$H$232,6,FALSE)))</f>
        <v>4631018</v>
      </c>
      <c r="R728" s="109" t="str">
        <f>IF(ISNA(VLOOKUP($B728,'US PWR Rankings'!$B$6:$H$126,6,FALSE))=TRUE,"", (VLOOKUP($B728,'US PWR Rankings'!$B$6:$H$126,6,FALSE)))</f>
        <v/>
      </c>
      <c r="S728" s="109" t="str">
        <f>IF(ISNA(VLOOKUP($B728,'Can Gas Rankings'!$B$6:$H$95,6,FALSE))=TRUE,"",(VLOOKUP($B728,'Can Gas Rankings'!$B$6:$H$95,6,FALSE)))</f>
        <v/>
      </c>
      <c r="T728" s="109" t="str">
        <f>IF(ISNA(VLOOKUP($B728,'Can Pwr Rankings'!$B$6:$F$21,4,FALSE))=TRUE,"", (VLOOKUP($B728,'Can Pwr Rankings'!$B$6:$F$21,4,FALSE)))</f>
        <v/>
      </c>
    </row>
    <row r="729" spans="1:20" x14ac:dyDescent="0.2">
      <c r="A729" s="73" t="s">
        <v>214</v>
      </c>
      <c r="B729" s="73">
        <v>57707</v>
      </c>
      <c r="C729" s="73"/>
      <c r="D729" s="73"/>
      <c r="E729" s="73" t="s">
        <v>566</v>
      </c>
      <c r="F729" s="73" t="e">
        <f>VLOOKUP((A729&amp;MAX(G729:L729)),'NA DATA'!$J$4:$K$1809,2,FALSE)</f>
        <v>#N/A</v>
      </c>
      <c r="G729" s="104"/>
      <c r="H729" s="104"/>
      <c r="I729" s="104"/>
      <c r="J729" s="104"/>
      <c r="K729" s="104"/>
      <c r="L729" s="104"/>
      <c r="M729" s="104">
        <f>IF(ISNA(VLOOKUP(B729,'US GAS Rankings'!$B$6:$H$232,7,FALSE))=TRUE,"", (VLOOKUP(B729,'US GAS Rankings'!$B$6:$H$232,7,FALSE)))</f>
        <v>131</v>
      </c>
      <c r="N729" s="104" t="str">
        <f>IF(ISNA(VLOOKUP(B729,'US PWR Rankings'!$B$6:$H$126,7,FALSE))=TRUE,"", (VLOOKUP(B729,'US PWR Rankings'!$B$6:$H$126,7,FALSE)))</f>
        <v/>
      </c>
      <c r="O729" s="73" t="str">
        <f>IF(ISNA(VLOOKUP(B729,'Can Gas Rankings'!$B$6:$H$95,7,FALSE))=TRUE,"",(VLOOKUP(B729,'Can Gas Rankings'!$B$6:$H$95,7,FALSE)))</f>
        <v/>
      </c>
      <c r="P729" s="73" t="str">
        <f>IF(ISNA(VLOOKUP(B729,'Can Pwr Rankings'!$B$6:$F$21,5,FALSE))=TRUE,"", (VLOOKUP(B729,'Can Pwr Rankings'!$B$6:$F$21,5,FALSE)))</f>
        <v/>
      </c>
      <c r="Q729" s="109">
        <f>IF(ISNA(VLOOKUP($B729,'US GAS Rankings'!$B$6:$H$232,6,FALSE))=TRUE,"", (VLOOKUP($B729,'US GAS Rankings'!$B$6:$H$232,6,FALSE)))</f>
        <v>4631018</v>
      </c>
      <c r="R729" s="109" t="str">
        <f>IF(ISNA(VLOOKUP($B729,'US PWR Rankings'!$B$6:$H$126,6,FALSE))=TRUE,"", (VLOOKUP($B729,'US PWR Rankings'!$B$6:$H$126,6,FALSE)))</f>
        <v/>
      </c>
      <c r="S729" s="109" t="str">
        <f>IF(ISNA(VLOOKUP($B729,'Can Gas Rankings'!$B$6:$H$95,6,FALSE))=TRUE,"",(VLOOKUP($B729,'Can Gas Rankings'!$B$6:$H$95,6,FALSE)))</f>
        <v/>
      </c>
      <c r="T729" s="109" t="str">
        <f>IF(ISNA(VLOOKUP($B729,'Can Pwr Rankings'!$B$6:$F$21,4,FALSE))=TRUE,"", (VLOOKUP($B729,'Can Pwr Rankings'!$B$6:$F$21,4,FALSE)))</f>
        <v/>
      </c>
    </row>
    <row r="730" spans="1:20" x14ac:dyDescent="0.2">
      <c r="A730" s="73" t="s">
        <v>214</v>
      </c>
      <c r="B730" s="73">
        <v>57707</v>
      </c>
      <c r="C730" s="73"/>
      <c r="D730" s="73"/>
      <c r="E730" s="73" t="s">
        <v>402</v>
      </c>
      <c r="F730" s="73" t="str">
        <f>VLOOKUP((A730&amp;MAX(G730:L730)),'NA DATA'!$J$4:$K$1809,2,FALSE)</f>
        <v>Enron North America Corp.</v>
      </c>
      <c r="G730" s="104"/>
      <c r="H730" s="104">
        <v>96065449</v>
      </c>
      <c r="I730" s="104"/>
      <c r="J730" s="104"/>
      <c r="K730" s="104"/>
      <c r="L730" s="104"/>
      <c r="M730" s="104">
        <f>IF(ISNA(VLOOKUP(B730,'US GAS Rankings'!$B$6:$H$232,7,FALSE))=TRUE,"", (VLOOKUP(B730,'US GAS Rankings'!$B$6:$H$232,7,FALSE)))</f>
        <v>131</v>
      </c>
      <c r="N730" s="104" t="str">
        <f>IF(ISNA(VLOOKUP(B730,'US PWR Rankings'!$B$6:$H$126,7,FALSE))=TRUE,"", (VLOOKUP(B730,'US PWR Rankings'!$B$6:$H$126,7,FALSE)))</f>
        <v/>
      </c>
      <c r="O730" s="73" t="str">
        <f>IF(ISNA(VLOOKUP(B730,'Can Gas Rankings'!$B$6:$H$95,7,FALSE))=TRUE,"",(VLOOKUP(B730,'Can Gas Rankings'!$B$6:$H$95,7,FALSE)))</f>
        <v/>
      </c>
      <c r="P730" s="73" t="str">
        <f>IF(ISNA(VLOOKUP(B730,'Can Pwr Rankings'!$B$6:$F$21,5,FALSE))=TRUE,"", (VLOOKUP(B730,'Can Pwr Rankings'!$B$6:$F$21,5,FALSE)))</f>
        <v/>
      </c>
      <c r="Q730" s="109">
        <f>IF(ISNA(VLOOKUP($B730,'US GAS Rankings'!$B$6:$H$232,6,FALSE))=TRUE,"", (VLOOKUP($B730,'US GAS Rankings'!$B$6:$H$232,6,FALSE)))</f>
        <v>4631018</v>
      </c>
      <c r="R730" s="109" t="str">
        <f>IF(ISNA(VLOOKUP($B730,'US PWR Rankings'!$B$6:$H$126,6,FALSE))=TRUE,"", (VLOOKUP($B730,'US PWR Rankings'!$B$6:$H$126,6,FALSE)))</f>
        <v/>
      </c>
      <c r="S730" s="109" t="str">
        <f>IF(ISNA(VLOOKUP($B730,'Can Gas Rankings'!$B$6:$H$95,6,FALSE))=TRUE,"",(VLOOKUP($B730,'Can Gas Rankings'!$B$6:$H$95,6,FALSE)))</f>
        <v/>
      </c>
      <c r="T730" s="109" t="str">
        <f>IF(ISNA(VLOOKUP($B730,'Can Pwr Rankings'!$B$6:$F$21,4,FALSE))=TRUE,"", (VLOOKUP($B730,'Can Pwr Rankings'!$B$6:$F$21,4,FALSE)))</f>
        <v/>
      </c>
    </row>
    <row r="731" spans="1:20" x14ac:dyDescent="0.2">
      <c r="A731" s="73" t="s">
        <v>215</v>
      </c>
      <c r="B731" s="73">
        <v>79508</v>
      </c>
      <c r="C731" s="73" t="s">
        <v>215</v>
      </c>
      <c r="D731" s="73">
        <v>79508</v>
      </c>
      <c r="E731" s="73" t="s">
        <v>404</v>
      </c>
      <c r="F731" s="73" t="str">
        <f>VLOOKUP((A731&amp;MAX(G731:L731)),'NA DATA'!$J$4:$K$1809,2,FALSE)</f>
        <v>Enron North America Corp.</v>
      </c>
      <c r="G731" s="104"/>
      <c r="H731" s="104">
        <v>96060300</v>
      </c>
      <c r="I731" s="104"/>
      <c r="J731" s="104"/>
      <c r="K731" s="104"/>
      <c r="L731" s="104"/>
      <c r="M731" s="104">
        <f>IF(ISNA(VLOOKUP(B731,'US GAS Rankings'!$B$6:$H$232,7,FALSE))=TRUE,"", (VLOOKUP(B731,'US GAS Rankings'!$B$6:$H$232,7,FALSE)))</f>
        <v>132</v>
      </c>
      <c r="N731" s="104" t="str">
        <f>IF(ISNA(VLOOKUP(B731,'US PWR Rankings'!$B$6:$H$126,7,FALSE))=TRUE,"", (VLOOKUP(B731,'US PWR Rankings'!$B$6:$H$126,7,FALSE)))</f>
        <v/>
      </c>
      <c r="O731" s="73" t="str">
        <f>IF(ISNA(VLOOKUP(B731,'Can Gas Rankings'!$B$6:$H$95,7,FALSE))=TRUE,"",(VLOOKUP(B731,'Can Gas Rankings'!$B$6:$H$95,7,FALSE)))</f>
        <v/>
      </c>
      <c r="P731" s="73" t="str">
        <f>IF(ISNA(VLOOKUP(B731,'Can Pwr Rankings'!$B$6:$F$21,5,FALSE))=TRUE,"", (VLOOKUP(B731,'Can Pwr Rankings'!$B$6:$F$21,5,FALSE)))</f>
        <v/>
      </c>
      <c r="Q731" s="109">
        <f>IF(ISNA(VLOOKUP($B731,'US GAS Rankings'!$B$6:$H$232,6,FALSE))=TRUE,"", (VLOOKUP($B731,'US GAS Rankings'!$B$6:$H$232,6,FALSE)))</f>
        <v>3910689</v>
      </c>
      <c r="R731" s="109" t="str">
        <f>IF(ISNA(VLOOKUP($B731,'US PWR Rankings'!$B$6:$H$126,6,FALSE))=TRUE,"", (VLOOKUP($B731,'US PWR Rankings'!$B$6:$H$126,6,FALSE)))</f>
        <v/>
      </c>
      <c r="S731" s="109" t="str">
        <f>IF(ISNA(VLOOKUP($B731,'Can Gas Rankings'!$B$6:$H$95,6,FALSE))=TRUE,"",(VLOOKUP($B731,'Can Gas Rankings'!$B$6:$H$95,6,FALSE)))</f>
        <v/>
      </c>
      <c r="T731" s="109" t="str">
        <f>IF(ISNA(VLOOKUP($B731,'Can Pwr Rankings'!$B$6:$F$21,4,FALSE))=TRUE,"", (VLOOKUP($B731,'Can Pwr Rankings'!$B$6:$F$21,4,FALSE)))</f>
        <v/>
      </c>
    </row>
    <row r="732" spans="1:20" x14ac:dyDescent="0.2">
      <c r="A732" s="73" t="s">
        <v>215</v>
      </c>
      <c r="B732" s="73">
        <v>79508</v>
      </c>
      <c r="C732" s="73"/>
      <c r="D732" s="73"/>
      <c r="E732" s="73" t="s">
        <v>403</v>
      </c>
      <c r="F732" s="73" t="str">
        <f>VLOOKUP((A732&amp;MAX(G732:L732)),'NA DATA'!$J$4:$K$1809,2,FALSE)</f>
        <v>Enron North America Corp.</v>
      </c>
      <c r="G732" s="104"/>
      <c r="H732" s="104">
        <v>96085221</v>
      </c>
      <c r="I732" s="104"/>
      <c r="J732" s="104"/>
      <c r="K732" s="104"/>
      <c r="L732" s="104"/>
      <c r="M732" s="104">
        <f>IF(ISNA(VLOOKUP(B732,'US GAS Rankings'!$B$6:$H$232,7,FALSE))=TRUE,"", (VLOOKUP(B732,'US GAS Rankings'!$B$6:$H$232,7,FALSE)))</f>
        <v>132</v>
      </c>
      <c r="N732" s="104" t="str">
        <f>IF(ISNA(VLOOKUP(B732,'US PWR Rankings'!$B$6:$H$126,7,FALSE))=TRUE,"", (VLOOKUP(B732,'US PWR Rankings'!$B$6:$H$126,7,FALSE)))</f>
        <v/>
      </c>
      <c r="O732" s="73" t="str">
        <f>IF(ISNA(VLOOKUP(B732,'Can Gas Rankings'!$B$6:$H$95,7,FALSE))=TRUE,"",(VLOOKUP(B732,'Can Gas Rankings'!$B$6:$H$95,7,FALSE)))</f>
        <v/>
      </c>
      <c r="P732" s="73" t="str">
        <f>IF(ISNA(VLOOKUP(B732,'Can Pwr Rankings'!$B$6:$F$21,5,FALSE))=TRUE,"", (VLOOKUP(B732,'Can Pwr Rankings'!$B$6:$F$21,5,FALSE)))</f>
        <v/>
      </c>
      <c r="Q732" s="109">
        <f>IF(ISNA(VLOOKUP($B732,'US GAS Rankings'!$B$6:$H$232,6,FALSE))=TRUE,"", (VLOOKUP($B732,'US GAS Rankings'!$B$6:$H$232,6,FALSE)))</f>
        <v>3910689</v>
      </c>
      <c r="R732" s="109" t="str">
        <f>IF(ISNA(VLOOKUP($B732,'US PWR Rankings'!$B$6:$H$126,6,FALSE))=TRUE,"", (VLOOKUP($B732,'US PWR Rankings'!$B$6:$H$126,6,FALSE)))</f>
        <v/>
      </c>
      <c r="S732" s="109" t="str">
        <f>IF(ISNA(VLOOKUP($B732,'Can Gas Rankings'!$B$6:$H$95,6,FALSE))=TRUE,"",(VLOOKUP($B732,'Can Gas Rankings'!$B$6:$H$95,6,FALSE)))</f>
        <v/>
      </c>
      <c r="T732" s="109" t="str">
        <f>IF(ISNA(VLOOKUP($B732,'Can Pwr Rankings'!$B$6:$F$21,4,FALSE))=TRUE,"", (VLOOKUP($B732,'Can Pwr Rankings'!$B$6:$F$21,4,FALSE)))</f>
        <v/>
      </c>
    </row>
    <row r="733" spans="1:20" x14ac:dyDescent="0.2">
      <c r="A733" s="73" t="s">
        <v>215</v>
      </c>
      <c r="B733" s="73">
        <v>79508</v>
      </c>
      <c r="C733" s="73"/>
      <c r="D733" s="73"/>
      <c r="E733" s="73" t="s">
        <v>435</v>
      </c>
      <c r="F733" s="73" t="str">
        <f>VLOOKUP((A733&amp;MAX(G733:L733)),'NA DATA'!$J$4:$K$1809,2,FALSE)</f>
        <v>ENA Upstream Company LLC</v>
      </c>
      <c r="G733" s="104"/>
      <c r="H733" s="104">
        <v>96094500</v>
      </c>
      <c r="I733" s="104"/>
      <c r="J733" s="104"/>
      <c r="K733" s="104"/>
      <c r="L733" s="104"/>
      <c r="M733" s="104">
        <f>IF(ISNA(VLOOKUP(B733,'US GAS Rankings'!$B$6:$H$232,7,FALSE))=TRUE,"", (VLOOKUP(B733,'US GAS Rankings'!$B$6:$H$232,7,FALSE)))</f>
        <v>132</v>
      </c>
      <c r="N733" s="104" t="str">
        <f>IF(ISNA(VLOOKUP(B733,'US PWR Rankings'!$B$6:$H$126,7,FALSE))=TRUE,"", (VLOOKUP(B733,'US PWR Rankings'!$B$6:$H$126,7,FALSE)))</f>
        <v/>
      </c>
      <c r="O733" s="73" t="str">
        <f>IF(ISNA(VLOOKUP(B733,'Can Gas Rankings'!$B$6:$H$95,7,FALSE))=TRUE,"",(VLOOKUP(B733,'Can Gas Rankings'!$B$6:$H$95,7,FALSE)))</f>
        <v/>
      </c>
      <c r="P733" s="73" t="str">
        <f>IF(ISNA(VLOOKUP(B733,'Can Pwr Rankings'!$B$6:$F$21,5,FALSE))=TRUE,"", (VLOOKUP(B733,'Can Pwr Rankings'!$B$6:$F$21,5,FALSE)))</f>
        <v/>
      </c>
      <c r="Q733" s="109">
        <f>IF(ISNA(VLOOKUP($B733,'US GAS Rankings'!$B$6:$H$232,6,FALSE))=TRUE,"", (VLOOKUP($B733,'US GAS Rankings'!$B$6:$H$232,6,FALSE)))</f>
        <v>3910689</v>
      </c>
      <c r="R733" s="109" t="str">
        <f>IF(ISNA(VLOOKUP($B733,'US PWR Rankings'!$B$6:$H$126,6,FALSE))=TRUE,"", (VLOOKUP($B733,'US PWR Rankings'!$B$6:$H$126,6,FALSE)))</f>
        <v/>
      </c>
      <c r="S733" s="109" t="str">
        <f>IF(ISNA(VLOOKUP($B733,'Can Gas Rankings'!$B$6:$H$95,6,FALSE))=TRUE,"",(VLOOKUP($B733,'Can Gas Rankings'!$B$6:$H$95,6,FALSE)))</f>
        <v/>
      </c>
      <c r="T733" s="109" t="str">
        <f>IF(ISNA(VLOOKUP($B733,'Can Pwr Rankings'!$B$6:$F$21,4,FALSE))=TRUE,"", (VLOOKUP($B733,'Can Pwr Rankings'!$B$6:$F$21,4,FALSE)))</f>
        <v/>
      </c>
    </row>
    <row r="734" spans="1:20" x14ac:dyDescent="0.2">
      <c r="A734" s="73" t="s">
        <v>215</v>
      </c>
      <c r="B734" s="73">
        <v>79508</v>
      </c>
      <c r="C734" s="73"/>
      <c r="D734" s="73"/>
      <c r="E734" s="73" t="s">
        <v>401</v>
      </c>
      <c r="F734" s="73" t="str">
        <f>VLOOKUP((A734&amp;MAX(G734:L734)),'NA DATA'!$J$4:$K$1809,2,FALSE)</f>
        <v>Enron North America Corp.</v>
      </c>
      <c r="G734" s="104"/>
      <c r="H734" s="104">
        <v>96061759</v>
      </c>
      <c r="I734" s="104"/>
      <c r="J734" s="104"/>
      <c r="K734" s="104"/>
      <c r="L734" s="104"/>
      <c r="M734" s="104">
        <f>IF(ISNA(VLOOKUP(B734,'US GAS Rankings'!$B$6:$H$232,7,FALSE))=TRUE,"", (VLOOKUP(B734,'US GAS Rankings'!$B$6:$H$232,7,FALSE)))</f>
        <v>132</v>
      </c>
      <c r="N734" s="104" t="str">
        <f>IF(ISNA(VLOOKUP(B734,'US PWR Rankings'!$B$6:$H$126,7,FALSE))=TRUE,"", (VLOOKUP(B734,'US PWR Rankings'!$B$6:$H$126,7,FALSE)))</f>
        <v/>
      </c>
      <c r="O734" s="73" t="str">
        <f>IF(ISNA(VLOOKUP(B734,'Can Gas Rankings'!$B$6:$H$95,7,FALSE))=TRUE,"",(VLOOKUP(B734,'Can Gas Rankings'!$B$6:$H$95,7,FALSE)))</f>
        <v/>
      </c>
      <c r="P734" s="73" t="str">
        <f>IF(ISNA(VLOOKUP(B734,'Can Pwr Rankings'!$B$6:$F$21,5,FALSE))=TRUE,"", (VLOOKUP(B734,'Can Pwr Rankings'!$B$6:$F$21,5,FALSE)))</f>
        <v/>
      </c>
      <c r="Q734" s="109">
        <f>IF(ISNA(VLOOKUP($B734,'US GAS Rankings'!$B$6:$H$232,6,FALSE))=TRUE,"", (VLOOKUP($B734,'US GAS Rankings'!$B$6:$H$232,6,FALSE)))</f>
        <v>3910689</v>
      </c>
      <c r="R734" s="109" t="str">
        <f>IF(ISNA(VLOOKUP($B734,'US PWR Rankings'!$B$6:$H$126,6,FALSE))=TRUE,"", (VLOOKUP($B734,'US PWR Rankings'!$B$6:$H$126,6,FALSE)))</f>
        <v/>
      </c>
      <c r="S734" s="109" t="str">
        <f>IF(ISNA(VLOOKUP($B734,'Can Gas Rankings'!$B$6:$H$95,6,FALSE))=TRUE,"",(VLOOKUP($B734,'Can Gas Rankings'!$B$6:$H$95,6,FALSE)))</f>
        <v/>
      </c>
      <c r="T734" s="109" t="str">
        <f>IF(ISNA(VLOOKUP($B734,'Can Pwr Rankings'!$B$6:$F$21,4,FALSE))=TRUE,"", (VLOOKUP($B734,'Can Pwr Rankings'!$B$6:$F$21,4,FALSE)))</f>
        <v/>
      </c>
    </row>
    <row r="735" spans="1:20" x14ac:dyDescent="0.2">
      <c r="A735" s="73" t="s">
        <v>215</v>
      </c>
      <c r="B735" s="73">
        <v>79508</v>
      </c>
      <c r="C735" s="73"/>
      <c r="D735" s="73"/>
      <c r="E735" s="73" t="s">
        <v>399</v>
      </c>
      <c r="F735" s="73" t="str">
        <f>VLOOKUP((A735&amp;MAX(G735:L735)),'NA DATA'!$J$4:$K$1809,2,FALSE)</f>
        <v>ENA Upstream Company LLC</v>
      </c>
      <c r="G735" s="104"/>
      <c r="H735" s="104">
        <v>96076769</v>
      </c>
      <c r="I735" s="104"/>
      <c r="J735" s="104"/>
      <c r="K735" s="104"/>
      <c r="L735" s="104"/>
      <c r="M735" s="104">
        <f>IF(ISNA(VLOOKUP(B735,'US GAS Rankings'!$B$6:$H$232,7,FALSE))=TRUE,"", (VLOOKUP(B735,'US GAS Rankings'!$B$6:$H$232,7,FALSE)))</f>
        <v>132</v>
      </c>
      <c r="N735" s="104" t="str">
        <f>IF(ISNA(VLOOKUP(B735,'US PWR Rankings'!$B$6:$H$126,7,FALSE))=TRUE,"", (VLOOKUP(B735,'US PWR Rankings'!$B$6:$H$126,7,FALSE)))</f>
        <v/>
      </c>
      <c r="O735" s="73" t="str">
        <f>IF(ISNA(VLOOKUP(B735,'Can Gas Rankings'!$B$6:$H$95,7,FALSE))=TRUE,"",(VLOOKUP(B735,'Can Gas Rankings'!$B$6:$H$95,7,FALSE)))</f>
        <v/>
      </c>
      <c r="P735" s="73" t="str">
        <f>IF(ISNA(VLOOKUP(B735,'Can Pwr Rankings'!$B$6:$F$21,5,FALSE))=TRUE,"", (VLOOKUP(B735,'Can Pwr Rankings'!$B$6:$F$21,5,FALSE)))</f>
        <v/>
      </c>
      <c r="Q735" s="109">
        <f>IF(ISNA(VLOOKUP($B735,'US GAS Rankings'!$B$6:$H$232,6,FALSE))=TRUE,"", (VLOOKUP($B735,'US GAS Rankings'!$B$6:$H$232,6,FALSE)))</f>
        <v>3910689</v>
      </c>
      <c r="R735" s="109" t="str">
        <f>IF(ISNA(VLOOKUP($B735,'US PWR Rankings'!$B$6:$H$126,6,FALSE))=TRUE,"", (VLOOKUP($B735,'US PWR Rankings'!$B$6:$H$126,6,FALSE)))</f>
        <v/>
      </c>
      <c r="S735" s="109" t="str">
        <f>IF(ISNA(VLOOKUP($B735,'Can Gas Rankings'!$B$6:$H$95,6,FALSE))=TRUE,"",(VLOOKUP($B735,'Can Gas Rankings'!$B$6:$H$95,6,FALSE)))</f>
        <v/>
      </c>
      <c r="T735" s="109" t="str">
        <f>IF(ISNA(VLOOKUP($B735,'Can Pwr Rankings'!$B$6:$F$21,4,FALSE))=TRUE,"", (VLOOKUP($B735,'Can Pwr Rankings'!$B$6:$F$21,4,FALSE)))</f>
        <v/>
      </c>
    </row>
    <row r="736" spans="1:20" x14ac:dyDescent="0.2">
      <c r="A736" s="73" t="s">
        <v>215</v>
      </c>
      <c r="B736" s="73">
        <v>79508</v>
      </c>
      <c r="C736" s="73"/>
      <c r="D736" s="73"/>
      <c r="E736" s="73" t="s">
        <v>566</v>
      </c>
      <c r="F736" s="73" t="e">
        <f>VLOOKUP((A736&amp;MAX(G736:L736)),'NA DATA'!$J$4:$K$1809,2,FALSE)</f>
        <v>#N/A</v>
      </c>
      <c r="G736" s="104"/>
      <c r="H736" s="104"/>
      <c r="I736" s="104"/>
      <c r="J736" s="104"/>
      <c r="K736" s="104"/>
      <c r="L736" s="104"/>
      <c r="M736" s="104">
        <f>IF(ISNA(VLOOKUP(B736,'US GAS Rankings'!$B$6:$H$232,7,FALSE))=TRUE,"", (VLOOKUP(B736,'US GAS Rankings'!$B$6:$H$232,7,FALSE)))</f>
        <v>132</v>
      </c>
      <c r="N736" s="104" t="str">
        <f>IF(ISNA(VLOOKUP(B736,'US PWR Rankings'!$B$6:$H$126,7,FALSE))=TRUE,"", (VLOOKUP(B736,'US PWR Rankings'!$B$6:$H$126,7,FALSE)))</f>
        <v/>
      </c>
      <c r="O736" s="73" t="str">
        <f>IF(ISNA(VLOOKUP(B736,'Can Gas Rankings'!$B$6:$H$95,7,FALSE))=TRUE,"",(VLOOKUP(B736,'Can Gas Rankings'!$B$6:$H$95,7,FALSE)))</f>
        <v/>
      </c>
      <c r="P736" s="73" t="str">
        <f>IF(ISNA(VLOOKUP(B736,'Can Pwr Rankings'!$B$6:$F$21,5,FALSE))=TRUE,"", (VLOOKUP(B736,'Can Pwr Rankings'!$B$6:$F$21,5,FALSE)))</f>
        <v/>
      </c>
      <c r="Q736" s="109">
        <f>IF(ISNA(VLOOKUP($B736,'US GAS Rankings'!$B$6:$H$232,6,FALSE))=TRUE,"", (VLOOKUP($B736,'US GAS Rankings'!$B$6:$H$232,6,FALSE)))</f>
        <v>3910689</v>
      </c>
      <c r="R736" s="109" t="str">
        <f>IF(ISNA(VLOOKUP($B736,'US PWR Rankings'!$B$6:$H$126,6,FALSE))=TRUE,"", (VLOOKUP($B736,'US PWR Rankings'!$B$6:$H$126,6,FALSE)))</f>
        <v/>
      </c>
      <c r="S736" s="109" t="str">
        <f>IF(ISNA(VLOOKUP($B736,'Can Gas Rankings'!$B$6:$H$95,6,FALSE))=TRUE,"",(VLOOKUP($B736,'Can Gas Rankings'!$B$6:$H$95,6,FALSE)))</f>
        <v/>
      </c>
      <c r="T736" s="109" t="str">
        <f>IF(ISNA(VLOOKUP($B736,'Can Pwr Rankings'!$B$6:$F$21,4,FALSE))=TRUE,"", (VLOOKUP($B736,'Can Pwr Rankings'!$B$6:$F$21,4,FALSE)))</f>
        <v/>
      </c>
    </row>
    <row r="737" spans="1:20" x14ac:dyDescent="0.2">
      <c r="A737" s="73" t="s">
        <v>215</v>
      </c>
      <c r="B737" s="73">
        <v>79508</v>
      </c>
      <c r="C737" s="73"/>
      <c r="D737" s="73"/>
      <c r="E737" s="73" t="s">
        <v>406</v>
      </c>
      <c r="F737" s="73" t="str">
        <f>VLOOKUP((A737&amp;MAX(G737:L737)),'NA DATA'!$J$4:$K$1809,2,FALSE)</f>
        <v>Enron North America Corp.</v>
      </c>
      <c r="G737" s="104"/>
      <c r="H737" s="104">
        <v>96061757</v>
      </c>
      <c r="I737" s="104"/>
      <c r="J737" s="104"/>
      <c r="K737" s="104"/>
      <c r="L737" s="104"/>
      <c r="M737" s="104">
        <f>IF(ISNA(VLOOKUP(B737,'US GAS Rankings'!$B$6:$H$232,7,FALSE))=TRUE,"", (VLOOKUP(B737,'US GAS Rankings'!$B$6:$H$232,7,FALSE)))</f>
        <v>132</v>
      </c>
      <c r="N737" s="104" t="str">
        <f>IF(ISNA(VLOOKUP(B737,'US PWR Rankings'!$B$6:$H$126,7,FALSE))=TRUE,"", (VLOOKUP(B737,'US PWR Rankings'!$B$6:$H$126,7,FALSE)))</f>
        <v/>
      </c>
      <c r="O737" s="73" t="str">
        <f>IF(ISNA(VLOOKUP(B737,'Can Gas Rankings'!$B$6:$H$95,7,FALSE))=TRUE,"",(VLOOKUP(B737,'Can Gas Rankings'!$B$6:$H$95,7,FALSE)))</f>
        <v/>
      </c>
      <c r="P737" s="73" t="str">
        <f>IF(ISNA(VLOOKUP(B737,'Can Pwr Rankings'!$B$6:$F$21,5,FALSE))=TRUE,"", (VLOOKUP(B737,'Can Pwr Rankings'!$B$6:$F$21,5,FALSE)))</f>
        <v/>
      </c>
      <c r="Q737" s="109">
        <f>IF(ISNA(VLOOKUP($B737,'US GAS Rankings'!$B$6:$H$232,6,FALSE))=TRUE,"", (VLOOKUP($B737,'US GAS Rankings'!$B$6:$H$232,6,FALSE)))</f>
        <v>3910689</v>
      </c>
      <c r="R737" s="109" t="str">
        <f>IF(ISNA(VLOOKUP($B737,'US PWR Rankings'!$B$6:$H$126,6,FALSE))=TRUE,"", (VLOOKUP($B737,'US PWR Rankings'!$B$6:$H$126,6,FALSE)))</f>
        <v/>
      </c>
      <c r="S737" s="109" t="str">
        <f>IF(ISNA(VLOOKUP($B737,'Can Gas Rankings'!$B$6:$H$95,6,FALSE))=TRUE,"",(VLOOKUP($B737,'Can Gas Rankings'!$B$6:$H$95,6,FALSE)))</f>
        <v/>
      </c>
      <c r="T737" s="109" t="str">
        <f>IF(ISNA(VLOOKUP($B737,'Can Pwr Rankings'!$B$6:$F$21,4,FALSE))=TRUE,"", (VLOOKUP($B737,'Can Pwr Rankings'!$B$6:$F$21,4,FALSE)))</f>
        <v/>
      </c>
    </row>
    <row r="738" spans="1:20" x14ac:dyDescent="0.2">
      <c r="A738" s="73" t="s">
        <v>216</v>
      </c>
      <c r="B738" s="73">
        <v>65658</v>
      </c>
      <c r="C738" s="73" t="s">
        <v>216</v>
      </c>
      <c r="D738" s="73">
        <v>65658</v>
      </c>
      <c r="E738" s="73" t="s">
        <v>401</v>
      </c>
      <c r="F738" s="73" t="str">
        <f>VLOOKUP((A738&amp;MAX(G738:L738)),'NA DATA'!$J$4:$K$1809,2,FALSE)</f>
        <v>Enron North America Corp.</v>
      </c>
      <c r="G738" s="104"/>
      <c r="H738" s="104">
        <v>96067533</v>
      </c>
      <c r="I738" s="104"/>
      <c r="J738" s="104"/>
      <c r="K738" s="104"/>
      <c r="L738" s="104"/>
      <c r="M738" s="104">
        <f>IF(ISNA(VLOOKUP(B738,'US GAS Rankings'!$B$6:$H$232,7,FALSE))=TRUE,"", (VLOOKUP(B738,'US GAS Rankings'!$B$6:$H$232,7,FALSE)))</f>
        <v>133</v>
      </c>
      <c r="N738" s="104" t="str">
        <f>IF(ISNA(VLOOKUP(B738,'US PWR Rankings'!$B$6:$H$126,7,FALSE))=TRUE,"", (VLOOKUP(B738,'US PWR Rankings'!$B$6:$H$126,7,FALSE)))</f>
        <v/>
      </c>
      <c r="O738" s="73">
        <f>IF(ISNA(VLOOKUP(B738,'Can Gas Rankings'!$B$6:$H$95,7,FALSE))=TRUE,"",(VLOOKUP(B738,'Can Gas Rankings'!$B$6:$H$95,7,FALSE)))</f>
        <v>52</v>
      </c>
      <c r="P738" s="73" t="str">
        <f>IF(ISNA(VLOOKUP(B738,'Can Pwr Rankings'!$B$6:$F$21,5,FALSE))=TRUE,"", (VLOOKUP(B738,'Can Pwr Rankings'!$B$6:$F$21,5,FALSE)))</f>
        <v/>
      </c>
      <c r="Q738" s="109">
        <f>IF(ISNA(VLOOKUP($B738,'US GAS Rankings'!$B$6:$H$232,6,FALSE))=TRUE,"", (VLOOKUP($B738,'US GAS Rankings'!$B$6:$H$232,6,FALSE)))</f>
        <v>3857446</v>
      </c>
      <c r="R738" s="109" t="str">
        <f>IF(ISNA(VLOOKUP($B738,'US PWR Rankings'!$B$6:$H$126,6,FALSE))=TRUE,"", (VLOOKUP($B738,'US PWR Rankings'!$B$6:$H$126,6,FALSE)))</f>
        <v/>
      </c>
      <c r="S738" s="109">
        <f>IF(ISNA(VLOOKUP($B738,'Can Gas Rankings'!$B$6:$H$95,6,FALSE))=TRUE,"",(VLOOKUP($B738,'Can Gas Rankings'!$B$6:$H$95,6,FALSE)))</f>
        <v>2288200</v>
      </c>
      <c r="T738" s="109" t="str">
        <f>IF(ISNA(VLOOKUP($B738,'Can Pwr Rankings'!$B$6:$F$21,4,FALSE))=TRUE,"", (VLOOKUP($B738,'Can Pwr Rankings'!$B$6:$F$21,4,FALSE)))</f>
        <v/>
      </c>
    </row>
    <row r="739" spans="1:20" x14ac:dyDescent="0.2">
      <c r="A739" s="73" t="s">
        <v>216</v>
      </c>
      <c r="B739" s="73">
        <v>65658</v>
      </c>
      <c r="C739" s="73"/>
      <c r="D739" s="73"/>
      <c r="E739" s="73" t="s">
        <v>399</v>
      </c>
      <c r="F739" s="73" t="str">
        <f>VLOOKUP((A739&amp;MAX(G739:L739)),'NA DATA'!$J$4:$K$1809,2,FALSE)</f>
        <v>Enron North America Corp.</v>
      </c>
      <c r="G739" s="104"/>
      <c r="H739" s="104">
        <v>96022131</v>
      </c>
      <c r="I739" s="104"/>
      <c r="J739" s="104"/>
      <c r="K739" s="104"/>
      <c r="L739" s="104"/>
      <c r="M739" s="104">
        <f>IF(ISNA(VLOOKUP(B739,'US GAS Rankings'!$B$6:$H$232,7,FALSE))=TRUE,"", (VLOOKUP(B739,'US GAS Rankings'!$B$6:$H$232,7,FALSE)))</f>
        <v>133</v>
      </c>
      <c r="N739" s="104" t="str">
        <f>IF(ISNA(VLOOKUP(B739,'US PWR Rankings'!$B$6:$H$126,7,FALSE))=TRUE,"", (VLOOKUP(B739,'US PWR Rankings'!$B$6:$H$126,7,FALSE)))</f>
        <v/>
      </c>
      <c r="O739" s="73">
        <f>IF(ISNA(VLOOKUP(B739,'Can Gas Rankings'!$B$6:$H$95,7,FALSE))=TRUE,"",(VLOOKUP(B739,'Can Gas Rankings'!$B$6:$H$95,7,FALSE)))</f>
        <v>52</v>
      </c>
      <c r="P739" s="73" t="str">
        <f>IF(ISNA(VLOOKUP(B739,'Can Pwr Rankings'!$B$6:$F$21,5,FALSE))=TRUE,"", (VLOOKUP(B739,'Can Pwr Rankings'!$B$6:$F$21,5,FALSE)))</f>
        <v/>
      </c>
      <c r="Q739" s="109">
        <f>IF(ISNA(VLOOKUP($B739,'US GAS Rankings'!$B$6:$H$232,6,FALSE))=TRUE,"", (VLOOKUP($B739,'US GAS Rankings'!$B$6:$H$232,6,FALSE)))</f>
        <v>3857446</v>
      </c>
      <c r="R739" s="109" t="str">
        <f>IF(ISNA(VLOOKUP($B739,'US PWR Rankings'!$B$6:$H$126,6,FALSE))=TRUE,"", (VLOOKUP($B739,'US PWR Rankings'!$B$6:$H$126,6,FALSE)))</f>
        <v/>
      </c>
      <c r="S739" s="109">
        <f>IF(ISNA(VLOOKUP($B739,'Can Gas Rankings'!$B$6:$H$95,6,FALSE))=TRUE,"",(VLOOKUP($B739,'Can Gas Rankings'!$B$6:$H$95,6,FALSE)))</f>
        <v>2288200</v>
      </c>
      <c r="T739" s="109" t="str">
        <f>IF(ISNA(VLOOKUP($B739,'Can Pwr Rankings'!$B$6:$F$21,4,FALSE))=TRUE,"", (VLOOKUP($B739,'Can Pwr Rankings'!$B$6:$F$21,4,FALSE)))</f>
        <v/>
      </c>
    </row>
    <row r="740" spans="1:20" x14ac:dyDescent="0.2">
      <c r="A740" s="73" t="s">
        <v>216</v>
      </c>
      <c r="B740" s="73">
        <v>65658</v>
      </c>
      <c r="C740" s="73"/>
      <c r="D740" s="73"/>
      <c r="E740" s="73" t="s">
        <v>745</v>
      </c>
      <c r="F740" s="73" t="str">
        <f>VLOOKUP((A740&amp;MAX(G740:L740)),'NA DATA'!$J$4:$K$1809,2,FALSE)</f>
        <v>Enron Canada Corp.</v>
      </c>
      <c r="G740" s="104"/>
      <c r="H740" s="104"/>
      <c r="I740" s="104"/>
      <c r="J740" s="104"/>
      <c r="K740" s="104">
        <v>96013822</v>
      </c>
      <c r="L740" s="104"/>
      <c r="M740" s="104">
        <f>IF(ISNA(VLOOKUP(B740,'US GAS Rankings'!$B$6:$H$232,7,FALSE))=TRUE,"", (VLOOKUP(B740,'US GAS Rankings'!$B$6:$H$232,7,FALSE)))</f>
        <v>133</v>
      </c>
      <c r="N740" s="104" t="str">
        <f>IF(ISNA(VLOOKUP(B740,'US PWR Rankings'!$B$6:$H$126,7,FALSE))=TRUE,"", (VLOOKUP(B740,'US PWR Rankings'!$B$6:$H$126,7,FALSE)))</f>
        <v/>
      </c>
      <c r="O740" s="73">
        <f>IF(ISNA(VLOOKUP(B740,'Can Gas Rankings'!$B$6:$H$95,7,FALSE))=TRUE,"",(VLOOKUP(B740,'Can Gas Rankings'!$B$6:$H$95,7,FALSE)))</f>
        <v>52</v>
      </c>
      <c r="P740" s="73" t="str">
        <f>IF(ISNA(VLOOKUP(B740,'Can Pwr Rankings'!$B$6:$F$21,5,FALSE))=TRUE,"", (VLOOKUP(B740,'Can Pwr Rankings'!$B$6:$F$21,5,FALSE)))</f>
        <v/>
      </c>
      <c r="Q740" s="109">
        <f>IF(ISNA(VLOOKUP($B740,'US GAS Rankings'!$B$6:$H$232,6,FALSE))=TRUE,"", (VLOOKUP($B740,'US GAS Rankings'!$B$6:$H$232,6,FALSE)))</f>
        <v>3857446</v>
      </c>
      <c r="R740" s="109" t="str">
        <f>IF(ISNA(VLOOKUP($B740,'US PWR Rankings'!$B$6:$H$126,6,FALSE))=TRUE,"", (VLOOKUP($B740,'US PWR Rankings'!$B$6:$H$126,6,FALSE)))</f>
        <v/>
      </c>
      <c r="S740" s="109">
        <f>IF(ISNA(VLOOKUP($B740,'Can Gas Rankings'!$B$6:$H$95,6,FALSE))=TRUE,"",(VLOOKUP($B740,'Can Gas Rankings'!$B$6:$H$95,6,FALSE)))</f>
        <v>2288200</v>
      </c>
      <c r="T740" s="109" t="str">
        <f>IF(ISNA(VLOOKUP($B740,'Can Pwr Rankings'!$B$6:$F$21,4,FALSE))=TRUE,"", (VLOOKUP($B740,'Can Pwr Rankings'!$B$6:$F$21,4,FALSE)))</f>
        <v/>
      </c>
    </row>
    <row r="741" spans="1:20" x14ac:dyDescent="0.2">
      <c r="A741" s="73" t="s">
        <v>216</v>
      </c>
      <c r="B741" s="73">
        <v>65658</v>
      </c>
      <c r="C741" s="73"/>
      <c r="D741" s="73"/>
      <c r="E741" s="73" t="s">
        <v>566</v>
      </c>
      <c r="F741" s="73" t="e">
        <f>VLOOKUP((A741&amp;MAX(G741:L741)),'NA DATA'!$J$4:$K$1809,2,FALSE)</f>
        <v>#N/A</v>
      </c>
      <c r="G741" s="104"/>
      <c r="H741" s="104"/>
      <c r="I741" s="104"/>
      <c r="J741" s="104"/>
      <c r="K741" s="104"/>
      <c r="L741" s="104"/>
      <c r="M741" s="104">
        <f>IF(ISNA(VLOOKUP(B741,'US GAS Rankings'!$B$6:$H$232,7,FALSE))=TRUE,"", (VLOOKUP(B741,'US GAS Rankings'!$B$6:$H$232,7,FALSE)))</f>
        <v>133</v>
      </c>
      <c r="N741" s="104" t="str">
        <f>IF(ISNA(VLOOKUP(B741,'US PWR Rankings'!$B$6:$H$126,7,FALSE))=TRUE,"", (VLOOKUP(B741,'US PWR Rankings'!$B$6:$H$126,7,FALSE)))</f>
        <v/>
      </c>
      <c r="O741" s="73">
        <f>IF(ISNA(VLOOKUP(B741,'Can Gas Rankings'!$B$6:$H$95,7,FALSE))=TRUE,"",(VLOOKUP(B741,'Can Gas Rankings'!$B$6:$H$95,7,FALSE)))</f>
        <v>52</v>
      </c>
      <c r="P741" s="73" t="str">
        <f>IF(ISNA(VLOOKUP(B741,'Can Pwr Rankings'!$B$6:$F$21,5,FALSE))=TRUE,"", (VLOOKUP(B741,'Can Pwr Rankings'!$B$6:$F$21,5,FALSE)))</f>
        <v/>
      </c>
      <c r="Q741" s="109">
        <f>IF(ISNA(VLOOKUP($B741,'US GAS Rankings'!$B$6:$H$232,6,FALSE))=TRUE,"", (VLOOKUP($B741,'US GAS Rankings'!$B$6:$H$232,6,FALSE)))</f>
        <v>3857446</v>
      </c>
      <c r="R741" s="109" t="str">
        <f>IF(ISNA(VLOOKUP($B741,'US PWR Rankings'!$B$6:$H$126,6,FALSE))=TRUE,"", (VLOOKUP($B741,'US PWR Rankings'!$B$6:$H$126,6,FALSE)))</f>
        <v/>
      </c>
      <c r="S741" s="109">
        <f>IF(ISNA(VLOOKUP($B741,'Can Gas Rankings'!$B$6:$H$95,6,FALSE))=TRUE,"",(VLOOKUP($B741,'Can Gas Rankings'!$B$6:$H$95,6,FALSE)))</f>
        <v>2288200</v>
      </c>
      <c r="T741" s="109" t="str">
        <f>IF(ISNA(VLOOKUP($B741,'Can Pwr Rankings'!$B$6:$F$21,4,FALSE))=TRUE,"", (VLOOKUP($B741,'Can Pwr Rankings'!$B$6:$F$21,4,FALSE)))</f>
        <v/>
      </c>
    </row>
    <row r="742" spans="1:20" x14ac:dyDescent="0.2">
      <c r="A742" s="73" t="s">
        <v>216</v>
      </c>
      <c r="B742" s="73">
        <v>65658</v>
      </c>
      <c r="C742" s="73"/>
      <c r="D742" s="73"/>
      <c r="E742" s="73" t="s">
        <v>416</v>
      </c>
      <c r="F742" s="73" t="str">
        <f>VLOOKUP((A742&amp;MAX(G742:L742)),'NA DATA'!$J$4:$K$1809,2,FALSE)</f>
        <v>Enron North America Corp.</v>
      </c>
      <c r="G742" s="104"/>
      <c r="H742" s="104">
        <v>96043091</v>
      </c>
      <c r="I742" s="104"/>
      <c r="J742" s="104"/>
      <c r="K742" s="104"/>
      <c r="L742" s="104"/>
      <c r="M742" s="104">
        <f>IF(ISNA(VLOOKUP(B742,'US GAS Rankings'!$B$6:$H$232,7,FALSE))=TRUE,"", (VLOOKUP(B742,'US GAS Rankings'!$B$6:$H$232,7,FALSE)))</f>
        <v>133</v>
      </c>
      <c r="N742" s="104" t="str">
        <f>IF(ISNA(VLOOKUP(B742,'US PWR Rankings'!$B$6:$H$126,7,FALSE))=TRUE,"", (VLOOKUP(B742,'US PWR Rankings'!$B$6:$H$126,7,FALSE)))</f>
        <v/>
      </c>
      <c r="O742" s="73">
        <f>IF(ISNA(VLOOKUP(B742,'Can Gas Rankings'!$B$6:$H$95,7,FALSE))=TRUE,"",(VLOOKUP(B742,'Can Gas Rankings'!$B$6:$H$95,7,FALSE)))</f>
        <v>52</v>
      </c>
      <c r="P742" s="73" t="str">
        <f>IF(ISNA(VLOOKUP(B742,'Can Pwr Rankings'!$B$6:$F$21,5,FALSE))=TRUE,"", (VLOOKUP(B742,'Can Pwr Rankings'!$B$6:$F$21,5,FALSE)))</f>
        <v/>
      </c>
      <c r="Q742" s="109">
        <f>IF(ISNA(VLOOKUP($B742,'US GAS Rankings'!$B$6:$H$232,6,FALSE))=TRUE,"", (VLOOKUP($B742,'US GAS Rankings'!$B$6:$H$232,6,FALSE)))</f>
        <v>3857446</v>
      </c>
      <c r="R742" s="109" t="str">
        <f>IF(ISNA(VLOOKUP($B742,'US PWR Rankings'!$B$6:$H$126,6,FALSE))=TRUE,"", (VLOOKUP($B742,'US PWR Rankings'!$B$6:$H$126,6,FALSE)))</f>
        <v/>
      </c>
      <c r="S742" s="109">
        <f>IF(ISNA(VLOOKUP($B742,'Can Gas Rankings'!$B$6:$H$95,6,FALSE))=TRUE,"",(VLOOKUP($B742,'Can Gas Rankings'!$B$6:$H$95,6,FALSE)))</f>
        <v>2288200</v>
      </c>
      <c r="T742" s="109" t="str">
        <f>IF(ISNA(VLOOKUP($B742,'Can Pwr Rankings'!$B$6:$F$21,4,FALSE))=TRUE,"", (VLOOKUP($B742,'Can Pwr Rankings'!$B$6:$F$21,4,FALSE)))</f>
        <v/>
      </c>
    </row>
    <row r="743" spans="1:20" x14ac:dyDescent="0.2">
      <c r="A743" s="73" t="s">
        <v>216</v>
      </c>
      <c r="B743" s="73">
        <v>65658</v>
      </c>
      <c r="C743" s="73"/>
      <c r="D743" s="73"/>
      <c r="E743" s="73" t="s">
        <v>406</v>
      </c>
      <c r="F743" s="73" t="str">
        <f>VLOOKUP((A743&amp;MAX(G743:L743)),'NA DATA'!$J$4:$K$1809,2,FALSE)</f>
        <v>Enron North America Corp.</v>
      </c>
      <c r="G743" s="104"/>
      <c r="H743" s="104">
        <v>96032600</v>
      </c>
      <c r="I743" s="104"/>
      <c r="J743" s="104"/>
      <c r="K743" s="104"/>
      <c r="L743" s="104"/>
      <c r="M743" s="104">
        <f>IF(ISNA(VLOOKUP(B743,'US GAS Rankings'!$B$6:$H$232,7,FALSE))=TRUE,"", (VLOOKUP(B743,'US GAS Rankings'!$B$6:$H$232,7,FALSE)))</f>
        <v>133</v>
      </c>
      <c r="N743" s="104" t="str">
        <f>IF(ISNA(VLOOKUP(B743,'US PWR Rankings'!$B$6:$H$126,7,FALSE))=TRUE,"", (VLOOKUP(B743,'US PWR Rankings'!$B$6:$H$126,7,FALSE)))</f>
        <v/>
      </c>
      <c r="O743" s="73">
        <f>IF(ISNA(VLOOKUP(B743,'Can Gas Rankings'!$B$6:$H$95,7,FALSE))=TRUE,"",(VLOOKUP(B743,'Can Gas Rankings'!$B$6:$H$95,7,FALSE)))</f>
        <v>52</v>
      </c>
      <c r="P743" s="73" t="str">
        <f>IF(ISNA(VLOOKUP(B743,'Can Pwr Rankings'!$B$6:$F$21,5,FALSE))=TRUE,"", (VLOOKUP(B743,'Can Pwr Rankings'!$B$6:$F$21,5,FALSE)))</f>
        <v/>
      </c>
      <c r="Q743" s="109">
        <f>IF(ISNA(VLOOKUP($B743,'US GAS Rankings'!$B$6:$H$232,6,FALSE))=TRUE,"", (VLOOKUP($B743,'US GAS Rankings'!$B$6:$H$232,6,FALSE)))</f>
        <v>3857446</v>
      </c>
      <c r="R743" s="109" t="str">
        <f>IF(ISNA(VLOOKUP($B743,'US PWR Rankings'!$B$6:$H$126,6,FALSE))=TRUE,"", (VLOOKUP($B743,'US PWR Rankings'!$B$6:$H$126,6,FALSE)))</f>
        <v/>
      </c>
      <c r="S743" s="109">
        <f>IF(ISNA(VLOOKUP($B743,'Can Gas Rankings'!$B$6:$H$95,6,FALSE))=TRUE,"",(VLOOKUP($B743,'Can Gas Rankings'!$B$6:$H$95,6,FALSE)))</f>
        <v>2288200</v>
      </c>
      <c r="T743" s="109" t="str">
        <f>IF(ISNA(VLOOKUP($B743,'Can Pwr Rankings'!$B$6:$F$21,4,FALSE))=TRUE,"", (VLOOKUP($B743,'Can Pwr Rankings'!$B$6:$F$21,4,FALSE)))</f>
        <v/>
      </c>
    </row>
    <row r="744" spans="1:20" x14ac:dyDescent="0.2">
      <c r="A744" s="73" t="s">
        <v>217</v>
      </c>
      <c r="B744" s="73">
        <v>5225</v>
      </c>
      <c r="C744" s="73" t="s">
        <v>217</v>
      </c>
      <c r="D744" s="73">
        <v>5225</v>
      </c>
      <c r="E744" s="73" t="s">
        <v>564</v>
      </c>
      <c r="F744" s="73" t="str">
        <f>VLOOKUP((A744&amp;MAX(G744:L744)),'NA DATA'!$J$4:$K$1809,2,FALSE)</f>
        <v>Enron North America Corp.</v>
      </c>
      <c r="G744" s="104">
        <v>96047687</v>
      </c>
      <c r="H744" s="104"/>
      <c r="I744" s="104"/>
      <c r="J744" s="104"/>
      <c r="K744" s="104"/>
      <c r="L744" s="104"/>
      <c r="M744" s="104">
        <f>IF(ISNA(VLOOKUP(B744,'US GAS Rankings'!$B$6:$H$232,7,FALSE))=TRUE,"", (VLOOKUP(B744,'US GAS Rankings'!$B$6:$H$232,7,FALSE)))</f>
        <v>134</v>
      </c>
      <c r="N744" s="104" t="str">
        <f>IF(ISNA(VLOOKUP(B744,'US PWR Rankings'!$B$6:$H$126,7,FALSE))=TRUE,"", (VLOOKUP(B744,'US PWR Rankings'!$B$6:$H$126,7,FALSE)))</f>
        <v/>
      </c>
      <c r="O744" s="73" t="str">
        <f>IF(ISNA(VLOOKUP(B744,'Can Gas Rankings'!$B$6:$H$95,7,FALSE))=TRUE,"",(VLOOKUP(B744,'Can Gas Rankings'!$B$6:$H$95,7,FALSE)))</f>
        <v/>
      </c>
      <c r="P744" s="73" t="str">
        <f>IF(ISNA(VLOOKUP(B744,'Can Pwr Rankings'!$B$6:$F$21,5,FALSE))=TRUE,"", (VLOOKUP(B744,'Can Pwr Rankings'!$B$6:$F$21,5,FALSE)))</f>
        <v/>
      </c>
      <c r="Q744" s="109">
        <f>IF(ISNA(VLOOKUP($B744,'US GAS Rankings'!$B$6:$H$232,6,FALSE))=TRUE,"", (VLOOKUP($B744,'US GAS Rankings'!$B$6:$H$232,6,FALSE)))</f>
        <v>3565000</v>
      </c>
      <c r="R744" s="109" t="str">
        <f>IF(ISNA(VLOOKUP($B744,'US PWR Rankings'!$B$6:$H$126,6,FALSE))=TRUE,"", (VLOOKUP($B744,'US PWR Rankings'!$B$6:$H$126,6,FALSE)))</f>
        <v/>
      </c>
      <c r="S744" s="109" t="str">
        <f>IF(ISNA(VLOOKUP($B744,'Can Gas Rankings'!$B$6:$H$95,6,FALSE))=TRUE,"",(VLOOKUP($B744,'Can Gas Rankings'!$B$6:$H$95,6,FALSE)))</f>
        <v/>
      </c>
      <c r="T744" s="109" t="str">
        <f>IF(ISNA(VLOOKUP($B744,'Can Pwr Rankings'!$B$6:$F$21,4,FALSE))=TRUE,"", (VLOOKUP($B744,'Can Pwr Rankings'!$B$6:$F$21,4,FALSE)))</f>
        <v/>
      </c>
    </row>
    <row r="745" spans="1:20" x14ac:dyDescent="0.2">
      <c r="A745" s="73" t="s">
        <v>217</v>
      </c>
      <c r="B745" s="73">
        <v>5225</v>
      </c>
      <c r="C745" s="73"/>
      <c r="D745" s="73"/>
      <c r="E745" s="73" t="s">
        <v>396</v>
      </c>
      <c r="F745" s="73" t="str">
        <f>VLOOKUP((A745&amp;MAX(G745:L745)),'NA DATA'!$J$4:$K$1809,2,FALSE)</f>
        <v>Enron North America Corp.</v>
      </c>
      <c r="G745" s="104"/>
      <c r="H745" s="104">
        <v>96044500</v>
      </c>
      <c r="I745" s="104"/>
      <c r="J745" s="104"/>
      <c r="K745" s="104"/>
      <c r="L745" s="104"/>
      <c r="M745" s="104">
        <f>IF(ISNA(VLOOKUP(B745,'US GAS Rankings'!$B$6:$H$232,7,FALSE))=TRUE,"", (VLOOKUP(B745,'US GAS Rankings'!$B$6:$H$232,7,FALSE)))</f>
        <v>134</v>
      </c>
      <c r="N745" s="104" t="str">
        <f>IF(ISNA(VLOOKUP(B745,'US PWR Rankings'!$B$6:$H$126,7,FALSE))=TRUE,"", (VLOOKUP(B745,'US PWR Rankings'!$B$6:$H$126,7,FALSE)))</f>
        <v/>
      </c>
      <c r="O745" s="73" t="str">
        <f>IF(ISNA(VLOOKUP(B745,'Can Gas Rankings'!$B$6:$H$95,7,FALSE))=TRUE,"",(VLOOKUP(B745,'Can Gas Rankings'!$B$6:$H$95,7,FALSE)))</f>
        <v/>
      </c>
      <c r="P745" s="73" t="str">
        <f>IF(ISNA(VLOOKUP(B745,'Can Pwr Rankings'!$B$6:$F$21,5,FALSE))=TRUE,"", (VLOOKUP(B745,'Can Pwr Rankings'!$B$6:$F$21,5,FALSE)))</f>
        <v/>
      </c>
      <c r="Q745" s="109">
        <f>IF(ISNA(VLOOKUP($B745,'US GAS Rankings'!$B$6:$H$232,6,FALSE))=TRUE,"", (VLOOKUP($B745,'US GAS Rankings'!$B$6:$H$232,6,FALSE)))</f>
        <v>3565000</v>
      </c>
      <c r="R745" s="109" t="str">
        <f>IF(ISNA(VLOOKUP($B745,'US PWR Rankings'!$B$6:$H$126,6,FALSE))=TRUE,"", (VLOOKUP($B745,'US PWR Rankings'!$B$6:$H$126,6,FALSE)))</f>
        <v/>
      </c>
      <c r="S745" s="109" t="str">
        <f>IF(ISNA(VLOOKUP($B745,'Can Gas Rankings'!$B$6:$H$95,6,FALSE))=TRUE,"",(VLOOKUP($B745,'Can Gas Rankings'!$B$6:$H$95,6,FALSE)))</f>
        <v/>
      </c>
      <c r="T745" s="109" t="str">
        <f>IF(ISNA(VLOOKUP($B745,'Can Pwr Rankings'!$B$6:$F$21,4,FALSE))=TRUE,"", (VLOOKUP($B745,'Can Pwr Rankings'!$B$6:$F$21,4,FALSE)))</f>
        <v/>
      </c>
    </row>
    <row r="746" spans="1:20" x14ac:dyDescent="0.2">
      <c r="A746" s="73" t="s">
        <v>217</v>
      </c>
      <c r="B746" s="73">
        <v>5225</v>
      </c>
      <c r="C746" s="73"/>
      <c r="D746" s="73"/>
      <c r="E746" s="73" t="s">
        <v>413</v>
      </c>
      <c r="F746" s="73" t="str">
        <f>VLOOKUP((A746&amp;MAX(G746:L746)),'NA DATA'!$J$4:$K$1809,2,FALSE)</f>
        <v>Enron North America Corp.</v>
      </c>
      <c r="G746" s="104"/>
      <c r="H746" s="104">
        <v>96000640</v>
      </c>
      <c r="I746" s="104"/>
      <c r="J746" s="104"/>
      <c r="K746" s="104"/>
      <c r="L746" s="104"/>
      <c r="M746" s="104">
        <f>IF(ISNA(VLOOKUP(B746,'US GAS Rankings'!$B$6:$H$232,7,FALSE))=TRUE,"", (VLOOKUP(B746,'US GAS Rankings'!$B$6:$H$232,7,FALSE)))</f>
        <v>134</v>
      </c>
      <c r="N746" s="104" t="str">
        <f>IF(ISNA(VLOOKUP(B746,'US PWR Rankings'!$B$6:$H$126,7,FALSE))=TRUE,"", (VLOOKUP(B746,'US PWR Rankings'!$B$6:$H$126,7,FALSE)))</f>
        <v/>
      </c>
      <c r="O746" s="73" t="str">
        <f>IF(ISNA(VLOOKUP(B746,'Can Gas Rankings'!$B$6:$H$95,7,FALSE))=TRUE,"",(VLOOKUP(B746,'Can Gas Rankings'!$B$6:$H$95,7,FALSE)))</f>
        <v/>
      </c>
      <c r="P746" s="73" t="str">
        <f>IF(ISNA(VLOOKUP(B746,'Can Pwr Rankings'!$B$6:$F$21,5,FALSE))=TRUE,"", (VLOOKUP(B746,'Can Pwr Rankings'!$B$6:$F$21,5,FALSE)))</f>
        <v/>
      </c>
      <c r="Q746" s="109">
        <f>IF(ISNA(VLOOKUP($B746,'US GAS Rankings'!$B$6:$H$232,6,FALSE))=TRUE,"", (VLOOKUP($B746,'US GAS Rankings'!$B$6:$H$232,6,FALSE)))</f>
        <v>3565000</v>
      </c>
      <c r="R746" s="109" t="str">
        <f>IF(ISNA(VLOOKUP($B746,'US PWR Rankings'!$B$6:$H$126,6,FALSE))=TRUE,"", (VLOOKUP($B746,'US PWR Rankings'!$B$6:$H$126,6,FALSE)))</f>
        <v/>
      </c>
      <c r="S746" s="109" t="str">
        <f>IF(ISNA(VLOOKUP($B746,'Can Gas Rankings'!$B$6:$H$95,6,FALSE))=TRUE,"",(VLOOKUP($B746,'Can Gas Rankings'!$B$6:$H$95,6,FALSE)))</f>
        <v/>
      </c>
      <c r="T746" s="109" t="str">
        <f>IF(ISNA(VLOOKUP($B746,'Can Pwr Rankings'!$B$6:$F$21,4,FALSE))=TRUE,"", (VLOOKUP($B746,'Can Pwr Rankings'!$B$6:$F$21,4,FALSE)))</f>
        <v/>
      </c>
    </row>
    <row r="747" spans="1:20" x14ac:dyDescent="0.2">
      <c r="A747" s="73" t="s">
        <v>217</v>
      </c>
      <c r="B747" s="73">
        <v>5225</v>
      </c>
      <c r="C747" s="73"/>
      <c r="D747" s="73"/>
      <c r="E747" s="73" t="s">
        <v>412</v>
      </c>
      <c r="F747" s="73" t="str">
        <f>VLOOKUP((A747&amp;MAX(G747:L747)),'NA DATA'!$J$4:$K$1809,2,FALSE)</f>
        <v>Enron North America Corp.</v>
      </c>
      <c r="G747" s="104"/>
      <c r="H747" s="104">
        <v>96004660</v>
      </c>
      <c r="I747" s="104"/>
      <c r="J747" s="104"/>
      <c r="K747" s="104"/>
      <c r="L747" s="104"/>
      <c r="M747" s="104">
        <f>IF(ISNA(VLOOKUP(B747,'US GAS Rankings'!$B$6:$H$232,7,FALSE))=TRUE,"", (VLOOKUP(B747,'US GAS Rankings'!$B$6:$H$232,7,FALSE)))</f>
        <v>134</v>
      </c>
      <c r="N747" s="104" t="str">
        <f>IF(ISNA(VLOOKUP(B747,'US PWR Rankings'!$B$6:$H$126,7,FALSE))=TRUE,"", (VLOOKUP(B747,'US PWR Rankings'!$B$6:$H$126,7,FALSE)))</f>
        <v/>
      </c>
      <c r="O747" s="73" t="str">
        <f>IF(ISNA(VLOOKUP(B747,'Can Gas Rankings'!$B$6:$H$95,7,FALSE))=TRUE,"",(VLOOKUP(B747,'Can Gas Rankings'!$B$6:$H$95,7,FALSE)))</f>
        <v/>
      </c>
      <c r="P747" s="73" t="str">
        <f>IF(ISNA(VLOOKUP(B747,'Can Pwr Rankings'!$B$6:$F$21,5,FALSE))=TRUE,"", (VLOOKUP(B747,'Can Pwr Rankings'!$B$6:$F$21,5,FALSE)))</f>
        <v/>
      </c>
      <c r="Q747" s="109">
        <f>IF(ISNA(VLOOKUP($B747,'US GAS Rankings'!$B$6:$H$232,6,FALSE))=TRUE,"", (VLOOKUP($B747,'US GAS Rankings'!$B$6:$H$232,6,FALSE)))</f>
        <v>3565000</v>
      </c>
      <c r="R747" s="109" t="str">
        <f>IF(ISNA(VLOOKUP($B747,'US PWR Rankings'!$B$6:$H$126,6,FALSE))=TRUE,"", (VLOOKUP($B747,'US PWR Rankings'!$B$6:$H$126,6,FALSE)))</f>
        <v/>
      </c>
      <c r="S747" s="109" t="str">
        <f>IF(ISNA(VLOOKUP($B747,'Can Gas Rankings'!$B$6:$H$95,6,FALSE))=TRUE,"",(VLOOKUP($B747,'Can Gas Rankings'!$B$6:$H$95,6,FALSE)))</f>
        <v/>
      </c>
      <c r="T747" s="109" t="str">
        <f>IF(ISNA(VLOOKUP($B747,'Can Pwr Rankings'!$B$6:$F$21,4,FALSE))=TRUE,"", (VLOOKUP($B747,'Can Pwr Rankings'!$B$6:$F$21,4,FALSE)))</f>
        <v/>
      </c>
    </row>
    <row r="748" spans="1:20" x14ac:dyDescent="0.2">
      <c r="A748" s="73" t="s">
        <v>218</v>
      </c>
      <c r="B748" s="73">
        <v>51593</v>
      </c>
      <c r="C748" s="73" t="s">
        <v>218</v>
      </c>
      <c r="D748" s="73">
        <v>51593</v>
      </c>
      <c r="E748" s="73" t="s">
        <v>401</v>
      </c>
      <c r="F748" s="73" t="str">
        <f>VLOOKUP((A748&amp;MAX(G748:L748)),'NA DATA'!$J$4:$K$1809,2,FALSE)</f>
        <v>Enron North America Corp.</v>
      </c>
      <c r="G748" s="104"/>
      <c r="H748" s="104">
        <v>96005189</v>
      </c>
      <c r="I748" s="104"/>
      <c r="J748" s="104"/>
      <c r="K748" s="104"/>
      <c r="L748" s="104"/>
      <c r="M748" s="104">
        <f>IF(ISNA(VLOOKUP(B748,'US GAS Rankings'!$B$6:$H$232,7,FALSE))=TRUE,"", (VLOOKUP(B748,'US GAS Rankings'!$B$6:$H$232,7,FALSE)))</f>
        <v>135</v>
      </c>
      <c r="N748" s="104" t="str">
        <f>IF(ISNA(VLOOKUP(B748,'US PWR Rankings'!$B$6:$H$126,7,FALSE))=TRUE,"", (VLOOKUP(B748,'US PWR Rankings'!$B$6:$H$126,7,FALSE)))</f>
        <v/>
      </c>
      <c r="O748" s="73" t="str">
        <f>IF(ISNA(VLOOKUP(B748,'Can Gas Rankings'!$B$6:$H$95,7,FALSE))=TRUE,"",(VLOOKUP(B748,'Can Gas Rankings'!$B$6:$H$95,7,FALSE)))</f>
        <v/>
      </c>
      <c r="P748" s="73" t="str">
        <f>IF(ISNA(VLOOKUP(B748,'Can Pwr Rankings'!$B$6:$F$21,5,FALSE))=TRUE,"", (VLOOKUP(B748,'Can Pwr Rankings'!$B$6:$F$21,5,FALSE)))</f>
        <v/>
      </c>
      <c r="Q748" s="109">
        <f>IF(ISNA(VLOOKUP($B748,'US GAS Rankings'!$B$6:$H$232,6,FALSE))=TRUE,"", (VLOOKUP($B748,'US GAS Rankings'!$B$6:$H$232,6,FALSE)))</f>
        <v>3531413</v>
      </c>
      <c r="R748" s="109" t="str">
        <f>IF(ISNA(VLOOKUP($B748,'US PWR Rankings'!$B$6:$H$126,6,FALSE))=TRUE,"", (VLOOKUP($B748,'US PWR Rankings'!$B$6:$H$126,6,FALSE)))</f>
        <v/>
      </c>
      <c r="S748" s="109" t="str">
        <f>IF(ISNA(VLOOKUP($B748,'Can Gas Rankings'!$B$6:$H$95,6,FALSE))=TRUE,"",(VLOOKUP($B748,'Can Gas Rankings'!$B$6:$H$95,6,FALSE)))</f>
        <v/>
      </c>
      <c r="T748" s="109" t="str">
        <f>IF(ISNA(VLOOKUP($B748,'Can Pwr Rankings'!$B$6:$F$21,4,FALSE))=TRUE,"", (VLOOKUP($B748,'Can Pwr Rankings'!$B$6:$F$21,4,FALSE)))</f>
        <v/>
      </c>
    </row>
    <row r="749" spans="1:20" x14ac:dyDescent="0.2">
      <c r="A749" s="73" t="s">
        <v>218</v>
      </c>
      <c r="B749" s="73">
        <v>51593</v>
      </c>
      <c r="C749" s="73"/>
      <c r="D749" s="73"/>
      <c r="E749" s="73" t="s">
        <v>399</v>
      </c>
      <c r="F749" s="73" t="str">
        <f>VLOOKUP((A749&amp;MAX(G749:L749)),'NA DATA'!$J$4:$K$1809,2,FALSE)</f>
        <v>ENA Upstream Company LLC</v>
      </c>
      <c r="G749" s="104"/>
      <c r="H749" s="104">
        <v>96062437</v>
      </c>
      <c r="I749" s="104"/>
      <c r="J749" s="104"/>
      <c r="K749" s="104"/>
      <c r="L749" s="104"/>
      <c r="M749" s="104">
        <f>IF(ISNA(VLOOKUP(B749,'US GAS Rankings'!$B$6:$H$232,7,FALSE))=TRUE,"", (VLOOKUP(B749,'US GAS Rankings'!$B$6:$H$232,7,FALSE)))</f>
        <v>135</v>
      </c>
      <c r="N749" s="104" t="str">
        <f>IF(ISNA(VLOOKUP(B749,'US PWR Rankings'!$B$6:$H$126,7,FALSE))=TRUE,"", (VLOOKUP(B749,'US PWR Rankings'!$B$6:$H$126,7,FALSE)))</f>
        <v/>
      </c>
      <c r="O749" s="73" t="str">
        <f>IF(ISNA(VLOOKUP(B749,'Can Gas Rankings'!$B$6:$H$95,7,FALSE))=TRUE,"",(VLOOKUP(B749,'Can Gas Rankings'!$B$6:$H$95,7,FALSE)))</f>
        <v/>
      </c>
      <c r="P749" s="73" t="str">
        <f>IF(ISNA(VLOOKUP(B749,'Can Pwr Rankings'!$B$6:$F$21,5,FALSE))=TRUE,"", (VLOOKUP(B749,'Can Pwr Rankings'!$B$6:$F$21,5,FALSE)))</f>
        <v/>
      </c>
      <c r="Q749" s="109">
        <f>IF(ISNA(VLOOKUP($B749,'US GAS Rankings'!$B$6:$H$232,6,FALSE))=TRUE,"", (VLOOKUP($B749,'US GAS Rankings'!$B$6:$H$232,6,FALSE)))</f>
        <v>3531413</v>
      </c>
      <c r="R749" s="109" t="str">
        <f>IF(ISNA(VLOOKUP($B749,'US PWR Rankings'!$B$6:$H$126,6,FALSE))=TRUE,"", (VLOOKUP($B749,'US PWR Rankings'!$B$6:$H$126,6,FALSE)))</f>
        <v/>
      </c>
      <c r="S749" s="109" t="str">
        <f>IF(ISNA(VLOOKUP($B749,'Can Gas Rankings'!$B$6:$H$95,6,FALSE))=TRUE,"",(VLOOKUP($B749,'Can Gas Rankings'!$B$6:$H$95,6,FALSE)))</f>
        <v/>
      </c>
      <c r="T749" s="109" t="str">
        <f>IF(ISNA(VLOOKUP($B749,'Can Pwr Rankings'!$B$6:$F$21,4,FALSE))=TRUE,"", (VLOOKUP($B749,'Can Pwr Rankings'!$B$6:$F$21,4,FALSE)))</f>
        <v/>
      </c>
    </row>
    <row r="750" spans="1:20" x14ac:dyDescent="0.2">
      <c r="A750" s="73" t="s">
        <v>218</v>
      </c>
      <c r="B750" s="73">
        <v>51593</v>
      </c>
      <c r="C750" s="73"/>
      <c r="D750" s="73"/>
      <c r="E750" s="73" t="s">
        <v>566</v>
      </c>
      <c r="F750" s="73" t="e">
        <f>VLOOKUP((A750&amp;MAX(G750:L750)),'NA DATA'!$J$4:$K$1809,2,FALSE)</f>
        <v>#N/A</v>
      </c>
      <c r="G750" s="104"/>
      <c r="H750" s="104"/>
      <c r="I750" s="104"/>
      <c r="J750" s="104"/>
      <c r="K750" s="104"/>
      <c r="L750" s="104"/>
      <c r="M750" s="104">
        <f>IF(ISNA(VLOOKUP(B750,'US GAS Rankings'!$B$6:$H$232,7,FALSE))=TRUE,"", (VLOOKUP(B750,'US GAS Rankings'!$B$6:$H$232,7,FALSE)))</f>
        <v>135</v>
      </c>
      <c r="N750" s="104" t="str">
        <f>IF(ISNA(VLOOKUP(B750,'US PWR Rankings'!$B$6:$H$126,7,FALSE))=TRUE,"", (VLOOKUP(B750,'US PWR Rankings'!$B$6:$H$126,7,FALSE)))</f>
        <v/>
      </c>
      <c r="O750" s="73" t="str">
        <f>IF(ISNA(VLOOKUP(B750,'Can Gas Rankings'!$B$6:$H$95,7,FALSE))=TRUE,"",(VLOOKUP(B750,'Can Gas Rankings'!$B$6:$H$95,7,FALSE)))</f>
        <v/>
      </c>
      <c r="P750" s="73" t="str">
        <f>IF(ISNA(VLOOKUP(B750,'Can Pwr Rankings'!$B$6:$F$21,5,FALSE))=TRUE,"", (VLOOKUP(B750,'Can Pwr Rankings'!$B$6:$F$21,5,FALSE)))</f>
        <v/>
      </c>
      <c r="Q750" s="109">
        <f>IF(ISNA(VLOOKUP($B750,'US GAS Rankings'!$B$6:$H$232,6,FALSE))=TRUE,"", (VLOOKUP($B750,'US GAS Rankings'!$B$6:$H$232,6,FALSE)))</f>
        <v>3531413</v>
      </c>
      <c r="R750" s="109" t="str">
        <f>IF(ISNA(VLOOKUP($B750,'US PWR Rankings'!$B$6:$H$126,6,FALSE))=TRUE,"", (VLOOKUP($B750,'US PWR Rankings'!$B$6:$H$126,6,FALSE)))</f>
        <v/>
      </c>
      <c r="S750" s="109" t="str">
        <f>IF(ISNA(VLOOKUP($B750,'Can Gas Rankings'!$B$6:$H$95,6,FALSE))=TRUE,"",(VLOOKUP($B750,'Can Gas Rankings'!$B$6:$H$95,6,FALSE)))</f>
        <v/>
      </c>
      <c r="T750" s="109" t="str">
        <f>IF(ISNA(VLOOKUP($B750,'Can Pwr Rankings'!$B$6:$F$21,4,FALSE))=TRUE,"", (VLOOKUP($B750,'Can Pwr Rankings'!$B$6:$F$21,4,FALSE)))</f>
        <v/>
      </c>
    </row>
    <row r="751" spans="1:20" x14ac:dyDescent="0.2">
      <c r="A751" s="73" t="s">
        <v>218</v>
      </c>
      <c r="B751" s="73">
        <v>51593</v>
      </c>
      <c r="C751" s="73"/>
      <c r="D751" s="73"/>
      <c r="E751" s="73" t="s">
        <v>402</v>
      </c>
      <c r="F751" s="73" t="str">
        <f>VLOOKUP((A751&amp;MAX(G751:L751)),'NA DATA'!$J$4:$K$1809,2,FALSE)</f>
        <v>Enron North America Corp.</v>
      </c>
      <c r="G751" s="104"/>
      <c r="H751" s="104">
        <v>96061703</v>
      </c>
      <c r="I751" s="104"/>
      <c r="J751" s="104"/>
      <c r="K751" s="104"/>
      <c r="L751" s="104"/>
      <c r="M751" s="104">
        <f>IF(ISNA(VLOOKUP(B751,'US GAS Rankings'!$B$6:$H$232,7,FALSE))=TRUE,"", (VLOOKUP(B751,'US GAS Rankings'!$B$6:$H$232,7,FALSE)))</f>
        <v>135</v>
      </c>
      <c r="N751" s="104" t="str">
        <f>IF(ISNA(VLOOKUP(B751,'US PWR Rankings'!$B$6:$H$126,7,FALSE))=TRUE,"", (VLOOKUP(B751,'US PWR Rankings'!$B$6:$H$126,7,FALSE)))</f>
        <v/>
      </c>
      <c r="O751" s="73" t="str">
        <f>IF(ISNA(VLOOKUP(B751,'Can Gas Rankings'!$B$6:$H$95,7,FALSE))=TRUE,"",(VLOOKUP(B751,'Can Gas Rankings'!$B$6:$H$95,7,FALSE)))</f>
        <v/>
      </c>
      <c r="P751" s="73" t="str">
        <f>IF(ISNA(VLOOKUP(B751,'Can Pwr Rankings'!$B$6:$F$21,5,FALSE))=TRUE,"", (VLOOKUP(B751,'Can Pwr Rankings'!$B$6:$F$21,5,FALSE)))</f>
        <v/>
      </c>
      <c r="Q751" s="109">
        <f>IF(ISNA(VLOOKUP($B751,'US GAS Rankings'!$B$6:$H$232,6,FALSE))=TRUE,"", (VLOOKUP($B751,'US GAS Rankings'!$B$6:$H$232,6,FALSE)))</f>
        <v>3531413</v>
      </c>
      <c r="R751" s="109" t="str">
        <f>IF(ISNA(VLOOKUP($B751,'US PWR Rankings'!$B$6:$H$126,6,FALSE))=TRUE,"", (VLOOKUP($B751,'US PWR Rankings'!$B$6:$H$126,6,FALSE)))</f>
        <v/>
      </c>
      <c r="S751" s="109" t="str">
        <f>IF(ISNA(VLOOKUP($B751,'Can Gas Rankings'!$B$6:$H$95,6,FALSE))=TRUE,"",(VLOOKUP($B751,'Can Gas Rankings'!$B$6:$H$95,6,FALSE)))</f>
        <v/>
      </c>
      <c r="T751" s="109" t="str">
        <f>IF(ISNA(VLOOKUP($B751,'Can Pwr Rankings'!$B$6:$F$21,4,FALSE))=TRUE,"", (VLOOKUP($B751,'Can Pwr Rankings'!$B$6:$F$21,4,FALSE)))</f>
        <v/>
      </c>
    </row>
    <row r="752" spans="1:20" x14ac:dyDescent="0.2">
      <c r="A752" s="73" t="s">
        <v>219</v>
      </c>
      <c r="B752" s="73">
        <v>65165</v>
      </c>
      <c r="C752" s="73" t="s">
        <v>219</v>
      </c>
      <c r="D752" s="73">
        <v>65165</v>
      </c>
      <c r="E752" s="73" t="s">
        <v>564</v>
      </c>
      <c r="F752" s="73" t="str">
        <f>VLOOKUP((A752&amp;MAX(G752:L752)),'NA DATA'!$J$4:$K$1809,2,FALSE)</f>
        <v>Enron North America Corp.</v>
      </c>
      <c r="G752" s="104">
        <v>96083555</v>
      </c>
      <c r="H752" s="104"/>
      <c r="I752" s="104"/>
      <c r="J752" s="104"/>
      <c r="K752" s="104"/>
      <c r="L752" s="104"/>
      <c r="M752" s="104">
        <f>IF(ISNA(VLOOKUP(B752,'US GAS Rankings'!$B$6:$H$232,7,FALSE))=TRUE,"", (VLOOKUP(B752,'US GAS Rankings'!$B$6:$H$232,7,FALSE)))</f>
        <v>136</v>
      </c>
      <c r="N752" s="104">
        <f>IF(ISNA(VLOOKUP(B752,'US PWR Rankings'!$B$6:$H$126,7,FALSE))=TRUE,"", (VLOOKUP(B752,'US PWR Rankings'!$B$6:$H$126,7,FALSE)))</f>
        <v>49</v>
      </c>
      <c r="O752" s="73" t="str">
        <f>IF(ISNA(VLOOKUP(B752,'Can Gas Rankings'!$B$6:$H$95,7,FALSE))=TRUE,"",(VLOOKUP(B752,'Can Gas Rankings'!$B$6:$H$95,7,FALSE)))</f>
        <v/>
      </c>
      <c r="P752" s="73" t="str">
        <f>IF(ISNA(VLOOKUP(B752,'Can Pwr Rankings'!$B$6:$F$21,5,FALSE))=TRUE,"", (VLOOKUP(B752,'Can Pwr Rankings'!$B$6:$F$21,5,FALSE)))</f>
        <v/>
      </c>
      <c r="Q752" s="109">
        <f>IF(ISNA(VLOOKUP($B752,'US GAS Rankings'!$B$6:$H$232,6,FALSE))=TRUE,"", (VLOOKUP($B752,'US GAS Rankings'!$B$6:$H$232,6,FALSE)))</f>
        <v>3505583</v>
      </c>
      <c r="R752" s="109">
        <f>IF(ISNA(VLOOKUP($B752,'US PWR Rankings'!$B$6:$H$126,6,FALSE))=TRUE,"", (VLOOKUP($B752,'US PWR Rankings'!$B$6:$H$126,6,FALSE)))</f>
        <v>864807</v>
      </c>
      <c r="S752" s="109" t="str">
        <f>IF(ISNA(VLOOKUP($B752,'Can Gas Rankings'!$B$6:$H$95,6,FALSE))=TRUE,"",(VLOOKUP($B752,'Can Gas Rankings'!$B$6:$H$95,6,FALSE)))</f>
        <v/>
      </c>
      <c r="T752" s="109" t="str">
        <f>IF(ISNA(VLOOKUP($B752,'Can Pwr Rankings'!$B$6:$F$21,4,FALSE))=TRUE,"", (VLOOKUP($B752,'Can Pwr Rankings'!$B$6:$F$21,4,FALSE)))</f>
        <v/>
      </c>
    </row>
    <row r="753" spans="1:20" x14ac:dyDescent="0.2">
      <c r="A753" s="73" t="s">
        <v>219</v>
      </c>
      <c r="B753" s="73">
        <v>65165</v>
      </c>
      <c r="C753" s="73"/>
      <c r="D753" s="73"/>
      <c r="E753" s="73" t="s">
        <v>410</v>
      </c>
      <c r="F753" s="73" t="str">
        <f>VLOOKUP((A753&amp;MAX(G753:L753)),'NA DATA'!$J$4:$K$1809,2,FALSE)</f>
        <v>Enron North America Corp.</v>
      </c>
      <c r="G753" s="104"/>
      <c r="H753" s="104">
        <v>96022573</v>
      </c>
      <c r="I753" s="104"/>
      <c r="J753" s="104"/>
      <c r="K753" s="104"/>
      <c r="L753" s="104"/>
      <c r="M753" s="104">
        <f>IF(ISNA(VLOOKUP(B753,'US GAS Rankings'!$B$6:$H$232,7,FALSE))=TRUE,"", (VLOOKUP(B753,'US GAS Rankings'!$B$6:$H$232,7,FALSE)))</f>
        <v>136</v>
      </c>
      <c r="N753" s="104">
        <f>IF(ISNA(VLOOKUP(B753,'US PWR Rankings'!$B$6:$H$126,7,FALSE))=TRUE,"", (VLOOKUP(B753,'US PWR Rankings'!$B$6:$H$126,7,FALSE)))</f>
        <v>49</v>
      </c>
      <c r="O753" s="73" t="str">
        <f>IF(ISNA(VLOOKUP(B753,'Can Gas Rankings'!$B$6:$H$95,7,FALSE))=TRUE,"",(VLOOKUP(B753,'Can Gas Rankings'!$B$6:$H$95,7,FALSE)))</f>
        <v/>
      </c>
      <c r="P753" s="73" t="str">
        <f>IF(ISNA(VLOOKUP(B753,'Can Pwr Rankings'!$B$6:$F$21,5,FALSE))=TRUE,"", (VLOOKUP(B753,'Can Pwr Rankings'!$B$6:$F$21,5,FALSE)))</f>
        <v/>
      </c>
      <c r="Q753" s="109">
        <f>IF(ISNA(VLOOKUP($B753,'US GAS Rankings'!$B$6:$H$232,6,FALSE))=TRUE,"", (VLOOKUP($B753,'US GAS Rankings'!$B$6:$H$232,6,FALSE)))</f>
        <v>3505583</v>
      </c>
      <c r="R753" s="109">
        <f>IF(ISNA(VLOOKUP($B753,'US PWR Rankings'!$B$6:$H$126,6,FALSE))=TRUE,"", (VLOOKUP($B753,'US PWR Rankings'!$B$6:$H$126,6,FALSE)))</f>
        <v>864807</v>
      </c>
      <c r="S753" s="109" t="str">
        <f>IF(ISNA(VLOOKUP($B753,'Can Gas Rankings'!$B$6:$H$95,6,FALSE))=TRUE,"",(VLOOKUP($B753,'Can Gas Rankings'!$B$6:$H$95,6,FALSE)))</f>
        <v/>
      </c>
      <c r="T753" s="109" t="str">
        <f>IF(ISNA(VLOOKUP($B753,'Can Pwr Rankings'!$B$6:$F$21,4,FALSE))=TRUE,"", (VLOOKUP($B753,'Can Pwr Rankings'!$B$6:$F$21,4,FALSE)))</f>
        <v/>
      </c>
    </row>
    <row r="754" spans="1:20" x14ac:dyDescent="0.2">
      <c r="A754" s="73" t="s">
        <v>219</v>
      </c>
      <c r="B754" s="73">
        <v>65165</v>
      </c>
      <c r="C754" s="73"/>
      <c r="D754" s="73"/>
      <c r="E754" s="73" t="s">
        <v>465</v>
      </c>
      <c r="F754" s="73" t="e">
        <f>VLOOKUP((A754&amp;MAX(G754:L754)),'NA DATA'!$J$4:$K$1809,2,FALSE)</f>
        <v>#N/A</v>
      </c>
      <c r="G754" s="104"/>
      <c r="H754" s="104"/>
      <c r="I754" s="104">
        <v>96021340</v>
      </c>
      <c r="J754" s="104"/>
      <c r="K754" s="104"/>
      <c r="L754" s="104"/>
      <c r="M754" s="104">
        <f>IF(ISNA(VLOOKUP(B754,'US GAS Rankings'!$B$6:$H$232,7,FALSE))=TRUE,"", (VLOOKUP(B754,'US GAS Rankings'!$B$6:$H$232,7,FALSE)))</f>
        <v>136</v>
      </c>
      <c r="N754" s="104">
        <f>IF(ISNA(VLOOKUP(B754,'US PWR Rankings'!$B$6:$H$126,7,FALSE))=TRUE,"", (VLOOKUP(B754,'US PWR Rankings'!$B$6:$H$126,7,FALSE)))</f>
        <v>49</v>
      </c>
      <c r="O754" s="73" t="str">
        <f>IF(ISNA(VLOOKUP(B754,'Can Gas Rankings'!$B$6:$H$95,7,FALSE))=TRUE,"",(VLOOKUP(B754,'Can Gas Rankings'!$B$6:$H$95,7,FALSE)))</f>
        <v/>
      </c>
      <c r="P754" s="73" t="str">
        <f>IF(ISNA(VLOOKUP(B754,'Can Pwr Rankings'!$B$6:$F$21,5,FALSE))=TRUE,"", (VLOOKUP(B754,'Can Pwr Rankings'!$B$6:$F$21,5,FALSE)))</f>
        <v/>
      </c>
      <c r="Q754" s="109">
        <f>IF(ISNA(VLOOKUP($B754,'US GAS Rankings'!$B$6:$H$232,6,FALSE))=TRUE,"", (VLOOKUP($B754,'US GAS Rankings'!$B$6:$H$232,6,FALSE)))</f>
        <v>3505583</v>
      </c>
      <c r="R754" s="109">
        <f>IF(ISNA(VLOOKUP($B754,'US PWR Rankings'!$B$6:$H$126,6,FALSE))=TRUE,"", (VLOOKUP($B754,'US PWR Rankings'!$B$6:$H$126,6,FALSE)))</f>
        <v>864807</v>
      </c>
      <c r="S754" s="109" t="str">
        <f>IF(ISNA(VLOOKUP($B754,'Can Gas Rankings'!$B$6:$H$95,6,FALSE))=TRUE,"",(VLOOKUP($B754,'Can Gas Rankings'!$B$6:$H$95,6,FALSE)))</f>
        <v/>
      </c>
      <c r="T754" s="109" t="str">
        <f>IF(ISNA(VLOOKUP($B754,'Can Pwr Rankings'!$B$6:$F$21,4,FALSE))=TRUE,"", (VLOOKUP($B754,'Can Pwr Rankings'!$B$6:$F$21,4,FALSE)))</f>
        <v/>
      </c>
    </row>
    <row r="755" spans="1:20" x14ac:dyDescent="0.2">
      <c r="A755" s="73" t="s">
        <v>219</v>
      </c>
      <c r="B755" s="73">
        <v>65165</v>
      </c>
      <c r="C755" s="73"/>
      <c r="D755" s="73"/>
      <c r="E755" s="73" t="s">
        <v>441</v>
      </c>
      <c r="F755" s="73" t="str">
        <f>VLOOKUP((A755&amp;MAX(G755:L755)),'NA DATA'!$J$4:$K$1809,2,FALSE)</f>
        <v>Enron North America Corp.</v>
      </c>
      <c r="G755" s="104"/>
      <c r="H755" s="104">
        <v>96001638</v>
      </c>
      <c r="I755" s="104"/>
      <c r="J755" s="104"/>
      <c r="K755" s="104"/>
      <c r="L755" s="104"/>
      <c r="M755" s="104">
        <f>IF(ISNA(VLOOKUP(B755,'US GAS Rankings'!$B$6:$H$232,7,FALSE))=TRUE,"", (VLOOKUP(B755,'US GAS Rankings'!$B$6:$H$232,7,FALSE)))</f>
        <v>136</v>
      </c>
      <c r="N755" s="104">
        <f>IF(ISNA(VLOOKUP(B755,'US PWR Rankings'!$B$6:$H$126,7,FALSE))=TRUE,"", (VLOOKUP(B755,'US PWR Rankings'!$B$6:$H$126,7,FALSE)))</f>
        <v>49</v>
      </c>
      <c r="O755" s="73" t="str">
        <f>IF(ISNA(VLOOKUP(B755,'Can Gas Rankings'!$B$6:$H$95,7,FALSE))=TRUE,"",(VLOOKUP(B755,'Can Gas Rankings'!$B$6:$H$95,7,FALSE)))</f>
        <v/>
      </c>
      <c r="P755" s="73" t="str">
        <f>IF(ISNA(VLOOKUP(B755,'Can Pwr Rankings'!$B$6:$F$21,5,FALSE))=TRUE,"", (VLOOKUP(B755,'Can Pwr Rankings'!$B$6:$F$21,5,FALSE)))</f>
        <v/>
      </c>
      <c r="Q755" s="109">
        <f>IF(ISNA(VLOOKUP($B755,'US GAS Rankings'!$B$6:$H$232,6,FALSE))=TRUE,"", (VLOOKUP($B755,'US GAS Rankings'!$B$6:$H$232,6,FALSE)))</f>
        <v>3505583</v>
      </c>
      <c r="R755" s="109">
        <f>IF(ISNA(VLOOKUP($B755,'US PWR Rankings'!$B$6:$H$126,6,FALSE))=TRUE,"", (VLOOKUP($B755,'US PWR Rankings'!$B$6:$H$126,6,FALSE)))</f>
        <v>864807</v>
      </c>
      <c r="S755" s="109" t="str">
        <f>IF(ISNA(VLOOKUP($B755,'Can Gas Rankings'!$B$6:$H$95,6,FALSE))=TRUE,"",(VLOOKUP($B755,'Can Gas Rankings'!$B$6:$H$95,6,FALSE)))</f>
        <v/>
      </c>
      <c r="T755" s="109" t="str">
        <f>IF(ISNA(VLOOKUP($B755,'Can Pwr Rankings'!$B$6:$F$21,4,FALSE))=TRUE,"", (VLOOKUP($B755,'Can Pwr Rankings'!$B$6:$F$21,4,FALSE)))</f>
        <v/>
      </c>
    </row>
    <row r="756" spans="1:20" x14ac:dyDescent="0.2">
      <c r="A756" s="73" t="s">
        <v>220</v>
      </c>
      <c r="B756" s="73">
        <v>72441</v>
      </c>
      <c r="C756" s="73" t="s">
        <v>220</v>
      </c>
      <c r="D756" s="73">
        <v>72441</v>
      </c>
      <c r="E756" s="73" t="s">
        <v>401</v>
      </c>
      <c r="F756" s="73" t="str">
        <f>VLOOKUP((A756&amp;MAX(G756:L756)),'NA DATA'!$J$4:$K$1809,2,FALSE)</f>
        <v>Enron North America Corp.</v>
      </c>
      <c r="G756" s="104"/>
      <c r="H756" s="104">
        <v>96036907</v>
      </c>
      <c r="I756" s="104"/>
      <c r="J756" s="104"/>
      <c r="K756" s="104"/>
      <c r="L756" s="104"/>
      <c r="M756" s="104">
        <f>IF(ISNA(VLOOKUP(B756,'US GAS Rankings'!$B$6:$H$232,7,FALSE))=TRUE,"", (VLOOKUP(B756,'US GAS Rankings'!$B$6:$H$232,7,FALSE)))</f>
        <v>137</v>
      </c>
      <c r="N756" s="104" t="str">
        <f>IF(ISNA(VLOOKUP(B756,'US PWR Rankings'!$B$6:$H$126,7,FALSE))=TRUE,"", (VLOOKUP(B756,'US PWR Rankings'!$B$6:$H$126,7,FALSE)))</f>
        <v/>
      </c>
      <c r="O756" s="73" t="str">
        <f>IF(ISNA(VLOOKUP(B756,'Can Gas Rankings'!$B$6:$H$95,7,FALSE))=TRUE,"",(VLOOKUP(B756,'Can Gas Rankings'!$B$6:$H$95,7,FALSE)))</f>
        <v/>
      </c>
      <c r="P756" s="73" t="str">
        <f>IF(ISNA(VLOOKUP(B756,'Can Pwr Rankings'!$B$6:$F$21,5,FALSE))=TRUE,"", (VLOOKUP(B756,'Can Pwr Rankings'!$B$6:$F$21,5,FALSE)))</f>
        <v/>
      </c>
      <c r="Q756" s="109">
        <f>IF(ISNA(VLOOKUP($B756,'US GAS Rankings'!$B$6:$H$232,6,FALSE))=TRUE,"", (VLOOKUP($B756,'US GAS Rankings'!$B$6:$H$232,6,FALSE)))</f>
        <v>3435501</v>
      </c>
      <c r="R756" s="109" t="str">
        <f>IF(ISNA(VLOOKUP($B756,'US PWR Rankings'!$B$6:$H$126,6,FALSE))=TRUE,"", (VLOOKUP($B756,'US PWR Rankings'!$B$6:$H$126,6,FALSE)))</f>
        <v/>
      </c>
      <c r="S756" s="109" t="str">
        <f>IF(ISNA(VLOOKUP($B756,'Can Gas Rankings'!$B$6:$H$95,6,FALSE))=TRUE,"",(VLOOKUP($B756,'Can Gas Rankings'!$B$6:$H$95,6,FALSE)))</f>
        <v/>
      </c>
      <c r="T756" s="109" t="str">
        <f>IF(ISNA(VLOOKUP($B756,'Can Pwr Rankings'!$B$6:$F$21,4,FALSE))=TRUE,"", (VLOOKUP($B756,'Can Pwr Rankings'!$B$6:$F$21,4,FALSE)))</f>
        <v/>
      </c>
    </row>
    <row r="757" spans="1:20" x14ac:dyDescent="0.2">
      <c r="A757" s="73" t="s">
        <v>220</v>
      </c>
      <c r="B757" s="73">
        <v>72441</v>
      </c>
      <c r="C757" s="73"/>
      <c r="D757" s="73"/>
      <c r="E757" s="73" t="s">
        <v>399</v>
      </c>
      <c r="F757" s="73" t="str">
        <f>VLOOKUP((A757&amp;MAX(G757:L757)),'NA DATA'!$J$4:$K$1809,2,FALSE)</f>
        <v>Enron North America Corp.</v>
      </c>
      <c r="G757" s="104"/>
      <c r="H757" s="104">
        <v>96035781</v>
      </c>
      <c r="I757" s="104"/>
      <c r="J757" s="104"/>
      <c r="K757" s="104"/>
      <c r="L757" s="104"/>
      <c r="M757" s="104">
        <f>IF(ISNA(VLOOKUP(B757,'US GAS Rankings'!$B$6:$H$232,7,FALSE))=TRUE,"", (VLOOKUP(B757,'US GAS Rankings'!$B$6:$H$232,7,FALSE)))</f>
        <v>137</v>
      </c>
      <c r="N757" s="104" t="str">
        <f>IF(ISNA(VLOOKUP(B757,'US PWR Rankings'!$B$6:$H$126,7,FALSE))=TRUE,"", (VLOOKUP(B757,'US PWR Rankings'!$B$6:$H$126,7,FALSE)))</f>
        <v/>
      </c>
      <c r="O757" s="73" t="str">
        <f>IF(ISNA(VLOOKUP(B757,'Can Gas Rankings'!$B$6:$H$95,7,FALSE))=TRUE,"",(VLOOKUP(B757,'Can Gas Rankings'!$B$6:$H$95,7,FALSE)))</f>
        <v/>
      </c>
      <c r="P757" s="73" t="str">
        <f>IF(ISNA(VLOOKUP(B757,'Can Pwr Rankings'!$B$6:$F$21,5,FALSE))=TRUE,"", (VLOOKUP(B757,'Can Pwr Rankings'!$B$6:$F$21,5,FALSE)))</f>
        <v/>
      </c>
      <c r="Q757" s="109">
        <f>IF(ISNA(VLOOKUP($B757,'US GAS Rankings'!$B$6:$H$232,6,FALSE))=TRUE,"", (VLOOKUP($B757,'US GAS Rankings'!$B$6:$H$232,6,FALSE)))</f>
        <v>3435501</v>
      </c>
      <c r="R757" s="109" t="str">
        <f>IF(ISNA(VLOOKUP($B757,'US PWR Rankings'!$B$6:$H$126,6,FALSE))=TRUE,"", (VLOOKUP($B757,'US PWR Rankings'!$B$6:$H$126,6,FALSE)))</f>
        <v/>
      </c>
      <c r="S757" s="109" t="str">
        <f>IF(ISNA(VLOOKUP($B757,'Can Gas Rankings'!$B$6:$H$95,6,FALSE))=TRUE,"",(VLOOKUP($B757,'Can Gas Rankings'!$B$6:$H$95,6,FALSE)))</f>
        <v/>
      </c>
      <c r="T757" s="109" t="str">
        <f>IF(ISNA(VLOOKUP($B757,'Can Pwr Rankings'!$B$6:$F$21,4,FALSE))=TRUE,"", (VLOOKUP($B757,'Can Pwr Rankings'!$B$6:$F$21,4,FALSE)))</f>
        <v/>
      </c>
    </row>
    <row r="758" spans="1:20" x14ac:dyDescent="0.2">
      <c r="A758" s="73" t="s">
        <v>220</v>
      </c>
      <c r="B758" s="73">
        <v>72441</v>
      </c>
      <c r="C758" s="73"/>
      <c r="D758" s="73"/>
      <c r="E758" s="73" t="s">
        <v>566</v>
      </c>
      <c r="F758" s="73" t="e">
        <f>VLOOKUP((A758&amp;MAX(G758:L758)),'NA DATA'!$J$4:$K$1809,2,FALSE)</f>
        <v>#N/A</v>
      </c>
      <c r="G758" s="104"/>
      <c r="H758" s="104"/>
      <c r="I758" s="104"/>
      <c r="J758" s="104"/>
      <c r="K758" s="104"/>
      <c r="L758" s="104"/>
      <c r="M758" s="104">
        <f>IF(ISNA(VLOOKUP(B758,'US GAS Rankings'!$B$6:$H$232,7,FALSE))=TRUE,"", (VLOOKUP(B758,'US GAS Rankings'!$B$6:$H$232,7,FALSE)))</f>
        <v>137</v>
      </c>
      <c r="N758" s="104" t="str">
        <f>IF(ISNA(VLOOKUP(B758,'US PWR Rankings'!$B$6:$H$126,7,FALSE))=TRUE,"", (VLOOKUP(B758,'US PWR Rankings'!$B$6:$H$126,7,FALSE)))</f>
        <v/>
      </c>
      <c r="O758" s="73" t="str">
        <f>IF(ISNA(VLOOKUP(B758,'Can Gas Rankings'!$B$6:$H$95,7,FALSE))=TRUE,"",(VLOOKUP(B758,'Can Gas Rankings'!$B$6:$H$95,7,FALSE)))</f>
        <v/>
      </c>
      <c r="P758" s="73" t="str">
        <f>IF(ISNA(VLOOKUP(B758,'Can Pwr Rankings'!$B$6:$F$21,5,FALSE))=TRUE,"", (VLOOKUP(B758,'Can Pwr Rankings'!$B$6:$F$21,5,FALSE)))</f>
        <v/>
      </c>
      <c r="Q758" s="109">
        <f>IF(ISNA(VLOOKUP($B758,'US GAS Rankings'!$B$6:$H$232,6,FALSE))=TRUE,"", (VLOOKUP($B758,'US GAS Rankings'!$B$6:$H$232,6,FALSE)))</f>
        <v>3435501</v>
      </c>
      <c r="R758" s="109" t="str">
        <f>IF(ISNA(VLOOKUP($B758,'US PWR Rankings'!$B$6:$H$126,6,FALSE))=TRUE,"", (VLOOKUP($B758,'US PWR Rankings'!$B$6:$H$126,6,FALSE)))</f>
        <v/>
      </c>
      <c r="S758" s="109" t="str">
        <f>IF(ISNA(VLOOKUP($B758,'Can Gas Rankings'!$B$6:$H$95,6,FALSE))=TRUE,"",(VLOOKUP($B758,'Can Gas Rankings'!$B$6:$H$95,6,FALSE)))</f>
        <v/>
      </c>
      <c r="T758" s="109" t="str">
        <f>IF(ISNA(VLOOKUP($B758,'Can Pwr Rankings'!$B$6:$F$21,4,FALSE))=TRUE,"", (VLOOKUP($B758,'Can Pwr Rankings'!$B$6:$F$21,4,FALSE)))</f>
        <v/>
      </c>
    </row>
    <row r="759" spans="1:20" x14ac:dyDescent="0.2">
      <c r="A759" s="73" t="s">
        <v>220</v>
      </c>
      <c r="B759" s="73">
        <v>72441</v>
      </c>
      <c r="C759" s="73"/>
      <c r="D759" s="73"/>
      <c r="E759" s="73" t="s">
        <v>402</v>
      </c>
      <c r="F759" s="73" t="str">
        <f>VLOOKUP((A759&amp;MAX(G759:L759)),'NA DATA'!$J$4:$K$1809,2,FALSE)</f>
        <v>Enron North America Corp.</v>
      </c>
      <c r="G759" s="104"/>
      <c r="H759" s="104">
        <v>96038019</v>
      </c>
      <c r="I759" s="104"/>
      <c r="J759" s="104"/>
      <c r="K759" s="104"/>
      <c r="L759" s="104"/>
      <c r="M759" s="104">
        <f>IF(ISNA(VLOOKUP(B759,'US GAS Rankings'!$B$6:$H$232,7,FALSE))=TRUE,"", (VLOOKUP(B759,'US GAS Rankings'!$B$6:$H$232,7,FALSE)))</f>
        <v>137</v>
      </c>
      <c r="N759" s="104" t="str">
        <f>IF(ISNA(VLOOKUP(B759,'US PWR Rankings'!$B$6:$H$126,7,FALSE))=TRUE,"", (VLOOKUP(B759,'US PWR Rankings'!$B$6:$H$126,7,FALSE)))</f>
        <v/>
      </c>
      <c r="O759" s="73" t="str">
        <f>IF(ISNA(VLOOKUP(B759,'Can Gas Rankings'!$B$6:$H$95,7,FALSE))=TRUE,"",(VLOOKUP(B759,'Can Gas Rankings'!$B$6:$H$95,7,FALSE)))</f>
        <v/>
      </c>
      <c r="P759" s="73" t="str">
        <f>IF(ISNA(VLOOKUP(B759,'Can Pwr Rankings'!$B$6:$F$21,5,FALSE))=TRUE,"", (VLOOKUP(B759,'Can Pwr Rankings'!$B$6:$F$21,5,FALSE)))</f>
        <v/>
      </c>
      <c r="Q759" s="109">
        <f>IF(ISNA(VLOOKUP($B759,'US GAS Rankings'!$B$6:$H$232,6,FALSE))=TRUE,"", (VLOOKUP($B759,'US GAS Rankings'!$B$6:$H$232,6,FALSE)))</f>
        <v>3435501</v>
      </c>
      <c r="R759" s="109" t="str">
        <f>IF(ISNA(VLOOKUP($B759,'US PWR Rankings'!$B$6:$H$126,6,FALSE))=TRUE,"", (VLOOKUP($B759,'US PWR Rankings'!$B$6:$H$126,6,FALSE)))</f>
        <v/>
      </c>
      <c r="S759" s="109" t="str">
        <f>IF(ISNA(VLOOKUP($B759,'Can Gas Rankings'!$B$6:$H$95,6,FALSE))=TRUE,"",(VLOOKUP($B759,'Can Gas Rankings'!$B$6:$H$95,6,FALSE)))</f>
        <v/>
      </c>
      <c r="T759" s="109" t="str">
        <f>IF(ISNA(VLOOKUP($B759,'Can Pwr Rankings'!$B$6:$F$21,4,FALSE))=TRUE,"", (VLOOKUP($B759,'Can Pwr Rankings'!$B$6:$F$21,4,FALSE)))</f>
        <v/>
      </c>
    </row>
    <row r="760" spans="1:20" x14ac:dyDescent="0.2">
      <c r="A760" s="73" t="s">
        <v>221</v>
      </c>
      <c r="B760" s="73">
        <v>58669</v>
      </c>
      <c r="C760" s="73" t="s">
        <v>221</v>
      </c>
      <c r="D760" s="73">
        <v>58669</v>
      </c>
      <c r="E760" s="73" t="s">
        <v>399</v>
      </c>
      <c r="F760" s="73" t="str">
        <f>VLOOKUP((A760&amp;MAX(G760:L760)),'NA DATA'!$J$4:$K$1809,2,FALSE)</f>
        <v>Enron North America Corp.</v>
      </c>
      <c r="G760" s="104"/>
      <c r="H760" s="104">
        <v>96061754</v>
      </c>
      <c r="I760" s="104"/>
      <c r="J760" s="104"/>
      <c r="K760" s="104"/>
      <c r="L760" s="104"/>
      <c r="M760" s="104">
        <f>IF(ISNA(VLOOKUP(B760,'US GAS Rankings'!$B$6:$H$232,7,FALSE))=TRUE,"", (VLOOKUP(B760,'US GAS Rankings'!$B$6:$H$232,7,FALSE)))</f>
        <v>138</v>
      </c>
      <c r="N760" s="104" t="str">
        <f>IF(ISNA(VLOOKUP(B760,'US PWR Rankings'!$B$6:$H$126,7,FALSE))=TRUE,"", (VLOOKUP(B760,'US PWR Rankings'!$B$6:$H$126,7,FALSE)))</f>
        <v/>
      </c>
      <c r="O760" s="73" t="str">
        <f>IF(ISNA(VLOOKUP(B760,'Can Gas Rankings'!$B$6:$H$95,7,FALSE))=TRUE,"",(VLOOKUP(B760,'Can Gas Rankings'!$B$6:$H$95,7,FALSE)))</f>
        <v/>
      </c>
      <c r="P760" s="73" t="str">
        <f>IF(ISNA(VLOOKUP(B760,'Can Pwr Rankings'!$B$6:$F$21,5,FALSE))=TRUE,"", (VLOOKUP(B760,'Can Pwr Rankings'!$B$6:$F$21,5,FALSE)))</f>
        <v/>
      </c>
      <c r="Q760" s="109">
        <f>IF(ISNA(VLOOKUP($B760,'US GAS Rankings'!$B$6:$H$232,6,FALSE))=TRUE,"", (VLOOKUP($B760,'US GAS Rankings'!$B$6:$H$232,6,FALSE)))</f>
        <v>3363079</v>
      </c>
      <c r="R760" s="109" t="str">
        <f>IF(ISNA(VLOOKUP($B760,'US PWR Rankings'!$B$6:$H$126,6,FALSE))=TRUE,"", (VLOOKUP($B760,'US PWR Rankings'!$B$6:$H$126,6,FALSE)))</f>
        <v/>
      </c>
      <c r="S760" s="109" t="str">
        <f>IF(ISNA(VLOOKUP($B760,'Can Gas Rankings'!$B$6:$H$95,6,FALSE))=TRUE,"",(VLOOKUP($B760,'Can Gas Rankings'!$B$6:$H$95,6,FALSE)))</f>
        <v/>
      </c>
      <c r="T760" s="109" t="str">
        <f>IF(ISNA(VLOOKUP($B760,'Can Pwr Rankings'!$B$6:$F$21,4,FALSE))=TRUE,"", (VLOOKUP($B760,'Can Pwr Rankings'!$B$6:$F$21,4,FALSE)))</f>
        <v/>
      </c>
    </row>
    <row r="761" spans="1:20" x14ac:dyDescent="0.2">
      <c r="A761" s="73" t="s">
        <v>221</v>
      </c>
      <c r="B761" s="73">
        <v>58669</v>
      </c>
      <c r="C761" s="73"/>
      <c r="D761" s="73"/>
      <c r="E761" s="73" t="s">
        <v>566</v>
      </c>
      <c r="F761" s="73" t="e">
        <f>VLOOKUP((A761&amp;MAX(G761:L761)),'NA DATA'!$J$4:$K$1809,2,FALSE)</f>
        <v>#N/A</v>
      </c>
      <c r="G761" s="104"/>
      <c r="H761" s="104"/>
      <c r="I761" s="104"/>
      <c r="J761" s="104"/>
      <c r="K761" s="104"/>
      <c r="L761" s="104"/>
      <c r="M761" s="104">
        <f>IF(ISNA(VLOOKUP(B761,'US GAS Rankings'!$B$6:$H$232,7,FALSE))=TRUE,"", (VLOOKUP(B761,'US GAS Rankings'!$B$6:$H$232,7,FALSE)))</f>
        <v>138</v>
      </c>
      <c r="N761" s="104" t="str">
        <f>IF(ISNA(VLOOKUP(B761,'US PWR Rankings'!$B$6:$H$126,7,FALSE))=TRUE,"", (VLOOKUP(B761,'US PWR Rankings'!$B$6:$H$126,7,FALSE)))</f>
        <v/>
      </c>
      <c r="O761" s="73" t="str">
        <f>IF(ISNA(VLOOKUP(B761,'Can Gas Rankings'!$B$6:$H$95,7,FALSE))=TRUE,"",(VLOOKUP(B761,'Can Gas Rankings'!$B$6:$H$95,7,FALSE)))</f>
        <v/>
      </c>
      <c r="P761" s="73" t="str">
        <f>IF(ISNA(VLOOKUP(B761,'Can Pwr Rankings'!$B$6:$F$21,5,FALSE))=TRUE,"", (VLOOKUP(B761,'Can Pwr Rankings'!$B$6:$F$21,5,FALSE)))</f>
        <v/>
      </c>
      <c r="Q761" s="109">
        <f>IF(ISNA(VLOOKUP($B761,'US GAS Rankings'!$B$6:$H$232,6,FALSE))=TRUE,"", (VLOOKUP($B761,'US GAS Rankings'!$B$6:$H$232,6,FALSE)))</f>
        <v>3363079</v>
      </c>
      <c r="R761" s="109" t="str">
        <f>IF(ISNA(VLOOKUP($B761,'US PWR Rankings'!$B$6:$H$126,6,FALSE))=TRUE,"", (VLOOKUP($B761,'US PWR Rankings'!$B$6:$H$126,6,FALSE)))</f>
        <v/>
      </c>
      <c r="S761" s="109" t="str">
        <f>IF(ISNA(VLOOKUP($B761,'Can Gas Rankings'!$B$6:$H$95,6,FALSE))=TRUE,"",(VLOOKUP($B761,'Can Gas Rankings'!$B$6:$H$95,6,FALSE)))</f>
        <v/>
      </c>
      <c r="T761" s="109" t="str">
        <f>IF(ISNA(VLOOKUP($B761,'Can Pwr Rankings'!$B$6:$F$21,4,FALSE))=TRUE,"", (VLOOKUP($B761,'Can Pwr Rankings'!$B$6:$F$21,4,FALSE)))</f>
        <v/>
      </c>
    </row>
    <row r="762" spans="1:20" x14ac:dyDescent="0.2">
      <c r="A762" s="73" t="s">
        <v>221</v>
      </c>
      <c r="B762" s="73">
        <v>58669</v>
      </c>
      <c r="C762" s="73"/>
      <c r="D762" s="73"/>
      <c r="E762" s="73" t="s">
        <v>402</v>
      </c>
      <c r="F762" s="73" t="str">
        <f>VLOOKUP((A762&amp;MAX(G762:L762)),'NA DATA'!$J$4:$K$1809,2,FALSE)</f>
        <v>Enron North America Corp.</v>
      </c>
      <c r="G762" s="104"/>
      <c r="H762" s="104">
        <v>96061755</v>
      </c>
      <c r="I762" s="104"/>
      <c r="J762" s="104"/>
      <c r="K762" s="104"/>
      <c r="L762" s="104"/>
      <c r="M762" s="104">
        <f>IF(ISNA(VLOOKUP(B762,'US GAS Rankings'!$B$6:$H$232,7,FALSE))=TRUE,"", (VLOOKUP(B762,'US GAS Rankings'!$B$6:$H$232,7,FALSE)))</f>
        <v>138</v>
      </c>
      <c r="N762" s="104" t="str">
        <f>IF(ISNA(VLOOKUP(B762,'US PWR Rankings'!$B$6:$H$126,7,FALSE))=TRUE,"", (VLOOKUP(B762,'US PWR Rankings'!$B$6:$H$126,7,FALSE)))</f>
        <v/>
      </c>
      <c r="O762" s="73" t="str">
        <f>IF(ISNA(VLOOKUP(B762,'Can Gas Rankings'!$B$6:$H$95,7,FALSE))=TRUE,"",(VLOOKUP(B762,'Can Gas Rankings'!$B$6:$H$95,7,FALSE)))</f>
        <v/>
      </c>
      <c r="P762" s="73" t="str">
        <f>IF(ISNA(VLOOKUP(B762,'Can Pwr Rankings'!$B$6:$F$21,5,FALSE))=TRUE,"", (VLOOKUP(B762,'Can Pwr Rankings'!$B$6:$F$21,5,FALSE)))</f>
        <v/>
      </c>
      <c r="Q762" s="109">
        <f>IF(ISNA(VLOOKUP($B762,'US GAS Rankings'!$B$6:$H$232,6,FALSE))=TRUE,"", (VLOOKUP($B762,'US GAS Rankings'!$B$6:$H$232,6,FALSE)))</f>
        <v>3363079</v>
      </c>
      <c r="R762" s="109" t="str">
        <f>IF(ISNA(VLOOKUP($B762,'US PWR Rankings'!$B$6:$H$126,6,FALSE))=TRUE,"", (VLOOKUP($B762,'US PWR Rankings'!$B$6:$H$126,6,FALSE)))</f>
        <v/>
      </c>
      <c r="S762" s="109" t="str">
        <f>IF(ISNA(VLOOKUP($B762,'Can Gas Rankings'!$B$6:$H$95,6,FALSE))=TRUE,"",(VLOOKUP($B762,'Can Gas Rankings'!$B$6:$H$95,6,FALSE)))</f>
        <v/>
      </c>
      <c r="T762" s="109" t="str">
        <f>IF(ISNA(VLOOKUP($B762,'Can Pwr Rankings'!$B$6:$F$21,4,FALSE))=TRUE,"", (VLOOKUP($B762,'Can Pwr Rankings'!$B$6:$F$21,4,FALSE)))</f>
        <v/>
      </c>
    </row>
    <row r="763" spans="1:20" x14ac:dyDescent="0.2">
      <c r="A763" s="73" t="s">
        <v>222</v>
      </c>
      <c r="B763" s="73">
        <v>62225</v>
      </c>
      <c r="C763" s="73" t="s">
        <v>222</v>
      </c>
      <c r="D763" s="73">
        <v>62225</v>
      </c>
      <c r="E763" s="73" t="s">
        <v>396</v>
      </c>
      <c r="F763" s="73" t="str">
        <f>VLOOKUP((A763&amp;MAX(G763:L763)),'NA DATA'!$J$4:$K$1809,2,FALSE)</f>
        <v>Enron North America Corp.</v>
      </c>
      <c r="G763" s="104"/>
      <c r="H763" s="104">
        <v>96029121</v>
      </c>
      <c r="I763" s="104"/>
      <c r="J763" s="104"/>
      <c r="K763" s="104"/>
      <c r="L763" s="104"/>
      <c r="M763" s="104">
        <f>IF(ISNA(VLOOKUP(B763,'US GAS Rankings'!$B$6:$H$232,7,FALSE))=TRUE,"", (VLOOKUP(B763,'US GAS Rankings'!$B$6:$H$232,7,FALSE)))</f>
        <v>139</v>
      </c>
      <c r="N763" s="104" t="str">
        <f>IF(ISNA(VLOOKUP(B763,'US PWR Rankings'!$B$6:$H$126,7,FALSE))=TRUE,"", (VLOOKUP(B763,'US PWR Rankings'!$B$6:$H$126,7,FALSE)))</f>
        <v/>
      </c>
      <c r="O763" s="73" t="str">
        <f>IF(ISNA(VLOOKUP(B763,'Can Gas Rankings'!$B$6:$H$95,7,FALSE))=TRUE,"",(VLOOKUP(B763,'Can Gas Rankings'!$B$6:$H$95,7,FALSE)))</f>
        <v/>
      </c>
      <c r="P763" s="73" t="str">
        <f>IF(ISNA(VLOOKUP(B763,'Can Pwr Rankings'!$B$6:$F$21,5,FALSE))=TRUE,"", (VLOOKUP(B763,'Can Pwr Rankings'!$B$6:$F$21,5,FALSE)))</f>
        <v/>
      </c>
      <c r="Q763" s="109">
        <f>IF(ISNA(VLOOKUP($B763,'US GAS Rankings'!$B$6:$H$232,6,FALSE))=TRUE,"", (VLOOKUP($B763,'US GAS Rankings'!$B$6:$H$232,6,FALSE)))</f>
        <v>3213276</v>
      </c>
      <c r="R763" s="109" t="str">
        <f>IF(ISNA(VLOOKUP($B763,'US PWR Rankings'!$B$6:$H$126,6,FALSE))=TRUE,"", (VLOOKUP($B763,'US PWR Rankings'!$B$6:$H$126,6,FALSE)))</f>
        <v/>
      </c>
      <c r="S763" s="109" t="str">
        <f>IF(ISNA(VLOOKUP($B763,'Can Gas Rankings'!$B$6:$H$95,6,FALSE))=TRUE,"",(VLOOKUP($B763,'Can Gas Rankings'!$B$6:$H$95,6,FALSE)))</f>
        <v/>
      </c>
      <c r="T763" s="109" t="str">
        <f>IF(ISNA(VLOOKUP($B763,'Can Pwr Rankings'!$B$6:$F$21,4,FALSE))=TRUE,"", (VLOOKUP($B763,'Can Pwr Rankings'!$B$6:$F$21,4,FALSE)))</f>
        <v/>
      </c>
    </row>
    <row r="764" spans="1:20" x14ac:dyDescent="0.2">
      <c r="A764" s="73" t="s">
        <v>222</v>
      </c>
      <c r="B764" s="73">
        <v>62225</v>
      </c>
      <c r="C764" s="73"/>
      <c r="D764" s="73"/>
      <c r="E764" s="73" t="s">
        <v>392</v>
      </c>
      <c r="F764" s="73" t="str">
        <f>VLOOKUP((A764&amp;MAX(G764:L764)),'NA DATA'!$J$4:$K$1809,2,FALSE)</f>
        <v>Enron North America Corp.</v>
      </c>
      <c r="G764" s="104"/>
      <c r="H764" s="104">
        <v>96026189</v>
      </c>
      <c r="I764" s="104"/>
      <c r="J764" s="104"/>
      <c r="K764" s="104"/>
      <c r="L764" s="104"/>
      <c r="M764" s="104">
        <f>IF(ISNA(VLOOKUP(B764,'US GAS Rankings'!$B$6:$H$232,7,FALSE))=TRUE,"", (VLOOKUP(B764,'US GAS Rankings'!$B$6:$H$232,7,FALSE)))</f>
        <v>139</v>
      </c>
      <c r="N764" s="104" t="str">
        <f>IF(ISNA(VLOOKUP(B764,'US PWR Rankings'!$B$6:$H$126,7,FALSE))=TRUE,"", (VLOOKUP(B764,'US PWR Rankings'!$B$6:$H$126,7,FALSE)))</f>
        <v/>
      </c>
      <c r="O764" s="73" t="str">
        <f>IF(ISNA(VLOOKUP(B764,'Can Gas Rankings'!$B$6:$H$95,7,FALSE))=TRUE,"",(VLOOKUP(B764,'Can Gas Rankings'!$B$6:$H$95,7,FALSE)))</f>
        <v/>
      </c>
      <c r="P764" s="73" t="str">
        <f>IF(ISNA(VLOOKUP(B764,'Can Pwr Rankings'!$B$6:$F$21,5,FALSE))=TRUE,"", (VLOOKUP(B764,'Can Pwr Rankings'!$B$6:$F$21,5,FALSE)))</f>
        <v/>
      </c>
      <c r="Q764" s="109">
        <f>IF(ISNA(VLOOKUP($B764,'US GAS Rankings'!$B$6:$H$232,6,FALSE))=TRUE,"", (VLOOKUP($B764,'US GAS Rankings'!$B$6:$H$232,6,FALSE)))</f>
        <v>3213276</v>
      </c>
      <c r="R764" s="109" t="str">
        <f>IF(ISNA(VLOOKUP($B764,'US PWR Rankings'!$B$6:$H$126,6,FALSE))=TRUE,"", (VLOOKUP($B764,'US PWR Rankings'!$B$6:$H$126,6,FALSE)))</f>
        <v/>
      </c>
      <c r="S764" s="109" t="str">
        <f>IF(ISNA(VLOOKUP($B764,'Can Gas Rankings'!$B$6:$H$95,6,FALSE))=TRUE,"",(VLOOKUP($B764,'Can Gas Rankings'!$B$6:$H$95,6,FALSE)))</f>
        <v/>
      </c>
      <c r="T764" s="109" t="str">
        <f>IF(ISNA(VLOOKUP($B764,'Can Pwr Rankings'!$B$6:$F$21,4,FALSE))=TRUE,"", (VLOOKUP($B764,'Can Pwr Rankings'!$B$6:$F$21,4,FALSE)))</f>
        <v/>
      </c>
    </row>
    <row r="765" spans="1:20" x14ac:dyDescent="0.2">
      <c r="A765" s="73" t="s">
        <v>222</v>
      </c>
      <c r="B765" s="73">
        <v>62225</v>
      </c>
      <c r="C765" s="73"/>
      <c r="D765" s="73"/>
      <c r="E765" s="73" t="s">
        <v>566</v>
      </c>
      <c r="F765" s="73" t="e">
        <f>VLOOKUP((A765&amp;MAX(G765:L765)),'NA DATA'!$J$4:$K$1809,2,FALSE)</f>
        <v>#N/A</v>
      </c>
      <c r="G765" s="104"/>
      <c r="H765" s="104"/>
      <c r="I765" s="104"/>
      <c r="J765" s="104"/>
      <c r="K765" s="104"/>
      <c r="L765" s="104"/>
      <c r="M765" s="104">
        <f>IF(ISNA(VLOOKUP(B765,'US GAS Rankings'!$B$6:$H$232,7,FALSE))=TRUE,"", (VLOOKUP(B765,'US GAS Rankings'!$B$6:$H$232,7,FALSE)))</f>
        <v>139</v>
      </c>
      <c r="N765" s="104" t="str">
        <f>IF(ISNA(VLOOKUP(B765,'US PWR Rankings'!$B$6:$H$126,7,FALSE))=TRUE,"", (VLOOKUP(B765,'US PWR Rankings'!$B$6:$H$126,7,FALSE)))</f>
        <v/>
      </c>
      <c r="O765" s="73" t="str">
        <f>IF(ISNA(VLOOKUP(B765,'Can Gas Rankings'!$B$6:$H$95,7,FALSE))=TRUE,"",(VLOOKUP(B765,'Can Gas Rankings'!$B$6:$H$95,7,FALSE)))</f>
        <v/>
      </c>
      <c r="P765" s="73" t="str">
        <f>IF(ISNA(VLOOKUP(B765,'Can Pwr Rankings'!$B$6:$F$21,5,FALSE))=TRUE,"", (VLOOKUP(B765,'Can Pwr Rankings'!$B$6:$F$21,5,FALSE)))</f>
        <v/>
      </c>
      <c r="Q765" s="109">
        <f>IF(ISNA(VLOOKUP($B765,'US GAS Rankings'!$B$6:$H$232,6,FALSE))=TRUE,"", (VLOOKUP($B765,'US GAS Rankings'!$B$6:$H$232,6,FALSE)))</f>
        <v>3213276</v>
      </c>
      <c r="R765" s="109" t="str">
        <f>IF(ISNA(VLOOKUP($B765,'US PWR Rankings'!$B$6:$H$126,6,FALSE))=TRUE,"", (VLOOKUP($B765,'US PWR Rankings'!$B$6:$H$126,6,FALSE)))</f>
        <v/>
      </c>
      <c r="S765" s="109" t="str">
        <f>IF(ISNA(VLOOKUP($B765,'Can Gas Rankings'!$B$6:$H$95,6,FALSE))=TRUE,"",(VLOOKUP($B765,'Can Gas Rankings'!$B$6:$H$95,6,FALSE)))</f>
        <v/>
      </c>
      <c r="T765" s="109" t="str">
        <f>IF(ISNA(VLOOKUP($B765,'Can Pwr Rankings'!$B$6:$F$21,4,FALSE))=TRUE,"", (VLOOKUP($B765,'Can Pwr Rankings'!$B$6:$F$21,4,FALSE)))</f>
        <v/>
      </c>
    </row>
    <row r="766" spans="1:20" x14ac:dyDescent="0.2">
      <c r="A766" s="73" t="s">
        <v>222</v>
      </c>
      <c r="B766" s="73">
        <v>62225</v>
      </c>
      <c r="C766" s="73"/>
      <c r="D766" s="73"/>
      <c r="E766" s="73" t="s">
        <v>426</v>
      </c>
      <c r="F766" s="73" t="str">
        <f>VLOOKUP((A766&amp;MAX(G766:L766)),'NA DATA'!$J$4:$K$1809,2,FALSE)</f>
        <v>Enron North America Corp.</v>
      </c>
      <c r="G766" s="104"/>
      <c r="H766" s="104">
        <v>96019153</v>
      </c>
      <c r="I766" s="104"/>
      <c r="J766" s="104"/>
      <c r="K766" s="104"/>
      <c r="L766" s="104"/>
      <c r="M766" s="104">
        <f>IF(ISNA(VLOOKUP(B766,'US GAS Rankings'!$B$6:$H$232,7,FALSE))=TRUE,"", (VLOOKUP(B766,'US GAS Rankings'!$B$6:$H$232,7,FALSE)))</f>
        <v>139</v>
      </c>
      <c r="N766" s="104" t="str">
        <f>IF(ISNA(VLOOKUP(B766,'US PWR Rankings'!$B$6:$H$126,7,FALSE))=TRUE,"", (VLOOKUP(B766,'US PWR Rankings'!$B$6:$H$126,7,FALSE)))</f>
        <v/>
      </c>
      <c r="O766" s="73" t="str">
        <f>IF(ISNA(VLOOKUP(B766,'Can Gas Rankings'!$B$6:$H$95,7,FALSE))=TRUE,"",(VLOOKUP(B766,'Can Gas Rankings'!$B$6:$H$95,7,FALSE)))</f>
        <v/>
      </c>
      <c r="P766" s="73" t="str">
        <f>IF(ISNA(VLOOKUP(B766,'Can Pwr Rankings'!$B$6:$F$21,5,FALSE))=TRUE,"", (VLOOKUP(B766,'Can Pwr Rankings'!$B$6:$F$21,5,FALSE)))</f>
        <v/>
      </c>
      <c r="Q766" s="109">
        <f>IF(ISNA(VLOOKUP($B766,'US GAS Rankings'!$B$6:$H$232,6,FALSE))=TRUE,"", (VLOOKUP($B766,'US GAS Rankings'!$B$6:$H$232,6,FALSE)))</f>
        <v>3213276</v>
      </c>
      <c r="R766" s="109" t="str">
        <f>IF(ISNA(VLOOKUP($B766,'US PWR Rankings'!$B$6:$H$126,6,FALSE))=TRUE,"", (VLOOKUP($B766,'US PWR Rankings'!$B$6:$H$126,6,FALSE)))</f>
        <v/>
      </c>
      <c r="S766" s="109" t="str">
        <f>IF(ISNA(VLOOKUP($B766,'Can Gas Rankings'!$B$6:$H$95,6,FALSE))=TRUE,"",(VLOOKUP($B766,'Can Gas Rankings'!$B$6:$H$95,6,FALSE)))</f>
        <v/>
      </c>
      <c r="T766" s="109" t="str">
        <f>IF(ISNA(VLOOKUP($B766,'Can Pwr Rankings'!$B$6:$F$21,4,FALSE))=TRUE,"", (VLOOKUP($B766,'Can Pwr Rankings'!$B$6:$F$21,4,FALSE)))</f>
        <v/>
      </c>
    </row>
    <row r="767" spans="1:20" x14ac:dyDescent="0.2">
      <c r="A767" s="73" t="s">
        <v>223</v>
      </c>
      <c r="B767" s="73">
        <v>49115</v>
      </c>
      <c r="C767" s="73" t="s">
        <v>223</v>
      </c>
      <c r="D767" s="73">
        <v>49115</v>
      </c>
      <c r="E767" s="73" t="s">
        <v>401</v>
      </c>
      <c r="F767" s="73" t="str">
        <f>VLOOKUP((A767&amp;MAX(G767:L767)),'NA DATA'!$J$4:$K$1809,2,FALSE)</f>
        <v>Enron North America Corp.</v>
      </c>
      <c r="G767" s="104"/>
      <c r="H767" s="104">
        <v>96014566</v>
      </c>
      <c r="I767" s="104"/>
      <c r="J767" s="104"/>
      <c r="K767" s="104"/>
      <c r="L767" s="104"/>
      <c r="M767" s="104">
        <f>IF(ISNA(VLOOKUP(B767,'US GAS Rankings'!$B$6:$H$232,7,FALSE))=TRUE,"", (VLOOKUP(B767,'US GAS Rankings'!$B$6:$H$232,7,FALSE)))</f>
        <v>140</v>
      </c>
      <c r="N767" s="104" t="str">
        <f>IF(ISNA(VLOOKUP(B767,'US PWR Rankings'!$B$6:$H$126,7,FALSE))=TRUE,"", (VLOOKUP(B767,'US PWR Rankings'!$B$6:$H$126,7,FALSE)))</f>
        <v/>
      </c>
      <c r="O767" s="73" t="str">
        <f>IF(ISNA(VLOOKUP(B767,'Can Gas Rankings'!$B$6:$H$95,7,FALSE))=TRUE,"",(VLOOKUP(B767,'Can Gas Rankings'!$B$6:$H$95,7,FALSE)))</f>
        <v/>
      </c>
      <c r="P767" s="73" t="str">
        <f>IF(ISNA(VLOOKUP(B767,'Can Pwr Rankings'!$B$6:$F$21,5,FALSE))=TRUE,"", (VLOOKUP(B767,'Can Pwr Rankings'!$B$6:$F$21,5,FALSE)))</f>
        <v/>
      </c>
      <c r="Q767" s="109">
        <f>IF(ISNA(VLOOKUP($B767,'US GAS Rankings'!$B$6:$H$232,6,FALSE))=TRUE,"", (VLOOKUP($B767,'US GAS Rankings'!$B$6:$H$232,6,FALSE)))</f>
        <v>3200000</v>
      </c>
      <c r="R767" s="109" t="str">
        <f>IF(ISNA(VLOOKUP($B767,'US PWR Rankings'!$B$6:$H$126,6,FALSE))=TRUE,"", (VLOOKUP($B767,'US PWR Rankings'!$B$6:$H$126,6,FALSE)))</f>
        <v/>
      </c>
      <c r="S767" s="109" t="str">
        <f>IF(ISNA(VLOOKUP($B767,'Can Gas Rankings'!$B$6:$H$95,6,FALSE))=TRUE,"",(VLOOKUP($B767,'Can Gas Rankings'!$B$6:$H$95,6,FALSE)))</f>
        <v/>
      </c>
      <c r="T767" s="109" t="str">
        <f>IF(ISNA(VLOOKUP($B767,'Can Pwr Rankings'!$B$6:$F$21,4,FALSE))=TRUE,"", (VLOOKUP($B767,'Can Pwr Rankings'!$B$6:$F$21,4,FALSE)))</f>
        <v/>
      </c>
    </row>
    <row r="768" spans="1:20" x14ac:dyDescent="0.2">
      <c r="A768" s="73" t="s">
        <v>223</v>
      </c>
      <c r="B768" s="73">
        <v>49115</v>
      </c>
      <c r="C768" s="73"/>
      <c r="D768" s="73"/>
      <c r="E768" s="73" t="s">
        <v>573</v>
      </c>
      <c r="F768" s="73" t="str">
        <f>VLOOKUP((A768&amp;MAX(G768:L768)),'NA DATA'!$J$4:$K$1809,2,FALSE)</f>
        <v>Enron North America Corp.</v>
      </c>
      <c r="G768" s="104">
        <v>95000467</v>
      </c>
      <c r="H768" s="104"/>
      <c r="I768" s="104"/>
      <c r="J768" s="104"/>
      <c r="K768" s="104"/>
      <c r="L768" s="104"/>
      <c r="M768" s="104">
        <f>IF(ISNA(VLOOKUP(B768,'US GAS Rankings'!$B$6:$H$232,7,FALSE))=TRUE,"", (VLOOKUP(B768,'US GAS Rankings'!$B$6:$H$232,7,FALSE)))</f>
        <v>140</v>
      </c>
      <c r="N768" s="104" t="str">
        <f>IF(ISNA(VLOOKUP(B768,'US PWR Rankings'!$B$6:$H$126,7,FALSE))=TRUE,"", (VLOOKUP(B768,'US PWR Rankings'!$B$6:$H$126,7,FALSE)))</f>
        <v/>
      </c>
      <c r="O768" s="73" t="str">
        <f>IF(ISNA(VLOOKUP(B768,'Can Gas Rankings'!$B$6:$H$95,7,FALSE))=TRUE,"",(VLOOKUP(B768,'Can Gas Rankings'!$B$6:$H$95,7,FALSE)))</f>
        <v/>
      </c>
      <c r="P768" s="73" t="str">
        <f>IF(ISNA(VLOOKUP(B768,'Can Pwr Rankings'!$B$6:$F$21,5,FALSE))=TRUE,"", (VLOOKUP(B768,'Can Pwr Rankings'!$B$6:$F$21,5,FALSE)))</f>
        <v/>
      </c>
      <c r="Q768" s="109">
        <f>IF(ISNA(VLOOKUP($B768,'US GAS Rankings'!$B$6:$H$232,6,FALSE))=TRUE,"", (VLOOKUP($B768,'US GAS Rankings'!$B$6:$H$232,6,FALSE)))</f>
        <v>3200000</v>
      </c>
      <c r="R768" s="109" t="str">
        <f>IF(ISNA(VLOOKUP($B768,'US PWR Rankings'!$B$6:$H$126,6,FALSE))=TRUE,"", (VLOOKUP($B768,'US PWR Rankings'!$B$6:$H$126,6,FALSE)))</f>
        <v/>
      </c>
      <c r="S768" s="109" t="str">
        <f>IF(ISNA(VLOOKUP($B768,'Can Gas Rankings'!$B$6:$H$95,6,FALSE))=TRUE,"",(VLOOKUP($B768,'Can Gas Rankings'!$B$6:$H$95,6,FALSE)))</f>
        <v/>
      </c>
      <c r="T768" s="109" t="str">
        <f>IF(ISNA(VLOOKUP($B768,'Can Pwr Rankings'!$B$6:$F$21,4,FALSE))=TRUE,"", (VLOOKUP($B768,'Can Pwr Rankings'!$B$6:$F$21,4,FALSE)))</f>
        <v/>
      </c>
    </row>
    <row r="769" spans="1:20" x14ac:dyDescent="0.2">
      <c r="A769" s="73" t="s">
        <v>224</v>
      </c>
      <c r="B769" s="73">
        <v>28326</v>
      </c>
      <c r="C769" s="73" t="s">
        <v>224</v>
      </c>
      <c r="D769" s="73">
        <v>28326</v>
      </c>
      <c r="E769" s="73" t="s">
        <v>404</v>
      </c>
      <c r="F769" s="73" t="str">
        <f>VLOOKUP((A769&amp;MAX(G769:L769)),'NA DATA'!$J$4:$K$1809,2,FALSE)</f>
        <v>Enron North America Corp.</v>
      </c>
      <c r="G769" s="104"/>
      <c r="H769" s="104">
        <v>96084686</v>
      </c>
      <c r="I769" s="104"/>
      <c r="J769" s="104"/>
      <c r="K769" s="104"/>
      <c r="L769" s="104"/>
      <c r="M769" s="104">
        <f>IF(ISNA(VLOOKUP(B769,'US GAS Rankings'!$B$6:$H$232,7,FALSE))=TRUE,"", (VLOOKUP(B769,'US GAS Rankings'!$B$6:$H$232,7,FALSE)))</f>
        <v>141</v>
      </c>
      <c r="N769" s="104" t="str">
        <f>IF(ISNA(VLOOKUP(B769,'US PWR Rankings'!$B$6:$H$126,7,FALSE))=TRUE,"", (VLOOKUP(B769,'US PWR Rankings'!$B$6:$H$126,7,FALSE)))</f>
        <v/>
      </c>
      <c r="O769" s="73" t="str">
        <f>IF(ISNA(VLOOKUP(B769,'Can Gas Rankings'!$B$6:$H$95,7,FALSE))=TRUE,"",(VLOOKUP(B769,'Can Gas Rankings'!$B$6:$H$95,7,FALSE)))</f>
        <v/>
      </c>
      <c r="P769" s="73" t="str">
        <f>IF(ISNA(VLOOKUP(B769,'Can Pwr Rankings'!$B$6:$F$21,5,FALSE))=TRUE,"", (VLOOKUP(B769,'Can Pwr Rankings'!$B$6:$F$21,5,FALSE)))</f>
        <v/>
      </c>
      <c r="Q769" s="109">
        <f>IF(ISNA(VLOOKUP($B769,'US GAS Rankings'!$B$6:$H$232,6,FALSE))=TRUE,"", (VLOOKUP($B769,'US GAS Rankings'!$B$6:$H$232,6,FALSE)))</f>
        <v>3198766</v>
      </c>
      <c r="R769" s="109" t="str">
        <f>IF(ISNA(VLOOKUP($B769,'US PWR Rankings'!$B$6:$H$126,6,FALSE))=TRUE,"", (VLOOKUP($B769,'US PWR Rankings'!$B$6:$H$126,6,FALSE)))</f>
        <v/>
      </c>
      <c r="S769" s="109" t="str">
        <f>IF(ISNA(VLOOKUP($B769,'Can Gas Rankings'!$B$6:$H$95,6,FALSE))=TRUE,"",(VLOOKUP($B769,'Can Gas Rankings'!$B$6:$H$95,6,FALSE)))</f>
        <v/>
      </c>
      <c r="T769" s="109" t="str">
        <f>IF(ISNA(VLOOKUP($B769,'Can Pwr Rankings'!$B$6:$F$21,4,FALSE))=TRUE,"", (VLOOKUP($B769,'Can Pwr Rankings'!$B$6:$F$21,4,FALSE)))</f>
        <v/>
      </c>
    </row>
    <row r="770" spans="1:20" x14ac:dyDescent="0.2">
      <c r="A770" s="73" t="s">
        <v>224</v>
      </c>
      <c r="B770" s="73">
        <v>28326</v>
      </c>
      <c r="C770" s="73"/>
      <c r="D770" s="73"/>
      <c r="E770" s="73" t="s">
        <v>403</v>
      </c>
      <c r="F770" s="73" t="str">
        <f>VLOOKUP((A770&amp;MAX(G770:L770)),'NA DATA'!$J$4:$K$1809,2,FALSE)</f>
        <v>Enron North America Corp.</v>
      </c>
      <c r="G770" s="104"/>
      <c r="H770" s="104">
        <v>96063546</v>
      </c>
      <c r="I770" s="104"/>
      <c r="J770" s="104"/>
      <c r="K770" s="104"/>
      <c r="L770" s="104"/>
      <c r="M770" s="104">
        <f>IF(ISNA(VLOOKUP(B770,'US GAS Rankings'!$B$6:$H$232,7,FALSE))=TRUE,"", (VLOOKUP(B770,'US GAS Rankings'!$B$6:$H$232,7,FALSE)))</f>
        <v>141</v>
      </c>
      <c r="N770" s="104" t="str">
        <f>IF(ISNA(VLOOKUP(B770,'US PWR Rankings'!$B$6:$H$126,7,FALSE))=TRUE,"", (VLOOKUP(B770,'US PWR Rankings'!$B$6:$H$126,7,FALSE)))</f>
        <v/>
      </c>
      <c r="O770" s="73" t="str">
        <f>IF(ISNA(VLOOKUP(B770,'Can Gas Rankings'!$B$6:$H$95,7,FALSE))=TRUE,"",(VLOOKUP(B770,'Can Gas Rankings'!$B$6:$H$95,7,FALSE)))</f>
        <v/>
      </c>
      <c r="P770" s="73" t="str">
        <f>IF(ISNA(VLOOKUP(B770,'Can Pwr Rankings'!$B$6:$F$21,5,FALSE))=TRUE,"", (VLOOKUP(B770,'Can Pwr Rankings'!$B$6:$F$21,5,FALSE)))</f>
        <v/>
      </c>
      <c r="Q770" s="109">
        <f>IF(ISNA(VLOOKUP($B770,'US GAS Rankings'!$B$6:$H$232,6,FALSE))=TRUE,"", (VLOOKUP($B770,'US GAS Rankings'!$B$6:$H$232,6,FALSE)))</f>
        <v>3198766</v>
      </c>
      <c r="R770" s="109" t="str">
        <f>IF(ISNA(VLOOKUP($B770,'US PWR Rankings'!$B$6:$H$126,6,FALSE))=TRUE,"", (VLOOKUP($B770,'US PWR Rankings'!$B$6:$H$126,6,FALSE)))</f>
        <v/>
      </c>
      <c r="S770" s="109" t="str">
        <f>IF(ISNA(VLOOKUP($B770,'Can Gas Rankings'!$B$6:$H$95,6,FALSE))=TRUE,"",(VLOOKUP($B770,'Can Gas Rankings'!$B$6:$H$95,6,FALSE)))</f>
        <v/>
      </c>
      <c r="T770" s="109" t="str">
        <f>IF(ISNA(VLOOKUP($B770,'Can Pwr Rankings'!$B$6:$F$21,4,FALSE))=TRUE,"", (VLOOKUP($B770,'Can Pwr Rankings'!$B$6:$F$21,4,FALSE)))</f>
        <v/>
      </c>
    </row>
    <row r="771" spans="1:20" x14ac:dyDescent="0.2">
      <c r="A771" s="73" t="s">
        <v>224</v>
      </c>
      <c r="B771" s="73">
        <v>28326</v>
      </c>
      <c r="C771" s="73"/>
      <c r="D771" s="73"/>
      <c r="E771" s="73" t="s">
        <v>417</v>
      </c>
      <c r="F771" s="73" t="str">
        <f>VLOOKUP((A771&amp;MAX(G771:L771)),'NA DATA'!$J$4:$K$1809,2,FALSE)</f>
        <v>Enron North America Corp.</v>
      </c>
      <c r="G771" s="104"/>
      <c r="H771" s="104">
        <v>96002138</v>
      </c>
      <c r="I771" s="104"/>
      <c r="J771" s="104"/>
      <c r="K771" s="104"/>
      <c r="L771" s="104"/>
      <c r="M771" s="104">
        <f>IF(ISNA(VLOOKUP(B771,'US GAS Rankings'!$B$6:$H$232,7,FALSE))=TRUE,"", (VLOOKUP(B771,'US GAS Rankings'!$B$6:$H$232,7,FALSE)))</f>
        <v>141</v>
      </c>
      <c r="N771" s="104" t="str">
        <f>IF(ISNA(VLOOKUP(B771,'US PWR Rankings'!$B$6:$H$126,7,FALSE))=TRUE,"", (VLOOKUP(B771,'US PWR Rankings'!$B$6:$H$126,7,FALSE)))</f>
        <v/>
      </c>
      <c r="O771" s="73" t="str">
        <f>IF(ISNA(VLOOKUP(B771,'Can Gas Rankings'!$B$6:$H$95,7,FALSE))=TRUE,"",(VLOOKUP(B771,'Can Gas Rankings'!$B$6:$H$95,7,FALSE)))</f>
        <v/>
      </c>
      <c r="P771" s="73" t="str">
        <f>IF(ISNA(VLOOKUP(B771,'Can Pwr Rankings'!$B$6:$F$21,5,FALSE))=TRUE,"", (VLOOKUP(B771,'Can Pwr Rankings'!$B$6:$F$21,5,FALSE)))</f>
        <v/>
      </c>
      <c r="Q771" s="109">
        <f>IF(ISNA(VLOOKUP($B771,'US GAS Rankings'!$B$6:$H$232,6,FALSE))=TRUE,"", (VLOOKUP($B771,'US GAS Rankings'!$B$6:$H$232,6,FALSE)))</f>
        <v>3198766</v>
      </c>
      <c r="R771" s="109" t="str">
        <f>IF(ISNA(VLOOKUP($B771,'US PWR Rankings'!$B$6:$H$126,6,FALSE))=TRUE,"", (VLOOKUP($B771,'US PWR Rankings'!$B$6:$H$126,6,FALSE)))</f>
        <v/>
      </c>
      <c r="S771" s="109" t="str">
        <f>IF(ISNA(VLOOKUP($B771,'Can Gas Rankings'!$B$6:$H$95,6,FALSE))=TRUE,"",(VLOOKUP($B771,'Can Gas Rankings'!$B$6:$H$95,6,FALSE)))</f>
        <v/>
      </c>
      <c r="T771" s="109" t="str">
        <f>IF(ISNA(VLOOKUP($B771,'Can Pwr Rankings'!$B$6:$F$21,4,FALSE))=TRUE,"", (VLOOKUP($B771,'Can Pwr Rankings'!$B$6:$F$21,4,FALSE)))</f>
        <v/>
      </c>
    </row>
    <row r="772" spans="1:20" x14ac:dyDescent="0.2">
      <c r="A772" s="73" t="s">
        <v>224</v>
      </c>
      <c r="B772" s="73">
        <v>28326</v>
      </c>
      <c r="C772" s="73"/>
      <c r="D772" s="73"/>
      <c r="E772" s="73" t="s">
        <v>566</v>
      </c>
      <c r="F772" s="73" t="e">
        <f>VLOOKUP((A772&amp;MAX(G772:L772)),'NA DATA'!$J$4:$K$1809,2,FALSE)</f>
        <v>#N/A</v>
      </c>
      <c r="G772" s="104"/>
      <c r="H772" s="104"/>
      <c r="I772" s="104"/>
      <c r="J772" s="104"/>
      <c r="K772" s="104"/>
      <c r="L772" s="104"/>
      <c r="M772" s="104">
        <f>IF(ISNA(VLOOKUP(B772,'US GAS Rankings'!$B$6:$H$232,7,FALSE))=TRUE,"", (VLOOKUP(B772,'US GAS Rankings'!$B$6:$H$232,7,FALSE)))</f>
        <v>141</v>
      </c>
      <c r="N772" s="104" t="str">
        <f>IF(ISNA(VLOOKUP(B772,'US PWR Rankings'!$B$6:$H$126,7,FALSE))=TRUE,"", (VLOOKUP(B772,'US PWR Rankings'!$B$6:$H$126,7,FALSE)))</f>
        <v/>
      </c>
      <c r="O772" s="73" t="str">
        <f>IF(ISNA(VLOOKUP(B772,'Can Gas Rankings'!$B$6:$H$95,7,FALSE))=TRUE,"",(VLOOKUP(B772,'Can Gas Rankings'!$B$6:$H$95,7,FALSE)))</f>
        <v/>
      </c>
      <c r="P772" s="73" t="str">
        <f>IF(ISNA(VLOOKUP(B772,'Can Pwr Rankings'!$B$6:$F$21,5,FALSE))=TRUE,"", (VLOOKUP(B772,'Can Pwr Rankings'!$B$6:$F$21,5,FALSE)))</f>
        <v/>
      </c>
      <c r="Q772" s="109">
        <f>IF(ISNA(VLOOKUP($B772,'US GAS Rankings'!$B$6:$H$232,6,FALSE))=TRUE,"", (VLOOKUP($B772,'US GAS Rankings'!$B$6:$H$232,6,FALSE)))</f>
        <v>3198766</v>
      </c>
      <c r="R772" s="109" t="str">
        <f>IF(ISNA(VLOOKUP($B772,'US PWR Rankings'!$B$6:$H$126,6,FALSE))=TRUE,"", (VLOOKUP($B772,'US PWR Rankings'!$B$6:$H$126,6,FALSE)))</f>
        <v/>
      </c>
      <c r="S772" s="109" t="str">
        <f>IF(ISNA(VLOOKUP($B772,'Can Gas Rankings'!$B$6:$H$95,6,FALSE))=TRUE,"",(VLOOKUP($B772,'Can Gas Rankings'!$B$6:$H$95,6,FALSE)))</f>
        <v/>
      </c>
      <c r="T772" s="109" t="str">
        <f>IF(ISNA(VLOOKUP($B772,'Can Pwr Rankings'!$B$6:$F$21,4,FALSE))=TRUE,"", (VLOOKUP($B772,'Can Pwr Rankings'!$B$6:$F$21,4,FALSE)))</f>
        <v/>
      </c>
    </row>
    <row r="773" spans="1:20" x14ac:dyDescent="0.2">
      <c r="A773" s="73" t="s">
        <v>224</v>
      </c>
      <c r="B773" s="73">
        <v>28326</v>
      </c>
      <c r="C773" s="73"/>
      <c r="D773" s="73"/>
      <c r="E773" s="73" t="s">
        <v>416</v>
      </c>
      <c r="F773" s="73" t="str">
        <f>VLOOKUP((A773&amp;MAX(G773:L773)),'NA DATA'!$J$4:$K$1809,2,FALSE)</f>
        <v>Enron North America Corp.</v>
      </c>
      <c r="G773" s="104"/>
      <c r="H773" s="104">
        <v>96078067</v>
      </c>
      <c r="I773" s="104"/>
      <c r="J773" s="104"/>
      <c r="K773" s="104"/>
      <c r="L773" s="104"/>
      <c r="M773" s="104">
        <f>IF(ISNA(VLOOKUP(B773,'US GAS Rankings'!$B$6:$H$232,7,FALSE))=TRUE,"", (VLOOKUP(B773,'US GAS Rankings'!$B$6:$H$232,7,FALSE)))</f>
        <v>141</v>
      </c>
      <c r="N773" s="104" t="str">
        <f>IF(ISNA(VLOOKUP(B773,'US PWR Rankings'!$B$6:$H$126,7,FALSE))=TRUE,"", (VLOOKUP(B773,'US PWR Rankings'!$B$6:$H$126,7,FALSE)))</f>
        <v/>
      </c>
      <c r="O773" s="73" t="str">
        <f>IF(ISNA(VLOOKUP(B773,'Can Gas Rankings'!$B$6:$H$95,7,FALSE))=TRUE,"",(VLOOKUP(B773,'Can Gas Rankings'!$B$6:$H$95,7,FALSE)))</f>
        <v/>
      </c>
      <c r="P773" s="73" t="str">
        <f>IF(ISNA(VLOOKUP(B773,'Can Pwr Rankings'!$B$6:$F$21,5,FALSE))=TRUE,"", (VLOOKUP(B773,'Can Pwr Rankings'!$B$6:$F$21,5,FALSE)))</f>
        <v/>
      </c>
      <c r="Q773" s="109">
        <f>IF(ISNA(VLOOKUP($B773,'US GAS Rankings'!$B$6:$H$232,6,FALSE))=TRUE,"", (VLOOKUP($B773,'US GAS Rankings'!$B$6:$H$232,6,FALSE)))</f>
        <v>3198766</v>
      </c>
      <c r="R773" s="109" t="str">
        <f>IF(ISNA(VLOOKUP($B773,'US PWR Rankings'!$B$6:$H$126,6,FALSE))=TRUE,"", (VLOOKUP($B773,'US PWR Rankings'!$B$6:$H$126,6,FALSE)))</f>
        <v/>
      </c>
      <c r="S773" s="109" t="str">
        <f>IF(ISNA(VLOOKUP($B773,'Can Gas Rankings'!$B$6:$H$95,6,FALSE))=TRUE,"",(VLOOKUP($B773,'Can Gas Rankings'!$B$6:$H$95,6,FALSE)))</f>
        <v/>
      </c>
      <c r="T773" s="109" t="str">
        <f>IF(ISNA(VLOOKUP($B773,'Can Pwr Rankings'!$B$6:$F$21,4,FALSE))=TRUE,"", (VLOOKUP($B773,'Can Pwr Rankings'!$B$6:$F$21,4,FALSE)))</f>
        <v/>
      </c>
    </row>
    <row r="774" spans="1:20" x14ac:dyDescent="0.2">
      <c r="A774" s="73" t="s">
        <v>225</v>
      </c>
      <c r="B774" s="73">
        <v>98319</v>
      </c>
      <c r="C774" s="73" t="s">
        <v>225</v>
      </c>
      <c r="D774" s="73">
        <v>98319</v>
      </c>
      <c r="E774" s="73" t="s">
        <v>566</v>
      </c>
      <c r="F774" s="73" t="e">
        <f>VLOOKUP((A774&amp;MAX(G774:L774)),'NA DATA'!$J$4:$K$1809,2,FALSE)</f>
        <v>#N/A</v>
      </c>
      <c r="G774" s="104"/>
      <c r="H774" s="104"/>
      <c r="I774" s="104"/>
      <c r="J774" s="104"/>
      <c r="K774" s="104"/>
      <c r="L774" s="104"/>
      <c r="M774" s="104">
        <f>IF(ISNA(VLOOKUP(B774,'US GAS Rankings'!$B$6:$H$232,7,FALSE))=TRUE,"", (VLOOKUP(B774,'US GAS Rankings'!$B$6:$H$232,7,FALSE)))</f>
        <v>142</v>
      </c>
      <c r="N774" s="104" t="str">
        <f>IF(ISNA(VLOOKUP(B774,'US PWR Rankings'!$B$6:$H$126,7,FALSE))=TRUE,"", (VLOOKUP(B774,'US PWR Rankings'!$B$6:$H$126,7,FALSE)))</f>
        <v/>
      </c>
      <c r="O774" s="73" t="str">
        <f>IF(ISNA(VLOOKUP(B774,'Can Gas Rankings'!$B$6:$H$95,7,FALSE))=TRUE,"",(VLOOKUP(B774,'Can Gas Rankings'!$B$6:$H$95,7,FALSE)))</f>
        <v/>
      </c>
      <c r="P774" s="73" t="str">
        <f>IF(ISNA(VLOOKUP(B774,'Can Pwr Rankings'!$B$6:$F$21,5,FALSE))=TRUE,"", (VLOOKUP(B774,'Can Pwr Rankings'!$B$6:$F$21,5,FALSE)))</f>
        <v/>
      </c>
      <c r="Q774" s="109">
        <f>IF(ISNA(VLOOKUP($B774,'US GAS Rankings'!$B$6:$H$232,6,FALSE))=TRUE,"", (VLOOKUP($B774,'US GAS Rankings'!$B$6:$H$232,6,FALSE)))</f>
        <v>3045000</v>
      </c>
      <c r="R774" s="109" t="str">
        <f>IF(ISNA(VLOOKUP($B774,'US PWR Rankings'!$B$6:$H$126,6,FALSE))=TRUE,"", (VLOOKUP($B774,'US PWR Rankings'!$B$6:$H$126,6,FALSE)))</f>
        <v/>
      </c>
      <c r="S774" s="109" t="str">
        <f>IF(ISNA(VLOOKUP($B774,'Can Gas Rankings'!$B$6:$H$95,6,FALSE))=TRUE,"",(VLOOKUP($B774,'Can Gas Rankings'!$B$6:$H$95,6,FALSE)))</f>
        <v/>
      </c>
      <c r="T774" s="109" t="str">
        <f>IF(ISNA(VLOOKUP($B774,'Can Pwr Rankings'!$B$6:$F$21,4,FALSE))=TRUE,"", (VLOOKUP($B774,'Can Pwr Rankings'!$B$6:$F$21,4,FALSE)))</f>
        <v/>
      </c>
    </row>
    <row r="775" spans="1:20" x14ac:dyDescent="0.2">
      <c r="A775" s="73" t="s">
        <v>225</v>
      </c>
      <c r="B775" s="73">
        <v>98319</v>
      </c>
      <c r="C775" s="73"/>
      <c r="D775" s="73"/>
      <c r="E775" s="73" t="s">
        <v>585</v>
      </c>
      <c r="F775" s="73" t="e">
        <f>VLOOKUP((A775&amp;MAX(G775:L775)),'NA DATA'!$J$4:$K$1809,2,FALSE)</f>
        <v>#N/A</v>
      </c>
      <c r="G775" s="104"/>
      <c r="H775" s="104"/>
      <c r="I775" s="104"/>
      <c r="J775" s="104"/>
      <c r="K775" s="104"/>
      <c r="L775" s="104"/>
      <c r="M775" s="104">
        <f>IF(ISNA(VLOOKUP(B775,'US GAS Rankings'!$B$6:$H$232,7,FALSE))=TRUE,"", (VLOOKUP(B775,'US GAS Rankings'!$B$6:$H$232,7,FALSE)))</f>
        <v>142</v>
      </c>
      <c r="N775" s="104" t="str">
        <f>IF(ISNA(VLOOKUP(B775,'US PWR Rankings'!$B$6:$H$126,7,FALSE))=TRUE,"", (VLOOKUP(B775,'US PWR Rankings'!$B$6:$H$126,7,FALSE)))</f>
        <v/>
      </c>
      <c r="O775" s="73" t="str">
        <f>IF(ISNA(VLOOKUP(B775,'Can Gas Rankings'!$B$6:$H$95,7,FALSE))=TRUE,"",(VLOOKUP(B775,'Can Gas Rankings'!$B$6:$H$95,7,FALSE)))</f>
        <v/>
      </c>
      <c r="P775" s="73" t="str">
        <f>IF(ISNA(VLOOKUP(B775,'Can Pwr Rankings'!$B$6:$F$21,5,FALSE))=TRUE,"", (VLOOKUP(B775,'Can Pwr Rankings'!$B$6:$F$21,5,FALSE)))</f>
        <v/>
      </c>
      <c r="Q775" s="109">
        <f>IF(ISNA(VLOOKUP($B775,'US GAS Rankings'!$B$6:$H$232,6,FALSE))=TRUE,"", (VLOOKUP($B775,'US GAS Rankings'!$B$6:$H$232,6,FALSE)))</f>
        <v>3045000</v>
      </c>
      <c r="R775" s="109" t="str">
        <f>IF(ISNA(VLOOKUP($B775,'US PWR Rankings'!$B$6:$H$126,6,FALSE))=TRUE,"", (VLOOKUP($B775,'US PWR Rankings'!$B$6:$H$126,6,FALSE)))</f>
        <v/>
      </c>
      <c r="S775" s="109" t="str">
        <f>IF(ISNA(VLOOKUP($B775,'Can Gas Rankings'!$B$6:$H$95,6,FALSE))=TRUE,"",(VLOOKUP($B775,'Can Gas Rankings'!$B$6:$H$95,6,FALSE)))</f>
        <v/>
      </c>
      <c r="T775" s="109" t="str">
        <f>IF(ISNA(VLOOKUP($B775,'Can Pwr Rankings'!$B$6:$F$21,4,FALSE))=TRUE,"", (VLOOKUP($B775,'Can Pwr Rankings'!$B$6:$F$21,4,FALSE)))</f>
        <v/>
      </c>
    </row>
    <row r="776" spans="1:20" x14ac:dyDescent="0.2">
      <c r="A776" s="73" t="s">
        <v>226</v>
      </c>
      <c r="B776" s="73">
        <v>26146</v>
      </c>
      <c r="C776" s="73" t="s">
        <v>226</v>
      </c>
      <c r="D776" s="73">
        <v>26146</v>
      </c>
      <c r="E776" s="73" t="s">
        <v>564</v>
      </c>
      <c r="F776" s="73" t="str">
        <f>VLOOKUP((A776&amp;MAX(G776:L776)),'NA DATA'!$J$4:$K$1809,2,FALSE)</f>
        <v>Enron North America Corp.</v>
      </c>
      <c r="G776" s="104">
        <v>96011943</v>
      </c>
      <c r="H776" s="104"/>
      <c r="I776" s="104"/>
      <c r="J776" s="104"/>
      <c r="K776" s="104"/>
      <c r="L776" s="104"/>
      <c r="M776" s="104">
        <f>IF(ISNA(VLOOKUP(B776,'US GAS Rankings'!$B$6:$H$232,7,FALSE))=TRUE,"", (VLOOKUP(B776,'US GAS Rankings'!$B$6:$H$232,7,FALSE)))</f>
        <v>143</v>
      </c>
      <c r="N776" s="104" t="str">
        <f>IF(ISNA(VLOOKUP(B776,'US PWR Rankings'!$B$6:$H$126,7,FALSE))=TRUE,"", (VLOOKUP(B776,'US PWR Rankings'!$B$6:$H$126,7,FALSE)))</f>
        <v/>
      </c>
      <c r="O776" s="73" t="str">
        <f>IF(ISNA(VLOOKUP(B776,'Can Gas Rankings'!$B$6:$H$95,7,FALSE))=TRUE,"",(VLOOKUP(B776,'Can Gas Rankings'!$B$6:$H$95,7,FALSE)))</f>
        <v/>
      </c>
      <c r="P776" s="73" t="str">
        <f>IF(ISNA(VLOOKUP(B776,'Can Pwr Rankings'!$B$6:$F$21,5,FALSE))=TRUE,"", (VLOOKUP(B776,'Can Pwr Rankings'!$B$6:$F$21,5,FALSE)))</f>
        <v/>
      </c>
      <c r="Q776" s="109">
        <f>IF(ISNA(VLOOKUP($B776,'US GAS Rankings'!$B$6:$H$232,6,FALSE))=TRUE,"", (VLOOKUP($B776,'US GAS Rankings'!$B$6:$H$232,6,FALSE)))</f>
        <v>2760000</v>
      </c>
      <c r="R776" s="109" t="str">
        <f>IF(ISNA(VLOOKUP($B776,'US PWR Rankings'!$B$6:$H$126,6,FALSE))=TRUE,"", (VLOOKUP($B776,'US PWR Rankings'!$B$6:$H$126,6,FALSE)))</f>
        <v/>
      </c>
      <c r="S776" s="109" t="str">
        <f>IF(ISNA(VLOOKUP($B776,'Can Gas Rankings'!$B$6:$H$95,6,FALSE))=TRUE,"",(VLOOKUP($B776,'Can Gas Rankings'!$B$6:$H$95,6,FALSE)))</f>
        <v/>
      </c>
      <c r="T776" s="109" t="str">
        <f>IF(ISNA(VLOOKUP($B776,'Can Pwr Rankings'!$B$6:$F$21,4,FALSE))=TRUE,"", (VLOOKUP($B776,'Can Pwr Rankings'!$B$6:$F$21,4,FALSE)))</f>
        <v/>
      </c>
    </row>
    <row r="777" spans="1:20" x14ac:dyDescent="0.2">
      <c r="A777" s="73" t="s">
        <v>226</v>
      </c>
      <c r="B777" s="73">
        <v>26146</v>
      </c>
      <c r="C777" s="73"/>
      <c r="D777" s="73"/>
      <c r="E777" s="73" t="s">
        <v>585</v>
      </c>
      <c r="F777" s="73" t="e">
        <f>VLOOKUP((A777&amp;MAX(G777:L777)),'NA DATA'!$J$4:$K$1809,2,FALSE)</f>
        <v>#N/A</v>
      </c>
      <c r="G777" s="104"/>
      <c r="H777" s="104"/>
      <c r="I777" s="104"/>
      <c r="J777" s="104"/>
      <c r="K777" s="104"/>
      <c r="L777" s="104"/>
      <c r="M777" s="104">
        <f>IF(ISNA(VLOOKUP(B777,'US GAS Rankings'!$B$6:$H$232,7,FALSE))=TRUE,"", (VLOOKUP(B777,'US GAS Rankings'!$B$6:$H$232,7,FALSE)))</f>
        <v>143</v>
      </c>
      <c r="N777" s="104" t="str">
        <f>IF(ISNA(VLOOKUP(B777,'US PWR Rankings'!$B$6:$H$126,7,FALSE))=TRUE,"", (VLOOKUP(B777,'US PWR Rankings'!$B$6:$H$126,7,FALSE)))</f>
        <v/>
      </c>
      <c r="O777" s="73" t="str">
        <f>IF(ISNA(VLOOKUP(B777,'Can Gas Rankings'!$B$6:$H$95,7,FALSE))=TRUE,"",(VLOOKUP(B777,'Can Gas Rankings'!$B$6:$H$95,7,FALSE)))</f>
        <v/>
      </c>
      <c r="P777" s="73" t="str">
        <f>IF(ISNA(VLOOKUP(B777,'Can Pwr Rankings'!$B$6:$F$21,5,FALSE))=TRUE,"", (VLOOKUP(B777,'Can Pwr Rankings'!$B$6:$F$21,5,FALSE)))</f>
        <v/>
      </c>
      <c r="Q777" s="109">
        <f>IF(ISNA(VLOOKUP($B777,'US GAS Rankings'!$B$6:$H$232,6,FALSE))=TRUE,"", (VLOOKUP($B777,'US GAS Rankings'!$B$6:$H$232,6,FALSE)))</f>
        <v>2760000</v>
      </c>
      <c r="R777" s="109" t="str">
        <f>IF(ISNA(VLOOKUP($B777,'US PWR Rankings'!$B$6:$H$126,6,FALSE))=TRUE,"", (VLOOKUP($B777,'US PWR Rankings'!$B$6:$H$126,6,FALSE)))</f>
        <v/>
      </c>
      <c r="S777" s="109" t="str">
        <f>IF(ISNA(VLOOKUP($B777,'Can Gas Rankings'!$B$6:$H$95,6,FALSE))=TRUE,"",(VLOOKUP($B777,'Can Gas Rankings'!$B$6:$H$95,6,FALSE)))</f>
        <v/>
      </c>
      <c r="T777" s="109" t="str">
        <f>IF(ISNA(VLOOKUP($B777,'Can Pwr Rankings'!$B$6:$F$21,4,FALSE))=TRUE,"", (VLOOKUP($B777,'Can Pwr Rankings'!$B$6:$F$21,4,FALSE)))</f>
        <v/>
      </c>
    </row>
    <row r="778" spans="1:20" x14ac:dyDescent="0.2">
      <c r="A778" s="73" t="s">
        <v>227</v>
      </c>
      <c r="B778" s="73">
        <v>70730</v>
      </c>
      <c r="C778" s="73" t="s">
        <v>227</v>
      </c>
      <c r="D778" s="73">
        <v>70730</v>
      </c>
      <c r="E778" s="73" t="s">
        <v>404</v>
      </c>
      <c r="F778" s="73" t="str">
        <f>VLOOKUP((A778&amp;MAX(G778:L778)),'NA DATA'!$J$4:$K$1809,2,FALSE)</f>
        <v>Enron North America Corp.</v>
      </c>
      <c r="G778" s="104"/>
      <c r="H778" s="104">
        <v>96060736</v>
      </c>
      <c r="I778" s="104"/>
      <c r="J778" s="104"/>
      <c r="K778" s="104"/>
      <c r="L778" s="104"/>
      <c r="M778" s="104">
        <f>IF(ISNA(VLOOKUP(B778,'US GAS Rankings'!$B$6:$H$232,7,FALSE))=TRUE,"", (VLOOKUP(B778,'US GAS Rankings'!$B$6:$H$232,7,FALSE)))</f>
        <v>144</v>
      </c>
      <c r="N778" s="104" t="str">
        <f>IF(ISNA(VLOOKUP(B778,'US PWR Rankings'!$B$6:$H$126,7,FALSE))=TRUE,"", (VLOOKUP(B778,'US PWR Rankings'!$B$6:$H$126,7,FALSE)))</f>
        <v/>
      </c>
      <c r="O778" s="73">
        <f>IF(ISNA(VLOOKUP(B778,'Can Gas Rankings'!$B$6:$H$95,7,FALSE))=TRUE,"",(VLOOKUP(B778,'Can Gas Rankings'!$B$6:$H$95,7,FALSE)))</f>
        <v>76</v>
      </c>
      <c r="P778" s="73" t="str">
        <f>IF(ISNA(VLOOKUP(B778,'Can Pwr Rankings'!$B$6:$F$21,5,FALSE))=TRUE,"", (VLOOKUP(B778,'Can Pwr Rankings'!$B$6:$F$21,5,FALSE)))</f>
        <v/>
      </c>
      <c r="Q778" s="109">
        <f>IF(ISNA(VLOOKUP($B778,'US GAS Rankings'!$B$6:$H$232,6,FALSE))=TRUE,"", (VLOOKUP($B778,'US GAS Rankings'!$B$6:$H$232,6,FALSE)))</f>
        <v>2632313</v>
      </c>
      <c r="R778" s="109" t="str">
        <f>IF(ISNA(VLOOKUP($B778,'US PWR Rankings'!$B$6:$H$126,6,FALSE))=TRUE,"", (VLOOKUP($B778,'US PWR Rankings'!$B$6:$H$126,6,FALSE)))</f>
        <v/>
      </c>
      <c r="S778" s="109">
        <f>IF(ISNA(VLOOKUP($B778,'Can Gas Rankings'!$B$6:$H$95,6,FALSE))=TRUE,"",(VLOOKUP($B778,'Can Gas Rankings'!$B$6:$H$95,6,FALSE)))</f>
        <v>212873</v>
      </c>
      <c r="T778" s="109" t="str">
        <f>IF(ISNA(VLOOKUP($B778,'Can Pwr Rankings'!$B$6:$F$21,4,FALSE))=TRUE,"", (VLOOKUP($B778,'Can Pwr Rankings'!$B$6:$F$21,4,FALSE)))</f>
        <v/>
      </c>
    </row>
    <row r="779" spans="1:20" x14ac:dyDescent="0.2">
      <c r="A779" s="73" t="s">
        <v>227</v>
      </c>
      <c r="B779" s="73">
        <v>70730</v>
      </c>
      <c r="C779" s="73"/>
      <c r="D779" s="73"/>
      <c r="E779" s="73" t="s">
        <v>403</v>
      </c>
      <c r="F779" s="73" t="str">
        <f>VLOOKUP((A779&amp;MAX(G779:L779)),'NA DATA'!$J$4:$K$1809,2,FALSE)</f>
        <v>Enron North America Corp.</v>
      </c>
      <c r="G779" s="104"/>
      <c r="H779" s="104">
        <v>96063379</v>
      </c>
      <c r="I779" s="104"/>
      <c r="J779" s="104"/>
      <c r="K779" s="104"/>
      <c r="L779" s="104"/>
      <c r="M779" s="104">
        <f>IF(ISNA(VLOOKUP(B779,'US GAS Rankings'!$B$6:$H$232,7,FALSE))=TRUE,"", (VLOOKUP(B779,'US GAS Rankings'!$B$6:$H$232,7,FALSE)))</f>
        <v>144</v>
      </c>
      <c r="N779" s="104" t="str">
        <f>IF(ISNA(VLOOKUP(B779,'US PWR Rankings'!$B$6:$H$126,7,FALSE))=TRUE,"", (VLOOKUP(B779,'US PWR Rankings'!$B$6:$H$126,7,FALSE)))</f>
        <v/>
      </c>
      <c r="O779" s="73">
        <f>IF(ISNA(VLOOKUP(B779,'Can Gas Rankings'!$B$6:$H$95,7,FALSE))=TRUE,"",(VLOOKUP(B779,'Can Gas Rankings'!$B$6:$H$95,7,FALSE)))</f>
        <v>76</v>
      </c>
      <c r="P779" s="73" t="str">
        <f>IF(ISNA(VLOOKUP(B779,'Can Pwr Rankings'!$B$6:$F$21,5,FALSE))=TRUE,"", (VLOOKUP(B779,'Can Pwr Rankings'!$B$6:$F$21,5,FALSE)))</f>
        <v/>
      </c>
      <c r="Q779" s="109">
        <f>IF(ISNA(VLOOKUP($B779,'US GAS Rankings'!$B$6:$H$232,6,FALSE))=TRUE,"", (VLOOKUP($B779,'US GAS Rankings'!$B$6:$H$232,6,FALSE)))</f>
        <v>2632313</v>
      </c>
      <c r="R779" s="109" t="str">
        <f>IF(ISNA(VLOOKUP($B779,'US PWR Rankings'!$B$6:$H$126,6,FALSE))=TRUE,"", (VLOOKUP($B779,'US PWR Rankings'!$B$6:$H$126,6,FALSE)))</f>
        <v/>
      </c>
      <c r="S779" s="109">
        <f>IF(ISNA(VLOOKUP($B779,'Can Gas Rankings'!$B$6:$H$95,6,FALSE))=TRUE,"",(VLOOKUP($B779,'Can Gas Rankings'!$B$6:$H$95,6,FALSE)))</f>
        <v>212873</v>
      </c>
      <c r="T779" s="109" t="str">
        <f>IF(ISNA(VLOOKUP($B779,'Can Pwr Rankings'!$B$6:$F$21,4,FALSE))=TRUE,"", (VLOOKUP($B779,'Can Pwr Rankings'!$B$6:$F$21,4,FALSE)))</f>
        <v/>
      </c>
    </row>
    <row r="780" spans="1:20" x14ac:dyDescent="0.2">
      <c r="A780" s="73" t="s">
        <v>227</v>
      </c>
      <c r="B780" s="73">
        <v>70730</v>
      </c>
      <c r="C780" s="73"/>
      <c r="D780" s="73"/>
      <c r="E780" s="73" t="s">
        <v>396</v>
      </c>
      <c r="F780" s="73" t="str">
        <f>VLOOKUP((A780&amp;MAX(G780:L780)),'NA DATA'!$J$4:$K$1809,2,FALSE)</f>
        <v>Enron North America Corp.</v>
      </c>
      <c r="G780" s="104"/>
      <c r="H780" s="104">
        <v>96059453</v>
      </c>
      <c r="I780" s="104"/>
      <c r="J780" s="104"/>
      <c r="K780" s="104"/>
      <c r="L780" s="104"/>
      <c r="M780" s="104">
        <f>IF(ISNA(VLOOKUP(B780,'US GAS Rankings'!$B$6:$H$232,7,FALSE))=TRUE,"", (VLOOKUP(B780,'US GAS Rankings'!$B$6:$H$232,7,FALSE)))</f>
        <v>144</v>
      </c>
      <c r="N780" s="104" t="str">
        <f>IF(ISNA(VLOOKUP(B780,'US PWR Rankings'!$B$6:$H$126,7,FALSE))=TRUE,"", (VLOOKUP(B780,'US PWR Rankings'!$B$6:$H$126,7,FALSE)))</f>
        <v/>
      </c>
      <c r="O780" s="73">
        <f>IF(ISNA(VLOOKUP(B780,'Can Gas Rankings'!$B$6:$H$95,7,FALSE))=TRUE,"",(VLOOKUP(B780,'Can Gas Rankings'!$B$6:$H$95,7,FALSE)))</f>
        <v>76</v>
      </c>
      <c r="P780" s="73" t="str">
        <f>IF(ISNA(VLOOKUP(B780,'Can Pwr Rankings'!$B$6:$F$21,5,FALSE))=TRUE,"", (VLOOKUP(B780,'Can Pwr Rankings'!$B$6:$F$21,5,FALSE)))</f>
        <v/>
      </c>
      <c r="Q780" s="109">
        <f>IF(ISNA(VLOOKUP($B780,'US GAS Rankings'!$B$6:$H$232,6,FALSE))=TRUE,"", (VLOOKUP($B780,'US GAS Rankings'!$B$6:$H$232,6,FALSE)))</f>
        <v>2632313</v>
      </c>
      <c r="R780" s="109" t="str">
        <f>IF(ISNA(VLOOKUP($B780,'US PWR Rankings'!$B$6:$H$126,6,FALSE))=TRUE,"", (VLOOKUP($B780,'US PWR Rankings'!$B$6:$H$126,6,FALSE)))</f>
        <v/>
      </c>
      <c r="S780" s="109">
        <f>IF(ISNA(VLOOKUP($B780,'Can Gas Rankings'!$B$6:$H$95,6,FALSE))=TRUE,"",(VLOOKUP($B780,'Can Gas Rankings'!$B$6:$H$95,6,FALSE)))</f>
        <v>212873</v>
      </c>
      <c r="T780" s="109" t="str">
        <f>IF(ISNA(VLOOKUP($B780,'Can Pwr Rankings'!$B$6:$F$21,4,FALSE))=TRUE,"", (VLOOKUP($B780,'Can Pwr Rankings'!$B$6:$F$21,4,FALSE)))</f>
        <v/>
      </c>
    </row>
    <row r="781" spans="1:20" x14ac:dyDescent="0.2">
      <c r="A781" s="73" t="s">
        <v>227</v>
      </c>
      <c r="B781" s="73">
        <v>70730</v>
      </c>
      <c r="C781" s="73"/>
      <c r="D781" s="73"/>
      <c r="E781" s="73" t="s">
        <v>397</v>
      </c>
      <c r="F781" s="73" t="str">
        <f>VLOOKUP((A781&amp;MAX(G781:L781)),'NA DATA'!$J$4:$K$1809,2,FALSE)</f>
        <v>Enron North America Corp.</v>
      </c>
      <c r="G781" s="104"/>
      <c r="H781" s="104">
        <v>96005429</v>
      </c>
      <c r="I781" s="104"/>
      <c r="J781" s="104"/>
      <c r="K781" s="104"/>
      <c r="L781" s="104"/>
      <c r="M781" s="104">
        <f>IF(ISNA(VLOOKUP(B781,'US GAS Rankings'!$B$6:$H$232,7,FALSE))=TRUE,"", (VLOOKUP(B781,'US GAS Rankings'!$B$6:$H$232,7,FALSE)))</f>
        <v>144</v>
      </c>
      <c r="N781" s="104" t="str">
        <f>IF(ISNA(VLOOKUP(B781,'US PWR Rankings'!$B$6:$H$126,7,FALSE))=TRUE,"", (VLOOKUP(B781,'US PWR Rankings'!$B$6:$H$126,7,FALSE)))</f>
        <v/>
      </c>
      <c r="O781" s="73">
        <f>IF(ISNA(VLOOKUP(B781,'Can Gas Rankings'!$B$6:$H$95,7,FALSE))=TRUE,"",(VLOOKUP(B781,'Can Gas Rankings'!$B$6:$H$95,7,FALSE)))</f>
        <v>76</v>
      </c>
      <c r="P781" s="73" t="str">
        <f>IF(ISNA(VLOOKUP(B781,'Can Pwr Rankings'!$B$6:$F$21,5,FALSE))=TRUE,"", (VLOOKUP(B781,'Can Pwr Rankings'!$B$6:$F$21,5,FALSE)))</f>
        <v/>
      </c>
      <c r="Q781" s="109">
        <f>IF(ISNA(VLOOKUP($B781,'US GAS Rankings'!$B$6:$H$232,6,FALSE))=TRUE,"", (VLOOKUP($B781,'US GAS Rankings'!$B$6:$H$232,6,FALSE)))</f>
        <v>2632313</v>
      </c>
      <c r="R781" s="109" t="str">
        <f>IF(ISNA(VLOOKUP($B781,'US PWR Rankings'!$B$6:$H$126,6,FALSE))=TRUE,"", (VLOOKUP($B781,'US PWR Rankings'!$B$6:$H$126,6,FALSE)))</f>
        <v/>
      </c>
      <c r="S781" s="109">
        <f>IF(ISNA(VLOOKUP($B781,'Can Gas Rankings'!$B$6:$H$95,6,FALSE))=TRUE,"",(VLOOKUP($B781,'Can Gas Rankings'!$B$6:$H$95,6,FALSE)))</f>
        <v>212873</v>
      </c>
      <c r="T781" s="109" t="str">
        <f>IF(ISNA(VLOOKUP($B781,'Can Pwr Rankings'!$B$6:$F$21,4,FALSE))=TRUE,"", (VLOOKUP($B781,'Can Pwr Rankings'!$B$6:$F$21,4,FALSE)))</f>
        <v/>
      </c>
    </row>
    <row r="782" spans="1:20" x14ac:dyDescent="0.2">
      <c r="A782" s="73" t="s">
        <v>227</v>
      </c>
      <c r="B782" s="73">
        <v>70730</v>
      </c>
      <c r="C782" s="73"/>
      <c r="D782" s="73"/>
      <c r="E782" s="73" t="s">
        <v>392</v>
      </c>
      <c r="F782" s="73" t="str">
        <f>VLOOKUP((A782&amp;MAX(G782:L782)),'NA DATA'!$J$4:$K$1809,2,FALSE)</f>
        <v>Enron North America Corp.</v>
      </c>
      <c r="G782" s="104"/>
      <c r="H782" s="104">
        <v>96065349</v>
      </c>
      <c r="I782" s="104"/>
      <c r="J782" s="104"/>
      <c r="K782" s="104"/>
      <c r="L782" s="104"/>
      <c r="M782" s="104">
        <f>IF(ISNA(VLOOKUP(B782,'US GAS Rankings'!$B$6:$H$232,7,FALSE))=TRUE,"", (VLOOKUP(B782,'US GAS Rankings'!$B$6:$H$232,7,FALSE)))</f>
        <v>144</v>
      </c>
      <c r="N782" s="104" t="str">
        <f>IF(ISNA(VLOOKUP(B782,'US PWR Rankings'!$B$6:$H$126,7,FALSE))=TRUE,"", (VLOOKUP(B782,'US PWR Rankings'!$B$6:$H$126,7,FALSE)))</f>
        <v/>
      </c>
      <c r="O782" s="73">
        <f>IF(ISNA(VLOOKUP(B782,'Can Gas Rankings'!$B$6:$H$95,7,FALSE))=TRUE,"",(VLOOKUP(B782,'Can Gas Rankings'!$B$6:$H$95,7,FALSE)))</f>
        <v>76</v>
      </c>
      <c r="P782" s="73" t="str">
        <f>IF(ISNA(VLOOKUP(B782,'Can Pwr Rankings'!$B$6:$F$21,5,FALSE))=TRUE,"", (VLOOKUP(B782,'Can Pwr Rankings'!$B$6:$F$21,5,FALSE)))</f>
        <v/>
      </c>
      <c r="Q782" s="109">
        <f>IF(ISNA(VLOOKUP($B782,'US GAS Rankings'!$B$6:$H$232,6,FALSE))=TRUE,"", (VLOOKUP($B782,'US GAS Rankings'!$B$6:$H$232,6,FALSE)))</f>
        <v>2632313</v>
      </c>
      <c r="R782" s="109" t="str">
        <f>IF(ISNA(VLOOKUP($B782,'US PWR Rankings'!$B$6:$H$126,6,FALSE))=TRUE,"", (VLOOKUP($B782,'US PWR Rankings'!$B$6:$H$126,6,FALSE)))</f>
        <v/>
      </c>
      <c r="S782" s="109">
        <f>IF(ISNA(VLOOKUP($B782,'Can Gas Rankings'!$B$6:$H$95,6,FALSE))=TRUE,"",(VLOOKUP($B782,'Can Gas Rankings'!$B$6:$H$95,6,FALSE)))</f>
        <v>212873</v>
      </c>
      <c r="T782" s="109" t="str">
        <f>IF(ISNA(VLOOKUP($B782,'Can Pwr Rankings'!$B$6:$F$21,4,FALSE))=TRUE,"", (VLOOKUP($B782,'Can Pwr Rankings'!$B$6:$F$21,4,FALSE)))</f>
        <v/>
      </c>
    </row>
    <row r="783" spans="1:20" x14ac:dyDescent="0.2">
      <c r="A783" s="73" t="s">
        <v>227</v>
      </c>
      <c r="B783" s="73">
        <v>70730</v>
      </c>
      <c r="C783" s="73"/>
      <c r="D783" s="73"/>
      <c r="E783" s="73" t="s">
        <v>394</v>
      </c>
      <c r="F783" s="73" t="str">
        <f>VLOOKUP((A783&amp;MAX(G783:L783)),'NA DATA'!$J$4:$K$1809,2,FALSE)</f>
        <v>Enron North America Corp.</v>
      </c>
      <c r="G783" s="104"/>
      <c r="H783" s="104">
        <v>96023589</v>
      </c>
      <c r="I783" s="104"/>
      <c r="J783" s="104"/>
      <c r="K783" s="104"/>
      <c r="L783" s="104"/>
      <c r="M783" s="104">
        <f>IF(ISNA(VLOOKUP(B783,'US GAS Rankings'!$B$6:$H$232,7,FALSE))=TRUE,"", (VLOOKUP(B783,'US GAS Rankings'!$B$6:$H$232,7,FALSE)))</f>
        <v>144</v>
      </c>
      <c r="N783" s="104" t="str">
        <f>IF(ISNA(VLOOKUP(B783,'US PWR Rankings'!$B$6:$H$126,7,FALSE))=TRUE,"", (VLOOKUP(B783,'US PWR Rankings'!$B$6:$H$126,7,FALSE)))</f>
        <v/>
      </c>
      <c r="O783" s="73">
        <f>IF(ISNA(VLOOKUP(B783,'Can Gas Rankings'!$B$6:$H$95,7,FALSE))=TRUE,"",(VLOOKUP(B783,'Can Gas Rankings'!$B$6:$H$95,7,FALSE)))</f>
        <v>76</v>
      </c>
      <c r="P783" s="73" t="str">
        <f>IF(ISNA(VLOOKUP(B783,'Can Pwr Rankings'!$B$6:$F$21,5,FALSE))=TRUE,"", (VLOOKUP(B783,'Can Pwr Rankings'!$B$6:$F$21,5,FALSE)))</f>
        <v/>
      </c>
      <c r="Q783" s="109">
        <f>IF(ISNA(VLOOKUP($B783,'US GAS Rankings'!$B$6:$H$232,6,FALSE))=TRUE,"", (VLOOKUP($B783,'US GAS Rankings'!$B$6:$H$232,6,FALSE)))</f>
        <v>2632313</v>
      </c>
      <c r="R783" s="109" t="str">
        <f>IF(ISNA(VLOOKUP($B783,'US PWR Rankings'!$B$6:$H$126,6,FALSE))=TRUE,"", (VLOOKUP($B783,'US PWR Rankings'!$B$6:$H$126,6,FALSE)))</f>
        <v/>
      </c>
      <c r="S783" s="109">
        <f>IF(ISNA(VLOOKUP($B783,'Can Gas Rankings'!$B$6:$H$95,6,FALSE))=TRUE,"",(VLOOKUP($B783,'Can Gas Rankings'!$B$6:$H$95,6,FALSE)))</f>
        <v>212873</v>
      </c>
      <c r="T783" s="109" t="str">
        <f>IF(ISNA(VLOOKUP($B783,'Can Pwr Rankings'!$B$6:$F$21,4,FALSE))=TRUE,"", (VLOOKUP($B783,'Can Pwr Rankings'!$B$6:$F$21,4,FALSE)))</f>
        <v/>
      </c>
    </row>
    <row r="784" spans="1:20" x14ac:dyDescent="0.2">
      <c r="A784" s="73" t="s">
        <v>227</v>
      </c>
      <c r="B784" s="73">
        <v>70730</v>
      </c>
      <c r="C784" s="73"/>
      <c r="D784" s="73"/>
      <c r="E784" s="73" t="s">
        <v>566</v>
      </c>
      <c r="F784" s="73" t="e">
        <f>VLOOKUP((A784&amp;MAX(G784:L784)),'NA DATA'!$J$4:$K$1809,2,FALSE)</f>
        <v>#N/A</v>
      </c>
      <c r="G784" s="104"/>
      <c r="H784" s="104"/>
      <c r="I784" s="104"/>
      <c r="J784" s="104"/>
      <c r="K784" s="104"/>
      <c r="L784" s="104"/>
      <c r="M784" s="104">
        <f>IF(ISNA(VLOOKUP(B784,'US GAS Rankings'!$B$6:$H$232,7,FALSE))=TRUE,"", (VLOOKUP(B784,'US GAS Rankings'!$B$6:$H$232,7,FALSE)))</f>
        <v>144</v>
      </c>
      <c r="N784" s="104" t="str">
        <f>IF(ISNA(VLOOKUP(B784,'US PWR Rankings'!$B$6:$H$126,7,FALSE))=TRUE,"", (VLOOKUP(B784,'US PWR Rankings'!$B$6:$H$126,7,FALSE)))</f>
        <v/>
      </c>
      <c r="O784" s="73">
        <f>IF(ISNA(VLOOKUP(B784,'Can Gas Rankings'!$B$6:$H$95,7,FALSE))=TRUE,"",(VLOOKUP(B784,'Can Gas Rankings'!$B$6:$H$95,7,FALSE)))</f>
        <v>76</v>
      </c>
      <c r="P784" s="73" t="str">
        <f>IF(ISNA(VLOOKUP(B784,'Can Pwr Rankings'!$B$6:$F$21,5,FALSE))=TRUE,"", (VLOOKUP(B784,'Can Pwr Rankings'!$B$6:$F$21,5,FALSE)))</f>
        <v/>
      </c>
      <c r="Q784" s="109">
        <f>IF(ISNA(VLOOKUP($B784,'US GAS Rankings'!$B$6:$H$232,6,FALSE))=TRUE,"", (VLOOKUP($B784,'US GAS Rankings'!$B$6:$H$232,6,FALSE)))</f>
        <v>2632313</v>
      </c>
      <c r="R784" s="109" t="str">
        <f>IF(ISNA(VLOOKUP($B784,'US PWR Rankings'!$B$6:$H$126,6,FALSE))=TRUE,"", (VLOOKUP($B784,'US PWR Rankings'!$B$6:$H$126,6,FALSE)))</f>
        <v/>
      </c>
      <c r="S784" s="109">
        <f>IF(ISNA(VLOOKUP($B784,'Can Gas Rankings'!$B$6:$H$95,6,FALSE))=TRUE,"",(VLOOKUP($B784,'Can Gas Rankings'!$B$6:$H$95,6,FALSE)))</f>
        <v>212873</v>
      </c>
      <c r="T784" s="109" t="str">
        <f>IF(ISNA(VLOOKUP($B784,'Can Pwr Rankings'!$B$6:$F$21,4,FALSE))=TRUE,"", (VLOOKUP($B784,'Can Pwr Rankings'!$B$6:$F$21,4,FALSE)))</f>
        <v/>
      </c>
    </row>
    <row r="785" spans="1:20" x14ac:dyDescent="0.2">
      <c r="A785" s="73" t="s">
        <v>228</v>
      </c>
      <c r="B785" s="73">
        <v>55727</v>
      </c>
      <c r="C785" s="73" t="s">
        <v>228</v>
      </c>
      <c r="D785" s="73">
        <v>55727</v>
      </c>
      <c r="E785" s="73" t="s">
        <v>564</v>
      </c>
      <c r="F785" s="73" t="str">
        <f>VLOOKUP((A785&amp;MAX(G785:L785)),'NA DATA'!$J$4:$K$1809,2,FALSE)</f>
        <v>Enron North America Corp.</v>
      </c>
      <c r="G785" s="104">
        <v>96056360</v>
      </c>
      <c r="H785" s="104"/>
      <c r="I785" s="104"/>
      <c r="J785" s="104"/>
      <c r="K785" s="104"/>
      <c r="L785" s="104"/>
      <c r="M785" s="104">
        <f>IF(ISNA(VLOOKUP(B785,'US GAS Rankings'!$B$6:$H$232,7,FALSE))=TRUE,"", (VLOOKUP(B785,'US GAS Rankings'!$B$6:$H$232,7,FALSE)))</f>
        <v>145</v>
      </c>
      <c r="N785" s="104" t="str">
        <f>IF(ISNA(VLOOKUP(B785,'US PWR Rankings'!$B$6:$H$126,7,FALSE))=TRUE,"", (VLOOKUP(B785,'US PWR Rankings'!$B$6:$H$126,7,FALSE)))</f>
        <v/>
      </c>
      <c r="O785" s="73" t="str">
        <f>IF(ISNA(VLOOKUP(B785,'Can Gas Rankings'!$B$6:$H$95,7,FALSE))=TRUE,"",(VLOOKUP(B785,'Can Gas Rankings'!$B$6:$H$95,7,FALSE)))</f>
        <v/>
      </c>
      <c r="P785" s="73" t="str">
        <f>IF(ISNA(VLOOKUP(B785,'Can Pwr Rankings'!$B$6:$F$21,5,FALSE))=TRUE,"", (VLOOKUP(B785,'Can Pwr Rankings'!$B$6:$F$21,5,FALSE)))</f>
        <v/>
      </c>
      <c r="Q785" s="109">
        <f>IF(ISNA(VLOOKUP($B785,'US GAS Rankings'!$B$6:$H$232,6,FALSE))=TRUE,"", (VLOOKUP($B785,'US GAS Rankings'!$B$6:$H$232,6,FALSE)))</f>
        <v>2621381</v>
      </c>
      <c r="R785" s="109" t="str">
        <f>IF(ISNA(VLOOKUP($B785,'US PWR Rankings'!$B$6:$H$126,6,FALSE))=TRUE,"", (VLOOKUP($B785,'US PWR Rankings'!$B$6:$H$126,6,FALSE)))</f>
        <v/>
      </c>
      <c r="S785" s="109" t="str">
        <f>IF(ISNA(VLOOKUP($B785,'Can Gas Rankings'!$B$6:$H$95,6,FALSE))=TRUE,"",(VLOOKUP($B785,'Can Gas Rankings'!$B$6:$H$95,6,FALSE)))</f>
        <v/>
      </c>
      <c r="T785" s="109" t="str">
        <f>IF(ISNA(VLOOKUP($B785,'Can Pwr Rankings'!$B$6:$F$21,4,FALSE))=TRUE,"", (VLOOKUP($B785,'Can Pwr Rankings'!$B$6:$F$21,4,FALSE)))</f>
        <v/>
      </c>
    </row>
    <row r="786" spans="1:20" x14ac:dyDescent="0.2">
      <c r="A786" s="73" t="s">
        <v>228</v>
      </c>
      <c r="B786" s="73">
        <v>55727</v>
      </c>
      <c r="C786" s="73"/>
      <c r="D786" s="73"/>
      <c r="E786" s="73" t="s">
        <v>396</v>
      </c>
      <c r="F786" s="73" t="str">
        <f>VLOOKUP((A786&amp;MAX(G786:L786)),'NA DATA'!$J$4:$K$1809,2,FALSE)</f>
        <v>Enron North America Corp.</v>
      </c>
      <c r="G786" s="104"/>
      <c r="H786" s="104">
        <v>96029313</v>
      </c>
      <c r="I786" s="104"/>
      <c r="J786" s="104"/>
      <c r="K786" s="104"/>
      <c r="L786" s="104"/>
      <c r="M786" s="104">
        <f>IF(ISNA(VLOOKUP(B786,'US GAS Rankings'!$B$6:$H$232,7,FALSE))=TRUE,"", (VLOOKUP(B786,'US GAS Rankings'!$B$6:$H$232,7,FALSE)))</f>
        <v>145</v>
      </c>
      <c r="N786" s="104" t="str">
        <f>IF(ISNA(VLOOKUP(B786,'US PWR Rankings'!$B$6:$H$126,7,FALSE))=TRUE,"", (VLOOKUP(B786,'US PWR Rankings'!$B$6:$H$126,7,FALSE)))</f>
        <v/>
      </c>
      <c r="O786" s="73" t="str">
        <f>IF(ISNA(VLOOKUP(B786,'Can Gas Rankings'!$B$6:$H$95,7,FALSE))=TRUE,"",(VLOOKUP(B786,'Can Gas Rankings'!$B$6:$H$95,7,FALSE)))</f>
        <v/>
      </c>
      <c r="P786" s="73" t="str">
        <f>IF(ISNA(VLOOKUP(B786,'Can Pwr Rankings'!$B$6:$F$21,5,FALSE))=TRUE,"", (VLOOKUP(B786,'Can Pwr Rankings'!$B$6:$F$21,5,FALSE)))</f>
        <v/>
      </c>
      <c r="Q786" s="109">
        <f>IF(ISNA(VLOOKUP($B786,'US GAS Rankings'!$B$6:$H$232,6,FALSE))=TRUE,"", (VLOOKUP($B786,'US GAS Rankings'!$B$6:$H$232,6,FALSE)))</f>
        <v>2621381</v>
      </c>
      <c r="R786" s="109" t="str">
        <f>IF(ISNA(VLOOKUP($B786,'US PWR Rankings'!$B$6:$H$126,6,FALSE))=TRUE,"", (VLOOKUP($B786,'US PWR Rankings'!$B$6:$H$126,6,FALSE)))</f>
        <v/>
      </c>
      <c r="S786" s="109" t="str">
        <f>IF(ISNA(VLOOKUP($B786,'Can Gas Rankings'!$B$6:$H$95,6,FALSE))=TRUE,"",(VLOOKUP($B786,'Can Gas Rankings'!$B$6:$H$95,6,FALSE)))</f>
        <v/>
      </c>
      <c r="T786" s="109" t="str">
        <f>IF(ISNA(VLOOKUP($B786,'Can Pwr Rankings'!$B$6:$F$21,4,FALSE))=TRUE,"", (VLOOKUP($B786,'Can Pwr Rankings'!$B$6:$F$21,4,FALSE)))</f>
        <v/>
      </c>
    </row>
    <row r="787" spans="1:20" x14ac:dyDescent="0.2">
      <c r="A787" s="73" t="s">
        <v>229</v>
      </c>
      <c r="B787" s="73">
        <v>66682</v>
      </c>
      <c r="C787" s="73" t="s">
        <v>229</v>
      </c>
      <c r="D787" s="73">
        <v>66682</v>
      </c>
      <c r="E787" s="73" t="s">
        <v>564</v>
      </c>
      <c r="F787" s="73" t="str">
        <f>VLOOKUP((A787&amp;MAX(G787:L787)),'NA DATA'!$J$4:$K$1809,2,FALSE)</f>
        <v>Enron North America Corp.</v>
      </c>
      <c r="G787" s="104">
        <v>96051537</v>
      </c>
      <c r="H787" s="104"/>
      <c r="I787" s="104"/>
      <c r="J787" s="104"/>
      <c r="K787" s="104"/>
      <c r="L787" s="104"/>
      <c r="M787" s="104">
        <f>IF(ISNA(VLOOKUP(B787,'US GAS Rankings'!$B$6:$H$232,7,FALSE))=TRUE,"", (VLOOKUP(B787,'US GAS Rankings'!$B$6:$H$232,7,FALSE)))</f>
        <v>146</v>
      </c>
      <c r="N787" s="104">
        <f>IF(ISNA(VLOOKUP(B787,'US PWR Rankings'!$B$6:$H$126,7,FALSE))=TRUE,"", (VLOOKUP(B787,'US PWR Rankings'!$B$6:$H$126,7,FALSE)))</f>
        <v>26</v>
      </c>
      <c r="O787" s="73" t="str">
        <f>IF(ISNA(VLOOKUP(B787,'Can Gas Rankings'!$B$6:$H$95,7,FALSE))=TRUE,"",(VLOOKUP(B787,'Can Gas Rankings'!$B$6:$H$95,7,FALSE)))</f>
        <v/>
      </c>
      <c r="P787" s="73" t="str">
        <f>IF(ISNA(VLOOKUP(B787,'Can Pwr Rankings'!$B$6:$F$21,5,FALSE))=TRUE,"", (VLOOKUP(B787,'Can Pwr Rankings'!$B$6:$F$21,5,FALSE)))</f>
        <v/>
      </c>
      <c r="Q787" s="109">
        <f>IF(ISNA(VLOOKUP($B787,'US GAS Rankings'!$B$6:$H$232,6,FALSE))=TRUE,"", (VLOOKUP($B787,'US GAS Rankings'!$B$6:$H$232,6,FALSE)))</f>
        <v>2615000</v>
      </c>
      <c r="R787" s="109">
        <f>IF(ISNA(VLOOKUP($B787,'US PWR Rankings'!$B$6:$H$126,6,FALSE))=TRUE,"", (VLOOKUP($B787,'US PWR Rankings'!$B$6:$H$126,6,FALSE)))</f>
        <v>4826220</v>
      </c>
      <c r="S787" s="109" t="str">
        <f>IF(ISNA(VLOOKUP($B787,'Can Gas Rankings'!$B$6:$H$95,6,FALSE))=TRUE,"",(VLOOKUP($B787,'Can Gas Rankings'!$B$6:$H$95,6,FALSE)))</f>
        <v/>
      </c>
      <c r="T787" s="109" t="str">
        <f>IF(ISNA(VLOOKUP($B787,'Can Pwr Rankings'!$B$6:$F$21,4,FALSE))=TRUE,"", (VLOOKUP($B787,'Can Pwr Rankings'!$B$6:$F$21,4,FALSE)))</f>
        <v/>
      </c>
    </row>
    <row r="788" spans="1:20" x14ac:dyDescent="0.2">
      <c r="A788" s="73" t="s">
        <v>229</v>
      </c>
      <c r="B788" s="73">
        <v>66682</v>
      </c>
      <c r="C788" s="73"/>
      <c r="D788" s="73"/>
      <c r="E788" s="73" t="s">
        <v>585</v>
      </c>
      <c r="F788" s="73" t="e">
        <f>VLOOKUP((A788&amp;MAX(G788:L788)),'NA DATA'!$J$4:$K$1809,2,FALSE)</f>
        <v>#N/A</v>
      </c>
      <c r="G788" s="104"/>
      <c r="H788" s="104"/>
      <c r="I788" s="104"/>
      <c r="J788" s="104"/>
      <c r="K788" s="104"/>
      <c r="L788" s="104"/>
      <c r="M788" s="104">
        <f>IF(ISNA(VLOOKUP(B788,'US GAS Rankings'!$B$6:$H$232,7,FALSE))=TRUE,"", (VLOOKUP(B788,'US GAS Rankings'!$B$6:$H$232,7,FALSE)))</f>
        <v>146</v>
      </c>
      <c r="N788" s="104">
        <f>IF(ISNA(VLOOKUP(B788,'US PWR Rankings'!$B$6:$H$126,7,FALSE))=TRUE,"", (VLOOKUP(B788,'US PWR Rankings'!$B$6:$H$126,7,FALSE)))</f>
        <v>26</v>
      </c>
      <c r="O788" s="73" t="str">
        <f>IF(ISNA(VLOOKUP(B788,'Can Gas Rankings'!$B$6:$H$95,7,FALSE))=TRUE,"",(VLOOKUP(B788,'Can Gas Rankings'!$B$6:$H$95,7,FALSE)))</f>
        <v/>
      </c>
      <c r="P788" s="73" t="str">
        <f>IF(ISNA(VLOOKUP(B788,'Can Pwr Rankings'!$B$6:$F$21,5,FALSE))=TRUE,"", (VLOOKUP(B788,'Can Pwr Rankings'!$B$6:$F$21,5,FALSE)))</f>
        <v/>
      </c>
      <c r="Q788" s="109">
        <f>IF(ISNA(VLOOKUP($B788,'US GAS Rankings'!$B$6:$H$232,6,FALSE))=TRUE,"", (VLOOKUP($B788,'US GAS Rankings'!$B$6:$H$232,6,FALSE)))</f>
        <v>2615000</v>
      </c>
      <c r="R788" s="109">
        <f>IF(ISNA(VLOOKUP($B788,'US PWR Rankings'!$B$6:$H$126,6,FALSE))=TRUE,"", (VLOOKUP($B788,'US PWR Rankings'!$B$6:$H$126,6,FALSE)))</f>
        <v>4826220</v>
      </c>
      <c r="S788" s="109" t="str">
        <f>IF(ISNA(VLOOKUP($B788,'Can Gas Rankings'!$B$6:$H$95,6,FALSE))=TRUE,"",(VLOOKUP($B788,'Can Gas Rankings'!$B$6:$H$95,6,FALSE)))</f>
        <v/>
      </c>
      <c r="T788" s="109" t="str">
        <f>IF(ISNA(VLOOKUP($B788,'Can Pwr Rankings'!$B$6:$F$21,4,FALSE))=TRUE,"", (VLOOKUP($B788,'Can Pwr Rankings'!$B$6:$F$21,4,FALSE)))</f>
        <v/>
      </c>
    </row>
    <row r="789" spans="1:20" x14ac:dyDescent="0.2">
      <c r="A789" s="73" t="s">
        <v>230</v>
      </c>
      <c r="B789" s="73">
        <v>237</v>
      </c>
      <c r="C789" s="73" t="s">
        <v>230</v>
      </c>
      <c r="D789" s="73">
        <v>237</v>
      </c>
      <c r="E789" s="73" t="s">
        <v>403</v>
      </c>
      <c r="F789" s="73" t="str">
        <f>VLOOKUP((A789&amp;MAX(G789:L789)),'NA DATA'!$J$4:$K$1809,2,FALSE)</f>
        <v>Enron North America Corp.</v>
      </c>
      <c r="G789" s="104"/>
      <c r="H789" s="104">
        <v>96070621</v>
      </c>
      <c r="I789" s="104"/>
      <c r="J789" s="104"/>
      <c r="K789" s="104"/>
      <c r="L789" s="104"/>
      <c r="M789" s="104">
        <f>IF(ISNA(VLOOKUP(B789,'US GAS Rankings'!$B$6:$H$232,7,FALSE))=TRUE,"", (VLOOKUP(B789,'US GAS Rankings'!$B$6:$H$232,7,FALSE)))</f>
        <v>147</v>
      </c>
      <c r="N789" s="104" t="str">
        <f>IF(ISNA(VLOOKUP(B789,'US PWR Rankings'!$B$6:$H$126,7,FALSE))=TRUE,"", (VLOOKUP(B789,'US PWR Rankings'!$B$6:$H$126,7,FALSE)))</f>
        <v/>
      </c>
      <c r="O789" s="73" t="str">
        <f>IF(ISNA(VLOOKUP(B789,'Can Gas Rankings'!$B$6:$H$95,7,FALSE))=TRUE,"",(VLOOKUP(B789,'Can Gas Rankings'!$B$6:$H$95,7,FALSE)))</f>
        <v/>
      </c>
      <c r="P789" s="73" t="str">
        <f>IF(ISNA(VLOOKUP(B789,'Can Pwr Rankings'!$B$6:$F$21,5,FALSE))=TRUE,"", (VLOOKUP(B789,'Can Pwr Rankings'!$B$6:$F$21,5,FALSE)))</f>
        <v/>
      </c>
      <c r="Q789" s="109">
        <f>IF(ISNA(VLOOKUP($B789,'US GAS Rankings'!$B$6:$H$232,6,FALSE))=TRUE,"", (VLOOKUP($B789,'US GAS Rankings'!$B$6:$H$232,6,FALSE)))</f>
        <v>2417858</v>
      </c>
      <c r="R789" s="109" t="str">
        <f>IF(ISNA(VLOOKUP($B789,'US PWR Rankings'!$B$6:$H$126,6,FALSE))=TRUE,"", (VLOOKUP($B789,'US PWR Rankings'!$B$6:$H$126,6,FALSE)))</f>
        <v/>
      </c>
      <c r="S789" s="109" t="str">
        <f>IF(ISNA(VLOOKUP($B789,'Can Gas Rankings'!$B$6:$H$95,6,FALSE))=TRUE,"",(VLOOKUP($B789,'Can Gas Rankings'!$B$6:$H$95,6,FALSE)))</f>
        <v/>
      </c>
      <c r="T789" s="109" t="str">
        <f>IF(ISNA(VLOOKUP($B789,'Can Pwr Rankings'!$B$6:$F$21,4,FALSE))=TRUE,"", (VLOOKUP($B789,'Can Pwr Rankings'!$B$6:$F$21,4,FALSE)))</f>
        <v/>
      </c>
    </row>
    <row r="790" spans="1:20" x14ac:dyDescent="0.2">
      <c r="A790" s="73" t="s">
        <v>230</v>
      </c>
      <c r="B790" s="73">
        <v>237</v>
      </c>
      <c r="C790" s="73"/>
      <c r="D790" s="73"/>
      <c r="E790" s="73" t="s">
        <v>410</v>
      </c>
      <c r="F790" s="73" t="str">
        <f>VLOOKUP((A790&amp;MAX(G790:L790)),'NA DATA'!$J$4:$K$1809,2,FALSE)</f>
        <v>Enron North America Corp.</v>
      </c>
      <c r="G790" s="104"/>
      <c r="H790" s="104">
        <v>96012103</v>
      </c>
      <c r="I790" s="104"/>
      <c r="J790" s="104"/>
      <c r="K790" s="104"/>
      <c r="L790" s="104"/>
      <c r="M790" s="104">
        <f>IF(ISNA(VLOOKUP(B790,'US GAS Rankings'!$B$6:$H$232,7,FALSE))=TRUE,"", (VLOOKUP(B790,'US GAS Rankings'!$B$6:$H$232,7,FALSE)))</f>
        <v>147</v>
      </c>
      <c r="N790" s="104" t="str">
        <f>IF(ISNA(VLOOKUP(B790,'US PWR Rankings'!$B$6:$H$126,7,FALSE))=TRUE,"", (VLOOKUP(B790,'US PWR Rankings'!$B$6:$H$126,7,FALSE)))</f>
        <v/>
      </c>
      <c r="O790" s="73" t="str">
        <f>IF(ISNA(VLOOKUP(B790,'Can Gas Rankings'!$B$6:$H$95,7,FALSE))=TRUE,"",(VLOOKUP(B790,'Can Gas Rankings'!$B$6:$H$95,7,FALSE)))</f>
        <v/>
      </c>
      <c r="P790" s="73" t="str">
        <f>IF(ISNA(VLOOKUP(B790,'Can Pwr Rankings'!$B$6:$F$21,5,FALSE))=TRUE,"", (VLOOKUP(B790,'Can Pwr Rankings'!$B$6:$F$21,5,FALSE)))</f>
        <v/>
      </c>
      <c r="Q790" s="109">
        <f>IF(ISNA(VLOOKUP($B790,'US GAS Rankings'!$B$6:$H$232,6,FALSE))=TRUE,"", (VLOOKUP($B790,'US GAS Rankings'!$B$6:$H$232,6,FALSE)))</f>
        <v>2417858</v>
      </c>
      <c r="R790" s="109" t="str">
        <f>IF(ISNA(VLOOKUP($B790,'US PWR Rankings'!$B$6:$H$126,6,FALSE))=TRUE,"", (VLOOKUP($B790,'US PWR Rankings'!$B$6:$H$126,6,FALSE)))</f>
        <v/>
      </c>
      <c r="S790" s="109" t="str">
        <f>IF(ISNA(VLOOKUP($B790,'Can Gas Rankings'!$B$6:$H$95,6,FALSE))=TRUE,"",(VLOOKUP($B790,'Can Gas Rankings'!$B$6:$H$95,6,FALSE)))</f>
        <v/>
      </c>
      <c r="T790" s="109" t="str">
        <f>IF(ISNA(VLOOKUP($B790,'Can Pwr Rankings'!$B$6:$F$21,4,FALSE))=TRUE,"", (VLOOKUP($B790,'Can Pwr Rankings'!$B$6:$F$21,4,FALSE)))</f>
        <v/>
      </c>
    </row>
    <row r="791" spans="1:20" x14ac:dyDescent="0.2">
      <c r="A791" s="73" t="s">
        <v>230</v>
      </c>
      <c r="B791" s="73">
        <v>237</v>
      </c>
      <c r="C791" s="73"/>
      <c r="D791" s="73"/>
      <c r="E791" s="73" t="s">
        <v>573</v>
      </c>
      <c r="F791" s="73" t="str">
        <f>VLOOKUP((A791&amp;MAX(G791:L791)),'NA DATA'!$J$4:$K$1809,2,FALSE)</f>
        <v>Enron North America Corp.</v>
      </c>
      <c r="G791" s="104">
        <v>95000270</v>
      </c>
      <c r="H791" s="104"/>
      <c r="I791" s="104"/>
      <c r="J791" s="104"/>
      <c r="K791" s="104"/>
      <c r="L791" s="104"/>
      <c r="M791" s="104">
        <f>IF(ISNA(VLOOKUP(B791,'US GAS Rankings'!$B$6:$H$232,7,FALSE))=TRUE,"", (VLOOKUP(B791,'US GAS Rankings'!$B$6:$H$232,7,FALSE)))</f>
        <v>147</v>
      </c>
      <c r="N791" s="104" t="str">
        <f>IF(ISNA(VLOOKUP(B791,'US PWR Rankings'!$B$6:$H$126,7,FALSE))=TRUE,"", (VLOOKUP(B791,'US PWR Rankings'!$B$6:$H$126,7,FALSE)))</f>
        <v/>
      </c>
      <c r="O791" s="73" t="str">
        <f>IF(ISNA(VLOOKUP(B791,'Can Gas Rankings'!$B$6:$H$95,7,FALSE))=TRUE,"",(VLOOKUP(B791,'Can Gas Rankings'!$B$6:$H$95,7,FALSE)))</f>
        <v/>
      </c>
      <c r="P791" s="73" t="str">
        <f>IF(ISNA(VLOOKUP(B791,'Can Pwr Rankings'!$B$6:$F$21,5,FALSE))=TRUE,"", (VLOOKUP(B791,'Can Pwr Rankings'!$B$6:$F$21,5,FALSE)))</f>
        <v/>
      </c>
      <c r="Q791" s="109">
        <f>IF(ISNA(VLOOKUP($B791,'US GAS Rankings'!$B$6:$H$232,6,FALSE))=TRUE,"", (VLOOKUP($B791,'US GAS Rankings'!$B$6:$H$232,6,FALSE)))</f>
        <v>2417858</v>
      </c>
      <c r="R791" s="109" t="str">
        <f>IF(ISNA(VLOOKUP($B791,'US PWR Rankings'!$B$6:$H$126,6,FALSE))=TRUE,"", (VLOOKUP($B791,'US PWR Rankings'!$B$6:$H$126,6,FALSE)))</f>
        <v/>
      </c>
      <c r="S791" s="109" t="str">
        <f>IF(ISNA(VLOOKUP($B791,'Can Gas Rankings'!$B$6:$H$95,6,FALSE))=TRUE,"",(VLOOKUP($B791,'Can Gas Rankings'!$B$6:$H$95,6,FALSE)))</f>
        <v/>
      </c>
      <c r="T791" s="109" t="str">
        <f>IF(ISNA(VLOOKUP($B791,'Can Pwr Rankings'!$B$6:$F$21,4,FALSE))=TRUE,"", (VLOOKUP($B791,'Can Pwr Rankings'!$B$6:$F$21,4,FALSE)))</f>
        <v/>
      </c>
    </row>
    <row r="792" spans="1:20" x14ac:dyDescent="0.2">
      <c r="A792" s="73" t="s">
        <v>231</v>
      </c>
      <c r="B792" s="73">
        <v>77232</v>
      </c>
      <c r="C792" s="73" t="s">
        <v>231</v>
      </c>
      <c r="D792" s="73">
        <v>77232</v>
      </c>
      <c r="E792" s="73" t="s">
        <v>604</v>
      </c>
      <c r="F792" s="73" t="e">
        <f>VLOOKUP((A792&amp;MAX(G792:L792)),'NA DATA'!$J$4:$K$1809,2,FALSE)</f>
        <v>#N/A</v>
      </c>
      <c r="G792" s="104"/>
      <c r="H792" s="104"/>
      <c r="I792" s="104"/>
      <c r="J792" s="104"/>
      <c r="K792" s="104"/>
      <c r="L792" s="104"/>
      <c r="M792" s="104">
        <f>IF(ISNA(VLOOKUP(B792,'US GAS Rankings'!$B$6:$H$232,7,FALSE))=TRUE,"", (VLOOKUP(B792,'US GAS Rankings'!$B$6:$H$232,7,FALSE)))</f>
        <v>148</v>
      </c>
      <c r="N792" s="104" t="str">
        <f>IF(ISNA(VLOOKUP(B792,'US PWR Rankings'!$B$6:$H$126,7,FALSE))=TRUE,"", (VLOOKUP(B792,'US PWR Rankings'!$B$6:$H$126,7,FALSE)))</f>
        <v/>
      </c>
      <c r="O792" s="73" t="str">
        <f>IF(ISNA(VLOOKUP(B792,'Can Gas Rankings'!$B$6:$H$95,7,FALSE))=TRUE,"",(VLOOKUP(B792,'Can Gas Rankings'!$B$6:$H$95,7,FALSE)))</f>
        <v/>
      </c>
      <c r="P792" s="73" t="str">
        <f>IF(ISNA(VLOOKUP(B792,'Can Pwr Rankings'!$B$6:$F$21,5,FALSE))=TRUE,"", (VLOOKUP(B792,'Can Pwr Rankings'!$B$6:$F$21,5,FALSE)))</f>
        <v/>
      </c>
      <c r="Q792" s="109">
        <f>IF(ISNA(VLOOKUP($B792,'US GAS Rankings'!$B$6:$H$232,6,FALSE))=TRUE,"", (VLOOKUP($B792,'US GAS Rankings'!$B$6:$H$232,6,FALSE)))</f>
        <v>2300000</v>
      </c>
      <c r="R792" s="109" t="str">
        <f>IF(ISNA(VLOOKUP($B792,'US PWR Rankings'!$B$6:$H$126,6,FALSE))=TRUE,"", (VLOOKUP($B792,'US PWR Rankings'!$B$6:$H$126,6,FALSE)))</f>
        <v/>
      </c>
      <c r="S792" s="109" t="str">
        <f>IF(ISNA(VLOOKUP($B792,'Can Gas Rankings'!$B$6:$H$95,6,FALSE))=TRUE,"",(VLOOKUP($B792,'Can Gas Rankings'!$B$6:$H$95,6,FALSE)))</f>
        <v/>
      </c>
      <c r="T792" s="109" t="str">
        <f>IF(ISNA(VLOOKUP($B792,'Can Pwr Rankings'!$B$6:$F$21,4,FALSE))=TRUE,"", (VLOOKUP($B792,'Can Pwr Rankings'!$B$6:$F$21,4,FALSE)))</f>
        <v/>
      </c>
    </row>
    <row r="793" spans="1:20" x14ac:dyDescent="0.2">
      <c r="A793" s="73" t="s">
        <v>231</v>
      </c>
      <c r="B793" s="73">
        <v>77232</v>
      </c>
      <c r="C793" s="73"/>
      <c r="D793" s="73"/>
      <c r="E793" s="73" t="s">
        <v>566</v>
      </c>
      <c r="F793" s="73" t="e">
        <f>VLOOKUP((A793&amp;MAX(G793:L793)),'NA DATA'!$J$4:$K$1809,2,FALSE)</f>
        <v>#N/A</v>
      </c>
      <c r="G793" s="104"/>
      <c r="H793" s="104"/>
      <c r="I793" s="104"/>
      <c r="J793" s="104"/>
      <c r="K793" s="104"/>
      <c r="L793" s="104"/>
      <c r="M793" s="104">
        <f>IF(ISNA(VLOOKUP(B793,'US GAS Rankings'!$B$6:$H$232,7,FALSE))=TRUE,"", (VLOOKUP(B793,'US GAS Rankings'!$B$6:$H$232,7,FALSE)))</f>
        <v>148</v>
      </c>
      <c r="N793" s="104" t="str">
        <f>IF(ISNA(VLOOKUP(B793,'US PWR Rankings'!$B$6:$H$126,7,FALSE))=TRUE,"", (VLOOKUP(B793,'US PWR Rankings'!$B$6:$H$126,7,FALSE)))</f>
        <v/>
      </c>
      <c r="O793" s="73" t="str">
        <f>IF(ISNA(VLOOKUP(B793,'Can Gas Rankings'!$B$6:$H$95,7,FALSE))=TRUE,"",(VLOOKUP(B793,'Can Gas Rankings'!$B$6:$H$95,7,FALSE)))</f>
        <v/>
      </c>
      <c r="P793" s="73" t="str">
        <f>IF(ISNA(VLOOKUP(B793,'Can Pwr Rankings'!$B$6:$F$21,5,FALSE))=TRUE,"", (VLOOKUP(B793,'Can Pwr Rankings'!$B$6:$F$21,5,FALSE)))</f>
        <v/>
      </c>
      <c r="Q793" s="109">
        <f>IF(ISNA(VLOOKUP($B793,'US GAS Rankings'!$B$6:$H$232,6,FALSE))=TRUE,"", (VLOOKUP($B793,'US GAS Rankings'!$B$6:$H$232,6,FALSE)))</f>
        <v>2300000</v>
      </c>
      <c r="R793" s="109" t="str">
        <f>IF(ISNA(VLOOKUP($B793,'US PWR Rankings'!$B$6:$H$126,6,FALSE))=TRUE,"", (VLOOKUP($B793,'US PWR Rankings'!$B$6:$H$126,6,FALSE)))</f>
        <v/>
      </c>
      <c r="S793" s="109" t="str">
        <f>IF(ISNA(VLOOKUP($B793,'Can Gas Rankings'!$B$6:$H$95,6,FALSE))=TRUE,"",(VLOOKUP($B793,'Can Gas Rankings'!$B$6:$H$95,6,FALSE)))</f>
        <v/>
      </c>
      <c r="T793" s="109" t="str">
        <f>IF(ISNA(VLOOKUP($B793,'Can Pwr Rankings'!$B$6:$F$21,4,FALSE))=TRUE,"", (VLOOKUP($B793,'Can Pwr Rankings'!$B$6:$F$21,4,FALSE)))</f>
        <v/>
      </c>
    </row>
    <row r="794" spans="1:20" x14ac:dyDescent="0.2">
      <c r="A794" s="73" t="s">
        <v>232</v>
      </c>
      <c r="B794" s="73">
        <v>2181</v>
      </c>
      <c r="C794" s="73" t="s">
        <v>232</v>
      </c>
      <c r="D794" s="73">
        <v>2181</v>
      </c>
      <c r="E794" s="73" t="s">
        <v>396</v>
      </c>
      <c r="F794" s="73" t="str">
        <f>VLOOKUP((A794&amp;MAX(G794:L794)),'NA DATA'!$J$4:$K$1809,2,FALSE)</f>
        <v>Enron North America Corp.</v>
      </c>
      <c r="G794" s="104"/>
      <c r="H794" s="104">
        <v>96052899</v>
      </c>
      <c r="I794" s="104"/>
      <c r="J794" s="104"/>
      <c r="K794" s="104"/>
      <c r="L794" s="104"/>
      <c r="M794" s="104">
        <f>IF(ISNA(VLOOKUP(B794,'US GAS Rankings'!$B$6:$H$232,7,FALSE))=TRUE,"", (VLOOKUP(B794,'US GAS Rankings'!$B$6:$H$232,7,FALSE)))</f>
        <v>149</v>
      </c>
      <c r="N794" s="104" t="str">
        <f>IF(ISNA(VLOOKUP(B794,'US PWR Rankings'!$B$6:$H$126,7,FALSE))=TRUE,"", (VLOOKUP(B794,'US PWR Rankings'!$B$6:$H$126,7,FALSE)))</f>
        <v/>
      </c>
      <c r="O794" s="73" t="str">
        <f>IF(ISNA(VLOOKUP(B794,'Can Gas Rankings'!$B$6:$H$95,7,FALSE))=TRUE,"",(VLOOKUP(B794,'Can Gas Rankings'!$B$6:$H$95,7,FALSE)))</f>
        <v/>
      </c>
      <c r="P794" s="73" t="str">
        <f>IF(ISNA(VLOOKUP(B794,'Can Pwr Rankings'!$B$6:$F$21,5,FALSE))=TRUE,"", (VLOOKUP(B794,'Can Pwr Rankings'!$B$6:$F$21,5,FALSE)))</f>
        <v/>
      </c>
      <c r="Q794" s="109">
        <f>IF(ISNA(VLOOKUP($B794,'US GAS Rankings'!$B$6:$H$232,6,FALSE))=TRUE,"", (VLOOKUP($B794,'US GAS Rankings'!$B$6:$H$232,6,FALSE)))</f>
        <v>2257345</v>
      </c>
      <c r="R794" s="109" t="str">
        <f>IF(ISNA(VLOOKUP($B794,'US PWR Rankings'!$B$6:$H$126,6,FALSE))=TRUE,"", (VLOOKUP($B794,'US PWR Rankings'!$B$6:$H$126,6,FALSE)))</f>
        <v/>
      </c>
      <c r="S794" s="109" t="str">
        <f>IF(ISNA(VLOOKUP($B794,'Can Gas Rankings'!$B$6:$H$95,6,FALSE))=TRUE,"",(VLOOKUP($B794,'Can Gas Rankings'!$B$6:$H$95,6,FALSE)))</f>
        <v/>
      </c>
      <c r="T794" s="109" t="str">
        <f>IF(ISNA(VLOOKUP($B794,'Can Pwr Rankings'!$B$6:$F$21,4,FALSE))=TRUE,"", (VLOOKUP($B794,'Can Pwr Rankings'!$B$6:$F$21,4,FALSE)))</f>
        <v/>
      </c>
    </row>
    <row r="795" spans="1:20" x14ac:dyDescent="0.2">
      <c r="A795" s="73" t="s">
        <v>232</v>
      </c>
      <c r="B795" s="73">
        <v>2181</v>
      </c>
      <c r="C795" s="73"/>
      <c r="D795" s="73"/>
      <c r="E795" s="73" t="s">
        <v>392</v>
      </c>
      <c r="F795" s="73" t="str">
        <f>VLOOKUP((A795&amp;MAX(G795:L795)),'NA DATA'!$J$4:$K$1809,2,FALSE)</f>
        <v>Enron North America Corp.</v>
      </c>
      <c r="G795" s="104"/>
      <c r="H795" s="104">
        <v>96001005</v>
      </c>
      <c r="I795" s="104"/>
      <c r="J795" s="104"/>
      <c r="K795" s="104"/>
      <c r="L795" s="104"/>
      <c r="M795" s="104">
        <f>IF(ISNA(VLOOKUP(B795,'US GAS Rankings'!$B$6:$H$232,7,FALSE))=TRUE,"", (VLOOKUP(B795,'US GAS Rankings'!$B$6:$H$232,7,FALSE)))</f>
        <v>149</v>
      </c>
      <c r="N795" s="104" t="str">
        <f>IF(ISNA(VLOOKUP(B795,'US PWR Rankings'!$B$6:$H$126,7,FALSE))=TRUE,"", (VLOOKUP(B795,'US PWR Rankings'!$B$6:$H$126,7,FALSE)))</f>
        <v/>
      </c>
      <c r="O795" s="73" t="str">
        <f>IF(ISNA(VLOOKUP(B795,'Can Gas Rankings'!$B$6:$H$95,7,FALSE))=TRUE,"",(VLOOKUP(B795,'Can Gas Rankings'!$B$6:$H$95,7,FALSE)))</f>
        <v/>
      </c>
      <c r="P795" s="73" t="str">
        <f>IF(ISNA(VLOOKUP(B795,'Can Pwr Rankings'!$B$6:$F$21,5,FALSE))=TRUE,"", (VLOOKUP(B795,'Can Pwr Rankings'!$B$6:$F$21,5,FALSE)))</f>
        <v/>
      </c>
      <c r="Q795" s="109">
        <f>IF(ISNA(VLOOKUP($B795,'US GAS Rankings'!$B$6:$H$232,6,FALSE))=TRUE,"", (VLOOKUP($B795,'US GAS Rankings'!$B$6:$H$232,6,FALSE)))</f>
        <v>2257345</v>
      </c>
      <c r="R795" s="109" t="str">
        <f>IF(ISNA(VLOOKUP($B795,'US PWR Rankings'!$B$6:$H$126,6,FALSE))=TRUE,"", (VLOOKUP($B795,'US PWR Rankings'!$B$6:$H$126,6,FALSE)))</f>
        <v/>
      </c>
      <c r="S795" s="109" t="str">
        <f>IF(ISNA(VLOOKUP($B795,'Can Gas Rankings'!$B$6:$H$95,6,FALSE))=TRUE,"",(VLOOKUP($B795,'Can Gas Rankings'!$B$6:$H$95,6,FALSE)))</f>
        <v/>
      </c>
      <c r="T795" s="109" t="str">
        <f>IF(ISNA(VLOOKUP($B795,'Can Pwr Rankings'!$B$6:$F$21,4,FALSE))=TRUE,"", (VLOOKUP($B795,'Can Pwr Rankings'!$B$6:$F$21,4,FALSE)))</f>
        <v/>
      </c>
    </row>
    <row r="796" spans="1:20" x14ac:dyDescent="0.2">
      <c r="A796" s="73" t="s">
        <v>232</v>
      </c>
      <c r="B796" s="73">
        <v>2181</v>
      </c>
      <c r="C796" s="73"/>
      <c r="D796" s="73"/>
      <c r="E796" s="73" t="s">
        <v>566</v>
      </c>
      <c r="F796" s="73" t="e">
        <f>VLOOKUP((A796&amp;MAX(G796:L796)),'NA DATA'!$J$4:$K$1809,2,FALSE)</f>
        <v>#N/A</v>
      </c>
      <c r="G796" s="104"/>
      <c r="H796" s="104"/>
      <c r="I796" s="104"/>
      <c r="J796" s="104"/>
      <c r="K796" s="104"/>
      <c r="L796" s="104"/>
      <c r="M796" s="104">
        <f>IF(ISNA(VLOOKUP(B796,'US GAS Rankings'!$B$6:$H$232,7,FALSE))=TRUE,"", (VLOOKUP(B796,'US GAS Rankings'!$B$6:$H$232,7,FALSE)))</f>
        <v>149</v>
      </c>
      <c r="N796" s="104" t="str">
        <f>IF(ISNA(VLOOKUP(B796,'US PWR Rankings'!$B$6:$H$126,7,FALSE))=TRUE,"", (VLOOKUP(B796,'US PWR Rankings'!$B$6:$H$126,7,FALSE)))</f>
        <v/>
      </c>
      <c r="O796" s="73" t="str">
        <f>IF(ISNA(VLOOKUP(B796,'Can Gas Rankings'!$B$6:$H$95,7,FALSE))=TRUE,"",(VLOOKUP(B796,'Can Gas Rankings'!$B$6:$H$95,7,FALSE)))</f>
        <v/>
      </c>
      <c r="P796" s="73" t="str">
        <f>IF(ISNA(VLOOKUP(B796,'Can Pwr Rankings'!$B$6:$F$21,5,FALSE))=TRUE,"", (VLOOKUP(B796,'Can Pwr Rankings'!$B$6:$F$21,5,FALSE)))</f>
        <v/>
      </c>
      <c r="Q796" s="109">
        <f>IF(ISNA(VLOOKUP($B796,'US GAS Rankings'!$B$6:$H$232,6,FALSE))=TRUE,"", (VLOOKUP($B796,'US GAS Rankings'!$B$6:$H$232,6,FALSE)))</f>
        <v>2257345</v>
      </c>
      <c r="R796" s="109" t="str">
        <f>IF(ISNA(VLOOKUP($B796,'US PWR Rankings'!$B$6:$H$126,6,FALSE))=TRUE,"", (VLOOKUP($B796,'US PWR Rankings'!$B$6:$H$126,6,FALSE)))</f>
        <v/>
      </c>
      <c r="S796" s="109" t="str">
        <f>IF(ISNA(VLOOKUP($B796,'Can Gas Rankings'!$B$6:$H$95,6,FALSE))=TRUE,"",(VLOOKUP($B796,'Can Gas Rankings'!$B$6:$H$95,6,FALSE)))</f>
        <v/>
      </c>
      <c r="T796" s="109" t="str">
        <f>IF(ISNA(VLOOKUP($B796,'Can Pwr Rankings'!$B$6:$F$21,4,FALSE))=TRUE,"", (VLOOKUP($B796,'Can Pwr Rankings'!$B$6:$F$21,4,FALSE)))</f>
        <v/>
      </c>
    </row>
    <row r="797" spans="1:20" x14ac:dyDescent="0.2">
      <c r="A797" s="73" t="s">
        <v>232</v>
      </c>
      <c r="B797" s="73">
        <v>2181</v>
      </c>
      <c r="C797" s="73"/>
      <c r="D797" s="73"/>
      <c r="E797" s="73" t="s">
        <v>437</v>
      </c>
      <c r="F797" s="73" t="str">
        <f>VLOOKUP((A797&amp;MAX(G797:L797)),'NA DATA'!$J$4:$K$1809,2,FALSE)</f>
        <v>Enron North America Corp.</v>
      </c>
      <c r="G797" s="104"/>
      <c r="H797" s="104">
        <v>96001636</v>
      </c>
      <c r="I797" s="104"/>
      <c r="J797" s="104"/>
      <c r="K797" s="104"/>
      <c r="L797" s="104"/>
      <c r="M797" s="104">
        <f>IF(ISNA(VLOOKUP(B797,'US GAS Rankings'!$B$6:$H$232,7,FALSE))=TRUE,"", (VLOOKUP(B797,'US GAS Rankings'!$B$6:$H$232,7,FALSE)))</f>
        <v>149</v>
      </c>
      <c r="N797" s="104" t="str">
        <f>IF(ISNA(VLOOKUP(B797,'US PWR Rankings'!$B$6:$H$126,7,FALSE))=TRUE,"", (VLOOKUP(B797,'US PWR Rankings'!$B$6:$H$126,7,FALSE)))</f>
        <v/>
      </c>
      <c r="O797" s="73" t="str">
        <f>IF(ISNA(VLOOKUP(B797,'Can Gas Rankings'!$B$6:$H$95,7,FALSE))=TRUE,"",(VLOOKUP(B797,'Can Gas Rankings'!$B$6:$H$95,7,FALSE)))</f>
        <v/>
      </c>
      <c r="P797" s="73" t="str">
        <f>IF(ISNA(VLOOKUP(B797,'Can Pwr Rankings'!$B$6:$F$21,5,FALSE))=TRUE,"", (VLOOKUP(B797,'Can Pwr Rankings'!$B$6:$F$21,5,FALSE)))</f>
        <v/>
      </c>
      <c r="Q797" s="109">
        <f>IF(ISNA(VLOOKUP($B797,'US GAS Rankings'!$B$6:$H$232,6,FALSE))=TRUE,"", (VLOOKUP($B797,'US GAS Rankings'!$B$6:$H$232,6,FALSE)))</f>
        <v>2257345</v>
      </c>
      <c r="R797" s="109" t="str">
        <f>IF(ISNA(VLOOKUP($B797,'US PWR Rankings'!$B$6:$H$126,6,FALSE))=TRUE,"", (VLOOKUP($B797,'US PWR Rankings'!$B$6:$H$126,6,FALSE)))</f>
        <v/>
      </c>
      <c r="S797" s="109" t="str">
        <f>IF(ISNA(VLOOKUP($B797,'Can Gas Rankings'!$B$6:$H$95,6,FALSE))=TRUE,"",(VLOOKUP($B797,'Can Gas Rankings'!$B$6:$H$95,6,FALSE)))</f>
        <v/>
      </c>
      <c r="T797" s="109" t="str">
        <f>IF(ISNA(VLOOKUP($B797,'Can Pwr Rankings'!$B$6:$F$21,4,FALSE))=TRUE,"", (VLOOKUP($B797,'Can Pwr Rankings'!$B$6:$F$21,4,FALSE)))</f>
        <v/>
      </c>
    </row>
    <row r="798" spans="1:20" x14ac:dyDescent="0.2">
      <c r="A798" s="73" t="s">
        <v>233</v>
      </c>
      <c r="B798" s="73">
        <v>49006</v>
      </c>
      <c r="C798" s="73" t="s">
        <v>233</v>
      </c>
      <c r="D798" s="73">
        <v>49006</v>
      </c>
      <c r="E798" s="73" t="s">
        <v>401</v>
      </c>
      <c r="F798" s="73" t="str">
        <f>VLOOKUP((A798&amp;MAX(G798:L798)),'NA DATA'!$J$4:$K$1809,2,FALSE)</f>
        <v>Enron North America Corp.</v>
      </c>
      <c r="G798" s="104"/>
      <c r="H798" s="104">
        <v>96002639</v>
      </c>
      <c r="I798" s="104"/>
      <c r="J798" s="104"/>
      <c r="K798" s="104"/>
      <c r="L798" s="104"/>
      <c r="M798" s="104">
        <f>IF(ISNA(VLOOKUP(B798,'US GAS Rankings'!$B$6:$H$232,7,FALSE))=TRUE,"", (VLOOKUP(B798,'US GAS Rankings'!$B$6:$H$232,7,FALSE)))</f>
        <v>150</v>
      </c>
      <c r="N798" s="104" t="str">
        <f>IF(ISNA(VLOOKUP(B798,'US PWR Rankings'!$B$6:$H$126,7,FALSE))=TRUE,"", (VLOOKUP(B798,'US PWR Rankings'!$B$6:$H$126,7,FALSE)))</f>
        <v/>
      </c>
      <c r="O798" s="73">
        <f>IF(ISNA(VLOOKUP(B798,'Can Gas Rankings'!$B$6:$H$95,7,FALSE))=TRUE,"",(VLOOKUP(B798,'Can Gas Rankings'!$B$6:$H$95,7,FALSE)))</f>
        <v>89</v>
      </c>
      <c r="P798" s="73" t="str">
        <f>IF(ISNA(VLOOKUP(B798,'Can Pwr Rankings'!$B$6:$F$21,5,FALSE))=TRUE,"", (VLOOKUP(B798,'Can Pwr Rankings'!$B$6:$F$21,5,FALSE)))</f>
        <v/>
      </c>
      <c r="Q798" s="109">
        <f>IF(ISNA(VLOOKUP($B798,'US GAS Rankings'!$B$6:$H$232,6,FALSE))=TRUE,"", (VLOOKUP($B798,'US GAS Rankings'!$B$6:$H$232,6,FALSE)))</f>
        <v>2207060</v>
      </c>
      <c r="R798" s="109" t="str">
        <f>IF(ISNA(VLOOKUP($B798,'US PWR Rankings'!$B$6:$H$126,6,FALSE))=TRUE,"", (VLOOKUP($B798,'US PWR Rankings'!$B$6:$H$126,6,FALSE)))</f>
        <v/>
      </c>
      <c r="S798" s="109">
        <f>IF(ISNA(VLOOKUP($B798,'Can Gas Rankings'!$B$6:$H$95,6,FALSE))=TRUE,"",(VLOOKUP($B798,'Can Gas Rankings'!$B$6:$H$95,6,FALSE)))</f>
        <v>10000</v>
      </c>
      <c r="T798" s="109" t="str">
        <f>IF(ISNA(VLOOKUP($B798,'Can Pwr Rankings'!$B$6:$F$21,4,FALSE))=TRUE,"", (VLOOKUP($B798,'Can Pwr Rankings'!$B$6:$F$21,4,FALSE)))</f>
        <v/>
      </c>
    </row>
    <row r="799" spans="1:20" x14ac:dyDescent="0.2">
      <c r="A799" s="73" t="s">
        <v>233</v>
      </c>
      <c r="B799" s="73">
        <v>49006</v>
      </c>
      <c r="C799" s="73"/>
      <c r="D799" s="73"/>
      <c r="E799" s="73" t="s">
        <v>399</v>
      </c>
      <c r="F799" s="73" t="str">
        <f>VLOOKUP((A799&amp;MAX(G799:L799)),'NA DATA'!$J$4:$K$1809,2,FALSE)</f>
        <v>Enron North America Corp.</v>
      </c>
      <c r="G799" s="104"/>
      <c r="H799" s="104">
        <v>96002986</v>
      </c>
      <c r="I799" s="104"/>
      <c r="J799" s="104"/>
      <c r="K799" s="104"/>
      <c r="L799" s="104"/>
      <c r="M799" s="104">
        <f>IF(ISNA(VLOOKUP(B799,'US GAS Rankings'!$B$6:$H$232,7,FALSE))=TRUE,"", (VLOOKUP(B799,'US GAS Rankings'!$B$6:$H$232,7,FALSE)))</f>
        <v>150</v>
      </c>
      <c r="N799" s="104" t="str">
        <f>IF(ISNA(VLOOKUP(B799,'US PWR Rankings'!$B$6:$H$126,7,FALSE))=TRUE,"", (VLOOKUP(B799,'US PWR Rankings'!$B$6:$H$126,7,FALSE)))</f>
        <v/>
      </c>
      <c r="O799" s="73">
        <f>IF(ISNA(VLOOKUP(B799,'Can Gas Rankings'!$B$6:$H$95,7,FALSE))=TRUE,"",(VLOOKUP(B799,'Can Gas Rankings'!$B$6:$H$95,7,FALSE)))</f>
        <v>89</v>
      </c>
      <c r="P799" s="73" t="str">
        <f>IF(ISNA(VLOOKUP(B799,'Can Pwr Rankings'!$B$6:$F$21,5,FALSE))=TRUE,"", (VLOOKUP(B799,'Can Pwr Rankings'!$B$6:$F$21,5,FALSE)))</f>
        <v/>
      </c>
      <c r="Q799" s="109">
        <f>IF(ISNA(VLOOKUP($B799,'US GAS Rankings'!$B$6:$H$232,6,FALSE))=TRUE,"", (VLOOKUP($B799,'US GAS Rankings'!$B$6:$H$232,6,FALSE)))</f>
        <v>2207060</v>
      </c>
      <c r="R799" s="109" t="str">
        <f>IF(ISNA(VLOOKUP($B799,'US PWR Rankings'!$B$6:$H$126,6,FALSE))=TRUE,"", (VLOOKUP($B799,'US PWR Rankings'!$B$6:$H$126,6,FALSE)))</f>
        <v/>
      </c>
      <c r="S799" s="109">
        <f>IF(ISNA(VLOOKUP($B799,'Can Gas Rankings'!$B$6:$H$95,6,FALSE))=TRUE,"",(VLOOKUP($B799,'Can Gas Rankings'!$B$6:$H$95,6,FALSE)))</f>
        <v>10000</v>
      </c>
      <c r="T799" s="109" t="str">
        <f>IF(ISNA(VLOOKUP($B799,'Can Pwr Rankings'!$B$6:$F$21,4,FALSE))=TRUE,"", (VLOOKUP($B799,'Can Pwr Rankings'!$B$6:$F$21,4,FALSE)))</f>
        <v/>
      </c>
    </row>
    <row r="800" spans="1:20" x14ac:dyDescent="0.2">
      <c r="A800" s="73" t="s">
        <v>233</v>
      </c>
      <c r="B800" s="73">
        <v>49006</v>
      </c>
      <c r="C800" s="73"/>
      <c r="D800" s="73"/>
      <c r="E800" s="73" t="s">
        <v>397</v>
      </c>
      <c r="F800" s="73" t="str">
        <f>VLOOKUP((A800&amp;MAX(G800:L800)),'NA DATA'!$J$4:$K$1809,2,FALSE)</f>
        <v>Enron North America Corp.</v>
      </c>
      <c r="G800" s="104"/>
      <c r="H800" s="104">
        <v>96005429</v>
      </c>
      <c r="I800" s="104"/>
      <c r="J800" s="104"/>
      <c r="K800" s="104"/>
      <c r="L800" s="104"/>
      <c r="M800" s="104">
        <f>IF(ISNA(VLOOKUP(B800,'US GAS Rankings'!$B$6:$H$232,7,FALSE))=TRUE,"", (VLOOKUP(B800,'US GAS Rankings'!$B$6:$H$232,7,FALSE)))</f>
        <v>150</v>
      </c>
      <c r="N800" s="104" t="str">
        <f>IF(ISNA(VLOOKUP(B800,'US PWR Rankings'!$B$6:$H$126,7,FALSE))=TRUE,"", (VLOOKUP(B800,'US PWR Rankings'!$B$6:$H$126,7,FALSE)))</f>
        <v/>
      </c>
      <c r="O800" s="73">
        <f>IF(ISNA(VLOOKUP(B800,'Can Gas Rankings'!$B$6:$H$95,7,FALSE))=TRUE,"",(VLOOKUP(B800,'Can Gas Rankings'!$B$6:$H$95,7,FALSE)))</f>
        <v>89</v>
      </c>
      <c r="P800" s="73" t="str">
        <f>IF(ISNA(VLOOKUP(B800,'Can Pwr Rankings'!$B$6:$F$21,5,FALSE))=TRUE,"", (VLOOKUP(B800,'Can Pwr Rankings'!$B$6:$F$21,5,FALSE)))</f>
        <v/>
      </c>
      <c r="Q800" s="109">
        <f>IF(ISNA(VLOOKUP($B800,'US GAS Rankings'!$B$6:$H$232,6,FALSE))=TRUE,"", (VLOOKUP($B800,'US GAS Rankings'!$B$6:$H$232,6,FALSE)))</f>
        <v>2207060</v>
      </c>
      <c r="R800" s="109" t="str">
        <f>IF(ISNA(VLOOKUP($B800,'US PWR Rankings'!$B$6:$H$126,6,FALSE))=TRUE,"", (VLOOKUP($B800,'US PWR Rankings'!$B$6:$H$126,6,FALSE)))</f>
        <v/>
      </c>
      <c r="S800" s="109">
        <f>IF(ISNA(VLOOKUP($B800,'Can Gas Rankings'!$B$6:$H$95,6,FALSE))=TRUE,"",(VLOOKUP($B800,'Can Gas Rankings'!$B$6:$H$95,6,FALSE)))</f>
        <v>10000</v>
      </c>
      <c r="T800" s="109" t="str">
        <f>IF(ISNA(VLOOKUP($B800,'Can Pwr Rankings'!$B$6:$F$21,4,FALSE))=TRUE,"", (VLOOKUP($B800,'Can Pwr Rankings'!$B$6:$F$21,4,FALSE)))</f>
        <v/>
      </c>
    </row>
    <row r="801" spans="1:20" x14ac:dyDescent="0.2">
      <c r="A801" s="73" t="s">
        <v>233</v>
      </c>
      <c r="B801" s="73">
        <v>49006</v>
      </c>
      <c r="C801" s="73"/>
      <c r="D801" s="73"/>
      <c r="E801" s="73" t="s">
        <v>392</v>
      </c>
      <c r="F801" s="73" t="str">
        <f>VLOOKUP((A801&amp;MAX(G801:L801)),'NA DATA'!$J$4:$K$1809,2,FALSE)</f>
        <v>Enron North America Corp.</v>
      </c>
      <c r="G801" s="104"/>
      <c r="H801" s="104">
        <v>96056764</v>
      </c>
      <c r="I801" s="104"/>
      <c r="J801" s="104"/>
      <c r="K801" s="104"/>
      <c r="L801" s="104"/>
      <c r="M801" s="104">
        <f>IF(ISNA(VLOOKUP(B801,'US GAS Rankings'!$B$6:$H$232,7,FALSE))=TRUE,"", (VLOOKUP(B801,'US GAS Rankings'!$B$6:$H$232,7,FALSE)))</f>
        <v>150</v>
      </c>
      <c r="N801" s="104" t="str">
        <f>IF(ISNA(VLOOKUP(B801,'US PWR Rankings'!$B$6:$H$126,7,FALSE))=TRUE,"", (VLOOKUP(B801,'US PWR Rankings'!$B$6:$H$126,7,FALSE)))</f>
        <v/>
      </c>
      <c r="O801" s="73">
        <f>IF(ISNA(VLOOKUP(B801,'Can Gas Rankings'!$B$6:$H$95,7,FALSE))=TRUE,"",(VLOOKUP(B801,'Can Gas Rankings'!$B$6:$H$95,7,FALSE)))</f>
        <v>89</v>
      </c>
      <c r="P801" s="73" t="str">
        <f>IF(ISNA(VLOOKUP(B801,'Can Pwr Rankings'!$B$6:$F$21,5,FALSE))=TRUE,"", (VLOOKUP(B801,'Can Pwr Rankings'!$B$6:$F$21,5,FALSE)))</f>
        <v/>
      </c>
      <c r="Q801" s="109">
        <f>IF(ISNA(VLOOKUP($B801,'US GAS Rankings'!$B$6:$H$232,6,FALSE))=TRUE,"", (VLOOKUP($B801,'US GAS Rankings'!$B$6:$H$232,6,FALSE)))</f>
        <v>2207060</v>
      </c>
      <c r="R801" s="109" t="str">
        <f>IF(ISNA(VLOOKUP($B801,'US PWR Rankings'!$B$6:$H$126,6,FALSE))=TRUE,"", (VLOOKUP($B801,'US PWR Rankings'!$B$6:$H$126,6,FALSE)))</f>
        <v/>
      </c>
      <c r="S801" s="109">
        <f>IF(ISNA(VLOOKUP($B801,'Can Gas Rankings'!$B$6:$H$95,6,FALSE))=TRUE,"",(VLOOKUP($B801,'Can Gas Rankings'!$B$6:$H$95,6,FALSE)))</f>
        <v>10000</v>
      </c>
      <c r="T801" s="109" t="str">
        <f>IF(ISNA(VLOOKUP($B801,'Can Pwr Rankings'!$B$6:$F$21,4,FALSE))=TRUE,"", (VLOOKUP($B801,'Can Pwr Rankings'!$B$6:$F$21,4,FALSE)))</f>
        <v/>
      </c>
    </row>
    <row r="802" spans="1:20" x14ac:dyDescent="0.2">
      <c r="A802" s="73" t="s">
        <v>233</v>
      </c>
      <c r="B802" s="73">
        <v>49006</v>
      </c>
      <c r="C802" s="73"/>
      <c r="D802" s="73"/>
      <c r="E802" s="73" t="s">
        <v>394</v>
      </c>
      <c r="F802" s="73" t="str">
        <f>VLOOKUP((A802&amp;MAX(G802:L802)),'NA DATA'!$J$4:$K$1809,2,FALSE)</f>
        <v>Enron North America Corp.</v>
      </c>
      <c r="G802" s="104"/>
      <c r="H802" s="104">
        <v>96018745</v>
      </c>
      <c r="I802" s="104"/>
      <c r="J802" s="104"/>
      <c r="K802" s="104"/>
      <c r="L802" s="104"/>
      <c r="M802" s="104">
        <f>IF(ISNA(VLOOKUP(B802,'US GAS Rankings'!$B$6:$H$232,7,FALSE))=TRUE,"", (VLOOKUP(B802,'US GAS Rankings'!$B$6:$H$232,7,FALSE)))</f>
        <v>150</v>
      </c>
      <c r="N802" s="104" t="str">
        <f>IF(ISNA(VLOOKUP(B802,'US PWR Rankings'!$B$6:$H$126,7,FALSE))=TRUE,"", (VLOOKUP(B802,'US PWR Rankings'!$B$6:$H$126,7,FALSE)))</f>
        <v/>
      </c>
      <c r="O802" s="73">
        <f>IF(ISNA(VLOOKUP(B802,'Can Gas Rankings'!$B$6:$H$95,7,FALSE))=TRUE,"",(VLOOKUP(B802,'Can Gas Rankings'!$B$6:$H$95,7,FALSE)))</f>
        <v>89</v>
      </c>
      <c r="P802" s="73" t="str">
        <f>IF(ISNA(VLOOKUP(B802,'Can Pwr Rankings'!$B$6:$F$21,5,FALSE))=TRUE,"", (VLOOKUP(B802,'Can Pwr Rankings'!$B$6:$F$21,5,FALSE)))</f>
        <v/>
      </c>
      <c r="Q802" s="109">
        <f>IF(ISNA(VLOOKUP($B802,'US GAS Rankings'!$B$6:$H$232,6,FALSE))=TRUE,"", (VLOOKUP($B802,'US GAS Rankings'!$B$6:$H$232,6,FALSE)))</f>
        <v>2207060</v>
      </c>
      <c r="R802" s="109" t="str">
        <f>IF(ISNA(VLOOKUP($B802,'US PWR Rankings'!$B$6:$H$126,6,FALSE))=TRUE,"", (VLOOKUP($B802,'US PWR Rankings'!$B$6:$H$126,6,FALSE)))</f>
        <v/>
      </c>
      <c r="S802" s="109">
        <f>IF(ISNA(VLOOKUP($B802,'Can Gas Rankings'!$B$6:$H$95,6,FALSE))=TRUE,"",(VLOOKUP($B802,'Can Gas Rankings'!$B$6:$H$95,6,FALSE)))</f>
        <v>10000</v>
      </c>
      <c r="T802" s="109" t="str">
        <f>IF(ISNA(VLOOKUP($B802,'Can Pwr Rankings'!$B$6:$F$21,4,FALSE))=TRUE,"", (VLOOKUP($B802,'Can Pwr Rankings'!$B$6:$F$21,4,FALSE)))</f>
        <v/>
      </c>
    </row>
    <row r="803" spans="1:20" x14ac:dyDescent="0.2">
      <c r="A803" s="73" t="s">
        <v>233</v>
      </c>
      <c r="B803" s="73">
        <v>49006</v>
      </c>
      <c r="C803" s="73"/>
      <c r="D803" s="73"/>
      <c r="E803" s="73" t="s">
        <v>566</v>
      </c>
      <c r="F803" s="73" t="e">
        <f>VLOOKUP((A803&amp;MAX(G803:L803)),'NA DATA'!$J$4:$K$1809,2,FALSE)</f>
        <v>#N/A</v>
      </c>
      <c r="G803" s="104"/>
      <c r="H803" s="104"/>
      <c r="I803" s="104"/>
      <c r="J803" s="104"/>
      <c r="K803" s="104"/>
      <c r="L803" s="104"/>
      <c r="M803" s="104">
        <f>IF(ISNA(VLOOKUP(B803,'US GAS Rankings'!$B$6:$H$232,7,FALSE))=TRUE,"", (VLOOKUP(B803,'US GAS Rankings'!$B$6:$H$232,7,FALSE)))</f>
        <v>150</v>
      </c>
      <c r="N803" s="104" t="str">
        <f>IF(ISNA(VLOOKUP(B803,'US PWR Rankings'!$B$6:$H$126,7,FALSE))=TRUE,"", (VLOOKUP(B803,'US PWR Rankings'!$B$6:$H$126,7,FALSE)))</f>
        <v/>
      </c>
      <c r="O803" s="73">
        <f>IF(ISNA(VLOOKUP(B803,'Can Gas Rankings'!$B$6:$H$95,7,FALSE))=TRUE,"",(VLOOKUP(B803,'Can Gas Rankings'!$B$6:$H$95,7,FALSE)))</f>
        <v>89</v>
      </c>
      <c r="P803" s="73" t="str">
        <f>IF(ISNA(VLOOKUP(B803,'Can Pwr Rankings'!$B$6:$F$21,5,FALSE))=TRUE,"", (VLOOKUP(B803,'Can Pwr Rankings'!$B$6:$F$21,5,FALSE)))</f>
        <v/>
      </c>
      <c r="Q803" s="109">
        <f>IF(ISNA(VLOOKUP($B803,'US GAS Rankings'!$B$6:$H$232,6,FALSE))=TRUE,"", (VLOOKUP($B803,'US GAS Rankings'!$B$6:$H$232,6,FALSE)))</f>
        <v>2207060</v>
      </c>
      <c r="R803" s="109" t="str">
        <f>IF(ISNA(VLOOKUP($B803,'US PWR Rankings'!$B$6:$H$126,6,FALSE))=TRUE,"", (VLOOKUP($B803,'US PWR Rankings'!$B$6:$H$126,6,FALSE)))</f>
        <v/>
      </c>
      <c r="S803" s="109">
        <f>IF(ISNA(VLOOKUP($B803,'Can Gas Rankings'!$B$6:$H$95,6,FALSE))=TRUE,"",(VLOOKUP($B803,'Can Gas Rankings'!$B$6:$H$95,6,FALSE)))</f>
        <v>10000</v>
      </c>
      <c r="T803" s="109" t="str">
        <f>IF(ISNA(VLOOKUP($B803,'Can Pwr Rankings'!$B$6:$F$21,4,FALSE))=TRUE,"", (VLOOKUP($B803,'Can Pwr Rankings'!$B$6:$F$21,4,FALSE)))</f>
        <v/>
      </c>
    </row>
    <row r="804" spans="1:20" x14ac:dyDescent="0.2">
      <c r="A804" s="73" t="s">
        <v>234</v>
      </c>
      <c r="B804" s="73">
        <v>1799</v>
      </c>
      <c r="C804" s="73" t="s">
        <v>234</v>
      </c>
      <c r="D804" s="73">
        <v>1799</v>
      </c>
      <c r="E804" s="73" t="s">
        <v>401</v>
      </c>
      <c r="F804" s="73" t="str">
        <f>VLOOKUP((A804&amp;MAX(G804:L804)),'NA DATA'!$J$4:$K$1809,2,FALSE)</f>
        <v>Enron North America Corp.</v>
      </c>
      <c r="G804" s="104"/>
      <c r="H804" s="104">
        <v>96062595</v>
      </c>
      <c r="I804" s="104"/>
      <c r="J804" s="104"/>
      <c r="K804" s="104"/>
      <c r="L804" s="104"/>
      <c r="M804" s="104">
        <f>IF(ISNA(VLOOKUP(B804,'US GAS Rankings'!$B$6:$H$232,7,FALSE))=TRUE,"", (VLOOKUP(B804,'US GAS Rankings'!$B$6:$H$232,7,FALSE)))</f>
        <v>151</v>
      </c>
      <c r="N804" s="104" t="str">
        <f>IF(ISNA(VLOOKUP(B804,'US PWR Rankings'!$B$6:$H$126,7,FALSE))=TRUE,"", (VLOOKUP(B804,'US PWR Rankings'!$B$6:$H$126,7,FALSE)))</f>
        <v/>
      </c>
      <c r="O804" s="73">
        <f>IF(ISNA(VLOOKUP(B804,'Can Gas Rankings'!$B$6:$H$95,7,FALSE))=TRUE,"",(VLOOKUP(B804,'Can Gas Rankings'!$B$6:$H$95,7,FALSE)))</f>
        <v>69</v>
      </c>
      <c r="P804" s="73" t="str">
        <f>IF(ISNA(VLOOKUP(B804,'Can Pwr Rankings'!$B$6:$F$21,5,FALSE))=TRUE,"", (VLOOKUP(B804,'Can Pwr Rankings'!$B$6:$F$21,5,FALSE)))</f>
        <v/>
      </c>
      <c r="Q804" s="109">
        <f>IF(ISNA(VLOOKUP($B804,'US GAS Rankings'!$B$6:$H$232,6,FALSE))=TRUE,"", (VLOOKUP($B804,'US GAS Rankings'!$B$6:$H$232,6,FALSE)))</f>
        <v>1965257</v>
      </c>
      <c r="R804" s="109" t="str">
        <f>IF(ISNA(VLOOKUP($B804,'US PWR Rankings'!$B$6:$H$126,6,FALSE))=TRUE,"", (VLOOKUP($B804,'US PWR Rankings'!$B$6:$H$126,6,FALSE)))</f>
        <v/>
      </c>
      <c r="S804" s="109">
        <f>IF(ISNA(VLOOKUP($B804,'Can Gas Rankings'!$B$6:$H$95,6,FALSE))=TRUE,"",(VLOOKUP($B804,'Can Gas Rankings'!$B$6:$H$95,6,FALSE)))</f>
        <v>632803</v>
      </c>
      <c r="T804" s="109" t="str">
        <f>IF(ISNA(VLOOKUP($B804,'Can Pwr Rankings'!$B$6:$F$21,4,FALSE))=TRUE,"", (VLOOKUP($B804,'Can Pwr Rankings'!$B$6:$F$21,4,FALSE)))</f>
        <v/>
      </c>
    </row>
    <row r="805" spans="1:20" x14ac:dyDescent="0.2">
      <c r="A805" s="73" t="s">
        <v>234</v>
      </c>
      <c r="B805" s="73">
        <v>1799</v>
      </c>
      <c r="C805" s="73"/>
      <c r="D805" s="73"/>
      <c r="E805" s="73" t="s">
        <v>399</v>
      </c>
      <c r="F805" s="73" t="str">
        <f>VLOOKUP((A805&amp;MAX(G805:L805)),'NA DATA'!$J$4:$K$1809,2,FALSE)</f>
        <v>Enron North America Corp.</v>
      </c>
      <c r="G805" s="104"/>
      <c r="H805" s="104">
        <v>96002899</v>
      </c>
      <c r="I805" s="104"/>
      <c r="J805" s="104"/>
      <c r="K805" s="104"/>
      <c r="L805" s="104"/>
      <c r="M805" s="104">
        <f>IF(ISNA(VLOOKUP(B805,'US GAS Rankings'!$B$6:$H$232,7,FALSE))=TRUE,"", (VLOOKUP(B805,'US GAS Rankings'!$B$6:$H$232,7,FALSE)))</f>
        <v>151</v>
      </c>
      <c r="N805" s="104" t="str">
        <f>IF(ISNA(VLOOKUP(B805,'US PWR Rankings'!$B$6:$H$126,7,FALSE))=TRUE,"", (VLOOKUP(B805,'US PWR Rankings'!$B$6:$H$126,7,FALSE)))</f>
        <v/>
      </c>
      <c r="O805" s="73">
        <f>IF(ISNA(VLOOKUP(B805,'Can Gas Rankings'!$B$6:$H$95,7,FALSE))=TRUE,"",(VLOOKUP(B805,'Can Gas Rankings'!$B$6:$H$95,7,FALSE)))</f>
        <v>69</v>
      </c>
      <c r="P805" s="73" t="str">
        <f>IF(ISNA(VLOOKUP(B805,'Can Pwr Rankings'!$B$6:$F$21,5,FALSE))=TRUE,"", (VLOOKUP(B805,'Can Pwr Rankings'!$B$6:$F$21,5,FALSE)))</f>
        <v/>
      </c>
      <c r="Q805" s="109">
        <f>IF(ISNA(VLOOKUP($B805,'US GAS Rankings'!$B$6:$H$232,6,FALSE))=TRUE,"", (VLOOKUP($B805,'US GAS Rankings'!$B$6:$H$232,6,FALSE)))</f>
        <v>1965257</v>
      </c>
      <c r="R805" s="109" t="str">
        <f>IF(ISNA(VLOOKUP($B805,'US PWR Rankings'!$B$6:$H$126,6,FALSE))=TRUE,"", (VLOOKUP($B805,'US PWR Rankings'!$B$6:$H$126,6,FALSE)))</f>
        <v/>
      </c>
      <c r="S805" s="109">
        <f>IF(ISNA(VLOOKUP($B805,'Can Gas Rankings'!$B$6:$H$95,6,FALSE))=TRUE,"",(VLOOKUP($B805,'Can Gas Rankings'!$B$6:$H$95,6,FALSE)))</f>
        <v>632803</v>
      </c>
      <c r="T805" s="109" t="str">
        <f>IF(ISNA(VLOOKUP($B805,'Can Pwr Rankings'!$B$6:$F$21,4,FALSE))=TRUE,"", (VLOOKUP($B805,'Can Pwr Rankings'!$B$6:$F$21,4,FALSE)))</f>
        <v/>
      </c>
    </row>
    <row r="806" spans="1:20" x14ac:dyDescent="0.2">
      <c r="A806" s="73" t="s">
        <v>234</v>
      </c>
      <c r="B806" s="73">
        <v>1799</v>
      </c>
      <c r="C806" s="73"/>
      <c r="D806" s="73"/>
      <c r="E806" s="73" t="s">
        <v>433</v>
      </c>
      <c r="F806" s="73" t="str">
        <f>VLOOKUP((A806&amp;MAX(G806:L806)),'NA DATA'!$J$4:$K$1809,2,FALSE)</f>
        <v>Enron North America Corp.</v>
      </c>
      <c r="G806" s="104"/>
      <c r="H806" s="104">
        <v>96000677</v>
      </c>
      <c r="I806" s="104"/>
      <c r="J806" s="104"/>
      <c r="K806" s="104"/>
      <c r="L806" s="104"/>
      <c r="M806" s="104">
        <f>IF(ISNA(VLOOKUP(B806,'US GAS Rankings'!$B$6:$H$232,7,FALSE))=TRUE,"", (VLOOKUP(B806,'US GAS Rankings'!$B$6:$H$232,7,FALSE)))</f>
        <v>151</v>
      </c>
      <c r="N806" s="104" t="str">
        <f>IF(ISNA(VLOOKUP(B806,'US PWR Rankings'!$B$6:$H$126,7,FALSE))=TRUE,"", (VLOOKUP(B806,'US PWR Rankings'!$B$6:$H$126,7,FALSE)))</f>
        <v/>
      </c>
      <c r="O806" s="73">
        <f>IF(ISNA(VLOOKUP(B806,'Can Gas Rankings'!$B$6:$H$95,7,FALSE))=TRUE,"",(VLOOKUP(B806,'Can Gas Rankings'!$B$6:$H$95,7,FALSE)))</f>
        <v>69</v>
      </c>
      <c r="P806" s="73" t="str">
        <f>IF(ISNA(VLOOKUP(B806,'Can Pwr Rankings'!$B$6:$F$21,5,FALSE))=TRUE,"", (VLOOKUP(B806,'Can Pwr Rankings'!$B$6:$F$21,5,FALSE)))</f>
        <v/>
      </c>
      <c r="Q806" s="109">
        <f>IF(ISNA(VLOOKUP($B806,'US GAS Rankings'!$B$6:$H$232,6,FALSE))=TRUE,"", (VLOOKUP($B806,'US GAS Rankings'!$B$6:$H$232,6,FALSE)))</f>
        <v>1965257</v>
      </c>
      <c r="R806" s="109" t="str">
        <f>IF(ISNA(VLOOKUP($B806,'US PWR Rankings'!$B$6:$H$126,6,FALSE))=TRUE,"", (VLOOKUP($B806,'US PWR Rankings'!$B$6:$H$126,6,FALSE)))</f>
        <v/>
      </c>
      <c r="S806" s="109">
        <f>IF(ISNA(VLOOKUP($B806,'Can Gas Rankings'!$B$6:$H$95,6,FALSE))=TRUE,"",(VLOOKUP($B806,'Can Gas Rankings'!$B$6:$H$95,6,FALSE)))</f>
        <v>632803</v>
      </c>
      <c r="T806" s="109" t="str">
        <f>IF(ISNA(VLOOKUP($B806,'Can Pwr Rankings'!$B$6:$F$21,4,FALSE))=TRUE,"", (VLOOKUP($B806,'Can Pwr Rankings'!$B$6:$F$21,4,FALSE)))</f>
        <v/>
      </c>
    </row>
    <row r="807" spans="1:20" x14ac:dyDescent="0.2">
      <c r="A807" s="73" t="s">
        <v>234</v>
      </c>
      <c r="B807" s="73">
        <v>1799</v>
      </c>
      <c r="C807" s="73"/>
      <c r="D807" s="73"/>
      <c r="E807" s="73" t="s">
        <v>566</v>
      </c>
      <c r="F807" s="73" t="e">
        <f>VLOOKUP((A807&amp;MAX(G807:L807)),'NA DATA'!$J$4:$K$1809,2,FALSE)</f>
        <v>#N/A</v>
      </c>
      <c r="G807" s="104"/>
      <c r="H807" s="104"/>
      <c r="I807" s="104"/>
      <c r="J807" s="104"/>
      <c r="K807" s="104"/>
      <c r="L807" s="104"/>
      <c r="M807" s="104">
        <f>IF(ISNA(VLOOKUP(B807,'US GAS Rankings'!$B$6:$H$232,7,FALSE))=TRUE,"", (VLOOKUP(B807,'US GAS Rankings'!$B$6:$H$232,7,FALSE)))</f>
        <v>151</v>
      </c>
      <c r="N807" s="104" t="str">
        <f>IF(ISNA(VLOOKUP(B807,'US PWR Rankings'!$B$6:$H$126,7,FALSE))=TRUE,"", (VLOOKUP(B807,'US PWR Rankings'!$B$6:$H$126,7,FALSE)))</f>
        <v/>
      </c>
      <c r="O807" s="73">
        <f>IF(ISNA(VLOOKUP(B807,'Can Gas Rankings'!$B$6:$H$95,7,FALSE))=TRUE,"",(VLOOKUP(B807,'Can Gas Rankings'!$B$6:$H$95,7,FALSE)))</f>
        <v>69</v>
      </c>
      <c r="P807" s="73" t="str">
        <f>IF(ISNA(VLOOKUP(B807,'Can Pwr Rankings'!$B$6:$F$21,5,FALSE))=TRUE,"", (VLOOKUP(B807,'Can Pwr Rankings'!$B$6:$F$21,5,FALSE)))</f>
        <v/>
      </c>
      <c r="Q807" s="109">
        <f>IF(ISNA(VLOOKUP($B807,'US GAS Rankings'!$B$6:$H$232,6,FALSE))=TRUE,"", (VLOOKUP($B807,'US GAS Rankings'!$B$6:$H$232,6,FALSE)))</f>
        <v>1965257</v>
      </c>
      <c r="R807" s="109" t="str">
        <f>IF(ISNA(VLOOKUP($B807,'US PWR Rankings'!$B$6:$H$126,6,FALSE))=TRUE,"", (VLOOKUP($B807,'US PWR Rankings'!$B$6:$H$126,6,FALSE)))</f>
        <v/>
      </c>
      <c r="S807" s="109">
        <f>IF(ISNA(VLOOKUP($B807,'Can Gas Rankings'!$B$6:$H$95,6,FALSE))=TRUE,"",(VLOOKUP($B807,'Can Gas Rankings'!$B$6:$H$95,6,FALSE)))</f>
        <v>632803</v>
      </c>
      <c r="T807" s="109" t="str">
        <f>IF(ISNA(VLOOKUP($B807,'Can Pwr Rankings'!$B$6:$F$21,4,FALSE))=TRUE,"", (VLOOKUP($B807,'Can Pwr Rankings'!$B$6:$F$21,4,FALSE)))</f>
        <v/>
      </c>
    </row>
    <row r="808" spans="1:20" x14ac:dyDescent="0.2">
      <c r="A808" s="73" t="s">
        <v>234</v>
      </c>
      <c r="B808" s="73">
        <v>1799</v>
      </c>
      <c r="C808" s="73"/>
      <c r="D808" s="73"/>
      <c r="E808" s="73" t="s">
        <v>776</v>
      </c>
      <c r="F808" s="73" t="str">
        <f>VLOOKUP((A808&amp;MAX(G808:L808)),'NA DATA'!$J$4:$K$1809,2,FALSE)</f>
        <v>Enron Canada Corp.</v>
      </c>
      <c r="G808" s="104"/>
      <c r="H808" s="104"/>
      <c r="I808" s="104"/>
      <c r="J808" s="104"/>
      <c r="K808" s="104">
        <v>96038065</v>
      </c>
      <c r="L808" s="104"/>
      <c r="M808" s="104">
        <f>IF(ISNA(VLOOKUP(B808,'US GAS Rankings'!$B$6:$H$232,7,FALSE))=TRUE,"", (VLOOKUP(B808,'US GAS Rankings'!$B$6:$H$232,7,FALSE)))</f>
        <v>151</v>
      </c>
      <c r="N808" s="104" t="str">
        <f>IF(ISNA(VLOOKUP(B808,'US PWR Rankings'!$B$6:$H$126,7,FALSE))=TRUE,"", (VLOOKUP(B808,'US PWR Rankings'!$B$6:$H$126,7,FALSE)))</f>
        <v/>
      </c>
      <c r="O808" s="73">
        <f>IF(ISNA(VLOOKUP(B808,'Can Gas Rankings'!$B$6:$H$95,7,FALSE))=TRUE,"",(VLOOKUP(B808,'Can Gas Rankings'!$B$6:$H$95,7,FALSE)))</f>
        <v>69</v>
      </c>
      <c r="P808" s="73" t="str">
        <f>IF(ISNA(VLOOKUP(B808,'Can Pwr Rankings'!$B$6:$F$21,5,FALSE))=TRUE,"", (VLOOKUP(B808,'Can Pwr Rankings'!$B$6:$F$21,5,FALSE)))</f>
        <v/>
      </c>
      <c r="Q808" s="109">
        <f>IF(ISNA(VLOOKUP($B808,'US GAS Rankings'!$B$6:$H$232,6,FALSE))=TRUE,"", (VLOOKUP($B808,'US GAS Rankings'!$B$6:$H$232,6,FALSE)))</f>
        <v>1965257</v>
      </c>
      <c r="R808" s="109" t="str">
        <f>IF(ISNA(VLOOKUP($B808,'US PWR Rankings'!$B$6:$H$126,6,FALSE))=TRUE,"", (VLOOKUP($B808,'US PWR Rankings'!$B$6:$H$126,6,FALSE)))</f>
        <v/>
      </c>
      <c r="S808" s="109">
        <f>IF(ISNA(VLOOKUP($B808,'Can Gas Rankings'!$B$6:$H$95,6,FALSE))=TRUE,"",(VLOOKUP($B808,'Can Gas Rankings'!$B$6:$H$95,6,FALSE)))</f>
        <v>632803</v>
      </c>
      <c r="T808" s="109" t="str">
        <f>IF(ISNA(VLOOKUP($B808,'Can Pwr Rankings'!$B$6:$F$21,4,FALSE))=TRUE,"", (VLOOKUP($B808,'Can Pwr Rankings'!$B$6:$F$21,4,FALSE)))</f>
        <v/>
      </c>
    </row>
    <row r="809" spans="1:20" x14ac:dyDescent="0.2">
      <c r="A809" s="73" t="s">
        <v>234</v>
      </c>
      <c r="B809" s="73">
        <v>1799</v>
      </c>
      <c r="C809" s="73"/>
      <c r="D809" s="73"/>
      <c r="E809" s="73" t="s">
        <v>402</v>
      </c>
      <c r="F809" s="73" t="str">
        <f>VLOOKUP((A809&amp;MAX(G809:L809)),'NA DATA'!$J$4:$K$1809,2,FALSE)</f>
        <v>Enron North America Corp.</v>
      </c>
      <c r="G809" s="104"/>
      <c r="H809" s="104">
        <v>96051681</v>
      </c>
      <c r="I809" s="104"/>
      <c r="J809" s="104"/>
      <c r="K809" s="104"/>
      <c r="L809" s="104"/>
      <c r="M809" s="104">
        <f>IF(ISNA(VLOOKUP(B809,'US GAS Rankings'!$B$6:$H$232,7,FALSE))=TRUE,"", (VLOOKUP(B809,'US GAS Rankings'!$B$6:$H$232,7,FALSE)))</f>
        <v>151</v>
      </c>
      <c r="N809" s="104" t="str">
        <f>IF(ISNA(VLOOKUP(B809,'US PWR Rankings'!$B$6:$H$126,7,FALSE))=TRUE,"", (VLOOKUP(B809,'US PWR Rankings'!$B$6:$H$126,7,FALSE)))</f>
        <v/>
      </c>
      <c r="O809" s="73">
        <f>IF(ISNA(VLOOKUP(B809,'Can Gas Rankings'!$B$6:$H$95,7,FALSE))=TRUE,"",(VLOOKUP(B809,'Can Gas Rankings'!$B$6:$H$95,7,FALSE)))</f>
        <v>69</v>
      </c>
      <c r="P809" s="73" t="str">
        <f>IF(ISNA(VLOOKUP(B809,'Can Pwr Rankings'!$B$6:$F$21,5,FALSE))=TRUE,"", (VLOOKUP(B809,'Can Pwr Rankings'!$B$6:$F$21,5,FALSE)))</f>
        <v/>
      </c>
      <c r="Q809" s="109">
        <f>IF(ISNA(VLOOKUP($B809,'US GAS Rankings'!$B$6:$H$232,6,FALSE))=TRUE,"", (VLOOKUP($B809,'US GAS Rankings'!$B$6:$H$232,6,FALSE)))</f>
        <v>1965257</v>
      </c>
      <c r="R809" s="109" t="str">
        <f>IF(ISNA(VLOOKUP($B809,'US PWR Rankings'!$B$6:$H$126,6,FALSE))=TRUE,"", (VLOOKUP($B809,'US PWR Rankings'!$B$6:$H$126,6,FALSE)))</f>
        <v/>
      </c>
      <c r="S809" s="109">
        <f>IF(ISNA(VLOOKUP($B809,'Can Gas Rankings'!$B$6:$H$95,6,FALSE))=TRUE,"",(VLOOKUP($B809,'Can Gas Rankings'!$B$6:$H$95,6,FALSE)))</f>
        <v>632803</v>
      </c>
      <c r="T809" s="109" t="str">
        <f>IF(ISNA(VLOOKUP($B809,'Can Pwr Rankings'!$B$6:$F$21,4,FALSE))=TRUE,"", (VLOOKUP($B809,'Can Pwr Rankings'!$B$6:$F$21,4,FALSE)))</f>
        <v/>
      </c>
    </row>
    <row r="810" spans="1:20" x14ac:dyDescent="0.2">
      <c r="A810" s="73" t="s">
        <v>235</v>
      </c>
      <c r="B810" s="73">
        <v>95307</v>
      </c>
      <c r="C810" s="73" t="s">
        <v>235</v>
      </c>
      <c r="D810" s="73">
        <v>95307</v>
      </c>
      <c r="E810" s="73" t="s">
        <v>566</v>
      </c>
      <c r="F810" s="73" t="e">
        <f>VLOOKUP((A810&amp;MAX(G810:L810)),'NA DATA'!$J$4:$K$1809,2,FALSE)</f>
        <v>#N/A</v>
      </c>
      <c r="G810" s="104"/>
      <c r="H810" s="104"/>
      <c r="I810" s="104"/>
      <c r="J810" s="104"/>
      <c r="K810" s="104"/>
      <c r="L810" s="104"/>
      <c r="M810" s="104">
        <f>IF(ISNA(VLOOKUP(B810,'US GAS Rankings'!$B$6:$H$232,7,FALSE))=TRUE,"", (VLOOKUP(B810,'US GAS Rankings'!$B$6:$H$232,7,FALSE)))</f>
        <v>152</v>
      </c>
      <c r="N810" s="104" t="str">
        <f>IF(ISNA(VLOOKUP(B810,'US PWR Rankings'!$B$6:$H$126,7,FALSE))=TRUE,"", (VLOOKUP(B810,'US PWR Rankings'!$B$6:$H$126,7,FALSE)))</f>
        <v/>
      </c>
      <c r="O810" s="73" t="str">
        <f>IF(ISNA(VLOOKUP(B810,'Can Gas Rankings'!$B$6:$H$95,7,FALSE))=TRUE,"",(VLOOKUP(B810,'Can Gas Rankings'!$B$6:$H$95,7,FALSE)))</f>
        <v/>
      </c>
      <c r="P810" s="73" t="str">
        <f>IF(ISNA(VLOOKUP(B810,'Can Pwr Rankings'!$B$6:$F$21,5,FALSE))=TRUE,"", (VLOOKUP(B810,'Can Pwr Rankings'!$B$6:$F$21,5,FALSE)))</f>
        <v/>
      </c>
      <c r="Q810" s="109">
        <f>IF(ISNA(VLOOKUP($B810,'US GAS Rankings'!$B$6:$H$232,6,FALSE))=TRUE,"", (VLOOKUP($B810,'US GAS Rankings'!$B$6:$H$232,6,FALSE)))</f>
        <v>1888509</v>
      </c>
      <c r="R810" s="109" t="str">
        <f>IF(ISNA(VLOOKUP($B810,'US PWR Rankings'!$B$6:$H$126,6,FALSE))=TRUE,"", (VLOOKUP($B810,'US PWR Rankings'!$B$6:$H$126,6,FALSE)))</f>
        <v/>
      </c>
      <c r="S810" s="109" t="str">
        <f>IF(ISNA(VLOOKUP($B810,'Can Gas Rankings'!$B$6:$H$95,6,FALSE))=TRUE,"",(VLOOKUP($B810,'Can Gas Rankings'!$B$6:$H$95,6,FALSE)))</f>
        <v/>
      </c>
      <c r="T810" s="109" t="str">
        <f>IF(ISNA(VLOOKUP($B810,'Can Pwr Rankings'!$B$6:$F$21,4,FALSE))=TRUE,"", (VLOOKUP($B810,'Can Pwr Rankings'!$B$6:$F$21,4,FALSE)))</f>
        <v/>
      </c>
    </row>
    <row r="811" spans="1:20" x14ac:dyDescent="0.2">
      <c r="A811" s="73" t="s">
        <v>430</v>
      </c>
      <c r="B811" s="73">
        <v>95307</v>
      </c>
      <c r="C811" s="73" t="s">
        <v>430</v>
      </c>
      <c r="D811" s="73">
        <v>95307</v>
      </c>
      <c r="E811" s="73" t="s">
        <v>396</v>
      </c>
      <c r="F811" s="73" t="str">
        <f>VLOOKUP((A811&amp;MAX(G811:L811)),'NA DATA'!$J$4:$K$1809,2,FALSE)</f>
        <v>Enron North America Corp.</v>
      </c>
      <c r="G811" s="104"/>
      <c r="H811" s="104">
        <v>96058691</v>
      </c>
      <c r="I811" s="104"/>
      <c r="J811" s="104"/>
      <c r="K811" s="104"/>
      <c r="L811" s="104"/>
      <c r="M811" s="104">
        <f>IF(ISNA(VLOOKUP(B811,'US GAS Rankings'!$B$6:$H$232,7,FALSE))=TRUE,"", (VLOOKUP(B811,'US GAS Rankings'!$B$6:$H$232,7,FALSE)))</f>
        <v>152</v>
      </c>
      <c r="N811" s="104" t="str">
        <f>IF(ISNA(VLOOKUP(B811,'US PWR Rankings'!$B$6:$H$126,7,FALSE))=TRUE,"", (VLOOKUP(B811,'US PWR Rankings'!$B$6:$H$126,7,FALSE)))</f>
        <v/>
      </c>
      <c r="O811" s="73" t="str">
        <f>IF(ISNA(VLOOKUP(B811,'Can Gas Rankings'!$B$6:$H$95,7,FALSE))=TRUE,"",(VLOOKUP(B811,'Can Gas Rankings'!$B$6:$H$95,7,FALSE)))</f>
        <v/>
      </c>
      <c r="P811" s="73" t="str">
        <f>IF(ISNA(VLOOKUP(B811,'Can Pwr Rankings'!$B$6:$F$21,5,FALSE))=TRUE,"", (VLOOKUP(B811,'Can Pwr Rankings'!$B$6:$F$21,5,FALSE)))</f>
        <v/>
      </c>
      <c r="Q811" s="109">
        <f>IF(ISNA(VLOOKUP($B811,'US GAS Rankings'!$B$6:$H$232,6,FALSE))=TRUE,"", (VLOOKUP($B811,'US GAS Rankings'!$B$6:$H$232,6,FALSE)))</f>
        <v>1888509</v>
      </c>
      <c r="R811" s="109" t="str">
        <f>IF(ISNA(VLOOKUP($B811,'US PWR Rankings'!$B$6:$H$126,6,FALSE))=TRUE,"", (VLOOKUP($B811,'US PWR Rankings'!$B$6:$H$126,6,FALSE)))</f>
        <v/>
      </c>
      <c r="S811" s="109" t="str">
        <f>IF(ISNA(VLOOKUP($B811,'Can Gas Rankings'!$B$6:$H$95,6,FALSE))=TRUE,"",(VLOOKUP($B811,'Can Gas Rankings'!$B$6:$H$95,6,FALSE)))</f>
        <v/>
      </c>
      <c r="T811" s="109" t="str">
        <f>IF(ISNA(VLOOKUP($B811,'Can Pwr Rankings'!$B$6:$F$21,4,FALSE))=TRUE,"", (VLOOKUP($B811,'Can Pwr Rankings'!$B$6:$F$21,4,FALSE)))</f>
        <v/>
      </c>
    </row>
    <row r="812" spans="1:20" x14ac:dyDescent="0.2">
      <c r="A812" s="73" t="s">
        <v>236</v>
      </c>
      <c r="B812" s="73">
        <v>1901</v>
      </c>
      <c r="C812" s="73" t="s">
        <v>236</v>
      </c>
      <c r="D812" s="73">
        <v>1901</v>
      </c>
      <c r="E812" s="73" t="s">
        <v>403</v>
      </c>
      <c r="F812" s="73" t="str">
        <f>VLOOKUP((A812&amp;MAX(G812:L812)),'NA DATA'!$J$4:$K$1809,2,FALSE)</f>
        <v>Enron North America Corp.</v>
      </c>
      <c r="G812" s="104"/>
      <c r="H812" s="104">
        <v>96062244</v>
      </c>
      <c r="I812" s="104"/>
      <c r="J812" s="104"/>
      <c r="K812" s="104"/>
      <c r="L812" s="104"/>
      <c r="M812" s="104">
        <f>IF(ISNA(VLOOKUP(B812,'US GAS Rankings'!$B$6:$H$232,7,FALSE))=TRUE,"", (VLOOKUP(B812,'US GAS Rankings'!$B$6:$H$232,7,FALSE)))</f>
        <v>153</v>
      </c>
      <c r="N812" s="104" t="str">
        <f>IF(ISNA(VLOOKUP(B812,'US PWR Rankings'!$B$6:$H$126,7,FALSE))=TRUE,"", (VLOOKUP(B812,'US PWR Rankings'!$B$6:$H$126,7,FALSE)))</f>
        <v/>
      </c>
      <c r="O812" s="73" t="str">
        <f>IF(ISNA(VLOOKUP(B812,'Can Gas Rankings'!$B$6:$H$95,7,FALSE))=TRUE,"",(VLOOKUP(B812,'Can Gas Rankings'!$B$6:$H$95,7,FALSE)))</f>
        <v/>
      </c>
      <c r="P812" s="73" t="str">
        <f>IF(ISNA(VLOOKUP(B812,'Can Pwr Rankings'!$B$6:$F$21,5,FALSE))=TRUE,"", (VLOOKUP(B812,'Can Pwr Rankings'!$B$6:$F$21,5,FALSE)))</f>
        <v/>
      </c>
      <c r="Q812" s="109">
        <f>IF(ISNA(VLOOKUP($B812,'US GAS Rankings'!$B$6:$H$232,6,FALSE))=TRUE,"", (VLOOKUP($B812,'US GAS Rankings'!$B$6:$H$232,6,FALSE)))</f>
        <v>1836044</v>
      </c>
      <c r="R812" s="109" t="str">
        <f>IF(ISNA(VLOOKUP($B812,'US PWR Rankings'!$B$6:$H$126,6,FALSE))=TRUE,"", (VLOOKUP($B812,'US PWR Rankings'!$B$6:$H$126,6,FALSE)))</f>
        <v/>
      </c>
      <c r="S812" s="109" t="str">
        <f>IF(ISNA(VLOOKUP($B812,'Can Gas Rankings'!$B$6:$H$95,6,FALSE))=TRUE,"",(VLOOKUP($B812,'Can Gas Rankings'!$B$6:$H$95,6,FALSE)))</f>
        <v/>
      </c>
      <c r="T812" s="109" t="str">
        <f>IF(ISNA(VLOOKUP($B812,'Can Pwr Rankings'!$B$6:$F$21,4,FALSE))=TRUE,"", (VLOOKUP($B812,'Can Pwr Rankings'!$B$6:$F$21,4,FALSE)))</f>
        <v/>
      </c>
    </row>
    <row r="813" spans="1:20" x14ac:dyDescent="0.2">
      <c r="A813" s="73" t="s">
        <v>236</v>
      </c>
      <c r="B813" s="73">
        <v>1901</v>
      </c>
      <c r="C813" s="73"/>
      <c r="D813" s="73"/>
      <c r="E813" s="73" t="s">
        <v>417</v>
      </c>
      <c r="F813" s="73" t="str">
        <f>VLOOKUP((A813&amp;MAX(G813:L813)),'NA DATA'!$J$4:$K$1809,2,FALSE)</f>
        <v>Enron North America Corp.</v>
      </c>
      <c r="G813" s="104"/>
      <c r="H813" s="104">
        <v>96000734</v>
      </c>
      <c r="I813" s="104"/>
      <c r="J813" s="104"/>
      <c r="K813" s="104"/>
      <c r="L813" s="104"/>
      <c r="M813" s="104">
        <f>IF(ISNA(VLOOKUP(B813,'US GAS Rankings'!$B$6:$H$232,7,FALSE))=TRUE,"", (VLOOKUP(B813,'US GAS Rankings'!$B$6:$H$232,7,FALSE)))</f>
        <v>153</v>
      </c>
      <c r="N813" s="104" t="str">
        <f>IF(ISNA(VLOOKUP(B813,'US PWR Rankings'!$B$6:$H$126,7,FALSE))=TRUE,"", (VLOOKUP(B813,'US PWR Rankings'!$B$6:$H$126,7,FALSE)))</f>
        <v/>
      </c>
      <c r="O813" s="73" t="str">
        <f>IF(ISNA(VLOOKUP(B813,'Can Gas Rankings'!$B$6:$H$95,7,FALSE))=TRUE,"",(VLOOKUP(B813,'Can Gas Rankings'!$B$6:$H$95,7,FALSE)))</f>
        <v/>
      </c>
      <c r="P813" s="73" t="str">
        <f>IF(ISNA(VLOOKUP(B813,'Can Pwr Rankings'!$B$6:$F$21,5,FALSE))=TRUE,"", (VLOOKUP(B813,'Can Pwr Rankings'!$B$6:$F$21,5,FALSE)))</f>
        <v/>
      </c>
      <c r="Q813" s="109">
        <f>IF(ISNA(VLOOKUP($B813,'US GAS Rankings'!$B$6:$H$232,6,FALSE))=TRUE,"", (VLOOKUP($B813,'US GAS Rankings'!$B$6:$H$232,6,FALSE)))</f>
        <v>1836044</v>
      </c>
      <c r="R813" s="109" t="str">
        <f>IF(ISNA(VLOOKUP($B813,'US PWR Rankings'!$B$6:$H$126,6,FALSE))=TRUE,"", (VLOOKUP($B813,'US PWR Rankings'!$B$6:$H$126,6,FALSE)))</f>
        <v/>
      </c>
      <c r="S813" s="109" t="str">
        <f>IF(ISNA(VLOOKUP($B813,'Can Gas Rankings'!$B$6:$H$95,6,FALSE))=TRUE,"",(VLOOKUP($B813,'Can Gas Rankings'!$B$6:$H$95,6,FALSE)))</f>
        <v/>
      </c>
      <c r="T813" s="109" t="str">
        <f>IF(ISNA(VLOOKUP($B813,'Can Pwr Rankings'!$B$6:$F$21,4,FALSE))=TRUE,"", (VLOOKUP($B813,'Can Pwr Rankings'!$B$6:$F$21,4,FALSE)))</f>
        <v/>
      </c>
    </row>
    <row r="814" spans="1:20" x14ac:dyDescent="0.2">
      <c r="A814" s="73" t="s">
        <v>236</v>
      </c>
      <c r="B814" s="73">
        <v>1901</v>
      </c>
      <c r="C814" s="73"/>
      <c r="D814" s="73"/>
      <c r="E814" s="73" t="s">
        <v>394</v>
      </c>
      <c r="F814" s="73" t="str">
        <f>VLOOKUP((A814&amp;MAX(G814:L814)),'NA DATA'!$J$4:$K$1809,2,FALSE)</f>
        <v>Enron North America Corp.</v>
      </c>
      <c r="G814" s="104"/>
      <c r="H814" s="104">
        <v>96018735</v>
      </c>
      <c r="I814" s="104"/>
      <c r="J814" s="104"/>
      <c r="K814" s="104"/>
      <c r="L814" s="104"/>
      <c r="M814" s="104">
        <f>IF(ISNA(VLOOKUP(B814,'US GAS Rankings'!$B$6:$H$232,7,FALSE))=TRUE,"", (VLOOKUP(B814,'US GAS Rankings'!$B$6:$H$232,7,FALSE)))</f>
        <v>153</v>
      </c>
      <c r="N814" s="104" t="str">
        <f>IF(ISNA(VLOOKUP(B814,'US PWR Rankings'!$B$6:$H$126,7,FALSE))=TRUE,"", (VLOOKUP(B814,'US PWR Rankings'!$B$6:$H$126,7,FALSE)))</f>
        <v/>
      </c>
      <c r="O814" s="73" t="str">
        <f>IF(ISNA(VLOOKUP(B814,'Can Gas Rankings'!$B$6:$H$95,7,FALSE))=TRUE,"",(VLOOKUP(B814,'Can Gas Rankings'!$B$6:$H$95,7,FALSE)))</f>
        <v/>
      </c>
      <c r="P814" s="73" t="str">
        <f>IF(ISNA(VLOOKUP(B814,'Can Pwr Rankings'!$B$6:$F$21,5,FALSE))=TRUE,"", (VLOOKUP(B814,'Can Pwr Rankings'!$B$6:$F$21,5,FALSE)))</f>
        <v/>
      </c>
      <c r="Q814" s="109">
        <f>IF(ISNA(VLOOKUP($B814,'US GAS Rankings'!$B$6:$H$232,6,FALSE))=TRUE,"", (VLOOKUP($B814,'US GAS Rankings'!$B$6:$H$232,6,FALSE)))</f>
        <v>1836044</v>
      </c>
      <c r="R814" s="109" t="str">
        <f>IF(ISNA(VLOOKUP($B814,'US PWR Rankings'!$B$6:$H$126,6,FALSE))=TRUE,"", (VLOOKUP($B814,'US PWR Rankings'!$B$6:$H$126,6,FALSE)))</f>
        <v/>
      </c>
      <c r="S814" s="109" t="str">
        <f>IF(ISNA(VLOOKUP($B814,'Can Gas Rankings'!$B$6:$H$95,6,FALSE))=TRUE,"",(VLOOKUP($B814,'Can Gas Rankings'!$B$6:$H$95,6,FALSE)))</f>
        <v/>
      </c>
      <c r="T814" s="109" t="str">
        <f>IF(ISNA(VLOOKUP($B814,'Can Pwr Rankings'!$B$6:$F$21,4,FALSE))=TRUE,"", (VLOOKUP($B814,'Can Pwr Rankings'!$B$6:$F$21,4,FALSE)))</f>
        <v/>
      </c>
    </row>
    <row r="815" spans="1:20" x14ac:dyDescent="0.2">
      <c r="A815" s="73" t="s">
        <v>236</v>
      </c>
      <c r="B815" s="73">
        <v>1901</v>
      </c>
      <c r="C815" s="73"/>
      <c r="D815" s="73"/>
      <c r="E815" s="73" t="s">
        <v>566</v>
      </c>
      <c r="F815" s="73" t="e">
        <f>VLOOKUP((A815&amp;MAX(G815:L815)),'NA DATA'!$J$4:$K$1809,2,FALSE)</f>
        <v>#N/A</v>
      </c>
      <c r="G815" s="104"/>
      <c r="H815" s="104"/>
      <c r="I815" s="104"/>
      <c r="J815" s="104"/>
      <c r="K815" s="104"/>
      <c r="L815" s="104"/>
      <c r="M815" s="104">
        <f>IF(ISNA(VLOOKUP(B815,'US GAS Rankings'!$B$6:$H$232,7,FALSE))=TRUE,"", (VLOOKUP(B815,'US GAS Rankings'!$B$6:$H$232,7,FALSE)))</f>
        <v>153</v>
      </c>
      <c r="N815" s="104" t="str">
        <f>IF(ISNA(VLOOKUP(B815,'US PWR Rankings'!$B$6:$H$126,7,FALSE))=TRUE,"", (VLOOKUP(B815,'US PWR Rankings'!$B$6:$H$126,7,FALSE)))</f>
        <v/>
      </c>
      <c r="O815" s="73" t="str">
        <f>IF(ISNA(VLOOKUP(B815,'Can Gas Rankings'!$B$6:$H$95,7,FALSE))=TRUE,"",(VLOOKUP(B815,'Can Gas Rankings'!$B$6:$H$95,7,FALSE)))</f>
        <v/>
      </c>
      <c r="P815" s="73" t="str">
        <f>IF(ISNA(VLOOKUP(B815,'Can Pwr Rankings'!$B$6:$F$21,5,FALSE))=TRUE,"", (VLOOKUP(B815,'Can Pwr Rankings'!$B$6:$F$21,5,FALSE)))</f>
        <v/>
      </c>
      <c r="Q815" s="109">
        <f>IF(ISNA(VLOOKUP($B815,'US GAS Rankings'!$B$6:$H$232,6,FALSE))=TRUE,"", (VLOOKUP($B815,'US GAS Rankings'!$B$6:$H$232,6,FALSE)))</f>
        <v>1836044</v>
      </c>
      <c r="R815" s="109" t="str">
        <f>IF(ISNA(VLOOKUP($B815,'US PWR Rankings'!$B$6:$H$126,6,FALSE))=TRUE,"", (VLOOKUP($B815,'US PWR Rankings'!$B$6:$H$126,6,FALSE)))</f>
        <v/>
      </c>
      <c r="S815" s="109" t="str">
        <f>IF(ISNA(VLOOKUP($B815,'Can Gas Rankings'!$B$6:$H$95,6,FALSE))=TRUE,"",(VLOOKUP($B815,'Can Gas Rankings'!$B$6:$H$95,6,FALSE)))</f>
        <v/>
      </c>
      <c r="T815" s="109" t="str">
        <f>IF(ISNA(VLOOKUP($B815,'Can Pwr Rankings'!$B$6:$F$21,4,FALSE))=TRUE,"", (VLOOKUP($B815,'Can Pwr Rankings'!$B$6:$F$21,4,FALSE)))</f>
        <v/>
      </c>
    </row>
    <row r="816" spans="1:20" x14ac:dyDescent="0.2">
      <c r="A816" s="73" t="s">
        <v>236</v>
      </c>
      <c r="B816" s="73">
        <v>1901</v>
      </c>
      <c r="C816" s="73"/>
      <c r="D816" s="73"/>
      <c r="E816" s="73" t="s">
        <v>406</v>
      </c>
      <c r="F816" s="73" t="str">
        <f>VLOOKUP((A816&amp;MAX(G816:L816)),'NA DATA'!$J$4:$K$1809,2,FALSE)</f>
        <v>Enron North America Corp.</v>
      </c>
      <c r="G816" s="104"/>
      <c r="H816" s="104">
        <v>96033472</v>
      </c>
      <c r="I816" s="104"/>
      <c r="J816" s="104"/>
      <c r="K816" s="104"/>
      <c r="L816" s="104"/>
      <c r="M816" s="104">
        <f>IF(ISNA(VLOOKUP(B816,'US GAS Rankings'!$B$6:$H$232,7,FALSE))=TRUE,"", (VLOOKUP(B816,'US GAS Rankings'!$B$6:$H$232,7,FALSE)))</f>
        <v>153</v>
      </c>
      <c r="N816" s="104" t="str">
        <f>IF(ISNA(VLOOKUP(B816,'US PWR Rankings'!$B$6:$H$126,7,FALSE))=TRUE,"", (VLOOKUP(B816,'US PWR Rankings'!$B$6:$H$126,7,FALSE)))</f>
        <v/>
      </c>
      <c r="O816" s="73" t="str">
        <f>IF(ISNA(VLOOKUP(B816,'Can Gas Rankings'!$B$6:$H$95,7,FALSE))=TRUE,"",(VLOOKUP(B816,'Can Gas Rankings'!$B$6:$H$95,7,FALSE)))</f>
        <v/>
      </c>
      <c r="P816" s="73" t="str">
        <f>IF(ISNA(VLOOKUP(B816,'Can Pwr Rankings'!$B$6:$F$21,5,FALSE))=TRUE,"", (VLOOKUP(B816,'Can Pwr Rankings'!$B$6:$F$21,5,FALSE)))</f>
        <v/>
      </c>
      <c r="Q816" s="109">
        <f>IF(ISNA(VLOOKUP($B816,'US GAS Rankings'!$B$6:$H$232,6,FALSE))=TRUE,"", (VLOOKUP($B816,'US GAS Rankings'!$B$6:$H$232,6,FALSE)))</f>
        <v>1836044</v>
      </c>
      <c r="R816" s="109" t="str">
        <f>IF(ISNA(VLOOKUP($B816,'US PWR Rankings'!$B$6:$H$126,6,FALSE))=TRUE,"", (VLOOKUP($B816,'US PWR Rankings'!$B$6:$H$126,6,FALSE)))</f>
        <v/>
      </c>
      <c r="S816" s="109" t="str">
        <f>IF(ISNA(VLOOKUP($B816,'Can Gas Rankings'!$B$6:$H$95,6,FALSE))=TRUE,"",(VLOOKUP($B816,'Can Gas Rankings'!$B$6:$H$95,6,FALSE)))</f>
        <v/>
      </c>
      <c r="T816" s="109" t="str">
        <f>IF(ISNA(VLOOKUP($B816,'Can Pwr Rankings'!$B$6:$F$21,4,FALSE))=TRUE,"", (VLOOKUP($B816,'Can Pwr Rankings'!$B$6:$F$21,4,FALSE)))</f>
        <v/>
      </c>
    </row>
    <row r="817" spans="1:20" x14ac:dyDescent="0.2">
      <c r="A817" s="73" t="s">
        <v>237</v>
      </c>
      <c r="B817" s="73">
        <v>1005</v>
      </c>
      <c r="C817" s="73" t="s">
        <v>237</v>
      </c>
      <c r="D817" s="73">
        <v>1005</v>
      </c>
      <c r="E817" s="73" t="s">
        <v>403</v>
      </c>
      <c r="F817" s="73" t="str">
        <f>VLOOKUP((A817&amp;MAX(G817:L817)),'NA DATA'!$J$4:$K$1809,2,FALSE)</f>
        <v>Enron North America Corp.</v>
      </c>
      <c r="G817" s="104"/>
      <c r="H817" s="104">
        <v>96061805</v>
      </c>
      <c r="I817" s="104"/>
      <c r="J817" s="104"/>
      <c r="K817" s="104"/>
      <c r="L817" s="104"/>
      <c r="M817" s="104">
        <f>IF(ISNA(VLOOKUP(B817,'US GAS Rankings'!$B$6:$H$232,7,FALSE))=TRUE,"", (VLOOKUP(B817,'US GAS Rankings'!$B$6:$H$232,7,FALSE)))</f>
        <v>154</v>
      </c>
      <c r="N817" s="104" t="str">
        <f>IF(ISNA(VLOOKUP(B817,'US PWR Rankings'!$B$6:$H$126,7,FALSE))=TRUE,"", (VLOOKUP(B817,'US PWR Rankings'!$B$6:$H$126,7,FALSE)))</f>
        <v/>
      </c>
      <c r="O817" s="73" t="str">
        <f>IF(ISNA(VLOOKUP(B817,'Can Gas Rankings'!$B$6:$H$95,7,FALSE))=TRUE,"",(VLOOKUP(B817,'Can Gas Rankings'!$B$6:$H$95,7,FALSE)))</f>
        <v/>
      </c>
      <c r="P817" s="73" t="str">
        <f>IF(ISNA(VLOOKUP(B817,'Can Pwr Rankings'!$B$6:$F$21,5,FALSE))=TRUE,"", (VLOOKUP(B817,'Can Pwr Rankings'!$B$6:$F$21,5,FALSE)))</f>
        <v/>
      </c>
      <c r="Q817" s="109">
        <f>IF(ISNA(VLOOKUP($B817,'US GAS Rankings'!$B$6:$H$232,6,FALSE))=TRUE,"", (VLOOKUP($B817,'US GAS Rankings'!$B$6:$H$232,6,FALSE)))</f>
        <v>1815628</v>
      </c>
      <c r="R817" s="109" t="str">
        <f>IF(ISNA(VLOOKUP($B817,'US PWR Rankings'!$B$6:$H$126,6,FALSE))=TRUE,"", (VLOOKUP($B817,'US PWR Rankings'!$B$6:$H$126,6,FALSE)))</f>
        <v/>
      </c>
      <c r="S817" s="109" t="str">
        <f>IF(ISNA(VLOOKUP($B817,'Can Gas Rankings'!$B$6:$H$95,6,FALSE))=TRUE,"",(VLOOKUP($B817,'Can Gas Rankings'!$B$6:$H$95,6,FALSE)))</f>
        <v/>
      </c>
      <c r="T817" s="109" t="str">
        <f>IF(ISNA(VLOOKUP($B817,'Can Pwr Rankings'!$B$6:$F$21,4,FALSE))=TRUE,"", (VLOOKUP($B817,'Can Pwr Rankings'!$B$6:$F$21,4,FALSE)))</f>
        <v/>
      </c>
    </row>
    <row r="818" spans="1:20" x14ac:dyDescent="0.2">
      <c r="A818" s="73" t="s">
        <v>237</v>
      </c>
      <c r="B818" s="73">
        <v>1005</v>
      </c>
      <c r="C818" s="73"/>
      <c r="D818" s="73"/>
      <c r="E818" s="73" t="s">
        <v>396</v>
      </c>
      <c r="F818" s="73" t="str">
        <f>VLOOKUP((A818&amp;MAX(G818:L818)),'NA DATA'!$J$4:$K$1809,2,FALSE)</f>
        <v>Enron North America Corp.</v>
      </c>
      <c r="G818" s="104"/>
      <c r="H818" s="104">
        <v>96023476</v>
      </c>
      <c r="I818" s="104"/>
      <c r="J818" s="104"/>
      <c r="K818" s="104"/>
      <c r="L818" s="104"/>
      <c r="M818" s="104">
        <f>IF(ISNA(VLOOKUP(B818,'US GAS Rankings'!$B$6:$H$232,7,FALSE))=TRUE,"", (VLOOKUP(B818,'US GAS Rankings'!$B$6:$H$232,7,FALSE)))</f>
        <v>154</v>
      </c>
      <c r="N818" s="104" t="str">
        <f>IF(ISNA(VLOOKUP(B818,'US PWR Rankings'!$B$6:$H$126,7,FALSE))=TRUE,"", (VLOOKUP(B818,'US PWR Rankings'!$B$6:$H$126,7,FALSE)))</f>
        <v/>
      </c>
      <c r="O818" s="73" t="str">
        <f>IF(ISNA(VLOOKUP(B818,'Can Gas Rankings'!$B$6:$H$95,7,FALSE))=TRUE,"",(VLOOKUP(B818,'Can Gas Rankings'!$B$6:$H$95,7,FALSE)))</f>
        <v/>
      </c>
      <c r="P818" s="73" t="str">
        <f>IF(ISNA(VLOOKUP(B818,'Can Pwr Rankings'!$B$6:$F$21,5,FALSE))=TRUE,"", (VLOOKUP(B818,'Can Pwr Rankings'!$B$6:$F$21,5,FALSE)))</f>
        <v/>
      </c>
      <c r="Q818" s="109">
        <f>IF(ISNA(VLOOKUP($B818,'US GAS Rankings'!$B$6:$H$232,6,FALSE))=TRUE,"", (VLOOKUP($B818,'US GAS Rankings'!$B$6:$H$232,6,FALSE)))</f>
        <v>1815628</v>
      </c>
      <c r="R818" s="109" t="str">
        <f>IF(ISNA(VLOOKUP($B818,'US PWR Rankings'!$B$6:$H$126,6,FALSE))=TRUE,"", (VLOOKUP($B818,'US PWR Rankings'!$B$6:$H$126,6,FALSE)))</f>
        <v/>
      </c>
      <c r="S818" s="109" t="str">
        <f>IF(ISNA(VLOOKUP($B818,'Can Gas Rankings'!$B$6:$H$95,6,FALSE))=TRUE,"",(VLOOKUP($B818,'Can Gas Rankings'!$B$6:$H$95,6,FALSE)))</f>
        <v/>
      </c>
      <c r="T818" s="109" t="str">
        <f>IF(ISNA(VLOOKUP($B818,'Can Pwr Rankings'!$B$6:$F$21,4,FALSE))=TRUE,"", (VLOOKUP($B818,'Can Pwr Rankings'!$B$6:$F$21,4,FALSE)))</f>
        <v/>
      </c>
    </row>
    <row r="819" spans="1:20" x14ac:dyDescent="0.2">
      <c r="A819" s="73" t="s">
        <v>237</v>
      </c>
      <c r="B819" s="73">
        <v>1005</v>
      </c>
      <c r="C819" s="73"/>
      <c r="D819" s="73"/>
      <c r="E819" s="73" t="s">
        <v>397</v>
      </c>
      <c r="F819" s="73" t="str">
        <f>VLOOKUP((A819&amp;MAX(G819:L819)),'NA DATA'!$J$4:$K$1809,2,FALSE)</f>
        <v>Enron North America Corp.</v>
      </c>
      <c r="G819" s="104"/>
      <c r="H819" s="104">
        <v>96005429</v>
      </c>
      <c r="I819" s="104"/>
      <c r="J819" s="104"/>
      <c r="K819" s="104"/>
      <c r="L819" s="104"/>
      <c r="M819" s="104">
        <f>IF(ISNA(VLOOKUP(B819,'US GAS Rankings'!$B$6:$H$232,7,FALSE))=TRUE,"", (VLOOKUP(B819,'US GAS Rankings'!$B$6:$H$232,7,FALSE)))</f>
        <v>154</v>
      </c>
      <c r="N819" s="104" t="str">
        <f>IF(ISNA(VLOOKUP(B819,'US PWR Rankings'!$B$6:$H$126,7,FALSE))=TRUE,"", (VLOOKUP(B819,'US PWR Rankings'!$B$6:$H$126,7,FALSE)))</f>
        <v/>
      </c>
      <c r="O819" s="73" t="str">
        <f>IF(ISNA(VLOOKUP(B819,'Can Gas Rankings'!$B$6:$H$95,7,FALSE))=TRUE,"",(VLOOKUP(B819,'Can Gas Rankings'!$B$6:$H$95,7,FALSE)))</f>
        <v/>
      </c>
      <c r="P819" s="73" t="str">
        <f>IF(ISNA(VLOOKUP(B819,'Can Pwr Rankings'!$B$6:$F$21,5,FALSE))=TRUE,"", (VLOOKUP(B819,'Can Pwr Rankings'!$B$6:$F$21,5,FALSE)))</f>
        <v/>
      </c>
      <c r="Q819" s="109">
        <f>IF(ISNA(VLOOKUP($B819,'US GAS Rankings'!$B$6:$H$232,6,FALSE))=TRUE,"", (VLOOKUP($B819,'US GAS Rankings'!$B$6:$H$232,6,FALSE)))</f>
        <v>1815628</v>
      </c>
      <c r="R819" s="109" t="str">
        <f>IF(ISNA(VLOOKUP($B819,'US PWR Rankings'!$B$6:$H$126,6,FALSE))=TRUE,"", (VLOOKUP($B819,'US PWR Rankings'!$B$6:$H$126,6,FALSE)))</f>
        <v/>
      </c>
      <c r="S819" s="109" t="str">
        <f>IF(ISNA(VLOOKUP($B819,'Can Gas Rankings'!$B$6:$H$95,6,FALSE))=TRUE,"",(VLOOKUP($B819,'Can Gas Rankings'!$B$6:$H$95,6,FALSE)))</f>
        <v/>
      </c>
      <c r="T819" s="109" t="str">
        <f>IF(ISNA(VLOOKUP($B819,'Can Pwr Rankings'!$B$6:$F$21,4,FALSE))=TRUE,"", (VLOOKUP($B819,'Can Pwr Rankings'!$B$6:$F$21,4,FALSE)))</f>
        <v/>
      </c>
    </row>
    <row r="820" spans="1:20" x14ac:dyDescent="0.2">
      <c r="A820" s="73" t="s">
        <v>237</v>
      </c>
      <c r="B820" s="73">
        <v>1005</v>
      </c>
      <c r="C820" s="73"/>
      <c r="D820" s="73"/>
      <c r="E820" s="73" t="s">
        <v>394</v>
      </c>
      <c r="F820" s="73" t="str">
        <f>VLOOKUP((A820&amp;MAX(G820:L820)),'NA DATA'!$J$4:$K$1809,2,FALSE)</f>
        <v>Enron North America Corp.</v>
      </c>
      <c r="G820" s="104"/>
      <c r="H820" s="104">
        <v>96023244</v>
      </c>
      <c r="I820" s="104"/>
      <c r="J820" s="104"/>
      <c r="K820" s="104"/>
      <c r="L820" s="104"/>
      <c r="M820" s="104">
        <f>IF(ISNA(VLOOKUP(B820,'US GAS Rankings'!$B$6:$H$232,7,FALSE))=TRUE,"", (VLOOKUP(B820,'US GAS Rankings'!$B$6:$H$232,7,FALSE)))</f>
        <v>154</v>
      </c>
      <c r="N820" s="104" t="str">
        <f>IF(ISNA(VLOOKUP(B820,'US PWR Rankings'!$B$6:$H$126,7,FALSE))=TRUE,"", (VLOOKUP(B820,'US PWR Rankings'!$B$6:$H$126,7,FALSE)))</f>
        <v/>
      </c>
      <c r="O820" s="73" t="str">
        <f>IF(ISNA(VLOOKUP(B820,'Can Gas Rankings'!$B$6:$H$95,7,FALSE))=TRUE,"",(VLOOKUP(B820,'Can Gas Rankings'!$B$6:$H$95,7,FALSE)))</f>
        <v/>
      </c>
      <c r="P820" s="73" t="str">
        <f>IF(ISNA(VLOOKUP(B820,'Can Pwr Rankings'!$B$6:$F$21,5,FALSE))=TRUE,"", (VLOOKUP(B820,'Can Pwr Rankings'!$B$6:$F$21,5,FALSE)))</f>
        <v/>
      </c>
      <c r="Q820" s="109">
        <f>IF(ISNA(VLOOKUP($B820,'US GAS Rankings'!$B$6:$H$232,6,FALSE))=TRUE,"", (VLOOKUP($B820,'US GAS Rankings'!$B$6:$H$232,6,FALSE)))</f>
        <v>1815628</v>
      </c>
      <c r="R820" s="109" t="str">
        <f>IF(ISNA(VLOOKUP($B820,'US PWR Rankings'!$B$6:$H$126,6,FALSE))=TRUE,"", (VLOOKUP($B820,'US PWR Rankings'!$B$6:$H$126,6,FALSE)))</f>
        <v/>
      </c>
      <c r="S820" s="109" t="str">
        <f>IF(ISNA(VLOOKUP($B820,'Can Gas Rankings'!$B$6:$H$95,6,FALSE))=TRUE,"",(VLOOKUP($B820,'Can Gas Rankings'!$B$6:$H$95,6,FALSE)))</f>
        <v/>
      </c>
      <c r="T820" s="109" t="str">
        <f>IF(ISNA(VLOOKUP($B820,'Can Pwr Rankings'!$B$6:$F$21,4,FALSE))=TRUE,"", (VLOOKUP($B820,'Can Pwr Rankings'!$B$6:$F$21,4,FALSE)))</f>
        <v/>
      </c>
    </row>
    <row r="821" spans="1:20" x14ac:dyDescent="0.2">
      <c r="A821" s="73" t="s">
        <v>237</v>
      </c>
      <c r="B821" s="73">
        <v>1005</v>
      </c>
      <c r="C821" s="73"/>
      <c r="D821" s="73"/>
      <c r="E821" s="73" t="s">
        <v>566</v>
      </c>
      <c r="F821" s="73" t="e">
        <f>VLOOKUP((A821&amp;MAX(G821:L821)),'NA DATA'!$J$4:$K$1809,2,FALSE)</f>
        <v>#N/A</v>
      </c>
      <c r="G821" s="104"/>
      <c r="H821" s="104"/>
      <c r="I821" s="104"/>
      <c r="J821" s="104"/>
      <c r="K821" s="104"/>
      <c r="L821" s="104"/>
      <c r="M821" s="104">
        <f>IF(ISNA(VLOOKUP(B821,'US GAS Rankings'!$B$6:$H$232,7,FALSE))=TRUE,"", (VLOOKUP(B821,'US GAS Rankings'!$B$6:$H$232,7,FALSE)))</f>
        <v>154</v>
      </c>
      <c r="N821" s="104" t="str">
        <f>IF(ISNA(VLOOKUP(B821,'US PWR Rankings'!$B$6:$H$126,7,FALSE))=TRUE,"", (VLOOKUP(B821,'US PWR Rankings'!$B$6:$H$126,7,FALSE)))</f>
        <v/>
      </c>
      <c r="O821" s="73" t="str">
        <f>IF(ISNA(VLOOKUP(B821,'Can Gas Rankings'!$B$6:$H$95,7,FALSE))=TRUE,"",(VLOOKUP(B821,'Can Gas Rankings'!$B$6:$H$95,7,FALSE)))</f>
        <v/>
      </c>
      <c r="P821" s="73" t="str">
        <f>IF(ISNA(VLOOKUP(B821,'Can Pwr Rankings'!$B$6:$F$21,5,FALSE))=TRUE,"", (VLOOKUP(B821,'Can Pwr Rankings'!$B$6:$F$21,5,FALSE)))</f>
        <v/>
      </c>
      <c r="Q821" s="109">
        <f>IF(ISNA(VLOOKUP($B821,'US GAS Rankings'!$B$6:$H$232,6,FALSE))=TRUE,"", (VLOOKUP($B821,'US GAS Rankings'!$B$6:$H$232,6,FALSE)))</f>
        <v>1815628</v>
      </c>
      <c r="R821" s="109" t="str">
        <f>IF(ISNA(VLOOKUP($B821,'US PWR Rankings'!$B$6:$H$126,6,FALSE))=TRUE,"", (VLOOKUP($B821,'US PWR Rankings'!$B$6:$H$126,6,FALSE)))</f>
        <v/>
      </c>
      <c r="S821" s="109" t="str">
        <f>IF(ISNA(VLOOKUP($B821,'Can Gas Rankings'!$B$6:$H$95,6,FALSE))=TRUE,"",(VLOOKUP($B821,'Can Gas Rankings'!$B$6:$H$95,6,FALSE)))</f>
        <v/>
      </c>
      <c r="T821" s="109" t="str">
        <f>IF(ISNA(VLOOKUP($B821,'Can Pwr Rankings'!$B$6:$F$21,4,FALSE))=TRUE,"", (VLOOKUP($B821,'Can Pwr Rankings'!$B$6:$F$21,4,FALSE)))</f>
        <v/>
      </c>
    </row>
    <row r="822" spans="1:20" x14ac:dyDescent="0.2">
      <c r="A822" s="73" t="s">
        <v>238</v>
      </c>
      <c r="B822" s="73">
        <v>202</v>
      </c>
      <c r="C822" s="73" t="s">
        <v>238</v>
      </c>
      <c r="D822" s="73">
        <v>202</v>
      </c>
      <c r="E822" s="73" t="s">
        <v>431</v>
      </c>
      <c r="F822" s="73" t="str">
        <f>VLOOKUP((A822&amp;MAX(G822:L822)),'NA DATA'!$J$4:$K$1809,2,FALSE)</f>
        <v>Citrus Trading Corp.</v>
      </c>
      <c r="G822" s="104"/>
      <c r="H822" s="104">
        <v>96004701</v>
      </c>
      <c r="I822" s="104"/>
      <c r="J822" s="104"/>
      <c r="K822" s="104"/>
      <c r="L822" s="104"/>
      <c r="M822" s="104">
        <f>IF(ISNA(VLOOKUP(B822,'US GAS Rankings'!$B$6:$H$232,7,FALSE))=TRUE,"", (VLOOKUP(B822,'US GAS Rankings'!$B$6:$H$232,7,FALSE)))</f>
        <v>155</v>
      </c>
      <c r="N822" s="104" t="str">
        <f>IF(ISNA(VLOOKUP(B822,'US PWR Rankings'!$B$6:$H$126,7,FALSE))=TRUE,"", (VLOOKUP(B822,'US PWR Rankings'!$B$6:$H$126,7,FALSE)))</f>
        <v/>
      </c>
      <c r="O822" s="73" t="str">
        <f>IF(ISNA(VLOOKUP(B822,'Can Gas Rankings'!$B$6:$H$95,7,FALSE))=TRUE,"",(VLOOKUP(B822,'Can Gas Rankings'!$B$6:$H$95,7,FALSE)))</f>
        <v/>
      </c>
      <c r="P822" s="73" t="str">
        <f>IF(ISNA(VLOOKUP(B822,'Can Pwr Rankings'!$B$6:$F$21,5,FALSE))=TRUE,"", (VLOOKUP(B822,'Can Pwr Rankings'!$B$6:$F$21,5,FALSE)))</f>
        <v/>
      </c>
      <c r="Q822" s="109">
        <f>IF(ISNA(VLOOKUP($B822,'US GAS Rankings'!$B$6:$H$232,6,FALSE))=TRUE,"", (VLOOKUP($B822,'US GAS Rankings'!$B$6:$H$232,6,FALSE)))</f>
        <v>1655000</v>
      </c>
      <c r="R822" s="109" t="str">
        <f>IF(ISNA(VLOOKUP($B822,'US PWR Rankings'!$B$6:$H$126,6,FALSE))=TRUE,"", (VLOOKUP($B822,'US PWR Rankings'!$B$6:$H$126,6,FALSE)))</f>
        <v/>
      </c>
      <c r="S822" s="109" t="str">
        <f>IF(ISNA(VLOOKUP($B822,'Can Gas Rankings'!$B$6:$H$95,6,FALSE))=TRUE,"",(VLOOKUP($B822,'Can Gas Rankings'!$B$6:$H$95,6,FALSE)))</f>
        <v/>
      </c>
      <c r="T822" s="109" t="str">
        <f>IF(ISNA(VLOOKUP($B822,'Can Pwr Rankings'!$B$6:$F$21,4,FALSE))=TRUE,"", (VLOOKUP($B822,'Can Pwr Rankings'!$B$6:$F$21,4,FALSE)))</f>
        <v/>
      </c>
    </row>
    <row r="823" spans="1:20" x14ac:dyDescent="0.2">
      <c r="A823" s="73" t="s">
        <v>238</v>
      </c>
      <c r="B823" s="73">
        <v>202</v>
      </c>
      <c r="C823" s="73"/>
      <c r="D823" s="73"/>
      <c r="E823" s="73" t="s">
        <v>589</v>
      </c>
      <c r="F823" s="73" t="str">
        <f>VLOOKUP((A823&amp;MAX(G823:L823)),'NA DATA'!$J$4:$K$1809,2,FALSE)</f>
        <v>ENA Upstream Company LLC</v>
      </c>
      <c r="G823" s="104"/>
      <c r="H823" s="104">
        <v>96076962</v>
      </c>
      <c r="I823" s="104"/>
      <c r="J823" s="104"/>
      <c r="K823" s="104"/>
      <c r="L823" s="104"/>
      <c r="M823" s="104">
        <f>IF(ISNA(VLOOKUP(B823,'US GAS Rankings'!$B$6:$H$232,7,FALSE))=TRUE,"", (VLOOKUP(B823,'US GAS Rankings'!$B$6:$H$232,7,FALSE)))</f>
        <v>155</v>
      </c>
      <c r="N823" s="104" t="str">
        <f>IF(ISNA(VLOOKUP(B823,'US PWR Rankings'!$B$6:$H$126,7,FALSE))=TRUE,"", (VLOOKUP(B823,'US PWR Rankings'!$B$6:$H$126,7,FALSE)))</f>
        <v/>
      </c>
      <c r="O823" s="73" t="str">
        <f>IF(ISNA(VLOOKUP(B823,'Can Gas Rankings'!$B$6:$H$95,7,FALSE))=TRUE,"",(VLOOKUP(B823,'Can Gas Rankings'!$B$6:$H$95,7,FALSE)))</f>
        <v/>
      </c>
      <c r="P823" s="73" t="str">
        <f>IF(ISNA(VLOOKUP(B823,'Can Pwr Rankings'!$B$6:$F$21,5,FALSE))=TRUE,"", (VLOOKUP(B823,'Can Pwr Rankings'!$B$6:$F$21,5,FALSE)))</f>
        <v/>
      </c>
      <c r="Q823" s="109">
        <f>IF(ISNA(VLOOKUP($B823,'US GAS Rankings'!$B$6:$H$232,6,FALSE))=TRUE,"", (VLOOKUP($B823,'US GAS Rankings'!$B$6:$H$232,6,FALSE)))</f>
        <v>1655000</v>
      </c>
      <c r="R823" s="109" t="str">
        <f>IF(ISNA(VLOOKUP($B823,'US PWR Rankings'!$B$6:$H$126,6,FALSE))=TRUE,"", (VLOOKUP($B823,'US PWR Rankings'!$B$6:$H$126,6,FALSE)))</f>
        <v/>
      </c>
      <c r="S823" s="109" t="str">
        <f>IF(ISNA(VLOOKUP($B823,'Can Gas Rankings'!$B$6:$H$95,6,FALSE))=TRUE,"",(VLOOKUP($B823,'Can Gas Rankings'!$B$6:$H$95,6,FALSE)))</f>
        <v/>
      </c>
      <c r="T823" s="109" t="str">
        <f>IF(ISNA(VLOOKUP($B823,'Can Pwr Rankings'!$B$6:$F$21,4,FALSE))=TRUE,"", (VLOOKUP($B823,'Can Pwr Rankings'!$B$6:$F$21,4,FALSE)))</f>
        <v/>
      </c>
    </row>
    <row r="824" spans="1:20" x14ac:dyDescent="0.2">
      <c r="A824" s="73" t="s">
        <v>238</v>
      </c>
      <c r="B824" s="73">
        <v>202</v>
      </c>
      <c r="C824" s="73"/>
      <c r="D824" s="73"/>
      <c r="E824" s="73" t="s">
        <v>404</v>
      </c>
      <c r="F824" s="73" t="str">
        <f>VLOOKUP((A824&amp;MAX(G824:L824)),'NA DATA'!$J$4:$K$1809,2,FALSE)</f>
        <v>Enron North America Corp.</v>
      </c>
      <c r="G824" s="104"/>
      <c r="H824" s="104">
        <v>96080613</v>
      </c>
      <c r="I824" s="104"/>
      <c r="J824" s="104"/>
      <c r="K824" s="104"/>
      <c r="L824" s="104"/>
      <c r="M824" s="104">
        <f>IF(ISNA(VLOOKUP(B824,'US GAS Rankings'!$B$6:$H$232,7,FALSE))=TRUE,"", (VLOOKUP(B824,'US GAS Rankings'!$B$6:$H$232,7,FALSE)))</f>
        <v>155</v>
      </c>
      <c r="N824" s="104" t="str">
        <f>IF(ISNA(VLOOKUP(B824,'US PWR Rankings'!$B$6:$H$126,7,FALSE))=TRUE,"", (VLOOKUP(B824,'US PWR Rankings'!$B$6:$H$126,7,FALSE)))</f>
        <v/>
      </c>
      <c r="O824" s="73" t="str">
        <f>IF(ISNA(VLOOKUP(B824,'Can Gas Rankings'!$B$6:$H$95,7,FALSE))=TRUE,"",(VLOOKUP(B824,'Can Gas Rankings'!$B$6:$H$95,7,FALSE)))</f>
        <v/>
      </c>
      <c r="P824" s="73" t="str">
        <f>IF(ISNA(VLOOKUP(B824,'Can Pwr Rankings'!$B$6:$F$21,5,FALSE))=TRUE,"", (VLOOKUP(B824,'Can Pwr Rankings'!$B$6:$F$21,5,FALSE)))</f>
        <v/>
      </c>
      <c r="Q824" s="109">
        <f>IF(ISNA(VLOOKUP($B824,'US GAS Rankings'!$B$6:$H$232,6,FALSE))=TRUE,"", (VLOOKUP($B824,'US GAS Rankings'!$B$6:$H$232,6,FALSE)))</f>
        <v>1655000</v>
      </c>
      <c r="R824" s="109" t="str">
        <f>IF(ISNA(VLOOKUP($B824,'US PWR Rankings'!$B$6:$H$126,6,FALSE))=TRUE,"", (VLOOKUP($B824,'US PWR Rankings'!$B$6:$H$126,6,FALSE)))</f>
        <v/>
      </c>
      <c r="S824" s="109" t="str">
        <f>IF(ISNA(VLOOKUP($B824,'Can Gas Rankings'!$B$6:$H$95,6,FALSE))=TRUE,"",(VLOOKUP($B824,'Can Gas Rankings'!$B$6:$H$95,6,FALSE)))</f>
        <v/>
      </c>
      <c r="T824" s="109" t="str">
        <f>IF(ISNA(VLOOKUP($B824,'Can Pwr Rankings'!$B$6:$F$21,4,FALSE))=TRUE,"", (VLOOKUP($B824,'Can Pwr Rankings'!$B$6:$F$21,4,FALSE)))</f>
        <v/>
      </c>
    </row>
    <row r="825" spans="1:20" x14ac:dyDescent="0.2">
      <c r="A825" s="73" t="s">
        <v>238</v>
      </c>
      <c r="B825" s="73">
        <v>202</v>
      </c>
      <c r="C825" s="73"/>
      <c r="D825" s="73"/>
      <c r="E825" s="73" t="s">
        <v>403</v>
      </c>
      <c r="F825" s="73" t="str">
        <f>VLOOKUP((A825&amp;MAX(G825:L825)),'NA DATA'!$J$4:$K$1809,2,FALSE)</f>
        <v>ENA Upstream Company LLC</v>
      </c>
      <c r="G825" s="104"/>
      <c r="H825" s="104">
        <v>96095054</v>
      </c>
      <c r="I825" s="104"/>
      <c r="J825" s="104"/>
      <c r="K825" s="104"/>
      <c r="L825" s="104"/>
      <c r="M825" s="104">
        <f>IF(ISNA(VLOOKUP(B825,'US GAS Rankings'!$B$6:$H$232,7,FALSE))=TRUE,"", (VLOOKUP(B825,'US GAS Rankings'!$B$6:$H$232,7,FALSE)))</f>
        <v>155</v>
      </c>
      <c r="N825" s="104" t="str">
        <f>IF(ISNA(VLOOKUP(B825,'US PWR Rankings'!$B$6:$H$126,7,FALSE))=TRUE,"", (VLOOKUP(B825,'US PWR Rankings'!$B$6:$H$126,7,FALSE)))</f>
        <v/>
      </c>
      <c r="O825" s="73" t="str">
        <f>IF(ISNA(VLOOKUP(B825,'Can Gas Rankings'!$B$6:$H$95,7,FALSE))=TRUE,"",(VLOOKUP(B825,'Can Gas Rankings'!$B$6:$H$95,7,FALSE)))</f>
        <v/>
      </c>
      <c r="P825" s="73" t="str">
        <f>IF(ISNA(VLOOKUP(B825,'Can Pwr Rankings'!$B$6:$F$21,5,FALSE))=TRUE,"", (VLOOKUP(B825,'Can Pwr Rankings'!$B$6:$F$21,5,FALSE)))</f>
        <v/>
      </c>
      <c r="Q825" s="109">
        <f>IF(ISNA(VLOOKUP($B825,'US GAS Rankings'!$B$6:$H$232,6,FALSE))=TRUE,"", (VLOOKUP($B825,'US GAS Rankings'!$B$6:$H$232,6,FALSE)))</f>
        <v>1655000</v>
      </c>
      <c r="R825" s="109" t="str">
        <f>IF(ISNA(VLOOKUP($B825,'US PWR Rankings'!$B$6:$H$126,6,FALSE))=TRUE,"", (VLOOKUP($B825,'US PWR Rankings'!$B$6:$H$126,6,FALSE)))</f>
        <v/>
      </c>
      <c r="S825" s="109" t="str">
        <f>IF(ISNA(VLOOKUP($B825,'Can Gas Rankings'!$B$6:$H$95,6,FALSE))=TRUE,"",(VLOOKUP($B825,'Can Gas Rankings'!$B$6:$H$95,6,FALSE)))</f>
        <v/>
      </c>
      <c r="T825" s="109" t="str">
        <f>IF(ISNA(VLOOKUP($B825,'Can Pwr Rankings'!$B$6:$F$21,4,FALSE))=TRUE,"", (VLOOKUP($B825,'Can Pwr Rankings'!$B$6:$F$21,4,FALSE)))</f>
        <v/>
      </c>
    </row>
    <row r="826" spans="1:20" x14ac:dyDescent="0.2">
      <c r="A826" s="73" t="s">
        <v>238</v>
      </c>
      <c r="B826" s="73">
        <v>202</v>
      </c>
      <c r="C826" s="73"/>
      <c r="D826" s="73"/>
      <c r="E826" s="73" t="s">
        <v>401</v>
      </c>
      <c r="F826" s="73" t="str">
        <f>VLOOKUP((A826&amp;MAX(G826:L826)),'NA DATA'!$J$4:$K$1809,2,FALSE)</f>
        <v>Enron North America Corp.</v>
      </c>
      <c r="G826" s="104"/>
      <c r="H826" s="104">
        <v>96061760</v>
      </c>
      <c r="I826" s="104"/>
      <c r="J826" s="104"/>
      <c r="K826" s="104"/>
      <c r="L826" s="104"/>
      <c r="M826" s="104">
        <f>IF(ISNA(VLOOKUP(B826,'US GAS Rankings'!$B$6:$H$232,7,FALSE))=TRUE,"", (VLOOKUP(B826,'US GAS Rankings'!$B$6:$H$232,7,FALSE)))</f>
        <v>155</v>
      </c>
      <c r="N826" s="104" t="str">
        <f>IF(ISNA(VLOOKUP(B826,'US PWR Rankings'!$B$6:$H$126,7,FALSE))=TRUE,"", (VLOOKUP(B826,'US PWR Rankings'!$B$6:$H$126,7,FALSE)))</f>
        <v/>
      </c>
      <c r="O826" s="73" t="str">
        <f>IF(ISNA(VLOOKUP(B826,'Can Gas Rankings'!$B$6:$H$95,7,FALSE))=TRUE,"",(VLOOKUP(B826,'Can Gas Rankings'!$B$6:$H$95,7,FALSE)))</f>
        <v/>
      </c>
      <c r="P826" s="73" t="str">
        <f>IF(ISNA(VLOOKUP(B826,'Can Pwr Rankings'!$B$6:$F$21,5,FALSE))=TRUE,"", (VLOOKUP(B826,'Can Pwr Rankings'!$B$6:$F$21,5,FALSE)))</f>
        <v/>
      </c>
      <c r="Q826" s="109">
        <f>IF(ISNA(VLOOKUP($B826,'US GAS Rankings'!$B$6:$H$232,6,FALSE))=TRUE,"", (VLOOKUP($B826,'US GAS Rankings'!$B$6:$H$232,6,FALSE)))</f>
        <v>1655000</v>
      </c>
      <c r="R826" s="109" t="str">
        <f>IF(ISNA(VLOOKUP($B826,'US PWR Rankings'!$B$6:$H$126,6,FALSE))=TRUE,"", (VLOOKUP($B826,'US PWR Rankings'!$B$6:$H$126,6,FALSE)))</f>
        <v/>
      </c>
      <c r="S826" s="109" t="str">
        <f>IF(ISNA(VLOOKUP($B826,'Can Gas Rankings'!$B$6:$H$95,6,FALSE))=TRUE,"",(VLOOKUP($B826,'Can Gas Rankings'!$B$6:$H$95,6,FALSE)))</f>
        <v/>
      </c>
      <c r="T826" s="109" t="str">
        <f>IF(ISNA(VLOOKUP($B826,'Can Pwr Rankings'!$B$6:$F$21,4,FALSE))=TRUE,"", (VLOOKUP($B826,'Can Pwr Rankings'!$B$6:$F$21,4,FALSE)))</f>
        <v/>
      </c>
    </row>
    <row r="827" spans="1:20" x14ac:dyDescent="0.2">
      <c r="A827" s="73" t="s">
        <v>238</v>
      </c>
      <c r="B827" s="73">
        <v>202</v>
      </c>
      <c r="C827" s="73"/>
      <c r="D827" s="73"/>
      <c r="E827" s="73" t="s">
        <v>566</v>
      </c>
      <c r="F827" s="73" t="e">
        <f>VLOOKUP((A827&amp;MAX(G827:L827)),'NA DATA'!$J$4:$K$1809,2,FALSE)</f>
        <v>#N/A</v>
      </c>
      <c r="G827" s="104"/>
      <c r="H827" s="104"/>
      <c r="I827" s="104"/>
      <c r="J827" s="104"/>
      <c r="K827" s="104"/>
      <c r="L827" s="104"/>
      <c r="M827" s="104">
        <f>IF(ISNA(VLOOKUP(B827,'US GAS Rankings'!$B$6:$H$232,7,FALSE))=TRUE,"", (VLOOKUP(B827,'US GAS Rankings'!$B$6:$H$232,7,FALSE)))</f>
        <v>155</v>
      </c>
      <c r="N827" s="104" t="str">
        <f>IF(ISNA(VLOOKUP(B827,'US PWR Rankings'!$B$6:$H$126,7,FALSE))=TRUE,"", (VLOOKUP(B827,'US PWR Rankings'!$B$6:$H$126,7,FALSE)))</f>
        <v/>
      </c>
      <c r="O827" s="73" t="str">
        <f>IF(ISNA(VLOOKUP(B827,'Can Gas Rankings'!$B$6:$H$95,7,FALSE))=TRUE,"",(VLOOKUP(B827,'Can Gas Rankings'!$B$6:$H$95,7,FALSE)))</f>
        <v/>
      </c>
      <c r="P827" s="73" t="str">
        <f>IF(ISNA(VLOOKUP(B827,'Can Pwr Rankings'!$B$6:$F$21,5,FALSE))=TRUE,"", (VLOOKUP(B827,'Can Pwr Rankings'!$B$6:$F$21,5,FALSE)))</f>
        <v/>
      </c>
      <c r="Q827" s="109">
        <f>IF(ISNA(VLOOKUP($B827,'US GAS Rankings'!$B$6:$H$232,6,FALSE))=TRUE,"", (VLOOKUP($B827,'US GAS Rankings'!$B$6:$H$232,6,FALSE)))</f>
        <v>1655000</v>
      </c>
      <c r="R827" s="109" t="str">
        <f>IF(ISNA(VLOOKUP($B827,'US PWR Rankings'!$B$6:$H$126,6,FALSE))=TRUE,"", (VLOOKUP($B827,'US PWR Rankings'!$B$6:$H$126,6,FALSE)))</f>
        <v/>
      </c>
      <c r="S827" s="109" t="str">
        <f>IF(ISNA(VLOOKUP($B827,'Can Gas Rankings'!$B$6:$H$95,6,FALSE))=TRUE,"",(VLOOKUP($B827,'Can Gas Rankings'!$B$6:$H$95,6,FALSE)))</f>
        <v/>
      </c>
      <c r="T827" s="109" t="str">
        <f>IF(ISNA(VLOOKUP($B827,'Can Pwr Rankings'!$B$6:$F$21,4,FALSE))=TRUE,"", (VLOOKUP($B827,'Can Pwr Rankings'!$B$6:$F$21,4,FALSE)))</f>
        <v/>
      </c>
    </row>
    <row r="828" spans="1:20" x14ac:dyDescent="0.2">
      <c r="A828" s="73" t="s">
        <v>238</v>
      </c>
      <c r="B828" s="73">
        <v>202</v>
      </c>
      <c r="C828" s="73"/>
      <c r="D828" s="73"/>
      <c r="E828" s="73" t="s">
        <v>402</v>
      </c>
      <c r="F828" s="73" t="str">
        <f>VLOOKUP((A828&amp;MAX(G828:L828)),'NA DATA'!$J$4:$K$1809,2,FALSE)</f>
        <v>Enron North America Corp.</v>
      </c>
      <c r="G828" s="104"/>
      <c r="H828" s="104">
        <v>96062642</v>
      </c>
      <c r="I828" s="104"/>
      <c r="J828" s="104"/>
      <c r="K828" s="104"/>
      <c r="L828" s="104"/>
      <c r="M828" s="104">
        <f>IF(ISNA(VLOOKUP(B828,'US GAS Rankings'!$B$6:$H$232,7,FALSE))=TRUE,"", (VLOOKUP(B828,'US GAS Rankings'!$B$6:$H$232,7,FALSE)))</f>
        <v>155</v>
      </c>
      <c r="N828" s="104" t="str">
        <f>IF(ISNA(VLOOKUP(B828,'US PWR Rankings'!$B$6:$H$126,7,FALSE))=TRUE,"", (VLOOKUP(B828,'US PWR Rankings'!$B$6:$H$126,7,FALSE)))</f>
        <v/>
      </c>
      <c r="O828" s="73" t="str">
        <f>IF(ISNA(VLOOKUP(B828,'Can Gas Rankings'!$B$6:$H$95,7,FALSE))=TRUE,"",(VLOOKUP(B828,'Can Gas Rankings'!$B$6:$H$95,7,FALSE)))</f>
        <v/>
      </c>
      <c r="P828" s="73" t="str">
        <f>IF(ISNA(VLOOKUP(B828,'Can Pwr Rankings'!$B$6:$F$21,5,FALSE))=TRUE,"", (VLOOKUP(B828,'Can Pwr Rankings'!$B$6:$F$21,5,FALSE)))</f>
        <v/>
      </c>
      <c r="Q828" s="109">
        <f>IF(ISNA(VLOOKUP($B828,'US GAS Rankings'!$B$6:$H$232,6,FALSE))=TRUE,"", (VLOOKUP($B828,'US GAS Rankings'!$B$6:$H$232,6,FALSE)))</f>
        <v>1655000</v>
      </c>
      <c r="R828" s="109" t="str">
        <f>IF(ISNA(VLOOKUP($B828,'US PWR Rankings'!$B$6:$H$126,6,FALSE))=TRUE,"", (VLOOKUP($B828,'US PWR Rankings'!$B$6:$H$126,6,FALSE)))</f>
        <v/>
      </c>
      <c r="S828" s="109" t="str">
        <f>IF(ISNA(VLOOKUP($B828,'Can Gas Rankings'!$B$6:$H$95,6,FALSE))=TRUE,"",(VLOOKUP($B828,'Can Gas Rankings'!$B$6:$H$95,6,FALSE)))</f>
        <v/>
      </c>
      <c r="T828" s="109" t="str">
        <f>IF(ISNA(VLOOKUP($B828,'Can Pwr Rankings'!$B$6:$F$21,4,FALSE))=TRUE,"", (VLOOKUP($B828,'Can Pwr Rankings'!$B$6:$F$21,4,FALSE)))</f>
        <v/>
      </c>
    </row>
    <row r="829" spans="1:20" x14ac:dyDescent="0.2">
      <c r="A829" s="73" t="s">
        <v>239</v>
      </c>
      <c r="B829" s="73">
        <v>77252</v>
      </c>
      <c r="C829" s="73" t="s">
        <v>239</v>
      </c>
      <c r="D829" s="73">
        <v>77252</v>
      </c>
      <c r="E829" s="73" t="s">
        <v>401</v>
      </c>
      <c r="F829" s="73" t="str">
        <f>VLOOKUP((A829&amp;MAX(G829:L829)),'NA DATA'!$J$4:$K$1809,2,FALSE)</f>
        <v>Enron North America Corp.</v>
      </c>
      <c r="G829" s="104"/>
      <c r="H829" s="104">
        <v>96064425</v>
      </c>
      <c r="I829" s="104"/>
      <c r="J829" s="104"/>
      <c r="K829" s="104"/>
      <c r="L829" s="104"/>
      <c r="M829" s="104">
        <f>IF(ISNA(VLOOKUP(B829,'US GAS Rankings'!$B$6:$H$232,7,FALSE))=TRUE,"", (VLOOKUP(B829,'US GAS Rankings'!$B$6:$H$232,7,FALSE)))</f>
        <v>156</v>
      </c>
      <c r="N829" s="104" t="str">
        <f>IF(ISNA(VLOOKUP(B829,'US PWR Rankings'!$B$6:$H$126,7,FALSE))=TRUE,"", (VLOOKUP(B829,'US PWR Rankings'!$B$6:$H$126,7,FALSE)))</f>
        <v/>
      </c>
      <c r="O829" s="73" t="str">
        <f>IF(ISNA(VLOOKUP(B829,'Can Gas Rankings'!$B$6:$H$95,7,FALSE))=TRUE,"",(VLOOKUP(B829,'Can Gas Rankings'!$B$6:$H$95,7,FALSE)))</f>
        <v/>
      </c>
      <c r="P829" s="73" t="str">
        <f>IF(ISNA(VLOOKUP(B829,'Can Pwr Rankings'!$B$6:$F$21,5,FALSE))=TRUE,"", (VLOOKUP(B829,'Can Pwr Rankings'!$B$6:$F$21,5,FALSE)))</f>
        <v/>
      </c>
      <c r="Q829" s="109">
        <f>IF(ISNA(VLOOKUP($B829,'US GAS Rankings'!$B$6:$H$232,6,FALSE))=TRUE,"", (VLOOKUP($B829,'US GAS Rankings'!$B$6:$H$232,6,FALSE)))</f>
        <v>1492381</v>
      </c>
      <c r="R829" s="109" t="str">
        <f>IF(ISNA(VLOOKUP($B829,'US PWR Rankings'!$B$6:$H$126,6,FALSE))=TRUE,"", (VLOOKUP($B829,'US PWR Rankings'!$B$6:$H$126,6,FALSE)))</f>
        <v/>
      </c>
      <c r="S829" s="109" t="str">
        <f>IF(ISNA(VLOOKUP($B829,'Can Gas Rankings'!$B$6:$H$95,6,FALSE))=TRUE,"",(VLOOKUP($B829,'Can Gas Rankings'!$B$6:$H$95,6,FALSE)))</f>
        <v/>
      </c>
      <c r="T829" s="109" t="str">
        <f>IF(ISNA(VLOOKUP($B829,'Can Pwr Rankings'!$B$6:$F$21,4,FALSE))=TRUE,"", (VLOOKUP($B829,'Can Pwr Rankings'!$B$6:$F$21,4,FALSE)))</f>
        <v/>
      </c>
    </row>
    <row r="830" spans="1:20" x14ac:dyDescent="0.2">
      <c r="A830" s="73" t="s">
        <v>239</v>
      </c>
      <c r="B830" s="73">
        <v>77252</v>
      </c>
      <c r="C830" s="73"/>
      <c r="D830" s="73"/>
      <c r="E830" s="73" t="s">
        <v>566</v>
      </c>
      <c r="F830" s="73" t="e">
        <f>VLOOKUP((A830&amp;MAX(G830:L830)),'NA DATA'!$J$4:$K$1809,2,FALSE)</f>
        <v>#N/A</v>
      </c>
      <c r="G830" s="104"/>
      <c r="H830" s="104"/>
      <c r="I830" s="104"/>
      <c r="J830" s="104"/>
      <c r="K830" s="104"/>
      <c r="L830" s="104"/>
      <c r="M830" s="104">
        <f>IF(ISNA(VLOOKUP(B830,'US GAS Rankings'!$B$6:$H$232,7,FALSE))=TRUE,"", (VLOOKUP(B830,'US GAS Rankings'!$B$6:$H$232,7,FALSE)))</f>
        <v>156</v>
      </c>
      <c r="N830" s="104" t="str">
        <f>IF(ISNA(VLOOKUP(B830,'US PWR Rankings'!$B$6:$H$126,7,FALSE))=TRUE,"", (VLOOKUP(B830,'US PWR Rankings'!$B$6:$H$126,7,FALSE)))</f>
        <v/>
      </c>
      <c r="O830" s="73" t="str">
        <f>IF(ISNA(VLOOKUP(B830,'Can Gas Rankings'!$B$6:$H$95,7,FALSE))=TRUE,"",(VLOOKUP(B830,'Can Gas Rankings'!$B$6:$H$95,7,FALSE)))</f>
        <v/>
      </c>
      <c r="P830" s="73" t="str">
        <f>IF(ISNA(VLOOKUP(B830,'Can Pwr Rankings'!$B$6:$F$21,5,FALSE))=TRUE,"", (VLOOKUP(B830,'Can Pwr Rankings'!$B$6:$F$21,5,FALSE)))</f>
        <v/>
      </c>
      <c r="Q830" s="109">
        <f>IF(ISNA(VLOOKUP($B830,'US GAS Rankings'!$B$6:$H$232,6,FALSE))=TRUE,"", (VLOOKUP($B830,'US GAS Rankings'!$B$6:$H$232,6,FALSE)))</f>
        <v>1492381</v>
      </c>
      <c r="R830" s="109" t="str">
        <f>IF(ISNA(VLOOKUP($B830,'US PWR Rankings'!$B$6:$H$126,6,FALSE))=TRUE,"", (VLOOKUP($B830,'US PWR Rankings'!$B$6:$H$126,6,FALSE)))</f>
        <v/>
      </c>
      <c r="S830" s="109" t="str">
        <f>IF(ISNA(VLOOKUP($B830,'Can Gas Rankings'!$B$6:$H$95,6,FALSE))=TRUE,"",(VLOOKUP($B830,'Can Gas Rankings'!$B$6:$H$95,6,FALSE)))</f>
        <v/>
      </c>
      <c r="T830" s="109" t="str">
        <f>IF(ISNA(VLOOKUP($B830,'Can Pwr Rankings'!$B$6:$F$21,4,FALSE))=TRUE,"", (VLOOKUP($B830,'Can Pwr Rankings'!$B$6:$F$21,4,FALSE)))</f>
        <v/>
      </c>
    </row>
    <row r="831" spans="1:20" x14ac:dyDescent="0.2">
      <c r="A831" s="73" t="s">
        <v>239</v>
      </c>
      <c r="B831" s="73">
        <v>77252</v>
      </c>
      <c r="C831" s="73"/>
      <c r="D831" s="73"/>
      <c r="E831" s="73" t="s">
        <v>402</v>
      </c>
      <c r="F831" s="73" t="str">
        <f>VLOOKUP((A831&amp;MAX(G831:L831)),'NA DATA'!$J$4:$K$1809,2,FALSE)</f>
        <v>Enron North America Corp.</v>
      </c>
      <c r="G831" s="104"/>
      <c r="H831" s="104">
        <v>96061771</v>
      </c>
      <c r="I831" s="104"/>
      <c r="J831" s="104"/>
      <c r="K831" s="104"/>
      <c r="L831" s="104"/>
      <c r="M831" s="104">
        <f>IF(ISNA(VLOOKUP(B831,'US GAS Rankings'!$B$6:$H$232,7,FALSE))=TRUE,"", (VLOOKUP(B831,'US GAS Rankings'!$B$6:$H$232,7,FALSE)))</f>
        <v>156</v>
      </c>
      <c r="N831" s="104" t="str">
        <f>IF(ISNA(VLOOKUP(B831,'US PWR Rankings'!$B$6:$H$126,7,FALSE))=TRUE,"", (VLOOKUP(B831,'US PWR Rankings'!$B$6:$H$126,7,FALSE)))</f>
        <v/>
      </c>
      <c r="O831" s="73" t="str">
        <f>IF(ISNA(VLOOKUP(B831,'Can Gas Rankings'!$B$6:$H$95,7,FALSE))=TRUE,"",(VLOOKUP(B831,'Can Gas Rankings'!$B$6:$H$95,7,FALSE)))</f>
        <v/>
      </c>
      <c r="P831" s="73" t="str">
        <f>IF(ISNA(VLOOKUP(B831,'Can Pwr Rankings'!$B$6:$F$21,5,FALSE))=TRUE,"", (VLOOKUP(B831,'Can Pwr Rankings'!$B$6:$F$21,5,FALSE)))</f>
        <v/>
      </c>
      <c r="Q831" s="109">
        <f>IF(ISNA(VLOOKUP($B831,'US GAS Rankings'!$B$6:$H$232,6,FALSE))=TRUE,"", (VLOOKUP($B831,'US GAS Rankings'!$B$6:$H$232,6,FALSE)))</f>
        <v>1492381</v>
      </c>
      <c r="R831" s="109" t="str">
        <f>IF(ISNA(VLOOKUP($B831,'US PWR Rankings'!$B$6:$H$126,6,FALSE))=TRUE,"", (VLOOKUP($B831,'US PWR Rankings'!$B$6:$H$126,6,FALSE)))</f>
        <v/>
      </c>
      <c r="S831" s="109" t="str">
        <f>IF(ISNA(VLOOKUP($B831,'Can Gas Rankings'!$B$6:$H$95,6,FALSE))=TRUE,"",(VLOOKUP($B831,'Can Gas Rankings'!$B$6:$H$95,6,FALSE)))</f>
        <v/>
      </c>
      <c r="T831" s="109" t="str">
        <f>IF(ISNA(VLOOKUP($B831,'Can Pwr Rankings'!$B$6:$F$21,4,FALSE))=TRUE,"", (VLOOKUP($B831,'Can Pwr Rankings'!$B$6:$F$21,4,FALSE)))</f>
        <v/>
      </c>
    </row>
    <row r="832" spans="1:20" x14ac:dyDescent="0.2">
      <c r="A832" s="73" t="s">
        <v>240</v>
      </c>
      <c r="B832" s="73">
        <v>3078</v>
      </c>
      <c r="C832" s="73" t="s">
        <v>240</v>
      </c>
      <c r="D832" s="73">
        <v>3078</v>
      </c>
      <c r="E832" s="73" t="s">
        <v>403</v>
      </c>
      <c r="F832" s="73" t="str">
        <f>VLOOKUP((A832&amp;MAX(G832:L832)),'NA DATA'!$J$4:$K$1809,2,FALSE)</f>
        <v>Enron North America Corp.</v>
      </c>
      <c r="G832" s="104"/>
      <c r="H832" s="104">
        <v>96081523</v>
      </c>
      <c r="I832" s="104"/>
      <c r="J832" s="104"/>
      <c r="K832" s="104"/>
      <c r="L832" s="104"/>
      <c r="M832" s="104">
        <f>IF(ISNA(VLOOKUP(B832,'US GAS Rankings'!$B$6:$H$232,7,FALSE))=TRUE,"", (VLOOKUP(B832,'US GAS Rankings'!$B$6:$H$232,7,FALSE)))</f>
        <v>157</v>
      </c>
      <c r="N832" s="104" t="str">
        <f>IF(ISNA(VLOOKUP(B832,'US PWR Rankings'!$B$6:$H$126,7,FALSE))=TRUE,"", (VLOOKUP(B832,'US PWR Rankings'!$B$6:$H$126,7,FALSE)))</f>
        <v/>
      </c>
      <c r="O832" s="73" t="str">
        <f>IF(ISNA(VLOOKUP(B832,'Can Gas Rankings'!$B$6:$H$95,7,FALSE))=TRUE,"",(VLOOKUP(B832,'Can Gas Rankings'!$B$6:$H$95,7,FALSE)))</f>
        <v/>
      </c>
      <c r="P832" s="73" t="str">
        <f>IF(ISNA(VLOOKUP(B832,'Can Pwr Rankings'!$B$6:$F$21,5,FALSE))=TRUE,"", (VLOOKUP(B832,'Can Pwr Rankings'!$B$6:$F$21,5,FALSE)))</f>
        <v/>
      </c>
      <c r="Q832" s="109">
        <f>IF(ISNA(VLOOKUP($B832,'US GAS Rankings'!$B$6:$H$232,6,FALSE))=TRUE,"", (VLOOKUP($B832,'US GAS Rankings'!$B$6:$H$232,6,FALSE)))</f>
        <v>1476942</v>
      </c>
      <c r="R832" s="109" t="str">
        <f>IF(ISNA(VLOOKUP($B832,'US PWR Rankings'!$B$6:$H$126,6,FALSE))=TRUE,"", (VLOOKUP($B832,'US PWR Rankings'!$B$6:$H$126,6,FALSE)))</f>
        <v/>
      </c>
      <c r="S832" s="109" t="str">
        <f>IF(ISNA(VLOOKUP($B832,'Can Gas Rankings'!$B$6:$H$95,6,FALSE))=TRUE,"",(VLOOKUP($B832,'Can Gas Rankings'!$B$6:$H$95,6,FALSE)))</f>
        <v/>
      </c>
      <c r="T832" s="109" t="str">
        <f>IF(ISNA(VLOOKUP($B832,'Can Pwr Rankings'!$B$6:$F$21,4,FALSE))=TRUE,"", (VLOOKUP($B832,'Can Pwr Rankings'!$B$6:$F$21,4,FALSE)))</f>
        <v/>
      </c>
    </row>
    <row r="833" spans="1:20" x14ac:dyDescent="0.2">
      <c r="A833" s="73" t="s">
        <v>240</v>
      </c>
      <c r="B833" s="73">
        <v>3078</v>
      </c>
      <c r="C833" s="73"/>
      <c r="D833" s="73"/>
      <c r="E833" s="73" t="s">
        <v>396</v>
      </c>
      <c r="F833" s="73" t="str">
        <f>VLOOKUP((A833&amp;MAX(G833:L833)),'NA DATA'!$J$4:$K$1809,2,FALSE)</f>
        <v>Enron North America Corp.</v>
      </c>
      <c r="G833" s="104"/>
      <c r="H833" s="104">
        <v>96029924</v>
      </c>
      <c r="I833" s="104"/>
      <c r="J833" s="104"/>
      <c r="K833" s="104"/>
      <c r="L833" s="104"/>
      <c r="M833" s="104">
        <f>IF(ISNA(VLOOKUP(B833,'US GAS Rankings'!$B$6:$H$232,7,FALSE))=TRUE,"", (VLOOKUP(B833,'US GAS Rankings'!$B$6:$H$232,7,FALSE)))</f>
        <v>157</v>
      </c>
      <c r="N833" s="104" t="str">
        <f>IF(ISNA(VLOOKUP(B833,'US PWR Rankings'!$B$6:$H$126,7,FALSE))=TRUE,"", (VLOOKUP(B833,'US PWR Rankings'!$B$6:$H$126,7,FALSE)))</f>
        <v/>
      </c>
      <c r="O833" s="73" t="str">
        <f>IF(ISNA(VLOOKUP(B833,'Can Gas Rankings'!$B$6:$H$95,7,FALSE))=TRUE,"",(VLOOKUP(B833,'Can Gas Rankings'!$B$6:$H$95,7,FALSE)))</f>
        <v/>
      </c>
      <c r="P833" s="73" t="str">
        <f>IF(ISNA(VLOOKUP(B833,'Can Pwr Rankings'!$B$6:$F$21,5,FALSE))=TRUE,"", (VLOOKUP(B833,'Can Pwr Rankings'!$B$6:$F$21,5,FALSE)))</f>
        <v/>
      </c>
      <c r="Q833" s="109">
        <f>IF(ISNA(VLOOKUP($B833,'US GAS Rankings'!$B$6:$H$232,6,FALSE))=TRUE,"", (VLOOKUP($B833,'US GAS Rankings'!$B$6:$H$232,6,FALSE)))</f>
        <v>1476942</v>
      </c>
      <c r="R833" s="109" t="str">
        <f>IF(ISNA(VLOOKUP($B833,'US PWR Rankings'!$B$6:$H$126,6,FALSE))=TRUE,"", (VLOOKUP($B833,'US PWR Rankings'!$B$6:$H$126,6,FALSE)))</f>
        <v/>
      </c>
      <c r="S833" s="109" t="str">
        <f>IF(ISNA(VLOOKUP($B833,'Can Gas Rankings'!$B$6:$H$95,6,FALSE))=TRUE,"",(VLOOKUP($B833,'Can Gas Rankings'!$B$6:$H$95,6,FALSE)))</f>
        <v/>
      </c>
      <c r="T833" s="109" t="str">
        <f>IF(ISNA(VLOOKUP($B833,'Can Pwr Rankings'!$B$6:$F$21,4,FALSE))=TRUE,"", (VLOOKUP($B833,'Can Pwr Rankings'!$B$6:$F$21,4,FALSE)))</f>
        <v/>
      </c>
    </row>
    <row r="834" spans="1:20" x14ac:dyDescent="0.2">
      <c r="A834" s="73" t="s">
        <v>240</v>
      </c>
      <c r="B834" s="73">
        <v>3078</v>
      </c>
      <c r="C834" s="73"/>
      <c r="D834" s="73"/>
      <c r="E834" s="73" t="s">
        <v>399</v>
      </c>
      <c r="F834" s="73" t="str">
        <f>VLOOKUP((A834&amp;MAX(G834:L834)),'NA DATA'!$J$4:$K$1809,2,FALSE)</f>
        <v>Enron North America Corp.</v>
      </c>
      <c r="G834" s="104"/>
      <c r="H834" s="104">
        <v>96002952</v>
      </c>
      <c r="I834" s="104"/>
      <c r="J834" s="104"/>
      <c r="K834" s="104"/>
      <c r="L834" s="104"/>
      <c r="M834" s="104">
        <f>IF(ISNA(VLOOKUP(B834,'US GAS Rankings'!$B$6:$H$232,7,FALSE))=TRUE,"", (VLOOKUP(B834,'US GAS Rankings'!$B$6:$H$232,7,FALSE)))</f>
        <v>157</v>
      </c>
      <c r="N834" s="104" t="str">
        <f>IF(ISNA(VLOOKUP(B834,'US PWR Rankings'!$B$6:$H$126,7,FALSE))=TRUE,"", (VLOOKUP(B834,'US PWR Rankings'!$B$6:$H$126,7,FALSE)))</f>
        <v/>
      </c>
      <c r="O834" s="73" t="str">
        <f>IF(ISNA(VLOOKUP(B834,'Can Gas Rankings'!$B$6:$H$95,7,FALSE))=TRUE,"",(VLOOKUP(B834,'Can Gas Rankings'!$B$6:$H$95,7,FALSE)))</f>
        <v/>
      </c>
      <c r="P834" s="73" t="str">
        <f>IF(ISNA(VLOOKUP(B834,'Can Pwr Rankings'!$B$6:$F$21,5,FALSE))=TRUE,"", (VLOOKUP(B834,'Can Pwr Rankings'!$B$6:$F$21,5,FALSE)))</f>
        <v/>
      </c>
      <c r="Q834" s="109">
        <f>IF(ISNA(VLOOKUP($B834,'US GAS Rankings'!$B$6:$H$232,6,FALSE))=TRUE,"", (VLOOKUP($B834,'US GAS Rankings'!$B$6:$H$232,6,FALSE)))</f>
        <v>1476942</v>
      </c>
      <c r="R834" s="109" t="str">
        <f>IF(ISNA(VLOOKUP($B834,'US PWR Rankings'!$B$6:$H$126,6,FALSE))=TRUE,"", (VLOOKUP($B834,'US PWR Rankings'!$B$6:$H$126,6,FALSE)))</f>
        <v/>
      </c>
      <c r="S834" s="109" t="str">
        <f>IF(ISNA(VLOOKUP($B834,'Can Gas Rankings'!$B$6:$H$95,6,FALSE))=TRUE,"",(VLOOKUP($B834,'Can Gas Rankings'!$B$6:$H$95,6,FALSE)))</f>
        <v/>
      </c>
      <c r="T834" s="109" t="str">
        <f>IF(ISNA(VLOOKUP($B834,'Can Pwr Rankings'!$B$6:$F$21,4,FALSE))=TRUE,"", (VLOOKUP($B834,'Can Pwr Rankings'!$B$6:$F$21,4,FALSE)))</f>
        <v/>
      </c>
    </row>
    <row r="835" spans="1:20" x14ac:dyDescent="0.2">
      <c r="A835" s="73" t="s">
        <v>240</v>
      </c>
      <c r="B835" s="73">
        <v>3078</v>
      </c>
      <c r="C835" s="73"/>
      <c r="D835" s="73"/>
      <c r="E835" s="73" t="s">
        <v>449</v>
      </c>
      <c r="F835" s="73" t="str">
        <f>VLOOKUP((A835&amp;MAX(G835:L835)),'NA DATA'!$J$4:$K$1809,2,FALSE)</f>
        <v>Enron North America Corp.</v>
      </c>
      <c r="G835" s="104"/>
      <c r="H835" s="104">
        <v>96001446</v>
      </c>
      <c r="I835" s="104"/>
      <c r="J835" s="104"/>
      <c r="K835" s="104"/>
      <c r="L835" s="104"/>
      <c r="M835" s="104">
        <f>IF(ISNA(VLOOKUP(B835,'US GAS Rankings'!$B$6:$H$232,7,FALSE))=TRUE,"", (VLOOKUP(B835,'US GAS Rankings'!$B$6:$H$232,7,FALSE)))</f>
        <v>157</v>
      </c>
      <c r="N835" s="104" t="str">
        <f>IF(ISNA(VLOOKUP(B835,'US PWR Rankings'!$B$6:$H$126,7,FALSE))=TRUE,"", (VLOOKUP(B835,'US PWR Rankings'!$B$6:$H$126,7,FALSE)))</f>
        <v/>
      </c>
      <c r="O835" s="73" t="str">
        <f>IF(ISNA(VLOOKUP(B835,'Can Gas Rankings'!$B$6:$H$95,7,FALSE))=TRUE,"",(VLOOKUP(B835,'Can Gas Rankings'!$B$6:$H$95,7,FALSE)))</f>
        <v/>
      </c>
      <c r="P835" s="73" t="str">
        <f>IF(ISNA(VLOOKUP(B835,'Can Pwr Rankings'!$B$6:$F$21,5,FALSE))=TRUE,"", (VLOOKUP(B835,'Can Pwr Rankings'!$B$6:$F$21,5,FALSE)))</f>
        <v/>
      </c>
      <c r="Q835" s="109">
        <f>IF(ISNA(VLOOKUP($B835,'US GAS Rankings'!$B$6:$H$232,6,FALSE))=TRUE,"", (VLOOKUP($B835,'US GAS Rankings'!$B$6:$H$232,6,FALSE)))</f>
        <v>1476942</v>
      </c>
      <c r="R835" s="109" t="str">
        <f>IF(ISNA(VLOOKUP($B835,'US PWR Rankings'!$B$6:$H$126,6,FALSE))=TRUE,"", (VLOOKUP($B835,'US PWR Rankings'!$B$6:$H$126,6,FALSE)))</f>
        <v/>
      </c>
      <c r="S835" s="109" t="str">
        <f>IF(ISNA(VLOOKUP($B835,'Can Gas Rankings'!$B$6:$H$95,6,FALSE))=TRUE,"",(VLOOKUP($B835,'Can Gas Rankings'!$B$6:$H$95,6,FALSE)))</f>
        <v/>
      </c>
      <c r="T835" s="109" t="str">
        <f>IF(ISNA(VLOOKUP($B835,'Can Pwr Rankings'!$B$6:$F$21,4,FALSE))=TRUE,"", (VLOOKUP($B835,'Can Pwr Rankings'!$B$6:$F$21,4,FALSE)))</f>
        <v/>
      </c>
    </row>
    <row r="836" spans="1:20" x14ac:dyDescent="0.2">
      <c r="A836" s="73" t="s">
        <v>240</v>
      </c>
      <c r="B836" s="73">
        <v>3078</v>
      </c>
      <c r="C836" s="73"/>
      <c r="D836" s="73"/>
      <c r="E836" s="73" t="s">
        <v>432</v>
      </c>
      <c r="F836" s="73" t="str">
        <f>VLOOKUP((A836&amp;MAX(G836:L836)),'NA DATA'!$J$4:$K$1809,2,FALSE)</f>
        <v>Enron North America Corp.</v>
      </c>
      <c r="G836" s="104"/>
      <c r="H836" s="104">
        <v>96001431</v>
      </c>
      <c r="I836" s="104"/>
      <c r="J836" s="104"/>
      <c r="K836" s="104"/>
      <c r="L836" s="104"/>
      <c r="M836" s="104">
        <f>IF(ISNA(VLOOKUP(B836,'US GAS Rankings'!$B$6:$H$232,7,FALSE))=TRUE,"", (VLOOKUP(B836,'US GAS Rankings'!$B$6:$H$232,7,FALSE)))</f>
        <v>157</v>
      </c>
      <c r="N836" s="104" t="str">
        <f>IF(ISNA(VLOOKUP(B836,'US PWR Rankings'!$B$6:$H$126,7,FALSE))=TRUE,"", (VLOOKUP(B836,'US PWR Rankings'!$B$6:$H$126,7,FALSE)))</f>
        <v/>
      </c>
      <c r="O836" s="73" t="str">
        <f>IF(ISNA(VLOOKUP(B836,'Can Gas Rankings'!$B$6:$H$95,7,FALSE))=TRUE,"",(VLOOKUP(B836,'Can Gas Rankings'!$B$6:$H$95,7,FALSE)))</f>
        <v/>
      </c>
      <c r="P836" s="73" t="str">
        <f>IF(ISNA(VLOOKUP(B836,'Can Pwr Rankings'!$B$6:$F$21,5,FALSE))=TRUE,"", (VLOOKUP(B836,'Can Pwr Rankings'!$B$6:$F$21,5,FALSE)))</f>
        <v/>
      </c>
      <c r="Q836" s="109">
        <f>IF(ISNA(VLOOKUP($B836,'US GAS Rankings'!$B$6:$H$232,6,FALSE))=TRUE,"", (VLOOKUP($B836,'US GAS Rankings'!$B$6:$H$232,6,FALSE)))</f>
        <v>1476942</v>
      </c>
      <c r="R836" s="109" t="str">
        <f>IF(ISNA(VLOOKUP($B836,'US PWR Rankings'!$B$6:$H$126,6,FALSE))=TRUE,"", (VLOOKUP($B836,'US PWR Rankings'!$B$6:$H$126,6,FALSE)))</f>
        <v/>
      </c>
      <c r="S836" s="109" t="str">
        <f>IF(ISNA(VLOOKUP($B836,'Can Gas Rankings'!$B$6:$H$95,6,FALSE))=TRUE,"",(VLOOKUP($B836,'Can Gas Rankings'!$B$6:$H$95,6,FALSE)))</f>
        <v/>
      </c>
      <c r="T836" s="109" t="str">
        <f>IF(ISNA(VLOOKUP($B836,'Can Pwr Rankings'!$B$6:$F$21,4,FALSE))=TRUE,"", (VLOOKUP($B836,'Can Pwr Rankings'!$B$6:$F$21,4,FALSE)))</f>
        <v/>
      </c>
    </row>
    <row r="837" spans="1:20" x14ac:dyDescent="0.2">
      <c r="A837" s="73" t="s">
        <v>240</v>
      </c>
      <c r="B837" s="73">
        <v>3078</v>
      </c>
      <c r="C837" s="73"/>
      <c r="D837" s="73"/>
      <c r="E837" s="73" t="s">
        <v>566</v>
      </c>
      <c r="F837" s="73" t="e">
        <f>VLOOKUP((A837&amp;MAX(G837:L837)),'NA DATA'!$J$4:$K$1809,2,FALSE)</f>
        <v>#N/A</v>
      </c>
      <c r="G837" s="104"/>
      <c r="H837" s="104"/>
      <c r="I837" s="104"/>
      <c r="J837" s="104"/>
      <c r="K837" s="104"/>
      <c r="L837" s="104"/>
      <c r="M837" s="104">
        <f>IF(ISNA(VLOOKUP(B837,'US GAS Rankings'!$B$6:$H$232,7,FALSE))=TRUE,"", (VLOOKUP(B837,'US GAS Rankings'!$B$6:$H$232,7,FALSE)))</f>
        <v>157</v>
      </c>
      <c r="N837" s="104" t="str">
        <f>IF(ISNA(VLOOKUP(B837,'US PWR Rankings'!$B$6:$H$126,7,FALSE))=TRUE,"", (VLOOKUP(B837,'US PWR Rankings'!$B$6:$H$126,7,FALSE)))</f>
        <v/>
      </c>
      <c r="O837" s="73" t="str">
        <f>IF(ISNA(VLOOKUP(B837,'Can Gas Rankings'!$B$6:$H$95,7,FALSE))=TRUE,"",(VLOOKUP(B837,'Can Gas Rankings'!$B$6:$H$95,7,FALSE)))</f>
        <v/>
      </c>
      <c r="P837" s="73" t="str">
        <f>IF(ISNA(VLOOKUP(B837,'Can Pwr Rankings'!$B$6:$F$21,5,FALSE))=TRUE,"", (VLOOKUP(B837,'Can Pwr Rankings'!$B$6:$F$21,5,FALSE)))</f>
        <v/>
      </c>
      <c r="Q837" s="109">
        <f>IF(ISNA(VLOOKUP($B837,'US GAS Rankings'!$B$6:$H$232,6,FALSE))=TRUE,"", (VLOOKUP($B837,'US GAS Rankings'!$B$6:$H$232,6,FALSE)))</f>
        <v>1476942</v>
      </c>
      <c r="R837" s="109" t="str">
        <f>IF(ISNA(VLOOKUP($B837,'US PWR Rankings'!$B$6:$H$126,6,FALSE))=TRUE,"", (VLOOKUP($B837,'US PWR Rankings'!$B$6:$H$126,6,FALSE)))</f>
        <v/>
      </c>
      <c r="S837" s="109" t="str">
        <f>IF(ISNA(VLOOKUP($B837,'Can Gas Rankings'!$B$6:$H$95,6,FALSE))=TRUE,"",(VLOOKUP($B837,'Can Gas Rankings'!$B$6:$H$95,6,FALSE)))</f>
        <v/>
      </c>
      <c r="T837" s="109" t="str">
        <f>IF(ISNA(VLOOKUP($B837,'Can Pwr Rankings'!$B$6:$F$21,4,FALSE))=TRUE,"", (VLOOKUP($B837,'Can Pwr Rankings'!$B$6:$F$21,4,FALSE)))</f>
        <v/>
      </c>
    </row>
    <row r="838" spans="1:20" x14ac:dyDescent="0.2">
      <c r="A838" s="73" t="s">
        <v>241</v>
      </c>
      <c r="B838" s="73">
        <v>64449</v>
      </c>
      <c r="C838" s="73" t="s">
        <v>241</v>
      </c>
      <c r="D838" s="73">
        <v>64449</v>
      </c>
      <c r="E838" s="73" t="s">
        <v>566</v>
      </c>
      <c r="F838" s="73" t="e">
        <f>VLOOKUP((A838&amp;MAX(G838:L838)),'NA DATA'!$J$4:$K$1809,2,FALSE)</f>
        <v>#N/A</v>
      </c>
      <c r="G838" s="104"/>
      <c r="H838" s="104"/>
      <c r="I838" s="104"/>
      <c r="J838" s="104"/>
      <c r="K838" s="104"/>
      <c r="L838" s="104"/>
      <c r="M838" s="104">
        <f>IF(ISNA(VLOOKUP(B838,'US GAS Rankings'!$B$6:$H$232,7,FALSE))=TRUE,"", (VLOOKUP(B838,'US GAS Rankings'!$B$6:$H$232,7,FALSE)))</f>
        <v>158</v>
      </c>
      <c r="N838" s="104" t="str">
        <f>IF(ISNA(VLOOKUP(B838,'US PWR Rankings'!$B$6:$H$126,7,FALSE))=TRUE,"", (VLOOKUP(B838,'US PWR Rankings'!$B$6:$H$126,7,FALSE)))</f>
        <v/>
      </c>
      <c r="O838" s="73" t="str">
        <f>IF(ISNA(VLOOKUP(B838,'Can Gas Rankings'!$B$6:$H$95,7,FALSE))=TRUE,"",(VLOOKUP(B838,'Can Gas Rankings'!$B$6:$H$95,7,FALSE)))</f>
        <v/>
      </c>
      <c r="P838" s="73" t="str">
        <f>IF(ISNA(VLOOKUP(B838,'Can Pwr Rankings'!$B$6:$F$21,5,FALSE))=TRUE,"", (VLOOKUP(B838,'Can Pwr Rankings'!$B$6:$F$21,5,FALSE)))</f>
        <v/>
      </c>
      <c r="Q838" s="109">
        <f>IF(ISNA(VLOOKUP($B838,'US GAS Rankings'!$B$6:$H$232,6,FALSE))=TRUE,"", (VLOOKUP($B838,'US GAS Rankings'!$B$6:$H$232,6,FALSE)))</f>
        <v>1378693</v>
      </c>
      <c r="R838" s="109" t="str">
        <f>IF(ISNA(VLOOKUP($B838,'US PWR Rankings'!$B$6:$H$126,6,FALSE))=TRUE,"", (VLOOKUP($B838,'US PWR Rankings'!$B$6:$H$126,6,FALSE)))</f>
        <v/>
      </c>
      <c r="S838" s="109" t="str">
        <f>IF(ISNA(VLOOKUP($B838,'Can Gas Rankings'!$B$6:$H$95,6,FALSE))=TRUE,"",(VLOOKUP($B838,'Can Gas Rankings'!$B$6:$H$95,6,FALSE)))</f>
        <v/>
      </c>
      <c r="T838" s="109" t="str">
        <f>IF(ISNA(VLOOKUP($B838,'Can Pwr Rankings'!$B$6:$F$21,4,FALSE))=TRUE,"", (VLOOKUP($B838,'Can Pwr Rankings'!$B$6:$F$21,4,FALSE)))</f>
        <v/>
      </c>
    </row>
    <row r="839" spans="1:20" x14ac:dyDescent="0.2">
      <c r="A839" s="73" t="s">
        <v>241</v>
      </c>
      <c r="B839" s="73">
        <v>64449</v>
      </c>
      <c r="C839" s="73"/>
      <c r="D839" s="73"/>
      <c r="E839" s="73" t="s">
        <v>402</v>
      </c>
      <c r="F839" s="73" t="str">
        <f>VLOOKUP((A839&amp;MAX(G839:L839)),'NA DATA'!$J$4:$K$1809,2,FALSE)</f>
        <v>Enron North America Corp.</v>
      </c>
      <c r="G839" s="104"/>
      <c r="H839" s="104">
        <v>96070368</v>
      </c>
      <c r="I839" s="104"/>
      <c r="J839" s="104"/>
      <c r="K839" s="104"/>
      <c r="L839" s="104"/>
      <c r="M839" s="104">
        <f>IF(ISNA(VLOOKUP(B839,'US GAS Rankings'!$B$6:$H$232,7,FALSE))=TRUE,"", (VLOOKUP(B839,'US GAS Rankings'!$B$6:$H$232,7,FALSE)))</f>
        <v>158</v>
      </c>
      <c r="N839" s="104" t="str">
        <f>IF(ISNA(VLOOKUP(B839,'US PWR Rankings'!$B$6:$H$126,7,FALSE))=TRUE,"", (VLOOKUP(B839,'US PWR Rankings'!$B$6:$H$126,7,FALSE)))</f>
        <v/>
      </c>
      <c r="O839" s="73" t="str">
        <f>IF(ISNA(VLOOKUP(B839,'Can Gas Rankings'!$B$6:$H$95,7,FALSE))=TRUE,"",(VLOOKUP(B839,'Can Gas Rankings'!$B$6:$H$95,7,FALSE)))</f>
        <v/>
      </c>
      <c r="P839" s="73" t="str">
        <f>IF(ISNA(VLOOKUP(B839,'Can Pwr Rankings'!$B$6:$F$21,5,FALSE))=TRUE,"", (VLOOKUP(B839,'Can Pwr Rankings'!$B$6:$F$21,5,FALSE)))</f>
        <v/>
      </c>
      <c r="Q839" s="109">
        <f>IF(ISNA(VLOOKUP($B839,'US GAS Rankings'!$B$6:$H$232,6,FALSE))=TRUE,"", (VLOOKUP($B839,'US GAS Rankings'!$B$6:$H$232,6,FALSE)))</f>
        <v>1378693</v>
      </c>
      <c r="R839" s="109" t="str">
        <f>IF(ISNA(VLOOKUP($B839,'US PWR Rankings'!$B$6:$H$126,6,FALSE))=TRUE,"", (VLOOKUP($B839,'US PWR Rankings'!$B$6:$H$126,6,FALSE)))</f>
        <v/>
      </c>
      <c r="S839" s="109" t="str">
        <f>IF(ISNA(VLOOKUP($B839,'Can Gas Rankings'!$B$6:$H$95,6,FALSE))=TRUE,"",(VLOOKUP($B839,'Can Gas Rankings'!$B$6:$H$95,6,FALSE)))</f>
        <v/>
      </c>
      <c r="T839" s="109" t="str">
        <f>IF(ISNA(VLOOKUP($B839,'Can Pwr Rankings'!$B$6:$F$21,4,FALSE))=TRUE,"", (VLOOKUP($B839,'Can Pwr Rankings'!$B$6:$F$21,4,FALSE)))</f>
        <v/>
      </c>
    </row>
    <row r="840" spans="1:20" x14ac:dyDescent="0.2">
      <c r="A840" s="73" t="s">
        <v>242</v>
      </c>
      <c r="B840" s="73">
        <v>34811</v>
      </c>
      <c r="C840" s="73" t="s">
        <v>242</v>
      </c>
      <c r="D840" s="73">
        <v>34811</v>
      </c>
      <c r="E840" s="73" t="s">
        <v>403</v>
      </c>
      <c r="F840" s="73" t="str">
        <f>VLOOKUP((A840&amp;MAX(G840:L840)),'NA DATA'!$J$4:$K$1809,2,FALSE)</f>
        <v>Enron North America Corp.</v>
      </c>
      <c r="G840" s="104"/>
      <c r="H840" s="104">
        <v>96057970</v>
      </c>
      <c r="I840" s="104"/>
      <c r="J840" s="104"/>
      <c r="K840" s="104"/>
      <c r="L840" s="104"/>
      <c r="M840" s="104">
        <f>IF(ISNA(VLOOKUP(B840,'US GAS Rankings'!$B$6:$H$232,7,FALSE))=TRUE,"", (VLOOKUP(B840,'US GAS Rankings'!$B$6:$H$232,7,FALSE)))</f>
        <v>159</v>
      </c>
      <c r="N840" s="104" t="str">
        <f>IF(ISNA(VLOOKUP(B840,'US PWR Rankings'!$B$6:$H$126,7,FALSE))=TRUE,"", (VLOOKUP(B840,'US PWR Rankings'!$B$6:$H$126,7,FALSE)))</f>
        <v/>
      </c>
      <c r="O840" s="73" t="str">
        <f>IF(ISNA(VLOOKUP(B840,'Can Gas Rankings'!$B$6:$H$95,7,FALSE))=TRUE,"",(VLOOKUP(B840,'Can Gas Rankings'!$B$6:$H$95,7,FALSE)))</f>
        <v/>
      </c>
      <c r="P840" s="73" t="str">
        <f>IF(ISNA(VLOOKUP(B840,'Can Pwr Rankings'!$B$6:$F$21,5,FALSE))=TRUE,"", (VLOOKUP(B840,'Can Pwr Rankings'!$B$6:$F$21,5,FALSE)))</f>
        <v/>
      </c>
      <c r="Q840" s="109">
        <f>IF(ISNA(VLOOKUP($B840,'US GAS Rankings'!$B$6:$H$232,6,FALSE))=TRUE,"", (VLOOKUP($B840,'US GAS Rankings'!$B$6:$H$232,6,FALSE)))</f>
        <v>1336594</v>
      </c>
      <c r="R840" s="109" t="str">
        <f>IF(ISNA(VLOOKUP($B840,'US PWR Rankings'!$B$6:$H$126,6,FALSE))=TRUE,"", (VLOOKUP($B840,'US PWR Rankings'!$B$6:$H$126,6,FALSE)))</f>
        <v/>
      </c>
      <c r="S840" s="109" t="str">
        <f>IF(ISNA(VLOOKUP($B840,'Can Gas Rankings'!$B$6:$H$95,6,FALSE))=TRUE,"",(VLOOKUP($B840,'Can Gas Rankings'!$B$6:$H$95,6,FALSE)))</f>
        <v/>
      </c>
      <c r="T840" s="109" t="str">
        <f>IF(ISNA(VLOOKUP($B840,'Can Pwr Rankings'!$B$6:$F$21,4,FALSE))=TRUE,"", (VLOOKUP($B840,'Can Pwr Rankings'!$B$6:$F$21,4,FALSE)))</f>
        <v/>
      </c>
    </row>
    <row r="841" spans="1:20" x14ac:dyDescent="0.2">
      <c r="A841" s="73" t="s">
        <v>242</v>
      </c>
      <c r="B841" s="73">
        <v>34811</v>
      </c>
      <c r="C841" s="73"/>
      <c r="D841" s="73"/>
      <c r="E841" s="73" t="s">
        <v>401</v>
      </c>
      <c r="F841" s="73" t="str">
        <f>VLOOKUP((A841&amp;MAX(G841:L841)),'NA DATA'!$J$4:$K$1809,2,FALSE)</f>
        <v>Enron North America Corp.</v>
      </c>
      <c r="G841" s="104"/>
      <c r="H841" s="104">
        <v>96033143</v>
      </c>
      <c r="I841" s="104"/>
      <c r="J841" s="104"/>
      <c r="K841" s="104"/>
      <c r="L841" s="104"/>
      <c r="M841" s="104">
        <f>IF(ISNA(VLOOKUP(B841,'US GAS Rankings'!$B$6:$H$232,7,FALSE))=TRUE,"", (VLOOKUP(B841,'US GAS Rankings'!$B$6:$H$232,7,FALSE)))</f>
        <v>159</v>
      </c>
      <c r="N841" s="104" t="str">
        <f>IF(ISNA(VLOOKUP(B841,'US PWR Rankings'!$B$6:$H$126,7,FALSE))=TRUE,"", (VLOOKUP(B841,'US PWR Rankings'!$B$6:$H$126,7,FALSE)))</f>
        <v/>
      </c>
      <c r="O841" s="73" t="str">
        <f>IF(ISNA(VLOOKUP(B841,'Can Gas Rankings'!$B$6:$H$95,7,FALSE))=TRUE,"",(VLOOKUP(B841,'Can Gas Rankings'!$B$6:$H$95,7,FALSE)))</f>
        <v/>
      </c>
      <c r="P841" s="73" t="str">
        <f>IF(ISNA(VLOOKUP(B841,'Can Pwr Rankings'!$B$6:$F$21,5,FALSE))=TRUE,"", (VLOOKUP(B841,'Can Pwr Rankings'!$B$6:$F$21,5,FALSE)))</f>
        <v/>
      </c>
      <c r="Q841" s="109">
        <f>IF(ISNA(VLOOKUP($B841,'US GAS Rankings'!$B$6:$H$232,6,FALSE))=TRUE,"", (VLOOKUP($B841,'US GAS Rankings'!$B$6:$H$232,6,FALSE)))</f>
        <v>1336594</v>
      </c>
      <c r="R841" s="109" t="str">
        <f>IF(ISNA(VLOOKUP($B841,'US PWR Rankings'!$B$6:$H$126,6,FALSE))=TRUE,"", (VLOOKUP($B841,'US PWR Rankings'!$B$6:$H$126,6,FALSE)))</f>
        <v/>
      </c>
      <c r="S841" s="109" t="str">
        <f>IF(ISNA(VLOOKUP($B841,'Can Gas Rankings'!$B$6:$H$95,6,FALSE))=TRUE,"",(VLOOKUP($B841,'Can Gas Rankings'!$B$6:$H$95,6,FALSE)))</f>
        <v/>
      </c>
      <c r="T841" s="109" t="str">
        <f>IF(ISNA(VLOOKUP($B841,'Can Pwr Rankings'!$B$6:$F$21,4,FALSE))=TRUE,"", (VLOOKUP($B841,'Can Pwr Rankings'!$B$6:$F$21,4,FALSE)))</f>
        <v/>
      </c>
    </row>
    <row r="842" spans="1:20" x14ac:dyDescent="0.2">
      <c r="A842" s="73" t="s">
        <v>242</v>
      </c>
      <c r="B842" s="73">
        <v>34811</v>
      </c>
      <c r="C842" s="73"/>
      <c r="D842" s="73"/>
      <c r="E842" s="73" t="s">
        <v>399</v>
      </c>
      <c r="F842" s="73" t="str">
        <f>VLOOKUP((A842&amp;MAX(G842:L842)),'NA DATA'!$J$4:$K$1809,2,FALSE)</f>
        <v>Enron North America Corp.</v>
      </c>
      <c r="G842" s="104"/>
      <c r="H842" s="104">
        <v>96032708</v>
      </c>
      <c r="I842" s="104"/>
      <c r="J842" s="104"/>
      <c r="K842" s="104"/>
      <c r="L842" s="104"/>
      <c r="M842" s="104">
        <f>IF(ISNA(VLOOKUP(B842,'US GAS Rankings'!$B$6:$H$232,7,FALSE))=TRUE,"", (VLOOKUP(B842,'US GAS Rankings'!$B$6:$H$232,7,FALSE)))</f>
        <v>159</v>
      </c>
      <c r="N842" s="104" t="str">
        <f>IF(ISNA(VLOOKUP(B842,'US PWR Rankings'!$B$6:$H$126,7,FALSE))=TRUE,"", (VLOOKUP(B842,'US PWR Rankings'!$B$6:$H$126,7,FALSE)))</f>
        <v/>
      </c>
      <c r="O842" s="73" t="str">
        <f>IF(ISNA(VLOOKUP(B842,'Can Gas Rankings'!$B$6:$H$95,7,FALSE))=TRUE,"",(VLOOKUP(B842,'Can Gas Rankings'!$B$6:$H$95,7,FALSE)))</f>
        <v/>
      </c>
      <c r="P842" s="73" t="str">
        <f>IF(ISNA(VLOOKUP(B842,'Can Pwr Rankings'!$B$6:$F$21,5,FALSE))=TRUE,"", (VLOOKUP(B842,'Can Pwr Rankings'!$B$6:$F$21,5,FALSE)))</f>
        <v/>
      </c>
      <c r="Q842" s="109">
        <f>IF(ISNA(VLOOKUP($B842,'US GAS Rankings'!$B$6:$H$232,6,FALSE))=TRUE,"", (VLOOKUP($B842,'US GAS Rankings'!$B$6:$H$232,6,FALSE)))</f>
        <v>1336594</v>
      </c>
      <c r="R842" s="109" t="str">
        <f>IF(ISNA(VLOOKUP($B842,'US PWR Rankings'!$B$6:$H$126,6,FALSE))=TRUE,"", (VLOOKUP($B842,'US PWR Rankings'!$B$6:$H$126,6,FALSE)))</f>
        <v/>
      </c>
      <c r="S842" s="109" t="str">
        <f>IF(ISNA(VLOOKUP($B842,'Can Gas Rankings'!$B$6:$H$95,6,FALSE))=TRUE,"",(VLOOKUP($B842,'Can Gas Rankings'!$B$6:$H$95,6,FALSE)))</f>
        <v/>
      </c>
      <c r="T842" s="109" t="str">
        <f>IF(ISNA(VLOOKUP($B842,'Can Pwr Rankings'!$B$6:$F$21,4,FALSE))=TRUE,"", (VLOOKUP($B842,'Can Pwr Rankings'!$B$6:$F$21,4,FALSE)))</f>
        <v/>
      </c>
    </row>
    <row r="843" spans="1:20" x14ac:dyDescent="0.2">
      <c r="A843" s="73" t="s">
        <v>242</v>
      </c>
      <c r="B843" s="73">
        <v>34811</v>
      </c>
      <c r="C843" s="73"/>
      <c r="D843" s="73"/>
      <c r="E843" s="73" t="s">
        <v>566</v>
      </c>
      <c r="F843" s="73" t="e">
        <f>VLOOKUP((A843&amp;MAX(G843:L843)),'NA DATA'!$J$4:$K$1809,2,FALSE)</f>
        <v>#N/A</v>
      </c>
      <c r="G843" s="104"/>
      <c r="H843" s="104"/>
      <c r="I843" s="104"/>
      <c r="J843" s="104"/>
      <c r="K843" s="104"/>
      <c r="L843" s="104"/>
      <c r="M843" s="104">
        <f>IF(ISNA(VLOOKUP(B843,'US GAS Rankings'!$B$6:$H$232,7,FALSE))=TRUE,"", (VLOOKUP(B843,'US GAS Rankings'!$B$6:$H$232,7,FALSE)))</f>
        <v>159</v>
      </c>
      <c r="N843" s="104" t="str">
        <f>IF(ISNA(VLOOKUP(B843,'US PWR Rankings'!$B$6:$H$126,7,FALSE))=TRUE,"", (VLOOKUP(B843,'US PWR Rankings'!$B$6:$H$126,7,FALSE)))</f>
        <v/>
      </c>
      <c r="O843" s="73" t="str">
        <f>IF(ISNA(VLOOKUP(B843,'Can Gas Rankings'!$B$6:$H$95,7,FALSE))=TRUE,"",(VLOOKUP(B843,'Can Gas Rankings'!$B$6:$H$95,7,FALSE)))</f>
        <v/>
      </c>
      <c r="P843" s="73" t="str">
        <f>IF(ISNA(VLOOKUP(B843,'Can Pwr Rankings'!$B$6:$F$21,5,FALSE))=TRUE,"", (VLOOKUP(B843,'Can Pwr Rankings'!$B$6:$F$21,5,FALSE)))</f>
        <v/>
      </c>
      <c r="Q843" s="109">
        <f>IF(ISNA(VLOOKUP($B843,'US GAS Rankings'!$B$6:$H$232,6,FALSE))=TRUE,"", (VLOOKUP($B843,'US GAS Rankings'!$B$6:$H$232,6,FALSE)))</f>
        <v>1336594</v>
      </c>
      <c r="R843" s="109" t="str">
        <f>IF(ISNA(VLOOKUP($B843,'US PWR Rankings'!$B$6:$H$126,6,FALSE))=TRUE,"", (VLOOKUP($B843,'US PWR Rankings'!$B$6:$H$126,6,FALSE)))</f>
        <v/>
      </c>
      <c r="S843" s="109" t="str">
        <f>IF(ISNA(VLOOKUP($B843,'Can Gas Rankings'!$B$6:$H$95,6,FALSE))=TRUE,"",(VLOOKUP($B843,'Can Gas Rankings'!$B$6:$H$95,6,FALSE)))</f>
        <v/>
      </c>
      <c r="T843" s="109" t="str">
        <f>IF(ISNA(VLOOKUP($B843,'Can Pwr Rankings'!$B$6:$F$21,4,FALSE))=TRUE,"", (VLOOKUP($B843,'Can Pwr Rankings'!$B$6:$F$21,4,FALSE)))</f>
        <v/>
      </c>
    </row>
    <row r="844" spans="1:20" x14ac:dyDescent="0.2">
      <c r="A844" s="73" t="s">
        <v>242</v>
      </c>
      <c r="B844" s="73">
        <v>34811</v>
      </c>
      <c r="C844" s="73"/>
      <c r="D844" s="73"/>
      <c r="E844" s="73" t="s">
        <v>402</v>
      </c>
      <c r="F844" s="73" t="str">
        <f>VLOOKUP((A844&amp;MAX(G844:L844)),'NA DATA'!$J$4:$K$1809,2,FALSE)</f>
        <v>Enron North America Corp.</v>
      </c>
      <c r="G844" s="104"/>
      <c r="H844" s="104">
        <v>96063268</v>
      </c>
      <c r="I844" s="104"/>
      <c r="J844" s="104"/>
      <c r="K844" s="104"/>
      <c r="L844" s="104"/>
      <c r="M844" s="104">
        <f>IF(ISNA(VLOOKUP(B844,'US GAS Rankings'!$B$6:$H$232,7,FALSE))=TRUE,"", (VLOOKUP(B844,'US GAS Rankings'!$B$6:$H$232,7,FALSE)))</f>
        <v>159</v>
      </c>
      <c r="N844" s="104" t="str">
        <f>IF(ISNA(VLOOKUP(B844,'US PWR Rankings'!$B$6:$H$126,7,FALSE))=TRUE,"", (VLOOKUP(B844,'US PWR Rankings'!$B$6:$H$126,7,FALSE)))</f>
        <v/>
      </c>
      <c r="O844" s="73" t="str">
        <f>IF(ISNA(VLOOKUP(B844,'Can Gas Rankings'!$B$6:$H$95,7,FALSE))=TRUE,"",(VLOOKUP(B844,'Can Gas Rankings'!$B$6:$H$95,7,FALSE)))</f>
        <v/>
      </c>
      <c r="P844" s="73" t="str">
        <f>IF(ISNA(VLOOKUP(B844,'Can Pwr Rankings'!$B$6:$F$21,5,FALSE))=TRUE,"", (VLOOKUP(B844,'Can Pwr Rankings'!$B$6:$F$21,5,FALSE)))</f>
        <v/>
      </c>
      <c r="Q844" s="109">
        <f>IF(ISNA(VLOOKUP($B844,'US GAS Rankings'!$B$6:$H$232,6,FALSE))=TRUE,"", (VLOOKUP($B844,'US GAS Rankings'!$B$6:$H$232,6,FALSE)))</f>
        <v>1336594</v>
      </c>
      <c r="R844" s="109" t="str">
        <f>IF(ISNA(VLOOKUP($B844,'US PWR Rankings'!$B$6:$H$126,6,FALSE))=TRUE,"", (VLOOKUP($B844,'US PWR Rankings'!$B$6:$H$126,6,FALSE)))</f>
        <v/>
      </c>
      <c r="S844" s="109" t="str">
        <f>IF(ISNA(VLOOKUP($B844,'Can Gas Rankings'!$B$6:$H$95,6,FALSE))=TRUE,"",(VLOOKUP($B844,'Can Gas Rankings'!$B$6:$H$95,6,FALSE)))</f>
        <v/>
      </c>
      <c r="T844" s="109" t="str">
        <f>IF(ISNA(VLOOKUP($B844,'Can Pwr Rankings'!$B$6:$F$21,4,FALSE))=TRUE,"", (VLOOKUP($B844,'Can Pwr Rankings'!$B$6:$F$21,4,FALSE)))</f>
        <v/>
      </c>
    </row>
    <row r="845" spans="1:20" x14ac:dyDescent="0.2">
      <c r="A845" s="73" t="s">
        <v>243</v>
      </c>
      <c r="B845" s="73">
        <v>92260</v>
      </c>
      <c r="C845" s="73" t="s">
        <v>243</v>
      </c>
      <c r="D845" s="73">
        <v>92260</v>
      </c>
      <c r="E845" s="73" t="s">
        <v>401</v>
      </c>
      <c r="F845" s="73" t="str">
        <f>VLOOKUP((A845&amp;MAX(G845:L845)),'NA DATA'!$J$4:$K$1809,2,FALSE)</f>
        <v>Enron North America Corp.</v>
      </c>
      <c r="G845" s="104"/>
      <c r="H845" s="104">
        <v>96086459</v>
      </c>
      <c r="I845" s="104"/>
      <c r="J845" s="104"/>
      <c r="K845" s="104"/>
      <c r="L845" s="104"/>
      <c r="M845" s="104">
        <f>IF(ISNA(VLOOKUP(B845,'US GAS Rankings'!$B$6:$H$232,7,FALSE))=TRUE,"", (VLOOKUP(B845,'US GAS Rankings'!$B$6:$H$232,7,FALSE)))</f>
        <v>160</v>
      </c>
      <c r="N845" s="104" t="str">
        <f>IF(ISNA(VLOOKUP(B845,'US PWR Rankings'!$B$6:$H$126,7,FALSE))=TRUE,"", (VLOOKUP(B845,'US PWR Rankings'!$B$6:$H$126,7,FALSE)))</f>
        <v/>
      </c>
      <c r="O845" s="73" t="str">
        <f>IF(ISNA(VLOOKUP(B845,'Can Gas Rankings'!$B$6:$H$95,7,FALSE))=TRUE,"",(VLOOKUP(B845,'Can Gas Rankings'!$B$6:$H$95,7,FALSE)))</f>
        <v/>
      </c>
      <c r="P845" s="73" t="str">
        <f>IF(ISNA(VLOOKUP(B845,'Can Pwr Rankings'!$B$6:$F$21,5,FALSE))=TRUE,"", (VLOOKUP(B845,'Can Pwr Rankings'!$B$6:$F$21,5,FALSE)))</f>
        <v/>
      </c>
      <c r="Q845" s="109">
        <f>IF(ISNA(VLOOKUP($B845,'US GAS Rankings'!$B$6:$H$232,6,FALSE))=TRUE,"", (VLOOKUP($B845,'US GAS Rankings'!$B$6:$H$232,6,FALSE)))</f>
        <v>1253061</v>
      </c>
      <c r="R845" s="109" t="str">
        <f>IF(ISNA(VLOOKUP($B845,'US PWR Rankings'!$B$6:$H$126,6,FALSE))=TRUE,"", (VLOOKUP($B845,'US PWR Rankings'!$B$6:$H$126,6,FALSE)))</f>
        <v/>
      </c>
      <c r="S845" s="109" t="str">
        <f>IF(ISNA(VLOOKUP($B845,'Can Gas Rankings'!$B$6:$H$95,6,FALSE))=TRUE,"",(VLOOKUP($B845,'Can Gas Rankings'!$B$6:$H$95,6,FALSE)))</f>
        <v/>
      </c>
      <c r="T845" s="109" t="str">
        <f>IF(ISNA(VLOOKUP($B845,'Can Pwr Rankings'!$B$6:$F$21,4,FALSE))=TRUE,"", (VLOOKUP($B845,'Can Pwr Rankings'!$B$6:$F$21,4,FALSE)))</f>
        <v/>
      </c>
    </row>
    <row r="846" spans="1:20" x14ac:dyDescent="0.2">
      <c r="A846" s="73" t="s">
        <v>243</v>
      </c>
      <c r="B846" s="73">
        <v>92260</v>
      </c>
      <c r="C846" s="73"/>
      <c r="D846" s="73"/>
      <c r="E846" s="73" t="s">
        <v>399</v>
      </c>
      <c r="F846" s="73" t="str">
        <f>VLOOKUP((A846&amp;MAX(G846:L846)),'NA DATA'!$J$4:$K$1809,2,FALSE)</f>
        <v>Enron North America Corp.</v>
      </c>
      <c r="G846" s="104"/>
      <c r="H846" s="104">
        <v>96077535</v>
      </c>
      <c r="I846" s="104"/>
      <c r="J846" s="104"/>
      <c r="K846" s="104"/>
      <c r="L846" s="104"/>
      <c r="M846" s="104">
        <f>IF(ISNA(VLOOKUP(B846,'US GAS Rankings'!$B$6:$H$232,7,FALSE))=TRUE,"", (VLOOKUP(B846,'US GAS Rankings'!$B$6:$H$232,7,FALSE)))</f>
        <v>160</v>
      </c>
      <c r="N846" s="104" t="str">
        <f>IF(ISNA(VLOOKUP(B846,'US PWR Rankings'!$B$6:$H$126,7,FALSE))=TRUE,"", (VLOOKUP(B846,'US PWR Rankings'!$B$6:$H$126,7,FALSE)))</f>
        <v/>
      </c>
      <c r="O846" s="73" t="str">
        <f>IF(ISNA(VLOOKUP(B846,'Can Gas Rankings'!$B$6:$H$95,7,FALSE))=TRUE,"",(VLOOKUP(B846,'Can Gas Rankings'!$B$6:$H$95,7,FALSE)))</f>
        <v/>
      </c>
      <c r="P846" s="73" t="str">
        <f>IF(ISNA(VLOOKUP(B846,'Can Pwr Rankings'!$B$6:$F$21,5,FALSE))=TRUE,"", (VLOOKUP(B846,'Can Pwr Rankings'!$B$6:$F$21,5,FALSE)))</f>
        <v/>
      </c>
      <c r="Q846" s="109">
        <f>IF(ISNA(VLOOKUP($B846,'US GAS Rankings'!$B$6:$H$232,6,FALSE))=TRUE,"", (VLOOKUP($B846,'US GAS Rankings'!$B$6:$H$232,6,FALSE)))</f>
        <v>1253061</v>
      </c>
      <c r="R846" s="109" t="str">
        <f>IF(ISNA(VLOOKUP($B846,'US PWR Rankings'!$B$6:$H$126,6,FALSE))=TRUE,"", (VLOOKUP($B846,'US PWR Rankings'!$B$6:$H$126,6,FALSE)))</f>
        <v/>
      </c>
      <c r="S846" s="109" t="str">
        <f>IF(ISNA(VLOOKUP($B846,'Can Gas Rankings'!$B$6:$H$95,6,FALSE))=TRUE,"",(VLOOKUP($B846,'Can Gas Rankings'!$B$6:$H$95,6,FALSE)))</f>
        <v/>
      </c>
      <c r="T846" s="109" t="str">
        <f>IF(ISNA(VLOOKUP($B846,'Can Pwr Rankings'!$B$6:$F$21,4,FALSE))=TRUE,"", (VLOOKUP($B846,'Can Pwr Rankings'!$B$6:$F$21,4,FALSE)))</f>
        <v/>
      </c>
    </row>
    <row r="847" spans="1:20" x14ac:dyDescent="0.2">
      <c r="A847" s="73" t="s">
        <v>243</v>
      </c>
      <c r="B847" s="73">
        <v>92260</v>
      </c>
      <c r="C847" s="73"/>
      <c r="D847" s="73"/>
      <c r="E847" s="73" t="s">
        <v>566</v>
      </c>
      <c r="F847" s="73" t="e">
        <f>VLOOKUP((A847&amp;MAX(G847:L847)),'NA DATA'!$J$4:$K$1809,2,FALSE)</f>
        <v>#N/A</v>
      </c>
      <c r="G847" s="104"/>
      <c r="H847" s="104"/>
      <c r="I847" s="104"/>
      <c r="J847" s="104"/>
      <c r="K847" s="104"/>
      <c r="L847" s="104"/>
      <c r="M847" s="104">
        <f>IF(ISNA(VLOOKUP(B847,'US GAS Rankings'!$B$6:$H$232,7,FALSE))=TRUE,"", (VLOOKUP(B847,'US GAS Rankings'!$B$6:$H$232,7,FALSE)))</f>
        <v>160</v>
      </c>
      <c r="N847" s="104" t="str">
        <f>IF(ISNA(VLOOKUP(B847,'US PWR Rankings'!$B$6:$H$126,7,FALSE))=TRUE,"", (VLOOKUP(B847,'US PWR Rankings'!$B$6:$H$126,7,FALSE)))</f>
        <v/>
      </c>
      <c r="O847" s="73" t="str">
        <f>IF(ISNA(VLOOKUP(B847,'Can Gas Rankings'!$B$6:$H$95,7,FALSE))=TRUE,"",(VLOOKUP(B847,'Can Gas Rankings'!$B$6:$H$95,7,FALSE)))</f>
        <v/>
      </c>
      <c r="P847" s="73" t="str">
        <f>IF(ISNA(VLOOKUP(B847,'Can Pwr Rankings'!$B$6:$F$21,5,FALSE))=TRUE,"", (VLOOKUP(B847,'Can Pwr Rankings'!$B$6:$F$21,5,FALSE)))</f>
        <v/>
      </c>
      <c r="Q847" s="109">
        <f>IF(ISNA(VLOOKUP($B847,'US GAS Rankings'!$B$6:$H$232,6,FALSE))=TRUE,"", (VLOOKUP($B847,'US GAS Rankings'!$B$6:$H$232,6,FALSE)))</f>
        <v>1253061</v>
      </c>
      <c r="R847" s="109" t="str">
        <f>IF(ISNA(VLOOKUP($B847,'US PWR Rankings'!$B$6:$H$126,6,FALSE))=TRUE,"", (VLOOKUP($B847,'US PWR Rankings'!$B$6:$H$126,6,FALSE)))</f>
        <v/>
      </c>
      <c r="S847" s="109" t="str">
        <f>IF(ISNA(VLOOKUP($B847,'Can Gas Rankings'!$B$6:$H$95,6,FALSE))=TRUE,"",(VLOOKUP($B847,'Can Gas Rankings'!$B$6:$H$95,6,FALSE)))</f>
        <v/>
      </c>
      <c r="T847" s="109" t="str">
        <f>IF(ISNA(VLOOKUP($B847,'Can Pwr Rankings'!$B$6:$F$21,4,FALSE))=TRUE,"", (VLOOKUP($B847,'Can Pwr Rankings'!$B$6:$F$21,4,FALSE)))</f>
        <v/>
      </c>
    </row>
    <row r="848" spans="1:20" x14ac:dyDescent="0.2">
      <c r="A848" s="73" t="s">
        <v>243</v>
      </c>
      <c r="B848" s="73">
        <v>92260</v>
      </c>
      <c r="C848" s="73"/>
      <c r="D848" s="73"/>
      <c r="E848" s="73" t="s">
        <v>406</v>
      </c>
      <c r="F848" s="73" t="str">
        <f>VLOOKUP((A848&amp;MAX(G848:L848)),'NA DATA'!$J$4:$K$1809,2,FALSE)</f>
        <v>Enron North America Corp.</v>
      </c>
      <c r="G848" s="104"/>
      <c r="H848" s="104">
        <v>96065384</v>
      </c>
      <c r="I848" s="104"/>
      <c r="J848" s="104"/>
      <c r="K848" s="104"/>
      <c r="L848" s="104"/>
      <c r="M848" s="104">
        <f>IF(ISNA(VLOOKUP(B848,'US GAS Rankings'!$B$6:$H$232,7,FALSE))=TRUE,"", (VLOOKUP(B848,'US GAS Rankings'!$B$6:$H$232,7,FALSE)))</f>
        <v>160</v>
      </c>
      <c r="N848" s="104" t="str">
        <f>IF(ISNA(VLOOKUP(B848,'US PWR Rankings'!$B$6:$H$126,7,FALSE))=TRUE,"", (VLOOKUP(B848,'US PWR Rankings'!$B$6:$H$126,7,FALSE)))</f>
        <v/>
      </c>
      <c r="O848" s="73" t="str">
        <f>IF(ISNA(VLOOKUP(B848,'Can Gas Rankings'!$B$6:$H$95,7,FALSE))=TRUE,"",(VLOOKUP(B848,'Can Gas Rankings'!$B$6:$H$95,7,FALSE)))</f>
        <v/>
      </c>
      <c r="P848" s="73" t="str">
        <f>IF(ISNA(VLOOKUP(B848,'Can Pwr Rankings'!$B$6:$F$21,5,FALSE))=TRUE,"", (VLOOKUP(B848,'Can Pwr Rankings'!$B$6:$F$21,5,FALSE)))</f>
        <v/>
      </c>
      <c r="Q848" s="109">
        <f>IF(ISNA(VLOOKUP($B848,'US GAS Rankings'!$B$6:$H$232,6,FALSE))=TRUE,"", (VLOOKUP($B848,'US GAS Rankings'!$B$6:$H$232,6,FALSE)))</f>
        <v>1253061</v>
      </c>
      <c r="R848" s="109" t="str">
        <f>IF(ISNA(VLOOKUP($B848,'US PWR Rankings'!$B$6:$H$126,6,FALSE))=TRUE,"", (VLOOKUP($B848,'US PWR Rankings'!$B$6:$H$126,6,FALSE)))</f>
        <v/>
      </c>
      <c r="S848" s="109" t="str">
        <f>IF(ISNA(VLOOKUP($B848,'Can Gas Rankings'!$B$6:$H$95,6,FALSE))=TRUE,"",(VLOOKUP($B848,'Can Gas Rankings'!$B$6:$H$95,6,FALSE)))</f>
        <v/>
      </c>
      <c r="T848" s="109" t="str">
        <f>IF(ISNA(VLOOKUP($B848,'Can Pwr Rankings'!$B$6:$F$21,4,FALSE))=TRUE,"", (VLOOKUP($B848,'Can Pwr Rankings'!$B$6:$F$21,4,FALSE)))</f>
        <v/>
      </c>
    </row>
    <row r="849" spans="1:20" x14ac:dyDescent="0.2">
      <c r="A849" s="73" t="s">
        <v>244</v>
      </c>
      <c r="B849" s="73">
        <v>49935</v>
      </c>
      <c r="C849" s="73" t="s">
        <v>244</v>
      </c>
      <c r="D849" s="73">
        <v>49935</v>
      </c>
      <c r="E849" s="73" t="s">
        <v>568</v>
      </c>
      <c r="F849" s="73" t="str">
        <f>VLOOKUP((A849&amp;MAX(G849:L849)),'NA DATA'!$J$4:$K$1809,2,FALSE)</f>
        <v>Enron North America Corp.</v>
      </c>
      <c r="G849" s="104">
        <v>95001003</v>
      </c>
      <c r="H849" s="104"/>
      <c r="I849" s="104"/>
      <c r="J849" s="104"/>
      <c r="K849" s="104"/>
      <c r="L849" s="104"/>
      <c r="M849" s="104">
        <f>IF(ISNA(VLOOKUP(B849,'US GAS Rankings'!$B$6:$H$232,7,FALSE))=TRUE,"", (VLOOKUP(B849,'US GAS Rankings'!$B$6:$H$232,7,FALSE)))</f>
        <v>161</v>
      </c>
      <c r="N849" s="104" t="str">
        <f>IF(ISNA(VLOOKUP(B849,'US PWR Rankings'!$B$6:$H$126,7,FALSE))=TRUE,"", (VLOOKUP(B849,'US PWR Rankings'!$B$6:$H$126,7,FALSE)))</f>
        <v/>
      </c>
      <c r="O849" s="73" t="str">
        <f>IF(ISNA(VLOOKUP(B849,'Can Gas Rankings'!$B$6:$H$95,7,FALSE))=TRUE,"",(VLOOKUP(B849,'Can Gas Rankings'!$B$6:$H$95,7,FALSE)))</f>
        <v/>
      </c>
      <c r="P849" s="73" t="str">
        <f>IF(ISNA(VLOOKUP(B849,'Can Pwr Rankings'!$B$6:$F$21,5,FALSE))=TRUE,"", (VLOOKUP(B849,'Can Pwr Rankings'!$B$6:$F$21,5,FALSE)))</f>
        <v/>
      </c>
      <c r="Q849" s="109">
        <f>IF(ISNA(VLOOKUP($B849,'US GAS Rankings'!$B$6:$H$232,6,FALSE))=TRUE,"", (VLOOKUP($B849,'US GAS Rankings'!$B$6:$H$232,6,FALSE)))</f>
        <v>1135420</v>
      </c>
      <c r="R849" s="109" t="str">
        <f>IF(ISNA(VLOOKUP($B849,'US PWR Rankings'!$B$6:$H$126,6,FALSE))=TRUE,"", (VLOOKUP($B849,'US PWR Rankings'!$B$6:$H$126,6,FALSE)))</f>
        <v/>
      </c>
      <c r="S849" s="109" t="str">
        <f>IF(ISNA(VLOOKUP($B849,'Can Gas Rankings'!$B$6:$H$95,6,FALSE))=TRUE,"",(VLOOKUP($B849,'Can Gas Rankings'!$B$6:$H$95,6,FALSE)))</f>
        <v/>
      </c>
      <c r="T849" s="109" t="str">
        <f>IF(ISNA(VLOOKUP($B849,'Can Pwr Rankings'!$B$6:$F$21,4,FALSE))=TRUE,"", (VLOOKUP($B849,'Can Pwr Rankings'!$B$6:$F$21,4,FALSE)))</f>
        <v/>
      </c>
    </row>
    <row r="850" spans="1:20" x14ac:dyDescent="0.2">
      <c r="A850" s="73" t="s">
        <v>244</v>
      </c>
      <c r="B850" s="73">
        <v>49935</v>
      </c>
      <c r="C850" s="73"/>
      <c r="D850" s="73"/>
      <c r="E850" s="73" t="s">
        <v>404</v>
      </c>
      <c r="F850" s="73" t="str">
        <f>VLOOKUP((A850&amp;MAX(G850:L850)),'NA DATA'!$J$4:$K$1809,2,FALSE)</f>
        <v>Enron North America Corp.</v>
      </c>
      <c r="G850" s="104"/>
      <c r="H850" s="104">
        <v>96023732</v>
      </c>
      <c r="I850" s="104"/>
      <c r="J850" s="104"/>
      <c r="K850" s="104"/>
      <c r="L850" s="104"/>
      <c r="M850" s="104">
        <f>IF(ISNA(VLOOKUP(B850,'US GAS Rankings'!$B$6:$H$232,7,FALSE))=TRUE,"", (VLOOKUP(B850,'US GAS Rankings'!$B$6:$H$232,7,FALSE)))</f>
        <v>161</v>
      </c>
      <c r="N850" s="104" t="str">
        <f>IF(ISNA(VLOOKUP(B850,'US PWR Rankings'!$B$6:$H$126,7,FALSE))=TRUE,"", (VLOOKUP(B850,'US PWR Rankings'!$B$6:$H$126,7,FALSE)))</f>
        <v/>
      </c>
      <c r="O850" s="73" t="str">
        <f>IF(ISNA(VLOOKUP(B850,'Can Gas Rankings'!$B$6:$H$95,7,FALSE))=TRUE,"",(VLOOKUP(B850,'Can Gas Rankings'!$B$6:$H$95,7,FALSE)))</f>
        <v/>
      </c>
      <c r="P850" s="73" t="str">
        <f>IF(ISNA(VLOOKUP(B850,'Can Pwr Rankings'!$B$6:$F$21,5,FALSE))=TRUE,"", (VLOOKUP(B850,'Can Pwr Rankings'!$B$6:$F$21,5,FALSE)))</f>
        <v/>
      </c>
      <c r="Q850" s="109">
        <f>IF(ISNA(VLOOKUP($B850,'US GAS Rankings'!$B$6:$H$232,6,FALSE))=TRUE,"", (VLOOKUP($B850,'US GAS Rankings'!$B$6:$H$232,6,FALSE)))</f>
        <v>1135420</v>
      </c>
      <c r="R850" s="109" t="str">
        <f>IF(ISNA(VLOOKUP($B850,'US PWR Rankings'!$B$6:$H$126,6,FALSE))=TRUE,"", (VLOOKUP($B850,'US PWR Rankings'!$B$6:$H$126,6,FALSE)))</f>
        <v/>
      </c>
      <c r="S850" s="109" t="str">
        <f>IF(ISNA(VLOOKUP($B850,'Can Gas Rankings'!$B$6:$H$95,6,FALSE))=TRUE,"",(VLOOKUP($B850,'Can Gas Rankings'!$B$6:$H$95,6,FALSE)))</f>
        <v/>
      </c>
      <c r="T850" s="109" t="str">
        <f>IF(ISNA(VLOOKUP($B850,'Can Pwr Rankings'!$B$6:$F$21,4,FALSE))=TRUE,"", (VLOOKUP($B850,'Can Pwr Rankings'!$B$6:$F$21,4,FALSE)))</f>
        <v/>
      </c>
    </row>
    <row r="851" spans="1:20" x14ac:dyDescent="0.2">
      <c r="A851" s="73" t="s">
        <v>244</v>
      </c>
      <c r="B851" s="73">
        <v>49935</v>
      </c>
      <c r="C851" s="73"/>
      <c r="D851" s="73"/>
      <c r="E851" s="73" t="s">
        <v>410</v>
      </c>
      <c r="F851" s="73" t="str">
        <f>VLOOKUP((A851&amp;MAX(G851:L851)),'NA DATA'!$J$4:$K$1809,2,FALSE)</f>
        <v>Enron North America Corp.</v>
      </c>
      <c r="G851" s="104"/>
      <c r="H851" s="104">
        <v>96004580</v>
      </c>
      <c r="I851" s="104"/>
      <c r="J851" s="104"/>
      <c r="K851" s="104"/>
      <c r="L851" s="104"/>
      <c r="M851" s="104">
        <f>IF(ISNA(VLOOKUP(B851,'US GAS Rankings'!$B$6:$H$232,7,FALSE))=TRUE,"", (VLOOKUP(B851,'US GAS Rankings'!$B$6:$H$232,7,FALSE)))</f>
        <v>161</v>
      </c>
      <c r="N851" s="104" t="str">
        <f>IF(ISNA(VLOOKUP(B851,'US PWR Rankings'!$B$6:$H$126,7,FALSE))=TRUE,"", (VLOOKUP(B851,'US PWR Rankings'!$B$6:$H$126,7,FALSE)))</f>
        <v/>
      </c>
      <c r="O851" s="73" t="str">
        <f>IF(ISNA(VLOOKUP(B851,'Can Gas Rankings'!$B$6:$H$95,7,FALSE))=TRUE,"",(VLOOKUP(B851,'Can Gas Rankings'!$B$6:$H$95,7,FALSE)))</f>
        <v/>
      </c>
      <c r="P851" s="73" t="str">
        <f>IF(ISNA(VLOOKUP(B851,'Can Pwr Rankings'!$B$6:$F$21,5,FALSE))=TRUE,"", (VLOOKUP(B851,'Can Pwr Rankings'!$B$6:$F$21,5,FALSE)))</f>
        <v/>
      </c>
      <c r="Q851" s="109">
        <f>IF(ISNA(VLOOKUP($B851,'US GAS Rankings'!$B$6:$H$232,6,FALSE))=TRUE,"", (VLOOKUP($B851,'US GAS Rankings'!$B$6:$H$232,6,FALSE)))</f>
        <v>1135420</v>
      </c>
      <c r="R851" s="109" t="str">
        <f>IF(ISNA(VLOOKUP($B851,'US PWR Rankings'!$B$6:$H$126,6,FALSE))=TRUE,"", (VLOOKUP($B851,'US PWR Rankings'!$B$6:$H$126,6,FALSE)))</f>
        <v/>
      </c>
      <c r="S851" s="109" t="str">
        <f>IF(ISNA(VLOOKUP($B851,'Can Gas Rankings'!$B$6:$H$95,6,FALSE))=TRUE,"",(VLOOKUP($B851,'Can Gas Rankings'!$B$6:$H$95,6,FALSE)))</f>
        <v/>
      </c>
      <c r="T851" s="109" t="str">
        <f>IF(ISNA(VLOOKUP($B851,'Can Pwr Rankings'!$B$6:$F$21,4,FALSE))=TRUE,"", (VLOOKUP($B851,'Can Pwr Rankings'!$B$6:$F$21,4,FALSE)))</f>
        <v/>
      </c>
    </row>
    <row r="852" spans="1:20" x14ac:dyDescent="0.2">
      <c r="A852" s="73" t="s">
        <v>244</v>
      </c>
      <c r="B852" s="73">
        <v>49935</v>
      </c>
      <c r="C852" s="73"/>
      <c r="D852" s="73"/>
      <c r="E852" s="73" t="s">
        <v>396</v>
      </c>
      <c r="F852" s="73" t="str">
        <f>VLOOKUP((A852&amp;MAX(G852:L852)),'NA DATA'!$J$4:$K$1809,2,FALSE)</f>
        <v>Enron North America Corp.</v>
      </c>
      <c r="G852" s="104"/>
      <c r="H852" s="104">
        <v>96048080</v>
      </c>
      <c r="I852" s="104"/>
      <c r="J852" s="104"/>
      <c r="K852" s="104"/>
      <c r="L852" s="104"/>
      <c r="M852" s="104">
        <f>IF(ISNA(VLOOKUP(B852,'US GAS Rankings'!$B$6:$H$232,7,FALSE))=TRUE,"", (VLOOKUP(B852,'US GAS Rankings'!$B$6:$H$232,7,FALSE)))</f>
        <v>161</v>
      </c>
      <c r="N852" s="104" t="str">
        <f>IF(ISNA(VLOOKUP(B852,'US PWR Rankings'!$B$6:$H$126,7,FALSE))=TRUE,"", (VLOOKUP(B852,'US PWR Rankings'!$B$6:$H$126,7,FALSE)))</f>
        <v/>
      </c>
      <c r="O852" s="73" t="str">
        <f>IF(ISNA(VLOOKUP(B852,'Can Gas Rankings'!$B$6:$H$95,7,FALSE))=TRUE,"",(VLOOKUP(B852,'Can Gas Rankings'!$B$6:$H$95,7,FALSE)))</f>
        <v/>
      </c>
      <c r="P852" s="73" t="str">
        <f>IF(ISNA(VLOOKUP(B852,'Can Pwr Rankings'!$B$6:$F$21,5,FALSE))=TRUE,"", (VLOOKUP(B852,'Can Pwr Rankings'!$B$6:$F$21,5,FALSE)))</f>
        <v/>
      </c>
      <c r="Q852" s="109">
        <f>IF(ISNA(VLOOKUP($B852,'US GAS Rankings'!$B$6:$H$232,6,FALSE))=TRUE,"", (VLOOKUP($B852,'US GAS Rankings'!$B$6:$H$232,6,FALSE)))</f>
        <v>1135420</v>
      </c>
      <c r="R852" s="109" t="str">
        <f>IF(ISNA(VLOOKUP($B852,'US PWR Rankings'!$B$6:$H$126,6,FALSE))=TRUE,"", (VLOOKUP($B852,'US PWR Rankings'!$B$6:$H$126,6,FALSE)))</f>
        <v/>
      </c>
      <c r="S852" s="109" t="str">
        <f>IF(ISNA(VLOOKUP($B852,'Can Gas Rankings'!$B$6:$H$95,6,FALSE))=TRUE,"",(VLOOKUP($B852,'Can Gas Rankings'!$B$6:$H$95,6,FALSE)))</f>
        <v/>
      </c>
      <c r="T852" s="109" t="str">
        <f>IF(ISNA(VLOOKUP($B852,'Can Pwr Rankings'!$B$6:$F$21,4,FALSE))=TRUE,"", (VLOOKUP($B852,'Can Pwr Rankings'!$B$6:$F$21,4,FALSE)))</f>
        <v/>
      </c>
    </row>
    <row r="853" spans="1:20" x14ac:dyDescent="0.2">
      <c r="A853" s="73" t="s">
        <v>245</v>
      </c>
      <c r="B853" s="73">
        <v>61428</v>
      </c>
      <c r="C853" s="73" t="s">
        <v>245</v>
      </c>
      <c r="D853" s="73">
        <v>61428</v>
      </c>
      <c r="E853" s="73" t="s">
        <v>410</v>
      </c>
      <c r="F853" s="73" t="str">
        <f>VLOOKUP((A853&amp;MAX(G853:L853)),'NA DATA'!$J$4:$K$1809,2,FALSE)</f>
        <v>Enron North America Corp.</v>
      </c>
      <c r="G853" s="104"/>
      <c r="H853" s="104">
        <v>96021365</v>
      </c>
      <c r="I853" s="104"/>
      <c r="J853" s="104"/>
      <c r="K853" s="104"/>
      <c r="L853" s="104"/>
      <c r="M853" s="104">
        <f>IF(ISNA(VLOOKUP(B853,'US GAS Rankings'!$B$6:$H$232,7,FALSE))=TRUE,"", (VLOOKUP(B853,'US GAS Rankings'!$B$6:$H$232,7,FALSE)))</f>
        <v>162</v>
      </c>
      <c r="N853" s="104" t="str">
        <f>IF(ISNA(VLOOKUP(B853,'US PWR Rankings'!$B$6:$H$126,7,FALSE))=TRUE,"", (VLOOKUP(B853,'US PWR Rankings'!$B$6:$H$126,7,FALSE)))</f>
        <v/>
      </c>
      <c r="O853" s="73" t="str">
        <f>IF(ISNA(VLOOKUP(B853,'Can Gas Rankings'!$B$6:$H$95,7,FALSE))=TRUE,"",(VLOOKUP(B853,'Can Gas Rankings'!$B$6:$H$95,7,FALSE)))</f>
        <v/>
      </c>
      <c r="P853" s="73" t="str">
        <f>IF(ISNA(VLOOKUP(B853,'Can Pwr Rankings'!$B$6:$F$21,5,FALSE))=TRUE,"", (VLOOKUP(B853,'Can Pwr Rankings'!$B$6:$F$21,5,FALSE)))</f>
        <v/>
      </c>
      <c r="Q853" s="109">
        <f>IF(ISNA(VLOOKUP($B853,'US GAS Rankings'!$B$6:$H$232,6,FALSE))=TRUE,"", (VLOOKUP($B853,'US GAS Rankings'!$B$6:$H$232,6,FALSE)))</f>
        <v>1076854</v>
      </c>
      <c r="R853" s="109" t="str">
        <f>IF(ISNA(VLOOKUP($B853,'US PWR Rankings'!$B$6:$H$126,6,FALSE))=TRUE,"", (VLOOKUP($B853,'US PWR Rankings'!$B$6:$H$126,6,FALSE)))</f>
        <v/>
      </c>
      <c r="S853" s="109" t="str">
        <f>IF(ISNA(VLOOKUP($B853,'Can Gas Rankings'!$B$6:$H$95,6,FALSE))=TRUE,"",(VLOOKUP($B853,'Can Gas Rankings'!$B$6:$H$95,6,FALSE)))</f>
        <v/>
      </c>
      <c r="T853" s="109" t="str">
        <f>IF(ISNA(VLOOKUP($B853,'Can Pwr Rankings'!$B$6:$F$21,4,FALSE))=TRUE,"", (VLOOKUP($B853,'Can Pwr Rankings'!$B$6:$F$21,4,FALSE)))</f>
        <v/>
      </c>
    </row>
    <row r="854" spans="1:20" x14ac:dyDescent="0.2">
      <c r="A854" s="73" t="s">
        <v>245</v>
      </c>
      <c r="B854" s="73">
        <v>61428</v>
      </c>
      <c r="C854" s="73"/>
      <c r="D854" s="73"/>
      <c r="E854" s="73" t="s">
        <v>566</v>
      </c>
      <c r="F854" s="73" t="e">
        <f>VLOOKUP((A854&amp;MAX(G854:L854)),'NA DATA'!$J$4:$K$1809,2,FALSE)</f>
        <v>#N/A</v>
      </c>
      <c r="G854" s="104"/>
      <c r="H854" s="104"/>
      <c r="I854" s="104"/>
      <c r="J854" s="104"/>
      <c r="K854" s="104"/>
      <c r="L854" s="104"/>
      <c r="M854" s="104">
        <f>IF(ISNA(VLOOKUP(B854,'US GAS Rankings'!$B$6:$H$232,7,FALSE))=TRUE,"", (VLOOKUP(B854,'US GAS Rankings'!$B$6:$H$232,7,FALSE)))</f>
        <v>162</v>
      </c>
      <c r="N854" s="104" t="str">
        <f>IF(ISNA(VLOOKUP(B854,'US PWR Rankings'!$B$6:$H$126,7,FALSE))=TRUE,"", (VLOOKUP(B854,'US PWR Rankings'!$B$6:$H$126,7,FALSE)))</f>
        <v/>
      </c>
      <c r="O854" s="73" t="str">
        <f>IF(ISNA(VLOOKUP(B854,'Can Gas Rankings'!$B$6:$H$95,7,FALSE))=TRUE,"",(VLOOKUP(B854,'Can Gas Rankings'!$B$6:$H$95,7,FALSE)))</f>
        <v/>
      </c>
      <c r="P854" s="73" t="str">
        <f>IF(ISNA(VLOOKUP(B854,'Can Pwr Rankings'!$B$6:$F$21,5,FALSE))=TRUE,"", (VLOOKUP(B854,'Can Pwr Rankings'!$B$6:$F$21,5,FALSE)))</f>
        <v/>
      </c>
      <c r="Q854" s="109">
        <f>IF(ISNA(VLOOKUP($B854,'US GAS Rankings'!$B$6:$H$232,6,FALSE))=TRUE,"", (VLOOKUP($B854,'US GAS Rankings'!$B$6:$H$232,6,FALSE)))</f>
        <v>1076854</v>
      </c>
      <c r="R854" s="109" t="str">
        <f>IF(ISNA(VLOOKUP($B854,'US PWR Rankings'!$B$6:$H$126,6,FALSE))=TRUE,"", (VLOOKUP($B854,'US PWR Rankings'!$B$6:$H$126,6,FALSE)))</f>
        <v/>
      </c>
      <c r="S854" s="109" t="str">
        <f>IF(ISNA(VLOOKUP($B854,'Can Gas Rankings'!$B$6:$H$95,6,FALSE))=TRUE,"",(VLOOKUP($B854,'Can Gas Rankings'!$B$6:$H$95,6,FALSE)))</f>
        <v/>
      </c>
      <c r="T854" s="109" t="str">
        <f>IF(ISNA(VLOOKUP($B854,'Can Pwr Rankings'!$B$6:$F$21,4,FALSE))=TRUE,"", (VLOOKUP($B854,'Can Pwr Rankings'!$B$6:$F$21,4,FALSE)))</f>
        <v/>
      </c>
    </row>
    <row r="855" spans="1:20" x14ac:dyDescent="0.2">
      <c r="A855" s="73" t="s">
        <v>246</v>
      </c>
      <c r="B855" s="73">
        <v>3947</v>
      </c>
      <c r="C855" s="73" t="s">
        <v>246</v>
      </c>
      <c r="D855" s="73">
        <v>3947</v>
      </c>
      <c r="E855" s="73" t="s">
        <v>564</v>
      </c>
      <c r="F855" s="73" t="str">
        <f>VLOOKUP((A855&amp;MAX(G855:L855)),'NA DATA'!$J$4:$K$1809,2,FALSE)</f>
        <v>Enron North America Corp.</v>
      </c>
      <c r="G855" s="104">
        <v>96016934</v>
      </c>
      <c r="H855" s="104"/>
      <c r="I855" s="104"/>
      <c r="J855" s="104"/>
      <c r="K855" s="104"/>
      <c r="L855" s="104"/>
      <c r="M855" s="104">
        <f>IF(ISNA(VLOOKUP(B855,'US GAS Rankings'!$B$6:$H$232,7,FALSE))=TRUE,"", (VLOOKUP(B855,'US GAS Rankings'!$B$6:$H$232,7,FALSE)))</f>
        <v>163</v>
      </c>
      <c r="N855" s="104" t="str">
        <f>IF(ISNA(VLOOKUP(B855,'US PWR Rankings'!$B$6:$H$126,7,FALSE))=TRUE,"", (VLOOKUP(B855,'US PWR Rankings'!$B$6:$H$126,7,FALSE)))</f>
        <v/>
      </c>
      <c r="O855" s="73" t="str">
        <f>IF(ISNA(VLOOKUP(B855,'Can Gas Rankings'!$B$6:$H$95,7,FALSE))=TRUE,"",(VLOOKUP(B855,'Can Gas Rankings'!$B$6:$H$95,7,FALSE)))</f>
        <v/>
      </c>
      <c r="P855" s="73" t="str">
        <f>IF(ISNA(VLOOKUP(B855,'Can Pwr Rankings'!$B$6:$F$21,5,FALSE))=TRUE,"", (VLOOKUP(B855,'Can Pwr Rankings'!$B$6:$F$21,5,FALSE)))</f>
        <v/>
      </c>
      <c r="Q855" s="109">
        <f>IF(ISNA(VLOOKUP($B855,'US GAS Rankings'!$B$6:$H$232,6,FALSE))=TRUE,"", (VLOOKUP($B855,'US GAS Rankings'!$B$6:$H$232,6,FALSE)))</f>
        <v>1070000</v>
      </c>
      <c r="R855" s="109" t="str">
        <f>IF(ISNA(VLOOKUP($B855,'US PWR Rankings'!$B$6:$H$126,6,FALSE))=TRUE,"", (VLOOKUP($B855,'US PWR Rankings'!$B$6:$H$126,6,FALSE)))</f>
        <v/>
      </c>
      <c r="S855" s="109" t="str">
        <f>IF(ISNA(VLOOKUP($B855,'Can Gas Rankings'!$B$6:$H$95,6,FALSE))=TRUE,"",(VLOOKUP($B855,'Can Gas Rankings'!$B$6:$H$95,6,FALSE)))</f>
        <v/>
      </c>
      <c r="T855" s="109" t="str">
        <f>IF(ISNA(VLOOKUP($B855,'Can Pwr Rankings'!$B$6:$F$21,4,FALSE))=TRUE,"", (VLOOKUP($B855,'Can Pwr Rankings'!$B$6:$F$21,4,FALSE)))</f>
        <v/>
      </c>
    </row>
    <row r="856" spans="1:20" x14ac:dyDescent="0.2">
      <c r="A856" s="73" t="s">
        <v>246</v>
      </c>
      <c r="B856" s="73">
        <v>3947</v>
      </c>
      <c r="C856" s="73"/>
      <c r="D856" s="73"/>
      <c r="E856" s="73" t="s">
        <v>401</v>
      </c>
      <c r="F856" s="73" t="str">
        <f>VLOOKUP((A856&amp;MAX(G856:L856)),'NA DATA'!$J$4:$K$1809,2,FALSE)</f>
        <v>Enron North America Corp.</v>
      </c>
      <c r="G856" s="104"/>
      <c r="H856" s="104">
        <v>96067539</v>
      </c>
      <c r="I856" s="104"/>
      <c r="J856" s="104"/>
      <c r="K856" s="104"/>
      <c r="L856" s="104"/>
      <c r="M856" s="104">
        <f>IF(ISNA(VLOOKUP(B856,'US GAS Rankings'!$B$6:$H$232,7,FALSE))=TRUE,"", (VLOOKUP(B856,'US GAS Rankings'!$B$6:$H$232,7,FALSE)))</f>
        <v>163</v>
      </c>
      <c r="N856" s="104" t="str">
        <f>IF(ISNA(VLOOKUP(B856,'US PWR Rankings'!$B$6:$H$126,7,FALSE))=TRUE,"", (VLOOKUP(B856,'US PWR Rankings'!$B$6:$H$126,7,FALSE)))</f>
        <v/>
      </c>
      <c r="O856" s="73" t="str">
        <f>IF(ISNA(VLOOKUP(B856,'Can Gas Rankings'!$B$6:$H$95,7,FALSE))=TRUE,"",(VLOOKUP(B856,'Can Gas Rankings'!$B$6:$H$95,7,FALSE)))</f>
        <v/>
      </c>
      <c r="P856" s="73" t="str">
        <f>IF(ISNA(VLOOKUP(B856,'Can Pwr Rankings'!$B$6:$F$21,5,FALSE))=TRUE,"", (VLOOKUP(B856,'Can Pwr Rankings'!$B$6:$F$21,5,FALSE)))</f>
        <v/>
      </c>
      <c r="Q856" s="109">
        <f>IF(ISNA(VLOOKUP($B856,'US GAS Rankings'!$B$6:$H$232,6,FALSE))=TRUE,"", (VLOOKUP($B856,'US GAS Rankings'!$B$6:$H$232,6,FALSE)))</f>
        <v>1070000</v>
      </c>
      <c r="R856" s="109" t="str">
        <f>IF(ISNA(VLOOKUP($B856,'US PWR Rankings'!$B$6:$H$126,6,FALSE))=TRUE,"", (VLOOKUP($B856,'US PWR Rankings'!$B$6:$H$126,6,FALSE)))</f>
        <v/>
      </c>
      <c r="S856" s="109" t="str">
        <f>IF(ISNA(VLOOKUP($B856,'Can Gas Rankings'!$B$6:$H$95,6,FALSE))=TRUE,"",(VLOOKUP($B856,'Can Gas Rankings'!$B$6:$H$95,6,FALSE)))</f>
        <v/>
      </c>
      <c r="T856" s="109" t="str">
        <f>IF(ISNA(VLOOKUP($B856,'Can Pwr Rankings'!$B$6:$F$21,4,FALSE))=TRUE,"", (VLOOKUP($B856,'Can Pwr Rankings'!$B$6:$F$21,4,FALSE)))</f>
        <v/>
      </c>
    </row>
    <row r="857" spans="1:20" x14ac:dyDescent="0.2">
      <c r="A857" s="73" t="s">
        <v>246</v>
      </c>
      <c r="B857" s="73">
        <v>3947</v>
      </c>
      <c r="C857" s="73"/>
      <c r="D857" s="73"/>
      <c r="E857" s="73" t="s">
        <v>432</v>
      </c>
      <c r="F857" s="73" t="str">
        <f>VLOOKUP((A857&amp;MAX(G857:L857)),'NA DATA'!$J$4:$K$1809,2,FALSE)</f>
        <v>Enron North America Corp.</v>
      </c>
      <c r="G857" s="104"/>
      <c r="H857" s="104">
        <v>96001410</v>
      </c>
      <c r="I857" s="104"/>
      <c r="J857" s="104"/>
      <c r="K857" s="104"/>
      <c r="L857" s="104"/>
      <c r="M857" s="104">
        <f>IF(ISNA(VLOOKUP(B857,'US GAS Rankings'!$B$6:$H$232,7,FALSE))=TRUE,"", (VLOOKUP(B857,'US GAS Rankings'!$B$6:$H$232,7,FALSE)))</f>
        <v>163</v>
      </c>
      <c r="N857" s="104" t="str">
        <f>IF(ISNA(VLOOKUP(B857,'US PWR Rankings'!$B$6:$H$126,7,FALSE))=TRUE,"", (VLOOKUP(B857,'US PWR Rankings'!$B$6:$H$126,7,FALSE)))</f>
        <v/>
      </c>
      <c r="O857" s="73" t="str">
        <f>IF(ISNA(VLOOKUP(B857,'Can Gas Rankings'!$B$6:$H$95,7,FALSE))=TRUE,"",(VLOOKUP(B857,'Can Gas Rankings'!$B$6:$H$95,7,FALSE)))</f>
        <v/>
      </c>
      <c r="P857" s="73" t="str">
        <f>IF(ISNA(VLOOKUP(B857,'Can Pwr Rankings'!$B$6:$F$21,5,FALSE))=TRUE,"", (VLOOKUP(B857,'Can Pwr Rankings'!$B$6:$F$21,5,FALSE)))</f>
        <v/>
      </c>
      <c r="Q857" s="109">
        <f>IF(ISNA(VLOOKUP($B857,'US GAS Rankings'!$B$6:$H$232,6,FALSE))=TRUE,"", (VLOOKUP($B857,'US GAS Rankings'!$B$6:$H$232,6,FALSE)))</f>
        <v>1070000</v>
      </c>
      <c r="R857" s="109" t="str">
        <f>IF(ISNA(VLOOKUP($B857,'US PWR Rankings'!$B$6:$H$126,6,FALSE))=TRUE,"", (VLOOKUP($B857,'US PWR Rankings'!$B$6:$H$126,6,FALSE)))</f>
        <v/>
      </c>
      <c r="S857" s="109" t="str">
        <f>IF(ISNA(VLOOKUP($B857,'Can Gas Rankings'!$B$6:$H$95,6,FALSE))=TRUE,"",(VLOOKUP($B857,'Can Gas Rankings'!$B$6:$H$95,6,FALSE)))</f>
        <v/>
      </c>
      <c r="T857" s="109" t="str">
        <f>IF(ISNA(VLOOKUP($B857,'Can Pwr Rankings'!$B$6:$F$21,4,FALSE))=TRUE,"", (VLOOKUP($B857,'Can Pwr Rankings'!$B$6:$F$21,4,FALSE)))</f>
        <v/>
      </c>
    </row>
    <row r="858" spans="1:20" x14ac:dyDescent="0.2">
      <c r="A858" s="73" t="s">
        <v>247</v>
      </c>
      <c r="B858" s="73">
        <v>54438</v>
      </c>
      <c r="C858" s="73" t="s">
        <v>247</v>
      </c>
      <c r="D858" s="73">
        <v>54438</v>
      </c>
      <c r="E858" s="73" t="s">
        <v>564</v>
      </c>
      <c r="F858" s="73" t="str">
        <f>VLOOKUP((A858&amp;MAX(G858:L858)),'NA DATA'!$J$4:$K$1809,2,FALSE)</f>
        <v>Enron Canada Corp.</v>
      </c>
      <c r="G858" s="104">
        <v>96022603</v>
      </c>
      <c r="H858" s="104"/>
      <c r="I858" s="104"/>
      <c r="J858" s="104">
        <v>96022603</v>
      </c>
      <c r="K858" s="104"/>
      <c r="L858" s="104"/>
      <c r="M858" s="104">
        <f>IF(ISNA(VLOOKUP(B858,'US GAS Rankings'!$B$6:$H$232,7,FALSE))=TRUE,"", (VLOOKUP(B858,'US GAS Rankings'!$B$6:$H$232,7,FALSE)))</f>
        <v>164</v>
      </c>
      <c r="N858" s="104" t="str">
        <f>IF(ISNA(VLOOKUP(B858,'US PWR Rankings'!$B$6:$H$126,7,FALSE))=TRUE,"", (VLOOKUP(B858,'US PWR Rankings'!$B$6:$H$126,7,FALSE)))</f>
        <v/>
      </c>
      <c r="O858" s="73">
        <f>IF(ISNA(VLOOKUP(B858,'Can Gas Rankings'!$B$6:$H$95,7,FALSE))=TRUE,"",(VLOOKUP(B858,'Can Gas Rankings'!$B$6:$H$95,7,FALSE)))</f>
        <v>8</v>
      </c>
      <c r="P858" s="73" t="str">
        <f>IF(ISNA(VLOOKUP(B858,'Can Pwr Rankings'!$B$6:$F$21,5,FALSE))=TRUE,"", (VLOOKUP(B858,'Can Pwr Rankings'!$B$6:$F$21,5,FALSE)))</f>
        <v/>
      </c>
      <c r="Q858" s="109">
        <f>IF(ISNA(VLOOKUP($B858,'US GAS Rankings'!$B$6:$H$232,6,FALSE))=TRUE,"", (VLOOKUP($B858,'US GAS Rankings'!$B$6:$H$232,6,FALSE)))</f>
        <v>1060000</v>
      </c>
      <c r="R858" s="109" t="str">
        <f>IF(ISNA(VLOOKUP($B858,'US PWR Rankings'!$B$6:$H$126,6,FALSE))=TRUE,"", (VLOOKUP($B858,'US PWR Rankings'!$B$6:$H$126,6,FALSE)))</f>
        <v/>
      </c>
      <c r="S858" s="109">
        <f>IF(ISNA(VLOOKUP($B858,'Can Gas Rankings'!$B$6:$H$95,6,FALSE))=TRUE,"",(VLOOKUP($B858,'Can Gas Rankings'!$B$6:$H$95,6,FALSE)))</f>
        <v>71027728</v>
      </c>
      <c r="T858" s="109" t="str">
        <f>IF(ISNA(VLOOKUP($B858,'Can Pwr Rankings'!$B$6:$F$21,4,FALSE))=TRUE,"", (VLOOKUP($B858,'Can Pwr Rankings'!$B$6:$F$21,4,FALSE)))</f>
        <v/>
      </c>
    </row>
    <row r="859" spans="1:20" x14ac:dyDescent="0.2">
      <c r="A859" s="73" t="s">
        <v>247</v>
      </c>
      <c r="B859" s="73">
        <v>54438</v>
      </c>
      <c r="C859" s="73"/>
      <c r="D859" s="73"/>
      <c r="E859" s="73" t="s">
        <v>392</v>
      </c>
      <c r="F859" s="73" t="str">
        <f>VLOOKUP((A859&amp;MAX(G859:L859)),'NA DATA'!$J$4:$K$1809,2,FALSE)</f>
        <v>Enron North America Corp.</v>
      </c>
      <c r="G859" s="104"/>
      <c r="H859" s="104">
        <v>96021046</v>
      </c>
      <c r="I859" s="104"/>
      <c r="J859" s="104"/>
      <c r="K859" s="104"/>
      <c r="L859" s="104"/>
      <c r="M859" s="104">
        <f>IF(ISNA(VLOOKUP(B859,'US GAS Rankings'!$B$6:$H$232,7,FALSE))=TRUE,"", (VLOOKUP(B859,'US GAS Rankings'!$B$6:$H$232,7,FALSE)))</f>
        <v>164</v>
      </c>
      <c r="N859" s="104" t="str">
        <f>IF(ISNA(VLOOKUP(B859,'US PWR Rankings'!$B$6:$H$126,7,FALSE))=TRUE,"", (VLOOKUP(B859,'US PWR Rankings'!$B$6:$H$126,7,FALSE)))</f>
        <v/>
      </c>
      <c r="O859" s="73">
        <f>IF(ISNA(VLOOKUP(B859,'Can Gas Rankings'!$B$6:$H$95,7,FALSE))=TRUE,"",(VLOOKUP(B859,'Can Gas Rankings'!$B$6:$H$95,7,FALSE)))</f>
        <v>8</v>
      </c>
      <c r="P859" s="73" t="str">
        <f>IF(ISNA(VLOOKUP(B859,'Can Pwr Rankings'!$B$6:$F$21,5,FALSE))=TRUE,"", (VLOOKUP(B859,'Can Pwr Rankings'!$B$6:$F$21,5,FALSE)))</f>
        <v/>
      </c>
      <c r="Q859" s="109">
        <f>IF(ISNA(VLOOKUP($B859,'US GAS Rankings'!$B$6:$H$232,6,FALSE))=TRUE,"", (VLOOKUP($B859,'US GAS Rankings'!$B$6:$H$232,6,FALSE)))</f>
        <v>1060000</v>
      </c>
      <c r="R859" s="109" t="str">
        <f>IF(ISNA(VLOOKUP($B859,'US PWR Rankings'!$B$6:$H$126,6,FALSE))=TRUE,"", (VLOOKUP($B859,'US PWR Rankings'!$B$6:$H$126,6,FALSE)))</f>
        <v/>
      </c>
      <c r="S859" s="109">
        <f>IF(ISNA(VLOOKUP($B859,'Can Gas Rankings'!$B$6:$H$95,6,FALSE))=TRUE,"",(VLOOKUP($B859,'Can Gas Rankings'!$B$6:$H$95,6,FALSE)))</f>
        <v>71027728</v>
      </c>
      <c r="T859" s="109" t="str">
        <f>IF(ISNA(VLOOKUP($B859,'Can Pwr Rankings'!$B$6:$F$21,4,FALSE))=TRUE,"", (VLOOKUP($B859,'Can Pwr Rankings'!$B$6:$F$21,4,FALSE)))</f>
        <v/>
      </c>
    </row>
    <row r="860" spans="1:20" x14ac:dyDescent="0.2">
      <c r="A860" s="73" t="s">
        <v>247</v>
      </c>
      <c r="B860" s="73">
        <v>54438</v>
      </c>
      <c r="C860" s="73"/>
      <c r="D860" s="73"/>
      <c r="E860" s="73" t="s">
        <v>745</v>
      </c>
      <c r="F860" s="73" t="str">
        <f>VLOOKUP((A860&amp;MAX(G860:L860)),'NA DATA'!$J$4:$K$1809,2,FALSE)</f>
        <v>Enron Canada Corp.</v>
      </c>
      <c r="G860" s="104"/>
      <c r="H860" s="104"/>
      <c r="I860" s="104"/>
      <c r="J860" s="104"/>
      <c r="K860" s="104">
        <v>96013844</v>
      </c>
      <c r="L860" s="104"/>
      <c r="M860" s="104">
        <f>IF(ISNA(VLOOKUP(B860,'US GAS Rankings'!$B$6:$H$232,7,FALSE))=TRUE,"", (VLOOKUP(B860,'US GAS Rankings'!$B$6:$H$232,7,FALSE)))</f>
        <v>164</v>
      </c>
      <c r="N860" s="104" t="str">
        <f>IF(ISNA(VLOOKUP(B860,'US PWR Rankings'!$B$6:$H$126,7,FALSE))=TRUE,"", (VLOOKUP(B860,'US PWR Rankings'!$B$6:$H$126,7,FALSE)))</f>
        <v/>
      </c>
      <c r="O860" s="73">
        <f>IF(ISNA(VLOOKUP(B860,'Can Gas Rankings'!$B$6:$H$95,7,FALSE))=TRUE,"",(VLOOKUP(B860,'Can Gas Rankings'!$B$6:$H$95,7,FALSE)))</f>
        <v>8</v>
      </c>
      <c r="P860" s="73" t="str">
        <f>IF(ISNA(VLOOKUP(B860,'Can Pwr Rankings'!$B$6:$F$21,5,FALSE))=TRUE,"", (VLOOKUP(B860,'Can Pwr Rankings'!$B$6:$F$21,5,FALSE)))</f>
        <v/>
      </c>
      <c r="Q860" s="109">
        <f>IF(ISNA(VLOOKUP($B860,'US GAS Rankings'!$B$6:$H$232,6,FALSE))=TRUE,"", (VLOOKUP($B860,'US GAS Rankings'!$B$6:$H$232,6,FALSE)))</f>
        <v>1060000</v>
      </c>
      <c r="R860" s="109" t="str">
        <f>IF(ISNA(VLOOKUP($B860,'US PWR Rankings'!$B$6:$H$126,6,FALSE))=TRUE,"", (VLOOKUP($B860,'US PWR Rankings'!$B$6:$H$126,6,FALSE)))</f>
        <v/>
      </c>
      <c r="S860" s="109">
        <f>IF(ISNA(VLOOKUP($B860,'Can Gas Rankings'!$B$6:$H$95,6,FALSE))=TRUE,"",(VLOOKUP($B860,'Can Gas Rankings'!$B$6:$H$95,6,FALSE)))</f>
        <v>71027728</v>
      </c>
      <c r="T860" s="109" t="str">
        <f>IF(ISNA(VLOOKUP($B860,'Can Pwr Rankings'!$B$6:$F$21,4,FALSE))=TRUE,"", (VLOOKUP($B860,'Can Pwr Rankings'!$B$6:$F$21,4,FALSE)))</f>
        <v/>
      </c>
    </row>
    <row r="861" spans="1:20" x14ac:dyDescent="0.2">
      <c r="A861" s="73" t="s">
        <v>247</v>
      </c>
      <c r="B861" s="73">
        <v>54438</v>
      </c>
      <c r="C861" s="73"/>
      <c r="D861" s="73"/>
      <c r="E861" s="73" t="s">
        <v>425</v>
      </c>
      <c r="F861" s="73" t="str">
        <f>VLOOKUP((A861&amp;MAX(G861:L861)),'NA DATA'!$J$4:$K$1809,2,FALSE)</f>
        <v>Enron North America Corp.</v>
      </c>
      <c r="G861" s="104"/>
      <c r="H861" s="104">
        <v>96019761</v>
      </c>
      <c r="I861" s="104"/>
      <c r="J861" s="104"/>
      <c r="K861" s="104"/>
      <c r="L861" s="104"/>
      <c r="M861" s="104">
        <f>IF(ISNA(VLOOKUP(B861,'US GAS Rankings'!$B$6:$H$232,7,FALSE))=TRUE,"", (VLOOKUP(B861,'US GAS Rankings'!$B$6:$H$232,7,FALSE)))</f>
        <v>164</v>
      </c>
      <c r="N861" s="104" t="str">
        <f>IF(ISNA(VLOOKUP(B861,'US PWR Rankings'!$B$6:$H$126,7,FALSE))=TRUE,"", (VLOOKUP(B861,'US PWR Rankings'!$B$6:$H$126,7,FALSE)))</f>
        <v/>
      </c>
      <c r="O861" s="73">
        <f>IF(ISNA(VLOOKUP(B861,'Can Gas Rankings'!$B$6:$H$95,7,FALSE))=TRUE,"",(VLOOKUP(B861,'Can Gas Rankings'!$B$6:$H$95,7,FALSE)))</f>
        <v>8</v>
      </c>
      <c r="P861" s="73" t="str">
        <f>IF(ISNA(VLOOKUP(B861,'Can Pwr Rankings'!$B$6:$F$21,5,FALSE))=TRUE,"", (VLOOKUP(B861,'Can Pwr Rankings'!$B$6:$F$21,5,FALSE)))</f>
        <v/>
      </c>
      <c r="Q861" s="109">
        <f>IF(ISNA(VLOOKUP($B861,'US GAS Rankings'!$B$6:$H$232,6,FALSE))=TRUE,"", (VLOOKUP($B861,'US GAS Rankings'!$B$6:$H$232,6,FALSE)))</f>
        <v>1060000</v>
      </c>
      <c r="R861" s="109" t="str">
        <f>IF(ISNA(VLOOKUP($B861,'US PWR Rankings'!$B$6:$H$126,6,FALSE))=TRUE,"", (VLOOKUP($B861,'US PWR Rankings'!$B$6:$H$126,6,FALSE)))</f>
        <v/>
      </c>
      <c r="S861" s="109">
        <f>IF(ISNA(VLOOKUP($B861,'Can Gas Rankings'!$B$6:$H$95,6,FALSE))=TRUE,"",(VLOOKUP($B861,'Can Gas Rankings'!$B$6:$H$95,6,FALSE)))</f>
        <v>71027728</v>
      </c>
      <c r="T861" s="109" t="str">
        <f>IF(ISNA(VLOOKUP($B861,'Can Pwr Rankings'!$B$6:$F$21,4,FALSE))=TRUE,"", (VLOOKUP($B861,'Can Pwr Rankings'!$B$6:$F$21,4,FALSE)))</f>
        <v/>
      </c>
    </row>
    <row r="862" spans="1:20" x14ac:dyDescent="0.2">
      <c r="A862" s="73" t="s">
        <v>248</v>
      </c>
      <c r="B862" s="73">
        <v>74827</v>
      </c>
      <c r="C862" s="73" t="s">
        <v>248</v>
      </c>
      <c r="D862" s="73">
        <v>74827</v>
      </c>
      <c r="E862" s="73" t="s">
        <v>583</v>
      </c>
      <c r="F862" s="73" t="str">
        <f>VLOOKUP((A862&amp;MAX(G862:L862)),'NA DATA'!$J$4:$K$1809,2,FALSE)</f>
        <v>Enron Energy Services, Inc.</v>
      </c>
      <c r="G862" s="104"/>
      <c r="H862" s="104">
        <v>96086939</v>
      </c>
      <c r="I862" s="104"/>
      <c r="J862" s="104"/>
      <c r="K862" s="104"/>
      <c r="L862" s="104"/>
      <c r="M862" s="104">
        <f>IF(ISNA(VLOOKUP(B862,'US GAS Rankings'!$B$6:$H$232,7,FALSE))=TRUE,"", (VLOOKUP(B862,'US GAS Rankings'!$B$6:$H$232,7,FALSE)))</f>
        <v>165</v>
      </c>
      <c r="N862" s="104" t="str">
        <f>IF(ISNA(VLOOKUP(B862,'US PWR Rankings'!$B$6:$H$126,7,FALSE))=TRUE,"", (VLOOKUP(B862,'US PWR Rankings'!$B$6:$H$126,7,FALSE)))</f>
        <v/>
      </c>
      <c r="O862" s="73" t="str">
        <f>IF(ISNA(VLOOKUP(B862,'Can Gas Rankings'!$B$6:$H$95,7,FALSE))=TRUE,"",(VLOOKUP(B862,'Can Gas Rankings'!$B$6:$H$95,7,FALSE)))</f>
        <v/>
      </c>
      <c r="P862" s="73" t="str">
        <f>IF(ISNA(VLOOKUP(B862,'Can Pwr Rankings'!$B$6:$F$21,5,FALSE))=TRUE,"", (VLOOKUP(B862,'Can Pwr Rankings'!$B$6:$F$21,5,FALSE)))</f>
        <v/>
      </c>
      <c r="Q862" s="109">
        <f>IF(ISNA(VLOOKUP($B862,'US GAS Rankings'!$B$6:$H$232,6,FALSE))=TRUE,"", (VLOOKUP($B862,'US GAS Rankings'!$B$6:$H$232,6,FALSE)))</f>
        <v>1005000</v>
      </c>
      <c r="R862" s="109" t="str">
        <f>IF(ISNA(VLOOKUP($B862,'US PWR Rankings'!$B$6:$H$126,6,FALSE))=TRUE,"", (VLOOKUP($B862,'US PWR Rankings'!$B$6:$H$126,6,FALSE)))</f>
        <v/>
      </c>
      <c r="S862" s="109" t="str">
        <f>IF(ISNA(VLOOKUP($B862,'Can Gas Rankings'!$B$6:$H$95,6,FALSE))=TRUE,"",(VLOOKUP($B862,'Can Gas Rankings'!$B$6:$H$95,6,FALSE)))</f>
        <v/>
      </c>
      <c r="T862" s="109" t="str">
        <f>IF(ISNA(VLOOKUP($B862,'Can Pwr Rankings'!$B$6:$F$21,4,FALSE))=TRUE,"", (VLOOKUP($B862,'Can Pwr Rankings'!$B$6:$F$21,4,FALSE)))</f>
        <v/>
      </c>
    </row>
    <row r="863" spans="1:20" x14ac:dyDescent="0.2">
      <c r="A863" s="73" t="s">
        <v>248</v>
      </c>
      <c r="B863" s="73">
        <v>74827</v>
      </c>
      <c r="C863" s="73"/>
      <c r="D863" s="73"/>
      <c r="E863" s="73" t="s">
        <v>396</v>
      </c>
      <c r="F863" s="73" t="str">
        <f>VLOOKUP((A863&amp;MAX(G863:L863)),'NA DATA'!$J$4:$K$1809,2,FALSE)</f>
        <v>Enron North America Corp.</v>
      </c>
      <c r="G863" s="104"/>
      <c r="H863" s="104">
        <v>96035193</v>
      </c>
      <c r="I863" s="104"/>
      <c r="J863" s="104"/>
      <c r="K863" s="104"/>
      <c r="L863" s="104"/>
      <c r="M863" s="104">
        <f>IF(ISNA(VLOOKUP(B863,'US GAS Rankings'!$B$6:$H$232,7,FALSE))=TRUE,"", (VLOOKUP(B863,'US GAS Rankings'!$B$6:$H$232,7,FALSE)))</f>
        <v>165</v>
      </c>
      <c r="N863" s="104" t="str">
        <f>IF(ISNA(VLOOKUP(B863,'US PWR Rankings'!$B$6:$H$126,7,FALSE))=TRUE,"", (VLOOKUP(B863,'US PWR Rankings'!$B$6:$H$126,7,FALSE)))</f>
        <v/>
      </c>
      <c r="O863" s="73" t="str">
        <f>IF(ISNA(VLOOKUP(B863,'Can Gas Rankings'!$B$6:$H$95,7,FALSE))=TRUE,"",(VLOOKUP(B863,'Can Gas Rankings'!$B$6:$H$95,7,FALSE)))</f>
        <v/>
      </c>
      <c r="P863" s="73" t="str">
        <f>IF(ISNA(VLOOKUP(B863,'Can Pwr Rankings'!$B$6:$F$21,5,FALSE))=TRUE,"", (VLOOKUP(B863,'Can Pwr Rankings'!$B$6:$F$21,5,FALSE)))</f>
        <v/>
      </c>
      <c r="Q863" s="109">
        <f>IF(ISNA(VLOOKUP($B863,'US GAS Rankings'!$B$6:$H$232,6,FALSE))=TRUE,"", (VLOOKUP($B863,'US GAS Rankings'!$B$6:$H$232,6,FALSE)))</f>
        <v>1005000</v>
      </c>
      <c r="R863" s="109" t="str">
        <f>IF(ISNA(VLOOKUP($B863,'US PWR Rankings'!$B$6:$H$126,6,FALSE))=TRUE,"", (VLOOKUP($B863,'US PWR Rankings'!$B$6:$H$126,6,FALSE)))</f>
        <v/>
      </c>
      <c r="S863" s="109" t="str">
        <f>IF(ISNA(VLOOKUP($B863,'Can Gas Rankings'!$B$6:$H$95,6,FALSE))=TRUE,"",(VLOOKUP($B863,'Can Gas Rankings'!$B$6:$H$95,6,FALSE)))</f>
        <v/>
      </c>
      <c r="T863" s="109" t="str">
        <f>IF(ISNA(VLOOKUP($B863,'Can Pwr Rankings'!$B$6:$F$21,4,FALSE))=TRUE,"", (VLOOKUP($B863,'Can Pwr Rankings'!$B$6:$F$21,4,FALSE)))</f>
        <v/>
      </c>
    </row>
    <row r="864" spans="1:20" x14ac:dyDescent="0.2">
      <c r="A864" s="73" t="s">
        <v>248</v>
      </c>
      <c r="B864" s="73">
        <v>74827</v>
      </c>
      <c r="C864" s="73"/>
      <c r="D864" s="73"/>
      <c r="E864" s="73" t="s">
        <v>566</v>
      </c>
      <c r="F864" s="73" t="e">
        <f>VLOOKUP((A864&amp;MAX(G864:L864)),'NA DATA'!$J$4:$K$1809,2,FALSE)</f>
        <v>#N/A</v>
      </c>
      <c r="G864" s="104"/>
      <c r="H864" s="104"/>
      <c r="I864" s="104"/>
      <c r="J864" s="104"/>
      <c r="K864" s="104"/>
      <c r="L864" s="104"/>
      <c r="M864" s="104">
        <f>IF(ISNA(VLOOKUP(B864,'US GAS Rankings'!$B$6:$H$232,7,FALSE))=TRUE,"", (VLOOKUP(B864,'US GAS Rankings'!$B$6:$H$232,7,FALSE)))</f>
        <v>165</v>
      </c>
      <c r="N864" s="104" t="str">
        <f>IF(ISNA(VLOOKUP(B864,'US PWR Rankings'!$B$6:$H$126,7,FALSE))=TRUE,"", (VLOOKUP(B864,'US PWR Rankings'!$B$6:$H$126,7,FALSE)))</f>
        <v/>
      </c>
      <c r="O864" s="73" t="str">
        <f>IF(ISNA(VLOOKUP(B864,'Can Gas Rankings'!$B$6:$H$95,7,FALSE))=TRUE,"",(VLOOKUP(B864,'Can Gas Rankings'!$B$6:$H$95,7,FALSE)))</f>
        <v/>
      </c>
      <c r="P864" s="73" t="str">
        <f>IF(ISNA(VLOOKUP(B864,'Can Pwr Rankings'!$B$6:$F$21,5,FALSE))=TRUE,"", (VLOOKUP(B864,'Can Pwr Rankings'!$B$6:$F$21,5,FALSE)))</f>
        <v/>
      </c>
      <c r="Q864" s="109">
        <f>IF(ISNA(VLOOKUP($B864,'US GAS Rankings'!$B$6:$H$232,6,FALSE))=TRUE,"", (VLOOKUP($B864,'US GAS Rankings'!$B$6:$H$232,6,FALSE)))</f>
        <v>1005000</v>
      </c>
      <c r="R864" s="109" t="str">
        <f>IF(ISNA(VLOOKUP($B864,'US PWR Rankings'!$B$6:$H$126,6,FALSE))=TRUE,"", (VLOOKUP($B864,'US PWR Rankings'!$B$6:$H$126,6,FALSE)))</f>
        <v/>
      </c>
      <c r="S864" s="109" t="str">
        <f>IF(ISNA(VLOOKUP($B864,'Can Gas Rankings'!$B$6:$H$95,6,FALSE))=TRUE,"",(VLOOKUP($B864,'Can Gas Rankings'!$B$6:$H$95,6,FALSE)))</f>
        <v/>
      </c>
      <c r="T864" s="109" t="str">
        <f>IF(ISNA(VLOOKUP($B864,'Can Pwr Rankings'!$B$6:$F$21,4,FALSE))=TRUE,"", (VLOOKUP($B864,'Can Pwr Rankings'!$B$6:$F$21,4,FALSE)))</f>
        <v/>
      </c>
    </row>
    <row r="865" spans="1:20" x14ac:dyDescent="0.2">
      <c r="A865" s="73" t="s">
        <v>249</v>
      </c>
      <c r="B865" s="73">
        <v>52109</v>
      </c>
      <c r="C865" s="73" t="s">
        <v>249</v>
      </c>
      <c r="D865" s="73">
        <v>52109</v>
      </c>
      <c r="E865" s="73" t="s">
        <v>564</v>
      </c>
      <c r="F865" s="73" t="str">
        <f>VLOOKUP((A865&amp;MAX(G865:L865)),'NA DATA'!$J$4:$K$1809,2,FALSE)</f>
        <v>Enron North America Corp.</v>
      </c>
      <c r="G865" s="104">
        <v>96067244</v>
      </c>
      <c r="H865" s="104"/>
      <c r="I865" s="104"/>
      <c r="J865" s="104"/>
      <c r="K865" s="104"/>
      <c r="L865" s="104"/>
      <c r="M865" s="104">
        <f>IF(ISNA(VLOOKUP(B865,'US GAS Rankings'!$B$6:$H$232,7,FALSE))=TRUE,"", (VLOOKUP(B865,'US GAS Rankings'!$B$6:$H$232,7,FALSE)))</f>
        <v>166</v>
      </c>
      <c r="N865" s="104" t="str">
        <f>IF(ISNA(VLOOKUP(B865,'US PWR Rankings'!$B$6:$H$126,7,FALSE))=TRUE,"", (VLOOKUP(B865,'US PWR Rankings'!$B$6:$H$126,7,FALSE)))</f>
        <v/>
      </c>
      <c r="O865" s="73" t="str">
        <f>IF(ISNA(VLOOKUP(B865,'Can Gas Rankings'!$B$6:$H$95,7,FALSE))=TRUE,"",(VLOOKUP(B865,'Can Gas Rankings'!$B$6:$H$95,7,FALSE)))</f>
        <v/>
      </c>
      <c r="P865" s="73" t="str">
        <f>IF(ISNA(VLOOKUP(B865,'Can Pwr Rankings'!$B$6:$F$21,5,FALSE))=TRUE,"", (VLOOKUP(B865,'Can Pwr Rankings'!$B$6:$F$21,5,FALSE)))</f>
        <v/>
      </c>
      <c r="Q865" s="109">
        <f>IF(ISNA(VLOOKUP($B865,'US GAS Rankings'!$B$6:$H$232,6,FALSE))=TRUE,"", (VLOOKUP($B865,'US GAS Rankings'!$B$6:$H$232,6,FALSE)))</f>
        <v>936926</v>
      </c>
      <c r="R865" s="109" t="str">
        <f>IF(ISNA(VLOOKUP($B865,'US PWR Rankings'!$B$6:$H$126,6,FALSE))=TRUE,"", (VLOOKUP($B865,'US PWR Rankings'!$B$6:$H$126,6,FALSE)))</f>
        <v/>
      </c>
      <c r="S865" s="109" t="str">
        <f>IF(ISNA(VLOOKUP($B865,'Can Gas Rankings'!$B$6:$H$95,6,FALSE))=TRUE,"",(VLOOKUP($B865,'Can Gas Rankings'!$B$6:$H$95,6,FALSE)))</f>
        <v/>
      </c>
      <c r="T865" s="109" t="str">
        <f>IF(ISNA(VLOOKUP($B865,'Can Pwr Rankings'!$B$6:$F$21,4,FALSE))=TRUE,"", (VLOOKUP($B865,'Can Pwr Rankings'!$B$6:$F$21,4,FALSE)))</f>
        <v/>
      </c>
    </row>
    <row r="866" spans="1:20" x14ac:dyDescent="0.2">
      <c r="A866" s="73" t="s">
        <v>249</v>
      </c>
      <c r="B866" s="73">
        <v>52109</v>
      </c>
      <c r="C866" s="73"/>
      <c r="D866" s="73"/>
      <c r="E866" s="73" t="s">
        <v>403</v>
      </c>
      <c r="F866" s="73" t="str">
        <f>VLOOKUP((A866&amp;MAX(G866:L866)),'NA DATA'!$J$4:$K$1809,2,FALSE)</f>
        <v>Enron North America Corp.</v>
      </c>
      <c r="G866" s="104"/>
      <c r="H866" s="104">
        <v>96062793</v>
      </c>
      <c r="I866" s="104"/>
      <c r="J866" s="104"/>
      <c r="K866" s="104"/>
      <c r="L866" s="104"/>
      <c r="M866" s="104">
        <f>IF(ISNA(VLOOKUP(B866,'US GAS Rankings'!$B$6:$H$232,7,FALSE))=TRUE,"", (VLOOKUP(B866,'US GAS Rankings'!$B$6:$H$232,7,FALSE)))</f>
        <v>166</v>
      </c>
      <c r="N866" s="104" t="str">
        <f>IF(ISNA(VLOOKUP(B866,'US PWR Rankings'!$B$6:$H$126,7,FALSE))=TRUE,"", (VLOOKUP(B866,'US PWR Rankings'!$B$6:$H$126,7,FALSE)))</f>
        <v/>
      </c>
      <c r="O866" s="73" t="str">
        <f>IF(ISNA(VLOOKUP(B866,'Can Gas Rankings'!$B$6:$H$95,7,FALSE))=TRUE,"",(VLOOKUP(B866,'Can Gas Rankings'!$B$6:$H$95,7,FALSE)))</f>
        <v/>
      </c>
      <c r="P866" s="73" t="str">
        <f>IF(ISNA(VLOOKUP(B866,'Can Pwr Rankings'!$B$6:$F$21,5,FALSE))=TRUE,"", (VLOOKUP(B866,'Can Pwr Rankings'!$B$6:$F$21,5,FALSE)))</f>
        <v/>
      </c>
      <c r="Q866" s="109">
        <f>IF(ISNA(VLOOKUP($B866,'US GAS Rankings'!$B$6:$H$232,6,FALSE))=TRUE,"", (VLOOKUP($B866,'US GAS Rankings'!$B$6:$H$232,6,FALSE)))</f>
        <v>936926</v>
      </c>
      <c r="R866" s="109" t="str">
        <f>IF(ISNA(VLOOKUP($B866,'US PWR Rankings'!$B$6:$H$126,6,FALSE))=TRUE,"", (VLOOKUP($B866,'US PWR Rankings'!$B$6:$H$126,6,FALSE)))</f>
        <v/>
      </c>
      <c r="S866" s="109" t="str">
        <f>IF(ISNA(VLOOKUP($B866,'Can Gas Rankings'!$B$6:$H$95,6,FALSE))=TRUE,"",(VLOOKUP($B866,'Can Gas Rankings'!$B$6:$H$95,6,FALSE)))</f>
        <v/>
      </c>
      <c r="T866" s="109" t="str">
        <f>IF(ISNA(VLOOKUP($B866,'Can Pwr Rankings'!$B$6:$F$21,4,FALSE))=TRUE,"", (VLOOKUP($B866,'Can Pwr Rankings'!$B$6:$F$21,4,FALSE)))</f>
        <v/>
      </c>
    </row>
    <row r="867" spans="1:20" x14ac:dyDescent="0.2">
      <c r="A867" s="73" t="s">
        <v>249</v>
      </c>
      <c r="B867" s="73">
        <v>52109</v>
      </c>
      <c r="C867" s="73"/>
      <c r="D867" s="73"/>
      <c r="E867" s="73" t="s">
        <v>401</v>
      </c>
      <c r="F867" s="73" t="str">
        <f>VLOOKUP((A867&amp;MAX(G867:L867)),'NA DATA'!$J$4:$K$1809,2,FALSE)</f>
        <v>Enron North America Corp.</v>
      </c>
      <c r="G867" s="104"/>
      <c r="H867" s="104">
        <v>96022194</v>
      </c>
      <c r="I867" s="104"/>
      <c r="J867" s="104"/>
      <c r="K867" s="104"/>
      <c r="L867" s="104"/>
      <c r="M867" s="104">
        <f>IF(ISNA(VLOOKUP(B867,'US GAS Rankings'!$B$6:$H$232,7,FALSE))=TRUE,"", (VLOOKUP(B867,'US GAS Rankings'!$B$6:$H$232,7,FALSE)))</f>
        <v>166</v>
      </c>
      <c r="N867" s="104" t="str">
        <f>IF(ISNA(VLOOKUP(B867,'US PWR Rankings'!$B$6:$H$126,7,FALSE))=TRUE,"", (VLOOKUP(B867,'US PWR Rankings'!$B$6:$H$126,7,FALSE)))</f>
        <v/>
      </c>
      <c r="O867" s="73" t="str">
        <f>IF(ISNA(VLOOKUP(B867,'Can Gas Rankings'!$B$6:$H$95,7,FALSE))=TRUE,"",(VLOOKUP(B867,'Can Gas Rankings'!$B$6:$H$95,7,FALSE)))</f>
        <v/>
      </c>
      <c r="P867" s="73" t="str">
        <f>IF(ISNA(VLOOKUP(B867,'Can Pwr Rankings'!$B$6:$F$21,5,FALSE))=TRUE,"", (VLOOKUP(B867,'Can Pwr Rankings'!$B$6:$F$21,5,FALSE)))</f>
        <v/>
      </c>
      <c r="Q867" s="109">
        <f>IF(ISNA(VLOOKUP($B867,'US GAS Rankings'!$B$6:$H$232,6,FALSE))=TRUE,"", (VLOOKUP($B867,'US GAS Rankings'!$B$6:$H$232,6,FALSE)))</f>
        <v>936926</v>
      </c>
      <c r="R867" s="109" t="str">
        <f>IF(ISNA(VLOOKUP($B867,'US PWR Rankings'!$B$6:$H$126,6,FALSE))=TRUE,"", (VLOOKUP($B867,'US PWR Rankings'!$B$6:$H$126,6,FALSE)))</f>
        <v/>
      </c>
      <c r="S867" s="109" t="str">
        <f>IF(ISNA(VLOOKUP($B867,'Can Gas Rankings'!$B$6:$H$95,6,FALSE))=TRUE,"",(VLOOKUP($B867,'Can Gas Rankings'!$B$6:$H$95,6,FALSE)))</f>
        <v/>
      </c>
      <c r="T867" s="109" t="str">
        <f>IF(ISNA(VLOOKUP($B867,'Can Pwr Rankings'!$B$6:$F$21,4,FALSE))=TRUE,"", (VLOOKUP($B867,'Can Pwr Rankings'!$B$6:$F$21,4,FALSE)))</f>
        <v/>
      </c>
    </row>
    <row r="868" spans="1:20" x14ac:dyDescent="0.2">
      <c r="A868" s="73" t="s">
        <v>249</v>
      </c>
      <c r="B868" s="73">
        <v>52109</v>
      </c>
      <c r="C868" s="73"/>
      <c r="D868" s="73"/>
      <c r="E868" s="73" t="s">
        <v>399</v>
      </c>
      <c r="F868" s="73" t="str">
        <f>VLOOKUP((A868&amp;MAX(G868:L868)),'NA DATA'!$J$4:$K$1809,2,FALSE)</f>
        <v>Enron North America Corp.</v>
      </c>
      <c r="G868" s="104"/>
      <c r="H868" s="104">
        <v>96004204</v>
      </c>
      <c r="I868" s="104"/>
      <c r="J868" s="104"/>
      <c r="K868" s="104"/>
      <c r="L868" s="104"/>
      <c r="M868" s="104">
        <f>IF(ISNA(VLOOKUP(B868,'US GAS Rankings'!$B$6:$H$232,7,FALSE))=TRUE,"", (VLOOKUP(B868,'US GAS Rankings'!$B$6:$H$232,7,FALSE)))</f>
        <v>166</v>
      </c>
      <c r="N868" s="104" t="str">
        <f>IF(ISNA(VLOOKUP(B868,'US PWR Rankings'!$B$6:$H$126,7,FALSE))=TRUE,"", (VLOOKUP(B868,'US PWR Rankings'!$B$6:$H$126,7,FALSE)))</f>
        <v/>
      </c>
      <c r="O868" s="73" t="str">
        <f>IF(ISNA(VLOOKUP(B868,'Can Gas Rankings'!$B$6:$H$95,7,FALSE))=TRUE,"",(VLOOKUP(B868,'Can Gas Rankings'!$B$6:$H$95,7,FALSE)))</f>
        <v/>
      </c>
      <c r="P868" s="73" t="str">
        <f>IF(ISNA(VLOOKUP(B868,'Can Pwr Rankings'!$B$6:$F$21,5,FALSE))=TRUE,"", (VLOOKUP(B868,'Can Pwr Rankings'!$B$6:$F$21,5,FALSE)))</f>
        <v/>
      </c>
      <c r="Q868" s="109">
        <f>IF(ISNA(VLOOKUP($B868,'US GAS Rankings'!$B$6:$H$232,6,FALSE))=TRUE,"", (VLOOKUP($B868,'US GAS Rankings'!$B$6:$H$232,6,FALSE)))</f>
        <v>936926</v>
      </c>
      <c r="R868" s="109" t="str">
        <f>IF(ISNA(VLOOKUP($B868,'US PWR Rankings'!$B$6:$H$126,6,FALSE))=TRUE,"", (VLOOKUP($B868,'US PWR Rankings'!$B$6:$H$126,6,FALSE)))</f>
        <v/>
      </c>
      <c r="S868" s="109" t="str">
        <f>IF(ISNA(VLOOKUP($B868,'Can Gas Rankings'!$B$6:$H$95,6,FALSE))=TRUE,"",(VLOOKUP($B868,'Can Gas Rankings'!$B$6:$H$95,6,FALSE)))</f>
        <v/>
      </c>
      <c r="T868" s="109" t="str">
        <f>IF(ISNA(VLOOKUP($B868,'Can Pwr Rankings'!$B$6:$F$21,4,FALSE))=TRUE,"", (VLOOKUP($B868,'Can Pwr Rankings'!$B$6:$F$21,4,FALSE)))</f>
        <v/>
      </c>
    </row>
    <row r="869" spans="1:20" x14ac:dyDescent="0.2">
      <c r="A869" s="73" t="s">
        <v>249</v>
      </c>
      <c r="B869" s="73">
        <v>52109</v>
      </c>
      <c r="C869" s="73"/>
      <c r="D869" s="73"/>
      <c r="E869" s="73" t="s">
        <v>392</v>
      </c>
      <c r="F869" s="73" t="str">
        <f>VLOOKUP((A869&amp;MAX(G869:L869)),'NA DATA'!$J$4:$K$1809,2,FALSE)</f>
        <v>Enron North America Corp.</v>
      </c>
      <c r="G869" s="104"/>
      <c r="H869" s="104">
        <v>96077629</v>
      </c>
      <c r="I869" s="104"/>
      <c r="J869" s="104"/>
      <c r="K869" s="104"/>
      <c r="L869" s="104"/>
      <c r="M869" s="104">
        <f>IF(ISNA(VLOOKUP(B869,'US GAS Rankings'!$B$6:$H$232,7,FALSE))=TRUE,"", (VLOOKUP(B869,'US GAS Rankings'!$B$6:$H$232,7,FALSE)))</f>
        <v>166</v>
      </c>
      <c r="N869" s="104" t="str">
        <f>IF(ISNA(VLOOKUP(B869,'US PWR Rankings'!$B$6:$H$126,7,FALSE))=TRUE,"", (VLOOKUP(B869,'US PWR Rankings'!$B$6:$H$126,7,FALSE)))</f>
        <v/>
      </c>
      <c r="O869" s="73" t="str">
        <f>IF(ISNA(VLOOKUP(B869,'Can Gas Rankings'!$B$6:$H$95,7,FALSE))=TRUE,"",(VLOOKUP(B869,'Can Gas Rankings'!$B$6:$H$95,7,FALSE)))</f>
        <v/>
      </c>
      <c r="P869" s="73" t="str">
        <f>IF(ISNA(VLOOKUP(B869,'Can Pwr Rankings'!$B$6:$F$21,5,FALSE))=TRUE,"", (VLOOKUP(B869,'Can Pwr Rankings'!$B$6:$F$21,5,FALSE)))</f>
        <v/>
      </c>
      <c r="Q869" s="109">
        <f>IF(ISNA(VLOOKUP($B869,'US GAS Rankings'!$B$6:$H$232,6,FALSE))=TRUE,"", (VLOOKUP($B869,'US GAS Rankings'!$B$6:$H$232,6,FALSE)))</f>
        <v>936926</v>
      </c>
      <c r="R869" s="109" t="str">
        <f>IF(ISNA(VLOOKUP($B869,'US PWR Rankings'!$B$6:$H$126,6,FALSE))=TRUE,"", (VLOOKUP($B869,'US PWR Rankings'!$B$6:$H$126,6,FALSE)))</f>
        <v/>
      </c>
      <c r="S869" s="109" t="str">
        <f>IF(ISNA(VLOOKUP($B869,'Can Gas Rankings'!$B$6:$H$95,6,FALSE))=TRUE,"",(VLOOKUP($B869,'Can Gas Rankings'!$B$6:$H$95,6,FALSE)))</f>
        <v/>
      </c>
      <c r="T869" s="109" t="str">
        <f>IF(ISNA(VLOOKUP($B869,'Can Pwr Rankings'!$B$6:$F$21,4,FALSE))=TRUE,"", (VLOOKUP($B869,'Can Pwr Rankings'!$B$6:$F$21,4,FALSE)))</f>
        <v/>
      </c>
    </row>
    <row r="870" spans="1:20" x14ac:dyDescent="0.2">
      <c r="A870" s="73" t="s">
        <v>249</v>
      </c>
      <c r="B870" s="73">
        <v>52109</v>
      </c>
      <c r="C870" s="73"/>
      <c r="D870" s="73"/>
      <c r="E870" s="73" t="s">
        <v>402</v>
      </c>
      <c r="F870" s="73" t="str">
        <f>VLOOKUP((A870&amp;MAX(G870:L870)),'NA DATA'!$J$4:$K$1809,2,FALSE)</f>
        <v>Enron North America Corp.</v>
      </c>
      <c r="G870" s="104"/>
      <c r="H870" s="104">
        <v>96060409</v>
      </c>
      <c r="I870" s="104"/>
      <c r="J870" s="104"/>
      <c r="K870" s="104"/>
      <c r="L870" s="104"/>
      <c r="M870" s="104">
        <f>IF(ISNA(VLOOKUP(B870,'US GAS Rankings'!$B$6:$H$232,7,FALSE))=TRUE,"", (VLOOKUP(B870,'US GAS Rankings'!$B$6:$H$232,7,FALSE)))</f>
        <v>166</v>
      </c>
      <c r="N870" s="104" t="str">
        <f>IF(ISNA(VLOOKUP(B870,'US PWR Rankings'!$B$6:$H$126,7,FALSE))=TRUE,"", (VLOOKUP(B870,'US PWR Rankings'!$B$6:$H$126,7,FALSE)))</f>
        <v/>
      </c>
      <c r="O870" s="73" t="str">
        <f>IF(ISNA(VLOOKUP(B870,'Can Gas Rankings'!$B$6:$H$95,7,FALSE))=TRUE,"",(VLOOKUP(B870,'Can Gas Rankings'!$B$6:$H$95,7,FALSE)))</f>
        <v/>
      </c>
      <c r="P870" s="73" t="str">
        <f>IF(ISNA(VLOOKUP(B870,'Can Pwr Rankings'!$B$6:$F$21,5,FALSE))=TRUE,"", (VLOOKUP(B870,'Can Pwr Rankings'!$B$6:$F$21,5,FALSE)))</f>
        <v/>
      </c>
      <c r="Q870" s="109">
        <f>IF(ISNA(VLOOKUP($B870,'US GAS Rankings'!$B$6:$H$232,6,FALSE))=TRUE,"", (VLOOKUP($B870,'US GAS Rankings'!$B$6:$H$232,6,FALSE)))</f>
        <v>936926</v>
      </c>
      <c r="R870" s="109" t="str">
        <f>IF(ISNA(VLOOKUP($B870,'US PWR Rankings'!$B$6:$H$126,6,FALSE))=TRUE,"", (VLOOKUP($B870,'US PWR Rankings'!$B$6:$H$126,6,FALSE)))</f>
        <v/>
      </c>
      <c r="S870" s="109" t="str">
        <f>IF(ISNA(VLOOKUP($B870,'Can Gas Rankings'!$B$6:$H$95,6,FALSE))=TRUE,"",(VLOOKUP($B870,'Can Gas Rankings'!$B$6:$H$95,6,FALSE)))</f>
        <v/>
      </c>
      <c r="T870" s="109" t="str">
        <f>IF(ISNA(VLOOKUP($B870,'Can Pwr Rankings'!$B$6:$F$21,4,FALSE))=TRUE,"", (VLOOKUP($B870,'Can Pwr Rankings'!$B$6:$F$21,4,FALSE)))</f>
        <v/>
      </c>
    </row>
    <row r="871" spans="1:20" x14ac:dyDescent="0.2">
      <c r="A871" s="73" t="s">
        <v>250</v>
      </c>
      <c r="B871" s="73">
        <v>86886</v>
      </c>
      <c r="C871" s="73" t="s">
        <v>250</v>
      </c>
      <c r="D871" s="73">
        <v>86886</v>
      </c>
      <c r="E871" s="73" t="s">
        <v>396</v>
      </c>
      <c r="F871" s="73" t="str">
        <f>VLOOKUP((A871&amp;MAX(G871:L871)),'NA DATA'!$J$4:$K$1809,2,FALSE)</f>
        <v>enovate, L.L.C.</v>
      </c>
      <c r="G871" s="104"/>
      <c r="H871" s="104">
        <v>96058794</v>
      </c>
      <c r="I871" s="104"/>
      <c r="J871" s="104"/>
      <c r="K871" s="104"/>
      <c r="L871" s="104"/>
      <c r="M871" s="104">
        <f>IF(ISNA(VLOOKUP(B871,'US GAS Rankings'!$B$6:$H$232,7,FALSE))=TRUE,"", (VLOOKUP(B871,'US GAS Rankings'!$B$6:$H$232,7,FALSE)))</f>
        <v>167</v>
      </c>
      <c r="N871" s="104" t="str">
        <f>IF(ISNA(VLOOKUP(B871,'US PWR Rankings'!$B$6:$H$126,7,FALSE))=TRUE,"", (VLOOKUP(B871,'US PWR Rankings'!$B$6:$H$126,7,FALSE)))</f>
        <v/>
      </c>
      <c r="O871" s="73" t="str">
        <f>IF(ISNA(VLOOKUP(B871,'Can Gas Rankings'!$B$6:$H$95,7,FALSE))=TRUE,"",(VLOOKUP(B871,'Can Gas Rankings'!$B$6:$H$95,7,FALSE)))</f>
        <v/>
      </c>
      <c r="P871" s="73" t="str">
        <f>IF(ISNA(VLOOKUP(B871,'Can Pwr Rankings'!$B$6:$F$21,5,FALSE))=TRUE,"", (VLOOKUP(B871,'Can Pwr Rankings'!$B$6:$F$21,5,FALSE)))</f>
        <v/>
      </c>
      <c r="Q871" s="109">
        <f>IF(ISNA(VLOOKUP($B871,'US GAS Rankings'!$B$6:$H$232,6,FALSE))=TRUE,"", (VLOOKUP($B871,'US GAS Rankings'!$B$6:$H$232,6,FALSE)))</f>
        <v>906568</v>
      </c>
      <c r="R871" s="109" t="str">
        <f>IF(ISNA(VLOOKUP($B871,'US PWR Rankings'!$B$6:$H$126,6,FALSE))=TRUE,"", (VLOOKUP($B871,'US PWR Rankings'!$B$6:$H$126,6,FALSE)))</f>
        <v/>
      </c>
      <c r="S871" s="109" t="str">
        <f>IF(ISNA(VLOOKUP($B871,'Can Gas Rankings'!$B$6:$H$95,6,FALSE))=TRUE,"",(VLOOKUP($B871,'Can Gas Rankings'!$B$6:$H$95,6,FALSE)))</f>
        <v/>
      </c>
      <c r="T871" s="109" t="str">
        <f>IF(ISNA(VLOOKUP($B871,'Can Pwr Rankings'!$B$6:$F$21,4,FALSE))=TRUE,"", (VLOOKUP($B871,'Can Pwr Rankings'!$B$6:$F$21,4,FALSE)))</f>
        <v/>
      </c>
    </row>
    <row r="872" spans="1:20" x14ac:dyDescent="0.2">
      <c r="A872" s="73" t="s">
        <v>250</v>
      </c>
      <c r="B872" s="73">
        <v>86886</v>
      </c>
      <c r="C872" s="73"/>
      <c r="D872" s="73"/>
      <c r="E872" s="73" t="s">
        <v>401</v>
      </c>
      <c r="F872" s="73" t="str">
        <f>VLOOKUP((A872&amp;MAX(G872:L872)),'NA DATA'!$J$4:$K$1809,2,FALSE)</f>
        <v>Enron North America Corp.</v>
      </c>
      <c r="G872" s="104"/>
      <c r="H872" s="104">
        <v>96056317</v>
      </c>
      <c r="I872" s="104"/>
      <c r="J872" s="104"/>
      <c r="K872" s="104"/>
      <c r="L872" s="104"/>
      <c r="M872" s="104">
        <f>IF(ISNA(VLOOKUP(B872,'US GAS Rankings'!$B$6:$H$232,7,FALSE))=TRUE,"", (VLOOKUP(B872,'US GAS Rankings'!$B$6:$H$232,7,FALSE)))</f>
        <v>167</v>
      </c>
      <c r="N872" s="104" t="str">
        <f>IF(ISNA(VLOOKUP(B872,'US PWR Rankings'!$B$6:$H$126,7,FALSE))=TRUE,"", (VLOOKUP(B872,'US PWR Rankings'!$B$6:$H$126,7,FALSE)))</f>
        <v/>
      </c>
      <c r="O872" s="73" t="str">
        <f>IF(ISNA(VLOOKUP(B872,'Can Gas Rankings'!$B$6:$H$95,7,FALSE))=TRUE,"",(VLOOKUP(B872,'Can Gas Rankings'!$B$6:$H$95,7,FALSE)))</f>
        <v/>
      </c>
      <c r="P872" s="73" t="str">
        <f>IF(ISNA(VLOOKUP(B872,'Can Pwr Rankings'!$B$6:$F$21,5,FALSE))=TRUE,"", (VLOOKUP(B872,'Can Pwr Rankings'!$B$6:$F$21,5,FALSE)))</f>
        <v/>
      </c>
      <c r="Q872" s="109">
        <f>IF(ISNA(VLOOKUP($B872,'US GAS Rankings'!$B$6:$H$232,6,FALSE))=TRUE,"", (VLOOKUP($B872,'US GAS Rankings'!$B$6:$H$232,6,FALSE)))</f>
        <v>906568</v>
      </c>
      <c r="R872" s="109" t="str">
        <f>IF(ISNA(VLOOKUP($B872,'US PWR Rankings'!$B$6:$H$126,6,FALSE))=TRUE,"", (VLOOKUP($B872,'US PWR Rankings'!$B$6:$H$126,6,FALSE)))</f>
        <v/>
      </c>
      <c r="S872" s="109" t="str">
        <f>IF(ISNA(VLOOKUP($B872,'Can Gas Rankings'!$B$6:$H$95,6,FALSE))=TRUE,"",(VLOOKUP($B872,'Can Gas Rankings'!$B$6:$H$95,6,FALSE)))</f>
        <v/>
      </c>
      <c r="T872" s="109" t="str">
        <f>IF(ISNA(VLOOKUP($B872,'Can Pwr Rankings'!$B$6:$F$21,4,FALSE))=TRUE,"", (VLOOKUP($B872,'Can Pwr Rankings'!$B$6:$F$21,4,FALSE)))</f>
        <v/>
      </c>
    </row>
    <row r="873" spans="1:20" x14ac:dyDescent="0.2">
      <c r="A873" s="73" t="s">
        <v>250</v>
      </c>
      <c r="B873" s="73">
        <v>86886</v>
      </c>
      <c r="C873" s="73"/>
      <c r="D873" s="73"/>
      <c r="E873" s="73" t="s">
        <v>399</v>
      </c>
      <c r="F873" s="73" t="str">
        <f>VLOOKUP((A873&amp;MAX(G873:L873)),'NA DATA'!$J$4:$K$1809,2,FALSE)</f>
        <v>Enron North America Corp.</v>
      </c>
      <c r="G873" s="104"/>
      <c r="H873" s="104">
        <v>96056374</v>
      </c>
      <c r="I873" s="104"/>
      <c r="J873" s="104"/>
      <c r="K873" s="104"/>
      <c r="L873" s="104"/>
      <c r="M873" s="104">
        <f>IF(ISNA(VLOOKUP(B873,'US GAS Rankings'!$B$6:$H$232,7,FALSE))=TRUE,"", (VLOOKUP(B873,'US GAS Rankings'!$B$6:$H$232,7,FALSE)))</f>
        <v>167</v>
      </c>
      <c r="N873" s="104" t="str">
        <f>IF(ISNA(VLOOKUP(B873,'US PWR Rankings'!$B$6:$H$126,7,FALSE))=TRUE,"", (VLOOKUP(B873,'US PWR Rankings'!$B$6:$H$126,7,FALSE)))</f>
        <v/>
      </c>
      <c r="O873" s="73" t="str">
        <f>IF(ISNA(VLOOKUP(B873,'Can Gas Rankings'!$B$6:$H$95,7,FALSE))=TRUE,"",(VLOOKUP(B873,'Can Gas Rankings'!$B$6:$H$95,7,FALSE)))</f>
        <v/>
      </c>
      <c r="P873" s="73" t="str">
        <f>IF(ISNA(VLOOKUP(B873,'Can Pwr Rankings'!$B$6:$F$21,5,FALSE))=TRUE,"", (VLOOKUP(B873,'Can Pwr Rankings'!$B$6:$F$21,5,FALSE)))</f>
        <v/>
      </c>
      <c r="Q873" s="109">
        <f>IF(ISNA(VLOOKUP($B873,'US GAS Rankings'!$B$6:$H$232,6,FALSE))=TRUE,"", (VLOOKUP($B873,'US GAS Rankings'!$B$6:$H$232,6,FALSE)))</f>
        <v>906568</v>
      </c>
      <c r="R873" s="109" t="str">
        <f>IF(ISNA(VLOOKUP($B873,'US PWR Rankings'!$B$6:$H$126,6,FALSE))=TRUE,"", (VLOOKUP($B873,'US PWR Rankings'!$B$6:$H$126,6,FALSE)))</f>
        <v/>
      </c>
      <c r="S873" s="109" t="str">
        <f>IF(ISNA(VLOOKUP($B873,'Can Gas Rankings'!$B$6:$H$95,6,FALSE))=TRUE,"",(VLOOKUP($B873,'Can Gas Rankings'!$B$6:$H$95,6,FALSE)))</f>
        <v/>
      </c>
      <c r="T873" s="109" t="str">
        <f>IF(ISNA(VLOOKUP($B873,'Can Pwr Rankings'!$B$6:$F$21,4,FALSE))=TRUE,"", (VLOOKUP($B873,'Can Pwr Rankings'!$B$6:$F$21,4,FALSE)))</f>
        <v/>
      </c>
    </row>
    <row r="874" spans="1:20" x14ac:dyDescent="0.2">
      <c r="A874" s="73" t="s">
        <v>250</v>
      </c>
      <c r="B874" s="73">
        <v>86886</v>
      </c>
      <c r="C874" s="73"/>
      <c r="D874" s="73"/>
      <c r="E874" s="73" t="s">
        <v>392</v>
      </c>
      <c r="F874" s="73" t="str">
        <f>VLOOKUP((A874&amp;MAX(G874:L874)),'NA DATA'!$J$4:$K$1809,2,FALSE)</f>
        <v>Enron North America Corp.</v>
      </c>
      <c r="G874" s="104"/>
      <c r="H874" s="104">
        <v>96090253</v>
      </c>
      <c r="I874" s="104"/>
      <c r="J874" s="104"/>
      <c r="K874" s="104"/>
      <c r="L874" s="104"/>
      <c r="M874" s="104">
        <f>IF(ISNA(VLOOKUP(B874,'US GAS Rankings'!$B$6:$H$232,7,FALSE))=TRUE,"", (VLOOKUP(B874,'US GAS Rankings'!$B$6:$H$232,7,FALSE)))</f>
        <v>167</v>
      </c>
      <c r="N874" s="104" t="str">
        <f>IF(ISNA(VLOOKUP(B874,'US PWR Rankings'!$B$6:$H$126,7,FALSE))=TRUE,"", (VLOOKUP(B874,'US PWR Rankings'!$B$6:$H$126,7,FALSE)))</f>
        <v/>
      </c>
      <c r="O874" s="73" t="str">
        <f>IF(ISNA(VLOOKUP(B874,'Can Gas Rankings'!$B$6:$H$95,7,FALSE))=TRUE,"",(VLOOKUP(B874,'Can Gas Rankings'!$B$6:$H$95,7,FALSE)))</f>
        <v/>
      </c>
      <c r="P874" s="73" t="str">
        <f>IF(ISNA(VLOOKUP(B874,'Can Pwr Rankings'!$B$6:$F$21,5,FALSE))=TRUE,"", (VLOOKUP(B874,'Can Pwr Rankings'!$B$6:$F$21,5,FALSE)))</f>
        <v/>
      </c>
      <c r="Q874" s="109">
        <f>IF(ISNA(VLOOKUP($B874,'US GAS Rankings'!$B$6:$H$232,6,FALSE))=TRUE,"", (VLOOKUP($B874,'US GAS Rankings'!$B$6:$H$232,6,FALSE)))</f>
        <v>906568</v>
      </c>
      <c r="R874" s="109" t="str">
        <f>IF(ISNA(VLOOKUP($B874,'US PWR Rankings'!$B$6:$H$126,6,FALSE))=TRUE,"", (VLOOKUP($B874,'US PWR Rankings'!$B$6:$H$126,6,FALSE)))</f>
        <v/>
      </c>
      <c r="S874" s="109" t="str">
        <f>IF(ISNA(VLOOKUP($B874,'Can Gas Rankings'!$B$6:$H$95,6,FALSE))=TRUE,"",(VLOOKUP($B874,'Can Gas Rankings'!$B$6:$H$95,6,FALSE)))</f>
        <v/>
      </c>
      <c r="T874" s="109" t="str">
        <f>IF(ISNA(VLOOKUP($B874,'Can Pwr Rankings'!$B$6:$F$21,4,FALSE))=TRUE,"", (VLOOKUP($B874,'Can Pwr Rankings'!$B$6:$F$21,4,FALSE)))</f>
        <v/>
      </c>
    </row>
    <row r="875" spans="1:20" x14ac:dyDescent="0.2">
      <c r="A875" s="73" t="s">
        <v>250</v>
      </c>
      <c r="B875" s="73">
        <v>86886</v>
      </c>
      <c r="C875" s="73"/>
      <c r="D875" s="73"/>
      <c r="E875" s="73" t="s">
        <v>566</v>
      </c>
      <c r="F875" s="73" t="e">
        <f>VLOOKUP((A875&amp;MAX(G875:L875)),'NA DATA'!$J$4:$K$1809,2,FALSE)</f>
        <v>#N/A</v>
      </c>
      <c r="G875" s="104"/>
      <c r="H875" s="104"/>
      <c r="I875" s="104"/>
      <c r="J875" s="104"/>
      <c r="K875" s="104"/>
      <c r="L875" s="104"/>
      <c r="M875" s="104">
        <f>IF(ISNA(VLOOKUP(B875,'US GAS Rankings'!$B$6:$H$232,7,FALSE))=TRUE,"", (VLOOKUP(B875,'US GAS Rankings'!$B$6:$H$232,7,FALSE)))</f>
        <v>167</v>
      </c>
      <c r="N875" s="104" t="str">
        <f>IF(ISNA(VLOOKUP(B875,'US PWR Rankings'!$B$6:$H$126,7,FALSE))=TRUE,"", (VLOOKUP(B875,'US PWR Rankings'!$B$6:$H$126,7,FALSE)))</f>
        <v/>
      </c>
      <c r="O875" s="73" t="str">
        <f>IF(ISNA(VLOOKUP(B875,'Can Gas Rankings'!$B$6:$H$95,7,FALSE))=TRUE,"",(VLOOKUP(B875,'Can Gas Rankings'!$B$6:$H$95,7,FALSE)))</f>
        <v/>
      </c>
      <c r="P875" s="73" t="str">
        <f>IF(ISNA(VLOOKUP(B875,'Can Pwr Rankings'!$B$6:$F$21,5,FALSE))=TRUE,"", (VLOOKUP(B875,'Can Pwr Rankings'!$B$6:$F$21,5,FALSE)))</f>
        <v/>
      </c>
      <c r="Q875" s="109">
        <f>IF(ISNA(VLOOKUP($B875,'US GAS Rankings'!$B$6:$H$232,6,FALSE))=TRUE,"", (VLOOKUP($B875,'US GAS Rankings'!$B$6:$H$232,6,FALSE)))</f>
        <v>906568</v>
      </c>
      <c r="R875" s="109" t="str">
        <f>IF(ISNA(VLOOKUP($B875,'US PWR Rankings'!$B$6:$H$126,6,FALSE))=TRUE,"", (VLOOKUP($B875,'US PWR Rankings'!$B$6:$H$126,6,FALSE)))</f>
        <v/>
      </c>
      <c r="S875" s="109" t="str">
        <f>IF(ISNA(VLOOKUP($B875,'Can Gas Rankings'!$B$6:$H$95,6,FALSE))=TRUE,"",(VLOOKUP($B875,'Can Gas Rankings'!$B$6:$H$95,6,FALSE)))</f>
        <v/>
      </c>
      <c r="T875" s="109" t="str">
        <f>IF(ISNA(VLOOKUP($B875,'Can Pwr Rankings'!$B$6:$F$21,4,FALSE))=TRUE,"", (VLOOKUP($B875,'Can Pwr Rankings'!$B$6:$F$21,4,FALSE)))</f>
        <v/>
      </c>
    </row>
    <row r="876" spans="1:20" x14ac:dyDescent="0.2">
      <c r="A876" s="73" t="s">
        <v>251</v>
      </c>
      <c r="B876" s="73">
        <v>64168</v>
      </c>
      <c r="C876" s="73" t="s">
        <v>251</v>
      </c>
      <c r="D876" s="73">
        <v>64168</v>
      </c>
      <c r="E876" s="73" t="s">
        <v>564</v>
      </c>
      <c r="F876" s="73" t="str">
        <f>VLOOKUP((A876&amp;MAX(G876:L876)),'NA DATA'!$J$4:$K$1809,2,FALSE)</f>
        <v>Enron North America Corp.</v>
      </c>
      <c r="G876" s="104">
        <v>96063278</v>
      </c>
      <c r="H876" s="104"/>
      <c r="I876" s="104"/>
      <c r="J876" s="104"/>
      <c r="K876" s="104"/>
      <c r="L876" s="104"/>
      <c r="M876" s="104">
        <f>IF(ISNA(VLOOKUP(B876,'US GAS Rankings'!$B$6:$H$232,7,FALSE))=TRUE,"", (VLOOKUP(B876,'US GAS Rankings'!$B$6:$H$232,7,FALSE)))</f>
        <v>168</v>
      </c>
      <c r="N876" s="104">
        <f>IF(ISNA(VLOOKUP(B876,'US PWR Rankings'!$B$6:$H$126,7,FALSE))=TRUE,"", (VLOOKUP(B876,'US PWR Rankings'!$B$6:$H$126,7,FALSE)))</f>
        <v>27</v>
      </c>
      <c r="O876" s="73" t="str">
        <f>IF(ISNA(VLOOKUP(B876,'Can Gas Rankings'!$B$6:$H$95,7,FALSE))=TRUE,"",(VLOOKUP(B876,'Can Gas Rankings'!$B$6:$H$95,7,FALSE)))</f>
        <v/>
      </c>
      <c r="P876" s="73" t="str">
        <f>IF(ISNA(VLOOKUP(B876,'Can Pwr Rankings'!$B$6:$F$21,5,FALSE))=TRUE,"", (VLOOKUP(B876,'Can Pwr Rankings'!$B$6:$F$21,5,FALSE)))</f>
        <v/>
      </c>
      <c r="Q876" s="109">
        <f>IF(ISNA(VLOOKUP($B876,'US GAS Rankings'!$B$6:$H$232,6,FALSE))=TRUE,"", (VLOOKUP($B876,'US GAS Rankings'!$B$6:$H$232,6,FALSE)))</f>
        <v>786560</v>
      </c>
      <c r="R876" s="109">
        <f>IF(ISNA(VLOOKUP($B876,'US PWR Rankings'!$B$6:$H$126,6,FALSE))=TRUE,"", (VLOOKUP($B876,'US PWR Rankings'!$B$6:$H$126,6,FALSE)))</f>
        <v>4812350</v>
      </c>
      <c r="S876" s="109" t="str">
        <f>IF(ISNA(VLOOKUP($B876,'Can Gas Rankings'!$B$6:$H$95,6,FALSE))=TRUE,"",(VLOOKUP($B876,'Can Gas Rankings'!$B$6:$H$95,6,FALSE)))</f>
        <v/>
      </c>
      <c r="T876" s="109" t="str">
        <f>IF(ISNA(VLOOKUP($B876,'Can Pwr Rankings'!$B$6:$F$21,4,FALSE))=TRUE,"", (VLOOKUP($B876,'Can Pwr Rankings'!$B$6:$F$21,4,FALSE)))</f>
        <v/>
      </c>
    </row>
    <row r="877" spans="1:20" x14ac:dyDescent="0.2">
      <c r="A877" s="73" t="s">
        <v>251</v>
      </c>
      <c r="B877" s="73">
        <v>64168</v>
      </c>
      <c r="C877" s="73"/>
      <c r="D877" s="73"/>
      <c r="E877" s="73" t="s">
        <v>597</v>
      </c>
      <c r="F877" s="73" t="str">
        <f>VLOOKUP((A877&amp;MAX(G877:L877)),'NA DATA'!$J$4:$K$1809,2,FALSE)</f>
        <v>Enron Energy Services, Inc.</v>
      </c>
      <c r="G877" s="104"/>
      <c r="H877" s="104">
        <v>96071208</v>
      </c>
      <c r="I877" s="104"/>
      <c r="J877" s="104"/>
      <c r="K877" s="104"/>
      <c r="L877" s="104"/>
      <c r="M877" s="104">
        <f>IF(ISNA(VLOOKUP(B877,'US GAS Rankings'!$B$6:$H$232,7,FALSE))=TRUE,"", (VLOOKUP(B877,'US GAS Rankings'!$B$6:$H$232,7,FALSE)))</f>
        <v>168</v>
      </c>
      <c r="N877" s="104">
        <f>IF(ISNA(VLOOKUP(B877,'US PWR Rankings'!$B$6:$H$126,7,FALSE))=TRUE,"", (VLOOKUP(B877,'US PWR Rankings'!$B$6:$H$126,7,FALSE)))</f>
        <v>27</v>
      </c>
      <c r="O877" s="73" t="str">
        <f>IF(ISNA(VLOOKUP(B877,'Can Gas Rankings'!$B$6:$H$95,7,FALSE))=TRUE,"",(VLOOKUP(B877,'Can Gas Rankings'!$B$6:$H$95,7,FALSE)))</f>
        <v/>
      </c>
      <c r="P877" s="73" t="str">
        <f>IF(ISNA(VLOOKUP(B877,'Can Pwr Rankings'!$B$6:$F$21,5,FALSE))=TRUE,"", (VLOOKUP(B877,'Can Pwr Rankings'!$B$6:$F$21,5,FALSE)))</f>
        <v/>
      </c>
      <c r="Q877" s="109">
        <f>IF(ISNA(VLOOKUP($B877,'US GAS Rankings'!$B$6:$H$232,6,FALSE))=TRUE,"", (VLOOKUP($B877,'US GAS Rankings'!$B$6:$H$232,6,FALSE)))</f>
        <v>786560</v>
      </c>
      <c r="R877" s="109">
        <f>IF(ISNA(VLOOKUP($B877,'US PWR Rankings'!$B$6:$H$126,6,FALSE))=TRUE,"", (VLOOKUP($B877,'US PWR Rankings'!$B$6:$H$126,6,FALSE)))</f>
        <v>4812350</v>
      </c>
      <c r="S877" s="109" t="str">
        <f>IF(ISNA(VLOOKUP($B877,'Can Gas Rankings'!$B$6:$H$95,6,FALSE))=TRUE,"",(VLOOKUP($B877,'Can Gas Rankings'!$B$6:$H$95,6,FALSE)))</f>
        <v/>
      </c>
      <c r="T877" s="109" t="str">
        <f>IF(ISNA(VLOOKUP($B877,'Can Pwr Rankings'!$B$6:$F$21,4,FALSE))=TRUE,"", (VLOOKUP($B877,'Can Pwr Rankings'!$B$6:$F$21,4,FALSE)))</f>
        <v/>
      </c>
    </row>
    <row r="878" spans="1:20" x14ac:dyDescent="0.2">
      <c r="A878" s="73" t="s">
        <v>251</v>
      </c>
      <c r="B878" s="73">
        <v>64168</v>
      </c>
      <c r="C878" s="73"/>
      <c r="D878" s="73"/>
      <c r="E878" s="73" t="s">
        <v>403</v>
      </c>
      <c r="F878" s="73" t="str">
        <f>VLOOKUP((A878&amp;MAX(G878:L878)),'NA DATA'!$J$4:$K$1809,2,FALSE)</f>
        <v>Enron North America Corp.</v>
      </c>
      <c r="G878" s="104"/>
      <c r="H878" s="104">
        <v>96080287</v>
      </c>
      <c r="I878" s="104"/>
      <c r="J878" s="104"/>
      <c r="K878" s="104"/>
      <c r="L878" s="104"/>
      <c r="M878" s="104">
        <f>IF(ISNA(VLOOKUP(B878,'US GAS Rankings'!$B$6:$H$232,7,FALSE))=TRUE,"", (VLOOKUP(B878,'US GAS Rankings'!$B$6:$H$232,7,FALSE)))</f>
        <v>168</v>
      </c>
      <c r="N878" s="104">
        <f>IF(ISNA(VLOOKUP(B878,'US PWR Rankings'!$B$6:$H$126,7,FALSE))=TRUE,"", (VLOOKUP(B878,'US PWR Rankings'!$B$6:$H$126,7,FALSE)))</f>
        <v>27</v>
      </c>
      <c r="O878" s="73" t="str">
        <f>IF(ISNA(VLOOKUP(B878,'Can Gas Rankings'!$B$6:$H$95,7,FALSE))=TRUE,"",(VLOOKUP(B878,'Can Gas Rankings'!$B$6:$H$95,7,FALSE)))</f>
        <v/>
      </c>
      <c r="P878" s="73" t="str">
        <f>IF(ISNA(VLOOKUP(B878,'Can Pwr Rankings'!$B$6:$F$21,5,FALSE))=TRUE,"", (VLOOKUP(B878,'Can Pwr Rankings'!$B$6:$F$21,5,FALSE)))</f>
        <v/>
      </c>
      <c r="Q878" s="109">
        <f>IF(ISNA(VLOOKUP($B878,'US GAS Rankings'!$B$6:$H$232,6,FALSE))=TRUE,"", (VLOOKUP($B878,'US GAS Rankings'!$B$6:$H$232,6,FALSE)))</f>
        <v>786560</v>
      </c>
      <c r="R878" s="109">
        <f>IF(ISNA(VLOOKUP($B878,'US PWR Rankings'!$B$6:$H$126,6,FALSE))=TRUE,"", (VLOOKUP($B878,'US PWR Rankings'!$B$6:$H$126,6,FALSE)))</f>
        <v>4812350</v>
      </c>
      <c r="S878" s="109" t="str">
        <f>IF(ISNA(VLOOKUP($B878,'Can Gas Rankings'!$B$6:$H$95,6,FALSE))=TRUE,"",(VLOOKUP($B878,'Can Gas Rankings'!$B$6:$H$95,6,FALSE)))</f>
        <v/>
      </c>
      <c r="T878" s="109" t="str">
        <f>IF(ISNA(VLOOKUP($B878,'Can Pwr Rankings'!$B$6:$F$21,4,FALSE))=TRUE,"", (VLOOKUP($B878,'Can Pwr Rankings'!$B$6:$F$21,4,FALSE)))</f>
        <v/>
      </c>
    </row>
    <row r="879" spans="1:20" x14ac:dyDescent="0.2">
      <c r="A879" s="73" t="s">
        <v>251</v>
      </c>
      <c r="B879" s="73">
        <v>64168</v>
      </c>
      <c r="C879" s="73"/>
      <c r="D879" s="73"/>
      <c r="E879" s="73" t="s">
        <v>410</v>
      </c>
      <c r="F879" s="73" t="str">
        <f>VLOOKUP((A879&amp;MAX(G879:L879)),'NA DATA'!$J$4:$K$1809,2,FALSE)</f>
        <v>Enron North America Corp.</v>
      </c>
      <c r="G879" s="104"/>
      <c r="H879" s="104">
        <v>96021594</v>
      </c>
      <c r="I879" s="104"/>
      <c r="J879" s="104"/>
      <c r="K879" s="104"/>
      <c r="L879" s="104"/>
      <c r="M879" s="104">
        <f>IF(ISNA(VLOOKUP(B879,'US GAS Rankings'!$B$6:$H$232,7,FALSE))=TRUE,"", (VLOOKUP(B879,'US GAS Rankings'!$B$6:$H$232,7,FALSE)))</f>
        <v>168</v>
      </c>
      <c r="N879" s="104">
        <f>IF(ISNA(VLOOKUP(B879,'US PWR Rankings'!$B$6:$H$126,7,FALSE))=TRUE,"", (VLOOKUP(B879,'US PWR Rankings'!$B$6:$H$126,7,FALSE)))</f>
        <v>27</v>
      </c>
      <c r="O879" s="73" t="str">
        <f>IF(ISNA(VLOOKUP(B879,'Can Gas Rankings'!$B$6:$H$95,7,FALSE))=TRUE,"",(VLOOKUP(B879,'Can Gas Rankings'!$B$6:$H$95,7,FALSE)))</f>
        <v/>
      </c>
      <c r="P879" s="73" t="str">
        <f>IF(ISNA(VLOOKUP(B879,'Can Pwr Rankings'!$B$6:$F$21,5,FALSE))=TRUE,"", (VLOOKUP(B879,'Can Pwr Rankings'!$B$6:$F$21,5,FALSE)))</f>
        <v/>
      </c>
      <c r="Q879" s="109">
        <f>IF(ISNA(VLOOKUP($B879,'US GAS Rankings'!$B$6:$H$232,6,FALSE))=TRUE,"", (VLOOKUP($B879,'US GAS Rankings'!$B$6:$H$232,6,FALSE)))</f>
        <v>786560</v>
      </c>
      <c r="R879" s="109">
        <f>IF(ISNA(VLOOKUP($B879,'US PWR Rankings'!$B$6:$H$126,6,FALSE))=TRUE,"", (VLOOKUP($B879,'US PWR Rankings'!$B$6:$H$126,6,FALSE)))</f>
        <v>4812350</v>
      </c>
      <c r="S879" s="109" t="str">
        <f>IF(ISNA(VLOOKUP($B879,'Can Gas Rankings'!$B$6:$H$95,6,FALSE))=TRUE,"",(VLOOKUP($B879,'Can Gas Rankings'!$B$6:$H$95,6,FALSE)))</f>
        <v/>
      </c>
      <c r="T879" s="109" t="str">
        <f>IF(ISNA(VLOOKUP($B879,'Can Pwr Rankings'!$B$6:$F$21,4,FALSE))=TRUE,"", (VLOOKUP($B879,'Can Pwr Rankings'!$B$6:$F$21,4,FALSE)))</f>
        <v/>
      </c>
    </row>
    <row r="880" spans="1:20" x14ac:dyDescent="0.2">
      <c r="A880" s="73" t="s">
        <v>251</v>
      </c>
      <c r="B880" s="73">
        <v>64168</v>
      </c>
      <c r="C880" s="73"/>
      <c r="D880" s="73"/>
      <c r="E880" s="73" t="s">
        <v>463</v>
      </c>
      <c r="F880" s="73" t="e">
        <f>VLOOKUP((A880&amp;MAX(G880:L880)),'NA DATA'!$J$4:$K$1809,2,FALSE)</f>
        <v>#N/A</v>
      </c>
      <c r="G880" s="104"/>
      <c r="H880" s="104"/>
      <c r="I880" s="104">
        <v>96062114</v>
      </c>
      <c r="J880" s="104"/>
      <c r="K880" s="104"/>
      <c r="L880" s="104"/>
      <c r="M880" s="104">
        <f>IF(ISNA(VLOOKUP(B880,'US GAS Rankings'!$B$6:$H$232,7,FALSE))=TRUE,"", (VLOOKUP(B880,'US GAS Rankings'!$B$6:$H$232,7,FALSE)))</f>
        <v>168</v>
      </c>
      <c r="N880" s="104">
        <f>IF(ISNA(VLOOKUP(B880,'US PWR Rankings'!$B$6:$H$126,7,FALSE))=TRUE,"", (VLOOKUP(B880,'US PWR Rankings'!$B$6:$H$126,7,FALSE)))</f>
        <v>27</v>
      </c>
      <c r="O880" s="73" t="str">
        <f>IF(ISNA(VLOOKUP(B880,'Can Gas Rankings'!$B$6:$H$95,7,FALSE))=TRUE,"",(VLOOKUP(B880,'Can Gas Rankings'!$B$6:$H$95,7,FALSE)))</f>
        <v/>
      </c>
      <c r="P880" s="73" t="str">
        <f>IF(ISNA(VLOOKUP(B880,'Can Pwr Rankings'!$B$6:$F$21,5,FALSE))=TRUE,"", (VLOOKUP(B880,'Can Pwr Rankings'!$B$6:$F$21,5,FALSE)))</f>
        <v/>
      </c>
      <c r="Q880" s="109">
        <f>IF(ISNA(VLOOKUP($B880,'US GAS Rankings'!$B$6:$H$232,6,FALSE))=TRUE,"", (VLOOKUP($B880,'US GAS Rankings'!$B$6:$H$232,6,FALSE)))</f>
        <v>786560</v>
      </c>
      <c r="R880" s="109">
        <f>IF(ISNA(VLOOKUP($B880,'US PWR Rankings'!$B$6:$H$126,6,FALSE))=TRUE,"", (VLOOKUP($B880,'US PWR Rankings'!$B$6:$H$126,6,FALSE)))</f>
        <v>4812350</v>
      </c>
      <c r="S880" s="109" t="str">
        <f>IF(ISNA(VLOOKUP($B880,'Can Gas Rankings'!$B$6:$H$95,6,FALSE))=TRUE,"",(VLOOKUP($B880,'Can Gas Rankings'!$B$6:$H$95,6,FALSE)))</f>
        <v/>
      </c>
      <c r="T880" s="109" t="str">
        <f>IF(ISNA(VLOOKUP($B880,'Can Pwr Rankings'!$B$6:$F$21,4,FALSE))=TRUE,"", (VLOOKUP($B880,'Can Pwr Rankings'!$B$6:$F$21,4,FALSE)))</f>
        <v/>
      </c>
    </row>
    <row r="881" spans="1:20" x14ac:dyDescent="0.2">
      <c r="A881" s="73" t="s">
        <v>251</v>
      </c>
      <c r="B881" s="73">
        <v>64168</v>
      </c>
      <c r="C881" s="73"/>
      <c r="D881" s="73"/>
      <c r="E881" s="73" t="s">
        <v>405</v>
      </c>
      <c r="F881" s="73" t="str">
        <f>VLOOKUP((A881&amp;MAX(G881:L881)),'NA DATA'!$J$4:$K$1809,2,FALSE)</f>
        <v>Enron North America Corp.</v>
      </c>
      <c r="G881" s="104"/>
      <c r="H881" s="104">
        <v>96044008</v>
      </c>
      <c r="I881" s="104"/>
      <c r="J881" s="104"/>
      <c r="K881" s="104"/>
      <c r="L881" s="104"/>
      <c r="M881" s="104">
        <f>IF(ISNA(VLOOKUP(B881,'US GAS Rankings'!$B$6:$H$232,7,FALSE))=TRUE,"", (VLOOKUP(B881,'US GAS Rankings'!$B$6:$H$232,7,FALSE)))</f>
        <v>168</v>
      </c>
      <c r="N881" s="104">
        <f>IF(ISNA(VLOOKUP(B881,'US PWR Rankings'!$B$6:$H$126,7,FALSE))=TRUE,"", (VLOOKUP(B881,'US PWR Rankings'!$B$6:$H$126,7,FALSE)))</f>
        <v>27</v>
      </c>
      <c r="O881" s="73" t="str">
        <f>IF(ISNA(VLOOKUP(B881,'Can Gas Rankings'!$B$6:$H$95,7,FALSE))=TRUE,"",(VLOOKUP(B881,'Can Gas Rankings'!$B$6:$H$95,7,FALSE)))</f>
        <v/>
      </c>
      <c r="P881" s="73" t="str">
        <f>IF(ISNA(VLOOKUP(B881,'Can Pwr Rankings'!$B$6:$F$21,5,FALSE))=TRUE,"", (VLOOKUP(B881,'Can Pwr Rankings'!$B$6:$F$21,5,FALSE)))</f>
        <v/>
      </c>
      <c r="Q881" s="109">
        <f>IF(ISNA(VLOOKUP($B881,'US GAS Rankings'!$B$6:$H$232,6,FALSE))=TRUE,"", (VLOOKUP($B881,'US GAS Rankings'!$B$6:$H$232,6,FALSE)))</f>
        <v>786560</v>
      </c>
      <c r="R881" s="109">
        <f>IF(ISNA(VLOOKUP($B881,'US PWR Rankings'!$B$6:$H$126,6,FALSE))=TRUE,"", (VLOOKUP($B881,'US PWR Rankings'!$B$6:$H$126,6,FALSE)))</f>
        <v>4812350</v>
      </c>
      <c r="S881" s="109" t="str">
        <f>IF(ISNA(VLOOKUP($B881,'Can Gas Rankings'!$B$6:$H$95,6,FALSE))=TRUE,"",(VLOOKUP($B881,'Can Gas Rankings'!$B$6:$H$95,6,FALSE)))</f>
        <v/>
      </c>
      <c r="T881" s="109" t="str">
        <f>IF(ISNA(VLOOKUP($B881,'Can Pwr Rankings'!$B$6:$F$21,4,FALSE))=TRUE,"", (VLOOKUP($B881,'Can Pwr Rankings'!$B$6:$F$21,4,FALSE)))</f>
        <v/>
      </c>
    </row>
    <row r="882" spans="1:20" x14ac:dyDescent="0.2">
      <c r="A882" s="73" t="s">
        <v>252</v>
      </c>
      <c r="B882" s="73">
        <v>3089</v>
      </c>
      <c r="C882" s="73" t="s">
        <v>252</v>
      </c>
      <c r="D882" s="73">
        <v>3089</v>
      </c>
      <c r="E882" s="73" t="s">
        <v>404</v>
      </c>
      <c r="F882" s="73" t="str">
        <f>VLOOKUP((A882&amp;MAX(G882:L882)),'NA DATA'!$J$4:$K$1809,2,FALSE)</f>
        <v>Enron North America Corp.</v>
      </c>
      <c r="G882" s="104"/>
      <c r="H882" s="104">
        <v>96059569</v>
      </c>
      <c r="I882" s="104"/>
      <c r="J882" s="104"/>
      <c r="K882" s="104"/>
      <c r="L882" s="104"/>
      <c r="M882" s="104">
        <f>IF(ISNA(VLOOKUP(B882,'US GAS Rankings'!$B$6:$H$232,7,FALSE))=TRUE,"", (VLOOKUP(B882,'US GAS Rankings'!$B$6:$H$232,7,FALSE)))</f>
        <v>169</v>
      </c>
      <c r="N882" s="104" t="str">
        <f>IF(ISNA(VLOOKUP(B882,'US PWR Rankings'!$B$6:$H$126,7,FALSE))=TRUE,"", (VLOOKUP(B882,'US PWR Rankings'!$B$6:$H$126,7,FALSE)))</f>
        <v/>
      </c>
      <c r="O882" s="73" t="str">
        <f>IF(ISNA(VLOOKUP(B882,'Can Gas Rankings'!$B$6:$H$95,7,FALSE))=TRUE,"",(VLOOKUP(B882,'Can Gas Rankings'!$B$6:$H$95,7,FALSE)))</f>
        <v/>
      </c>
      <c r="P882" s="73" t="str">
        <f>IF(ISNA(VLOOKUP(B882,'Can Pwr Rankings'!$B$6:$F$21,5,FALSE))=TRUE,"", (VLOOKUP(B882,'Can Pwr Rankings'!$B$6:$F$21,5,FALSE)))</f>
        <v/>
      </c>
      <c r="Q882" s="109">
        <f>IF(ISNA(VLOOKUP($B882,'US GAS Rankings'!$B$6:$H$232,6,FALSE))=TRUE,"", (VLOOKUP($B882,'US GAS Rankings'!$B$6:$H$232,6,FALSE)))</f>
        <v>740500</v>
      </c>
      <c r="R882" s="109" t="str">
        <f>IF(ISNA(VLOOKUP($B882,'US PWR Rankings'!$B$6:$H$126,6,FALSE))=TRUE,"", (VLOOKUP($B882,'US PWR Rankings'!$B$6:$H$126,6,FALSE)))</f>
        <v/>
      </c>
      <c r="S882" s="109" t="str">
        <f>IF(ISNA(VLOOKUP($B882,'Can Gas Rankings'!$B$6:$H$95,6,FALSE))=TRUE,"",(VLOOKUP($B882,'Can Gas Rankings'!$B$6:$H$95,6,FALSE)))</f>
        <v/>
      </c>
      <c r="T882" s="109" t="str">
        <f>IF(ISNA(VLOOKUP($B882,'Can Pwr Rankings'!$B$6:$F$21,4,FALSE))=TRUE,"", (VLOOKUP($B882,'Can Pwr Rankings'!$B$6:$F$21,4,FALSE)))</f>
        <v/>
      </c>
    </row>
    <row r="883" spans="1:20" x14ac:dyDescent="0.2">
      <c r="A883" s="73" t="s">
        <v>252</v>
      </c>
      <c r="B883" s="73">
        <v>3089</v>
      </c>
      <c r="C883" s="73"/>
      <c r="D883" s="73"/>
      <c r="E883" s="73" t="s">
        <v>399</v>
      </c>
      <c r="F883" s="73" t="str">
        <f>VLOOKUP((A883&amp;MAX(G883:L883)),'NA DATA'!$J$4:$K$1809,2,FALSE)</f>
        <v>Enron North America Corp.</v>
      </c>
      <c r="G883" s="104"/>
      <c r="H883" s="104">
        <v>96002950</v>
      </c>
      <c r="I883" s="104"/>
      <c r="J883" s="104"/>
      <c r="K883" s="104"/>
      <c r="L883" s="104"/>
      <c r="M883" s="104">
        <f>IF(ISNA(VLOOKUP(B883,'US GAS Rankings'!$B$6:$H$232,7,FALSE))=TRUE,"", (VLOOKUP(B883,'US GAS Rankings'!$B$6:$H$232,7,FALSE)))</f>
        <v>169</v>
      </c>
      <c r="N883" s="104" t="str">
        <f>IF(ISNA(VLOOKUP(B883,'US PWR Rankings'!$B$6:$H$126,7,FALSE))=TRUE,"", (VLOOKUP(B883,'US PWR Rankings'!$B$6:$H$126,7,FALSE)))</f>
        <v/>
      </c>
      <c r="O883" s="73" t="str">
        <f>IF(ISNA(VLOOKUP(B883,'Can Gas Rankings'!$B$6:$H$95,7,FALSE))=TRUE,"",(VLOOKUP(B883,'Can Gas Rankings'!$B$6:$H$95,7,FALSE)))</f>
        <v/>
      </c>
      <c r="P883" s="73" t="str">
        <f>IF(ISNA(VLOOKUP(B883,'Can Pwr Rankings'!$B$6:$F$21,5,FALSE))=TRUE,"", (VLOOKUP(B883,'Can Pwr Rankings'!$B$6:$F$21,5,FALSE)))</f>
        <v/>
      </c>
      <c r="Q883" s="109">
        <f>IF(ISNA(VLOOKUP($B883,'US GAS Rankings'!$B$6:$H$232,6,FALSE))=TRUE,"", (VLOOKUP($B883,'US GAS Rankings'!$B$6:$H$232,6,FALSE)))</f>
        <v>740500</v>
      </c>
      <c r="R883" s="109" t="str">
        <f>IF(ISNA(VLOOKUP($B883,'US PWR Rankings'!$B$6:$H$126,6,FALSE))=TRUE,"", (VLOOKUP($B883,'US PWR Rankings'!$B$6:$H$126,6,FALSE)))</f>
        <v/>
      </c>
      <c r="S883" s="109" t="str">
        <f>IF(ISNA(VLOOKUP($B883,'Can Gas Rankings'!$B$6:$H$95,6,FALSE))=TRUE,"",(VLOOKUP($B883,'Can Gas Rankings'!$B$6:$H$95,6,FALSE)))</f>
        <v/>
      </c>
      <c r="T883" s="109" t="str">
        <f>IF(ISNA(VLOOKUP($B883,'Can Pwr Rankings'!$B$6:$F$21,4,FALSE))=TRUE,"", (VLOOKUP($B883,'Can Pwr Rankings'!$B$6:$F$21,4,FALSE)))</f>
        <v/>
      </c>
    </row>
    <row r="884" spans="1:20" x14ac:dyDescent="0.2">
      <c r="A884" s="73" t="s">
        <v>252</v>
      </c>
      <c r="B884" s="73">
        <v>3089</v>
      </c>
      <c r="C884" s="73"/>
      <c r="D884" s="73"/>
      <c r="E884" s="73" t="s">
        <v>573</v>
      </c>
      <c r="F884" s="73" t="str">
        <f>VLOOKUP((A884&amp;MAX(G884:L884)),'NA DATA'!$J$4:$K$1809,2,FALSE)</f>
        <v>Enron North America Corp.</v>
      </c>
      <c r="G884" s="104">
        <v>95000274</v>
      </c>
      <c r="H884" s="104"/>
      <c r="I884" s="104"/>
      <c r="J884" s="104"/>
      <c r="K884" s="104"/>
      <c r="L884" s="104"/>
      <c r="M884" s="104">
        <f>IF(ISNA(VLOOKUP(B884,'US GAS Rankings'!$B$6:$H$232,7,FALSE))=TRUE,"", (VLOOKUP(B884,'US GAS Rankings'!$B$6:$H$232,7,FALSE)))</f>
        <v>169</v>
      </c>
      <c r="N884" s="104" t="str">
        <f>IF(ISNA(VLOOKUP(B884,'US PWR Rankings'!$B$6:$H$126,7,FALSE))=TRUE,"", (VLOOKUP(B884,'US PWR Rankings'!$B$6:$H$126,7,FALSE)))</f>
        <v/>
      </c>
      <c r="O884" s="73" t="str">
        <f>IF(ISNA(VLOOKUP(B884,'Can Gas Rankings'!$B$6:$H$95,7,FALSE))=TRUE,"",(VLOOKUP(B884,'Can Gas Rankings'!$B$6:$H$95,7,FALSE)))</f>
        <v/>
      </c>
      <c r="P884" s="73" t="str">
        <f>IF(ISNA(VLOOKUP(B884,'Can Pwr Rankings'!$B$6:$F$21,5,FALSE))=TRUE,"", (VLOOKUP(B884,'Can Pwr Rankings'!$B$6:$F$21,5,FALSE)))</f>
        <v/>
      </c>
      <c r="Q884" s="109">
        <f>IF(ISNA(VLOOKUP($B884,'US GAS Rankings'!$B$6:$H$232,6,FALSE))=TRUE,"", (VLOOKUP($B884,'US GAS Rankings'!$B$6:$H$232,6,FALSE)))</f>
        <v>740500</v>
      </c>
      <c r="R884" s="109" t="str">
        <f>IF(ISNA(VLOOKUP($B884,'US PWR Rankings'!$B$6:$H$126,6,FALSE))=TRUE,"", (VLOOKUP($B884,'US PWR Rankings'!$B$6:$H$126,6,FALSE)))</f>
        <v/>
      </c>
      <c r="S884" s="109" t="str">
        <f>IF(ISNA(VLOOKUP($B884,'Can Gas Rankings'!$B$6:$H$95,6,FALSE))=TRUE,"",(VLOOKUP($B884,'Can Gas Rankings'!$B$6:$H$95,6,FALSE)))</f>
        <v/>
      </c>
      <c r="T884" s="109" t="str">
        <f>IF(ISNA(VLOOKUP($B884,'Can Pwr Rankings'!$B$6:$F$21,4,FALSE))=TRUE,"", (VLOOKUP($B884,'Can Pwr Rankings'!$B$6:$F$21,4,FALSE)))</f>
        <v/>
      </c>
    </row>
    <row r="885" spans="1:20" x14ac:dyDescent="0.2">
      <c r="A885" s="73" t="s">
        <v>252</v>
      </c>
      <c r="B885" s="73">
        <v>3089</v>
      </c>
      <c r="C885" s="73"/>
      <c r="D885" s="73"/>
      <c r="E885" s="73" t="s">
        <v>432</v>
      </c>
      <c r="F885" s="73" t="str">
        <f>VLOOKUP((A885&amp;MAX(G885:L885)),'NA DATA'!$J$4:$K$1809,2,FALSE)</f>
        <v>Enron North America Corp.</v>
      </c>
      <c r="G885" s="104"/>
      <c r="H885" s="104">
        <v>96001300</v>
      </c>
      <c r="I885" s="104"/>
      <c r="J885" s="104"/>
      <c r="K885" s="104"/>
      <c r="L885" s="104"/>
      <c r="M885" s="104">
        <f>IF(ISNA(VLOOKUP(B885,'US GAS Rankings'!$B$6:$H$232,7,FALSE))=TRUE,"", (VLOOKUP(B885,'US GAS Rankings'!$B$6:$H$232,7,FALSE)))</f>
        <v>169</v>
      </c>
      <c r="N885" s="104" t="str">
        <f>IF(ISNA(VLOOKUP(B885,'US PWR Rankings'!$B$6:$H$126,7,FALSE))=TRUE,"", (VLOOKUP(B885,'US PWR Rankings'!$B$6:$H$126,7,FALSE)))</f>
        <v/>
      </c>
      <c r="O885" s="73" t="str">
        <f>IF(ISNA(VLOOKUP(B885,'Can Gas Rankings'!$B$6:$H$95,7,FALSE))=TRUE,"",(VLOOKUP(B885,'Can Gas Rankings'!$B$6:$H$95,7,FALSE)))</f>
        <v/>
      </c>
      <c r="P885" s="73" t="str">
        <f>IF(ISNA(VLOOKUP(B885,'Can Pwr Rankings'!$B$6:$F$21,5,FALSE))=TRUE,"", (VLOOKUP(B885,'Can Pwr Rankings'!$B$6:$F$21,5,FALSE)))</f>
        <v/>
      </c>
      <c r="Q885" s="109">
        <f>IF(ISNA(VLOOKUP($B885,'US GAS Rankings'!$B$6:$H$232,6,FALSE))=TRUE,"", (VLOOKUP($B885,'US GAS Rankings'!$B$6:$H$232,6,FALSE)))</f>
        <v>740500</v>
      </c>
      <c r="R885" s="109" t="str">
        <f>IF(ISNA(VLOOKUP($B885,'US PWR Rankings'!$B$6:$H$126,6,FALSE))=TRUE,"", (VLOOKUP($B885,'US PWR Rankings'!$B$6:$H$126,6,FALSE)))</f>
        <v/>
      </c>
      <c r="S885" s="109" t="str">
        <f>IF(ISNA(VLOOKUP($B885,'Can Gas Rankings'!$B$6:$H$95,6,FALSE))=TRUE,"",(VLOOKUP($B885,'Can Gas Rankings'!$B$6:$H$95,6,FALSE)))</f>
        <v/>
      </c>
      <c r="T885" s="109" t="str">
        <f>IF(ISNA(VLOOKUP($B885,'Can Pwr Rankings'!$B$6:$F$21,4,FALSE))=TRUE,"", (VLOOKUP($B885,'Can Pwr Rankings'!$B$6:$F$21,4,FALSE)))</f>
        <v/>
      </c>
    </row>
    <row r="886" spans="1:20" x14ac:dyDescent="0.2">
      <c r="A886" s="73" t="s">
        <v>252</v>
      </c>
      <c r="B886" s="73">
        <v>3089</v>
      </c>
      <c r="C886" s="73"/>
      <c r="D886" s="73"/>
      <c r="E886" s="73" t="s">
        <v>394</v>
      </c>
      <c r="F886" s="73" t="str">
        <f>VLOOKUP((A886&amp;MAX(G886:L886)),'NA DATA'!$J$4:$K$1809,2,FALSE)</f>
        <v>Enron North America Corp.</v>
      </c>
      <c r="G886" s="104"/>
      <c r="H886" s="104">
        <v>96018766</v>
      </c>
      <c r="I886" s="104"/>
      <c r="J886" s="104"/>
      <c r="K886" s="104"/>
      <c r="L886" s="104"/>
      <c r="M886" s="104">
        <f>IF(ISNA(VLOOKUP(B886,'US GAS Rankings'!$B$6:$H$232,7,FALSE))=TRUE,"", (VLOOKUP(B886,'US GAS Rankings'!$B$6:$H$232,7,FALSE)))</f>
        <v>169</v>
      </c>
      <c r="N886" s="104" t="str">
        <f>IF(ISNA(VLOOKUP(B886,'US PWR Rankings'!$B$6:$H$126,7,FALSE))=TRUE,"", (VLOOKUP(B886,'US PWR Rankings'!$B$6:$H$126,7,FALSE)))</f>
        <v/>
      </c>
      <c r="O886" s="73" t="str">
        <f>IF(ISNA(VLOOKUP(B886,'Can Gas Rankings'!$B$6:$H$95,7,FALSE))=TRUE,"",(VLOOKUP(B886,'Can Gas Rankings'!$B$6:$H$95,7,FALSE)))</f>
        <v/>
      </c>
      <c r="P886" s="73" t="str">
        <f>IF(ISNA(VLOOKUP(B886,'Can Pwr Rankings'!$B$6:$F$21,5,FALSE))=TRUE,"", (VLOOKUP(B886,'Can Pwr Rankings'!$B$6:$F$21,5,FALSE)))</f>
        <v/>
      </c>
      <c r="Q886" s="109">
        <f>IF(ISNA(VLOOKUP($B886,'US GAS Rankings'!$B$6:$H$232,6,FALSE))=TRUE,"", (VLOOKUP($B886,'US GAS Rankings'!$B$6:$H$232,6,FALSE)))</f>
        <v>740500</v>
      </c>
      <c r="R886" s="109" t="str">
        <f>IF(ISNA(VLOOKUP($B886,'US PWR Rankings'!$B$6:$H$126,6,FALSE))=TRUE,"", (VLOOKUP($B886,'US PWR Rankings'!$B$6:$H$126,6,FALSE)))</f>
        <v/>
      </c>
      <c r="S886" s="109" t="str">
        <f>IF(ISNA(VLOOKUP($B886,'Can Gas Rankings'!$B$6:$H$95,6,FALSE))=TRUE,"",(VLOOKUP($B886,'Can Gas Rankings'!$B$6:$H$95,6,FALSE)))</f>
        <v/>
      </c>
      <c r="T886" s="109" t="str">
        <f>IF(ISNA(VLOOKUP($B886,'Can Pwr Rankings'!$B$6:$F$21,4,FALSE))=TRUE,"", (VLOOKUP($B886,'Can Pwr Rankings'!$B$6:$F$21,4,FALSE)))</f>
        <v/>
      </c>
    </row>
    <row r="887" spans="1:20" x14ac:dyDescent="0.2">
      <c r="A887" s="73" t="s">
        <v>252</v>
      </c>
      <c r="B887" s="73">
        <v>3089</v>
      </c>
      <c r="C887" s="73"/>
      <c r="D887" s="73"/>
      <c r="E887" s="73" t="s">
        <v>406</v>
      </c>
      <c r="F887" s="73" t="str">
        <f>VLOOKUP((A887&amp;MAX(G887:L887)),'NA DATA'!$J$4:$K$1809,2,FALSE)</f>
        <v>Enron North America Corp.</v>
      </c>
      <c r="G887" s="104"/>
      <c r="H887" s="104">
        <v>96048534</v>
      </c>
      <c r="I887" s="104"/>
      <c r="J887" s="104"/>
      <c r="K887" s="104"/>
      <c r="L887" s="104"/>
      <c r="M887" s="104">
        <f>IF(ISNA(VLOOKUP(B887,'US GAS Rankings'!$B$6:$H$232,7,FALSE))=TRUE,"", (VLOOKUP(B887,'US GAS Rankings'!$B$6:$H$232,7,FALSE)))</f>
        <v>169</v>
      </c>
      <c r="N887" s="104" t="str">
        <f>IF(ISNA(VLOOKUP(B887,'US PWR Rankings'!$B$6:$H$126,7,FALSE))=TRUE,"", (VLOOKUP(B887,'US PWR Rankings'!$B$6:$H$126,7,FALSE)))</f>
        <v/>
      </c>
      <c r="O887" s="73" t="str">
        <f>IF(ISNA(VLOOKUP(B887,'Can Gas Rankings'!$B$6:$H$95,7,FALSE))=TRUE,"",(VLOOKUP(B887,'Can Gas Rankings'!$B$6:$H$95,7,FALSE)))</f>
        <v/>
      </c>
      <c r="P887" s="73" t="str">
        <f>IF(ISNA(VLOOKUP(B887,'Can Pwr Rankings'!$B$6:$F$21,5,FALSE))=TRUE,"", (VLOOKUP(B887,'Can Pwr Rankings'!$B$6:$F$21,5,FALSE)))</f>
        <v/>
      </c>
      <c r="Q887" s="109">
        <f>IF(ISNA(VLOOKUP($B887,'US GAS Rankings'!$B$6:$H$232,6,FALSE))=TRUE,"", (VLOOKUP($B887,'US GAS Rankings'!$B$6:$H$232,6,FALSE)))</f>
        <v>740500</v>
      </c>
      <c r="R887" s="109" t="str">
        <f>IF(ISNA(VLOOKUP($B887,'US PWR Rankings'!$B$6:$H$126,6,FALSE))=TRUE,"", (VLOOKUP($B887,'US PWR Rankings'!$B$6:$H$126,6,FALSE)))</f>
        <v/>
      </c>
      <c r="S887" s="109" t="str">
        <f>IF(ISNA(VLOOKUP($B887,'Can Gas Rankings'!$B$6:$H$95,6,FALSE))=TRUE,"",(VLOOKUP($B887,'Can Gas Rankings'!$B$6:$H$95,6,FALSE)))</f>
        <v/>
      </c>
      <c r="T887" s="109" t="str">
        <f>IF(ISNA(VLOOKUP($B887,'Can Pwr Rankings'!$B$6:$F$21,4,FALSE))=TRUE,"", (VLOOKUP($B887,'Can Pwr Rankings'!$B$6:$F$21,4,FALSE)))</f>
        <v/>
      </c>
    </row>
    <row r="888" spans="1:20" x14ac:dyDescent="0.2">
      <c r="A888" s="73" t="s">
        <v>253</v>
      </c>
      <c r="B888" s="73">
        <v>687</v>
      </c>
      <c r="C888" s="73" t="s">
        <v>253</v>
      </c>
      <c r="D888" s="73">
        <v>687</v>
      </c>
      <c r="E888" s="73" t="s">
        <v>394</v>
      </c>
      <c r="F888" s="73" t="str">
        <f>VLOOKUP((A888&amp;MAX(G888:L888)),'NA DATA'!$J$4:$K$1809,2,FALSE)</f>
        <v>Enron North America Corp.</v>
      </c>
      <c r="G888" s="104"/>
      <c r="H888" s="104">
        <v>96023144</v>
      </c>
      <c r="I888" s="104"/>
      <c r="J888" s="104"/>
      <c r="K888" s="104"/>
      <c r="L888" s="104"/>
      <c r="M888" s="104">
        <f>IF(ISNA(VLOOKUP(B888,'US GAS Rankings'!$B$6:$H$232,7,FALSE))=TRUE,"", (VLOOKUP(B888,'US GAS Rankings'!$B$6:$H$232,7,FALSE)))</f>
        <v>170</v>
      </c>
      <c r="N888" s="104" t="str">
        <f>IF(ISNA(VLOOKUP(B888,'US PWR Rankings'!$B$6:$H$126,7,FALSE))=TRUE,"", (VLOOKUP(B888,'US PWR Rankings'!$B$6:$H$126,7,FALSE)))</f>
        <v/>
      </c>
      <c r="O888" s="73" t="str">
        <f>IF(ISNA(VLOOKUP(B888,'Can Gas Rankings'!$B$6:$H$95,7,FALSE))=TRUE,"",(VLOOKUP(B888,'Can Gas Rankings'!$B$6:$H$95,7,FALSE)))</f>
        <v/>
      </c>
      <c r="P888" s="73" t="str">
        <f>IF(ISNA(VLOOKUP(B888,'Can Pwr Rankings'!$B$6:$F$21,5,FALSE))=TRUE,"", (VLOOKUP(B888,'Can Pwr Rankings'!$B$6:$F$21,5,FALSE)))</f>
        <v/>
      </c>
      <c r="Q888" s="109">
        <f>IF(ISNA(VLOOKUP($B888,'US GAS Rankings'!$B$6:$H$232,6,FALSE))=TRUE,"", (VLOOKUP($B888,'US GAS Rankings'!$B$6:$H$232,6,FALSE)))</f>
        <v>725252</v>
      </c>
      <c r="R888" s="109" t="str">
        <f>IF(ISNA(VLOOKUP($B888,'US PWR Rankings'!$B$6:$H$126,6,FALSE))=TRUE,"", (VLOOKUP($B888,'US PWR Rankings'!$B$6:$H$126,6,FALSE)))</f>
        <v/>
      </c>
      <c r="S888" s="109" t="str">
        <f>IF(ISNA(VLOOKUP($B888,'Can Gas Rankings'!$B$6:$H$95,6,FALSE))=TRUE,"",(VLOOKUP($B888,'Can Gas Rankings'!$B$6:$H$95,6,FALSE)))</f>
        <v/>
      </c>
      <c r="T888" s="109" t="str">
        <f>IF(ISNA(VLOOKUP($B888,'Can Pwr Rankings'!$B$6:$F$21,4,FALSE))=TRUE,"", (VLOOKUP($B888,'Can Pwr Rankings'!$B$6:$F$21,4,FALSE)))</f>
        <v/>
      </c>
    </row>
    <row r="889" spans="1:20" x14ac:dyDescent="0.2">
      <c r="A889" s="73" t="s">
        <v>253</v>
      </c>
      <c r="B889" s="73">
        <v>687</v>
      </c>
      <c r="C889" s="73"/>
      <c r="D889" s="73"/>
      <c r="E889" s="73" t="s">
        <v>566</v>
      </c>
      <c r="F889" s="73" t="e">
        <f>VLOOKUP((A889&amp;MAX(G889:L889)),'NA DATA'!$J$4:$K$1809,2,FALSE)</f>
        <v>#N/A</v>
      </c>
      <c r="G889" s="104"/>
      <c r="H889" s="104"/>
      <c r="I889" s="104"/>
      <c r="J889" s="104"/>
      <c r="K889" s="104"/>
      <c r="L889" s="104"/>
      <c r="M889" s="104">
        <f>IF(ISNA(VLOOKUP(B889,'US GAS Rankings'!$B$6:$H$232,7,FALSE))=TRUE,"", (VLOOKUP(B889,'US GAS Rankings'!$B$6:$H$232,7,FALSE)))</f>
        <v>170</v>
      </c>
      <c r="N889" s="104" t="str">
        <f>IF(ISNA(VLOOKUP(B889,'US PWR Rankings'!$B$6:$H$126,7,FALSE))=TRUE,"", (VLOOKUP(B889,'US PWR Rankings'!$B$6:$H$126,7,FALSE)))</f>
        <v/>
      </c>
      <c r="O889" s="73" t="str">
        <f>IF(ISNA(VLOOKUP(B889,'Can Gas Rankings'!$B$6:$H$95,7,FALSE))=TRUE,"",(VLOOKUP(B889,'Can Gas Rankings'!$B$6:$H$95,7,FALSE)))</f>
        <v/>
      </c>
      <c r="P889" s="73" t="str">
        <f>IF(ISNA(VLOOKUP(B889,'Can Pwr Rankings'!$B$6:$F$21,5,FALSE))=TRUE,"", (VLOOKUP(B889,'Can Pwr Rankings'!$B$6:$F$21,5,FALSE)))</f>
        <v/>
      </c>
      <c r="Q889" s="109">
        <f>IF(ISNA(VLOOKUP($B889,'US GAS Rankings'!$B$6:$H$232,6,FALSE))=TRUE,"", (VLOOKUP($B889,'US GAS Rankings'!$B$6:$H$232,6,FALSE)))</f>
        <v>725252</v>
      </c>
      <c r="R889" s="109" t="str">
        <f>IF(ISNA(VLOOKUP($B889,'US PWR Rankings'!$B$6:$H$126,6,FALSE))=TRUE,"", (VLOOKUP($B889,'US PWR Rankings'!$B$6:$H$126,6,FALSE)))</f>
        <v/>
      </c>
      <c r="S889" s="109" t="str">
        <f>IF(ISNA(VLOOKUP($B889,'Can Gas Rankings'!$B$6:$H$95,6,FALSE))=TRUE,"",(VLOOKUP($B889,'Can Gas Rankings'!$B$6:$H$95,6,FALSE)))</f>
        <v/>
      </c>
      <c r="T889" s="109" t="str">
        <f>IF(ISNA(VLOOKUP($B889,'Can Pwr Rankings'!$B$6:$F$21,4,FALSE))=TRUE,"", (VLOOKUP($B889,'Can Pwr Rankings'!$B$6:$F$21,4,FALSE)))</f>
        <v/>
      </c>
    </row>
    <row r="890" spans="1:20" x14ac:dyDescent="0.2">
      <c r="A890" s="73" t="s">
        <v>254</v>
      </c>
      <c r="B890" s="73">
        <v>66205</v>
      </c>
      <c r="C890" s="73" t="s">
        <v>254</v>
      </c>
      <c r="D890" s="73">
        <v>66205</v>
      </c>
      <c r="E890" s="73" t="s">
        <v>564</v>
      </c>
      <c r="F890" s="73" t="str">
        <f>VLOOKUP((A890&amp;MAX(G890:L890)),'NA DATA'!$J$4:$K$1809,2,FALSE)</f>
        <v>Enron North America Corp.</v>
      </c>
      <c r="G890" s="104">
        <v>96049582</v>
      </c>
      <c r="H890" s="104"/>
      <c r="I890" s="104"/>
      <c r="J890" s="104"/>
      <c r="K890" s="104"/>
      <c r="L890" s="104"/>
      <c r="M890" s="104">
        <f>IF(ISNA(VLOOKUP(B890,'US GAS Rankings'!$B$6:$H$232,7,FALSE))=TRUE,"", (VLOOKUP(B890,'US GAS Rankings'!$B$6:$H$232,7,FALSE)))</f>
        <v>171</v>
      </c>
      <c r="N890" s="104" t="str">
        <f>IF(ISNA(VLOOKUP(B890,'US PWR Rankings'!$B$6:$H$126,7,FALSE))=TRUE,"", (VLOOKUP(B890,'US PWR Rankings'!$B$6:$H$126,7,FALSE)))</f>
        <v/>
      </c>
      <c r="O890" s="73" t="str">
        <f>IF(ISNA(VLOOKUP(B890,'Can Gas Rankings'!$B$6:$H$95,7,FALSE))=TRUE,"",(VLOOKUP(B890,'Can Gas Rankings'!$B$6:$H$95,7,FALSE)))</f>
        <v/>
      </c>
      <c r="P890" s="73" t="str">
        <f>IF(ISNA(VLOOKUP(B890,'Can Pwr Rankings'!$B$6:$F$21,5,FALSE))=TRUE,"", (VLOOKUP(B890,'Can Pwr Rankings'!$B$6:$F$21,5,FALSE)))</f>
        <v/>
      </c>
      <c r="Q890" s="109">
        <f>IF(ISNA(VLOOKUP($B890,'US GAS Rankings'!$B$6:$H$232,6,FALSE))=TRUE,"", (VLOOKUP($B890,'US GAS Rankings'!$B$6:$H$232,6,FALSE)))</f>
        <v>720000</v>
      </c>
      <c r="R890" s="109" t="str">
        <f>IF(ISNA(VLOOKUP($B890,'US PWR Rankings'!$B$6:$H$126,6,FALSE))=TRUE,"", (VLOOKUP($B890,'US PWR Rankings'!$B$6:$H$126,6,FALSE)))</f>
        <v/>
      </c>
      <c r="S890" s="109" t="str">
        <f>IF(ISNA(VLOOKUP($B890,'Can Gas Rankings'!$B$6:$H$95,6,FALSE))=TRUE,"",(VLOOKUP($B890,'Can Gas Rankings'!$B$6:$H$95,6,FALSE)))</f>
        <v/>
      </c>
      <c r="T890" s="109" t="str">
        <f>IF(ISNA(VLOOKUP($B890,'Can Pwr Rankings'!$B$6:$F$21,4,FALSE))=TRUE,"", (VLOOKUP($B890,'Can Pwr Rankings'!$B$6:$F$21,4,FALSE)))</f>
        <v/>
      </c>
    </row>
    <row r="891" spans="1:20" x14ac:dyDescent="0.2">
      <c r="A891" s="73" t="s">
        <v>254</v>
      </c>
      <c r="B891" s="73">
        <v>66205</v>
      </c>
      <c r="C891" s="73"/>
      <c r="D891" s="73"/>
      <c r="E891" s="73" t="s">
        <v>410</v>
      </c>
      <c r="F891" s="73" t="str">
        <f>VLOOKUP((A891&amp;MAX(G891:L891)),'NA DATA'!$J$4:$K$1809,2,FALSE)</f>
        <v>Enron North America Corp.</v>
      </c>
      <c r="G891" s="104"/>
      <c r="H891" s="104">
        <v>96016458</v>
      </c>
      <c r="I891" s="104"/>
      <c r="J891" s="104"/>
      <c r="K891" s="104"/>
      <c r="L891" s="104"/>
      <c r="M891" s="104">
        <f>IF(ISNA(VLOOKUP(B891,'US GAS Rankings'!$B$6:$H$232,7,FALSE))=TRUE,"", (VLOOKUP(B891,'US GAS Rankings'!$B$6:$H$232,7,FALSE)))</f>
        <v>171</v>
      </c>
      <c r="N891" s="104" t="str">
        <f>IF(ISNA(VLOOKUP(B891,'US PWR Rankings'!$B$6:$H$126,7,FALSE))=TRUE,"", (VLOOKUP(B891,'US PWR Rankings'!$B$6:$H$126,7,FALSE)))</f>
        <v/>
      </c>
      <c r="O891" s="73" t="str">
        <f>IF(ISNA(VLOOKUP(B891,'Can Gas Rankings'!$B$6:$H$95,7,FALSE))=TRUE,"",(VLOOKUP(B891,'Can Gas Rankings'!$B$6:$H$95,7,FALSE)))</f>
        <v/>
      </c>
      <c r="P891" s="73" t="str">
        <f>IF(ISNA(VLOOKUP(B891,'Can Pwr Rankings'!$B$6:$F$21,5,FALSE))=TRUE,"", (VLOOKUP(B891,'Can Pwr Rankings'!$B$6:$F$21,5,FALSE)))</f>
        <v/>
      </c>
      <c r="Q891" s="109">
        <f>IF(ISNA(VLOOKUP($B891,'US GAS Rankings'!$B$6:$H$232,6,FALSE))=TRUE,"", (VLOOKUP($B891,'US GAS Rankings'!$B$6:$H$232,6,FALSE)))</f>
        <v>720000</v>
      </c>
      <c r="R891" s="109" t="str">
        <f>IF(ISNA(VLOOKUP($B891,'US PWR Rankings'!$B$6:$H$126,6,FALSE))=TRUE,"", (VLOOKUP($B891,'US PWR Rankings'!$B$6:$H$126,6,FALSE)))</f>
        <v/>
      </c>
      <c r="S891" s="109" t="str">
        <f>IF(ISNA(VLOOKUP($B891,'Can Gas Rankings'!$B$6:$H$95,6,FALSE))=TRUE,"",(VLOOKUP($B891,'Can Gas Rankings'!$B$6:$H$95,6,FALSE)))</f>
        <v/>
      </c>
      <c r="T891" s="109" t="str">
        <f>IF(ISNA(VLOOKUP($B891,'Can Pwr Rankings'!$B$6:$F$21,4,FALSE))=TRUE,"", (VLOOKUP($B891,'Can Pwr Rankings'!$B$6:$F$21,4,FALSE)))</f>
        <v/>
      </c>
    </row>
    <row r="892" spans="1:20" x14ac:dyDescent="0.2">
      <c r="A892" s="73" t="s">
        <v>255</v>
      </c>
      <c r="B892" s="73">
        <v>65372</v>
      </c>
      <c r="C892" s="73" t="s">
        <v>255</v>
      </c>
      <c r="D892" s="73">
        <v>65372</v>
      </c>
      <c r="E892" s="73" t="s">
        <v>534</v>
      </c>
      <c r="F892" s="73" t="e">
        <f>VLOOKUP((A892&amp;MAX(G892:L892)),'NA DATA'!$J$4:$K$1809,2,FALSE)</f>
        <v>#N/A</v>
      </c>
      <c r="G892" s="104"/>
      <c r="H892" s="104"/>
      <c r="I892" s="104">
        <v>0</v>
      </c>
      <c r="J892" s="104"/>
      <c r="K892" s="104"/>
      <c r="L892" s="104"/>
      <c r="M892" s="104">
        <f>IF(ISNA(VLOOKUP(B892,'US GAS Rankings'!$B$6:$H$232,7,FALSE))=TRUE,"", (VLOOKUP(B892,'US GAS Rankings'!$B$6:$H$232,7,FALSE)))</f>
        <v>172</v>
      </c>
      <c r="N892" s="104">
        <f>IF(ISNA(VLOOKUP(B892,'US PWR Rankings'!$B$6:$H$126,7,FALSE))=TRUE,"", (VLOOKUP(B892,'US PWR Rankings'!$B$6:$H$126,7,FALSE)))</f>
        <v>87</v>
      </c>
      <c r="O892" s="73" t="str">
        <f>IF(ISNA(VLOOKUP(B892,'Can Gas Rankings'!$B$6:$H$95,7,FALSE))=TRUE,"",(VLOOKUP(B892,'Can Gas Rankings'!$B$6:$H$95,7,FALSE)))</f>
        <v/>
      </c>
      <c r="P892" s="73" t="str">
        <f>IF(ISNA(VLOOKUP(B892,'Can Pwr Rankings'!$B$6:$F$21,5,FALSE))=TRUE,"", (VLOOKUP(B892,'Can Pwr Rankings'!$B$6:$F$21,5,FALSE)))</f>
        <v/>
      </c>
      <c r="Q892" s="109">
        <f>IF(ISNA(VLOOKUP($B892,'US GAS Rankings'!$B$6:$H$232,6,FALSE))=TRUE,"", (VLOOKUP($B892,'US GAS Rankings'!$B$6:$H$232,6,FALSE)))</f>
        <v>699000</v>
      </c>
      <c r="R892" s="109">
        <f>IF(ISNA(VLOOKUP($B892,'US PWR Rankings'!$B$6:$H$126,6,FALSE))=TRUE,"", (VLOOKUP($B892,'US PWR Rankings'!$B$6:$H$126,6,FALSE)))</f>
        <v>39534</v>
      </c>
      <c r="S892" s="109" t="str">
        <f>IF(ISNA(VLOOKUP($B892,'Can Gas Rankings'!$B$6:$H$95,6,FALSE))=TRUE,"",(VLOOKUP($B892,'Can Gas Rankings'!$B$6:$H$95,6,FALSE)))</f>
        <v/>
      </c>
      <c r="T892" s="109" t="str">
        <f>IF(ISNA(VLOOKUP($B892,'Can Pwr Rankings'!$B$6:$F$21,4,FALSE))=TRUE,"", (VLOOKUP($B892,'Can Pwr Rankings'!$B$6:$F$21,4,FALSE)))</f>
        <v/>
      </c>
    </row>
    <row r="893" spans="1:20" x14ac:dyDescent="0.2">
      <c r="A893" s="73" t="s">
        <v>255</v>
      </c>
      <c r="B893" s="73">
        <v>65372</v>
      </c>
      <c r="C893" s="73"/>
      <c r="D893" s="73"/>
      <c r="E893" s="73" t="s">
        <v>532</v>
      </c>
      <c r="F893" s="73" t="e">
        <f>VLOOKUP((A893&amp;MAX(G893:L893)),'NA DATA'!$J$4:$K$1809,2,FALSE)</f>
        <v>#N/A</v>
      </c>
      <c r="G893" s="104"/>
      <c r="H893" s="104"/>
      <c r="I893" s="104">
        <v>96000717</v>
      </c>
      <c r="J893" s="104"/>
      <c r="K893" s="104"/>
      <c r="L893" s="104"/>
      <c r="M893" s="104">
        <f>IF(ISNA(VLOOKUP(B893,'US GAS Rankings'!$B$6:$H$232,7,FALSE))=TRUE,"", (VLOOKUP(B893,'US GAS Rankings'!$B$6:$H$232,7,FALSE)))</f>
        <v>172</v>
      </c>
      <c r="N893" s="104">
        <f>IF(ISNA(VLOOKUP(B893,'US PWR Rankings'!$B$6:$H$126,7,FALSE))=TRUE,"", (VLOOKUP(B893,'US PWR Rankings'!$B$6:$H$126,7,FALSE)))</f>
        <v>87</v>
      </c>
      <c r="O893" s="73" t="str">
        <f>IF(ISNA(VLOOKUP(B893,'Can Gas Rankings'!$B$6:$H$95,7,FALSE))=TRUE,"",(VLOOKUP(B893,'Can Gas Rankings'!$B$6:$H$95,7,FALSE)))</f>
        <v/>
      </c>
      <c r="P893" s="73" t="str">
        <f>IF(ISNA(VLOOKUP(B893,'Can Pwr Rankings'!$B$6:$F$21,5,FALSE))=TRUE,"", (VLOOKUP(B893,'Can Pwr Rankings'!$B$6:$F$21,5,FALSE)))</f>
        <v/>
      </c>
      <c r="Q893" s="109">
        <f>IF(ISNA(VLOOKUP($B893,'US GAS Rankings'!$B$6:$H$232,6,FALSE))=TRUE,"", (VLOOKUP($B893,'US GAS Rankings'!$B$6:$H$232,6,FALSE)))</f>
        <v>699000</v>
      </c>
      <c r="R893" s="109">
        <f>IF(ISNA(VLOOKUP($B893,'US PWR Rankings'!$B$6:$H$126,6,FALSE))=TRUE,"", (VLOOKUP($B893,'US PWR Rankings'!$B$6:$H$126,6,FALSE)))</f>
        <v>39534</v>
      </c>
      <c r="S893" s="109" t="str">
        <f>IF(ISNA(VLOOKUP($B893,'Can Gas Rankings'!$B$6:$H$95,6,FALSE))=TRUE,"",(VLOOKUP($B893,'Can Gas Rankings'!$B$6:$H$95,6,FALSE)))</f>
        <v/>
      </c>
      <c r="T893" s="109" t="str">
        <f>IF(ISNA(VLOOKUP($B893,'Can Pwr Rankings'!$B$6:$F$21,4,FALSE))=TRUE,"", (VLOOKUP($B893,'Can Pwr Rankings'!$B$6:$F$21,4,FALSE)))</f>
        <v/>
      </c>
    </row>
    <row r="894" spans="1:20" x14ac:dyDescent="0.2">
      <c r="A894" s="73" t="s">
        <v>255</v>
      </c>
      <c r="B894" s="73">
        <v>65372</v>
      </c>
      <c r="C894" s="73"/>
      <c r="D894" s="73"/>
      <c r="E894" s="73" t="s">
        <v>410</v>
      </c>
      <c r="F894" s="73" t="str">
        <f>VLOOKUP((A894&amp;MAX(G894:L894)),'NA DATA'!$J$4:$K$1809,2,FALSE)</f>
        <v>Enron North America Corp.</v>
      </c>
      <c r="G894" s="104"/>
      <c r="H894" s="104">
        <v>96009383</v>
      </c>
      <c r="I894" s="104"/>
      <c r="J894" s="104"/>
      <c r="K894" s="104"/>
      <c r="L894" s="104"/>
      <c r="M894" s="104">
        <f>IF(ISNA(VLOOKUP(B894,'US GAS Rankings'!$B$6:$H$232,7,FALSE))=TRUE,"", (VLOOKUP(B894,'US GAS Rankings'!$B$6:$H$232,7,FALSE)))</f>
        <v>172</v>
      </c>
      <c r="N894" s="104">
        <f>IF(ISNA(VLOOKUP(B894,'US PWR Rankings'!$B$6:$H$126,7,FALSE))=TRUE,"", (VLOOKUP(B894,'US PWR Rankings'!$B$6:$H$126,7,FALSE)))</f>
        <v>87</v>
      </c>
      <c r="O894" s="73" t="str">
        <f>IF(ISNA(VLOOKUP(B894,'Can Gas Rankings'!$B$6:$H$95,7,FALSE))=TRUE,"",(VLOOKUP(B894,'Can Gas Rankings'!$B$6:$H$95,7,FALSE)))</f>
        <v/>
      </c>
      <c r="P894" s="73" t="str">
        <f>IF(ISNA(VLOOKUP(B894,'Can Pwr Rankings'!$B$6:$F$21,5,FALSE))=TRUE,"", (VLOOKUP(B894,'Can Pwr Rankings'!$B$6:$F$21,5,FALSE)))</f>
        <v/>
      </c>
      <c r="Q894" s="109">
        <f>IF(ISNA(VLOOKUP($B894,'US GAS Rankings'!$B$6:$H$232,6,FALSE))=TRUE,"", (VLOOKUP($B894,'US GAS Rankings'!$B$6:$H$232,6,FALSE)))</f>
        <v>699000</v>
      </c>
      <c r="R894" s="109">
        <f>IF(ISNA(VLOOKUP($B894,'US PWR Rankings'!$B$6:$H$126,6,FALSE))=TRUE,"", (VLOOKUP($B894,'US PWR Rankings'!$B$6:$H$126,6,FALSE)))</f>
        <v>39534</v>
      </c>
      <c r="S894" s="109" t="str">
        <f>IF(ISNA(VLOOKUP($B894,'Can Gas Rankings'!$B$6:$H$95,6,FALSE))=TRUE,"",(VLOOKUP($B894,'Can Gas Rankings'!$B$6:$H$95,6,FALSE)))</f>
        <v/>
      </c>
      <c r="T894" s="109" t="str">
        <f>IF(ISNA(VLOOKUP($B894,'Can Pwr Rankings'!$B$6:$F$21,4,FALSE))=TRUE,"", (VLOOKUP($B894,'Can Pwr Rankings'!$B$6:$F$21,4,FALSE)))</f>
        <v/>
      </c>
    </row>
    <row r="895" spans="1:20" x14ac:dyDescent="0.2">
      <c r="A895" s="73" t="s">
        <v>255</v>
      </c>
      <c r="B895" s="73">
        <v>65372</v>
      </c>
      <c r="C895" s="73"/>
      <c r="D895" s="73"/>
      <c r="E895" s="73" t="s">
        <v>394</v>
      </c>
      <c r="F895" s="73" t="str">
        <f>VLOOKUP((A895&amp;MAX(G895:L895)),'NA DATA'!$J$4:$K$1809,2,FALSE)</f>
        <v>Enron North America Corp.</v>
      </c>
      <c r="G895" s="104"/>
      <c r="H895" s="104">
        <v>96019029</v>
      </c>
      <c r="I895" s="104"/>
      <c r="J895" s="104"/>
      <c r="K895" s="104"/>
      <c r="L895" s="104"/>
      <c r="M895" s="104">
        <f>IF(ISNA(VLOOKUP(B895,'US GAS Rankings'!$B$6:$H$232,7,FALSE))=TRUE,"", (VLOOKUP(B895,'US GAS Rankings'!$B$6:$H$232,7,FALSE)))</f>
        <v>172</v>
      </c>
      <c r="N895" s="104">
        <f>IF(ISNA(VLOOKUP(B895,'US PWR Rankings'!$B$6:$H$126,7,FALSE))=TRUE,"", (VLOOKUP(B895,'US PWR Rankings'!$B$6:$H$126,7,FALSE)))</f>
        <v>87</v>
      </c>
      <c r="O895" s="73" t="str">
        <f>IF(ISNA(VLOOKUP(B895,'Can Gas Rankings'!$B$6:$H$95,7,FALSE))=TRUE,"",(VLOOKUP(B895,'Can Gas Rankings'!$B$6:$H$95,7,FALSE)))</f>
        <v/>
      </c>
      <c r="P895" s="73" t="str">
        <f>IF(ISNA(VLOOKUP(B895,'Can Pwr Rankings'!$B$6:$F$21,5,FALSE))=TRUE,"", (VLOOKUP(B895,'Can Pwr Rankings'!$B$6:$F$21,5,FALSE)))</f>
        <v/>
      </c>
      <c r="Q895" s="109">
        <f>IF(ISNA(VLOOKUP($B895,'US GAS Rankings'!$B$6:$H$232,6,FALSE))=TRUE,"", (VLOOKUP($B895,'US GAS Rankings'!$B$6:$H$232,6,FALSE)))</f>
        <v>699000</v>
      </c>
      <c r="R895" s="109">
        <f>IF(ISNA(VLOOKUP($B895,'US PWR Rankings'!$B$6:$H$126,6,FALSE))=TRUE,"", (VLOOKUP($B895,'US PWR Rankings'!$B$6:$H$126,6,FALSE)))</f>
        <v>39534</v>
      </c>
      <c r="S895" s="109" t="str">
        <f>IF(ISNA(VLOOKUP($B895,'Can Gas Rankings'!$B$6:$H$95,6,FALSE))=TRUE,"",(VLOOKUP($B895,'Can Gas Rankings'!$B$6:$H$95,6,FALSE)))</f>
        <v/>
      </c>
      <c r="T895" s="109" t="str">
        <f>IF(ISNA(VLOOKUP($B895,'Can Pwr Rankings'!$B$6:$F$21,4,FALSE))=TRUE,"", (VLOOKUP($B895,'Can Pwr Rankings'!$B$6:$F$21,4,FALSE)))</f>
        <v/>
      </c>
    </row>
    <row r="896" spans="1:20" x14ac:dyDescent="0.2">
      <c r="A896" s="73" t="s">
        <v>255</v>
      </c>
      <c r="B896" s="73">
        <v>65372</v>
      </c>
      <c r="C896" s="73"/>
      <c r="D896" s="73"/>
      <c r="E896" s="73" t="s">
        <v>566</v>
      </c>
      <c r="F896" s="73" t="e">
        <f>VLOOKUP((A896&amp;MAX(G896:L896)),'NA DATA'!$J$4:$K$1809,2,FALSE)</f>
        <v>#N/A</v>
      </c>
      <c r="G896" s="104"/>
      <c r="H896" s="104"/>
      <c r="I896" s="104"/>
      <c r="J896" s="104"/>
      <c r="K896" s="104"/>
      <c r="L896" s="104"/>
      <c r="M896" s="104">
        <f>IF(ISNA(VLOOKUP(B896,'US GAS Rankings'!$B$6:$H$232,7,FALSE))=TRUE,"", (VLOOKUP(B896,'US GAS Rankings'!$B$6:$H$232,7,FALSE)))</f>
        <v>172</v>
      </c>
      <c r="N896" s="104">
        <f>IF(ISNA(VLOOKUP(B896,'US PWR Rankings'!$B$6:$H$126,7,FALSE))=TRUE,"", (VLOOKUP(B896,'US PWR Rankings'!$B$6:$H$126,7,FALSE)))</f>
        <v>87</v>
      </c>
      <c r="O896" s="73" t="str">
        <f>IF(ISNA(VLOOKUP(B896,'Can Gas Rankings'!$B$6:$H$95,7,FALSE))=TRUE,"",(VLOOKUP(B896,'Can Gas Rankings'!$B$6:$H$95,7,FALSE)))</f>
        <v/>
      </c>
      <c r="P896" s="73" t="str">
        <f>IF(ISNA(VLOOKUP(B896,'Can Pwr Rankings'!$B$6:$F$21,5,FALSE))=TRUE,"", (VLOOKUP(B896,'Can Pwr Rankings'!$B$6:$F$21,5,FALSE)))</f>
        <v/>
      </c>
      <c r="Q896" s="109">
        <f>IF(ISNA(VLOOKUP($B896,'US GAS Rankings'!$B$6:$H$232,6,FALSE))=TRUE,"", (VLOOKUP($B896,'US GAS Rankings'!$B$6:$H$232,6,FALSE)))</f>
        <v>699000</v>
      </c>
      <c r="R896" s="109">
        <f>IF(ISNA(VLOOKUP($B896,'US PWR Rankings'!$B$6:$H$126,6,FALSE))=TRUE,"", (VLOOKUP($B896,'US PWR Rankings'!$B$6:$H$126,6,FALSE)))</f>
        <v>39534</v>
      </c>
      <c r="S896" s="109" t="str">
        <f>IF(ISNA(VLOOKUP($B896,'Can Gas Rankings'!$B$6:$H$95,6,FALSE))=TRUE,"",(VLOOKUP($B896,'Can Gas Rankings'!$B$6:$H$95,6,FALSE)))</f>
        <v/>
      </c>
      <c r="T896" s="109" t="str">
        <f>IF(ISNA(VLOOKUP($B896,'Can Pwr Rankings'!$B$6:$F$21,4,FALSE))=TRUE,"", (VLOOKUP($B896,'Can Pwr Rankings'!$B$6:$F$21,4,FALSE)))</f>
        <v/>
      </c>
    </row>
    <row r="897" spans="1:20" x14ac:dyDescent="0.2">
      <c r="A897" s="73" t="s">
        <v>256</v>
      </c>
      <c r="B897" s="73">
        <v>80111</v>
      </c>
      <c r="C897" s="73" t="s">
        <v>256</v>
      </c>
      <c r="D897" s="73">
        <v>80111</v>
      </c>
      <c r="E897" s="73" t="s">
        <v>399</v>
      </c>
      <c r="F897" s="73" t="str">
        <f>VLOOKUP((A897&amp;MAX(G897:L897)),'NA DATA'!$J$4:$K$1809,2,FALSE)</f>
        <v>Enron North America Corp.</v>
      </c>
      <c r="G897" s="104"/>
      <c r="H897" s="104">
        <v>96063475</v>
      </c>
      <c r="I897" s="104"/>
      <c r="J897" s="104"/>
      <c r="K897" s="104"/>
      <c r="L897" s="104"/>
      <c r="M897" s="104">
        <f>IF(ISNA(VLOOKUP(B897,'US GAS Rankings'!$B$6:$H$232,7,FALSE))=TRUE,"", (VLOOKUP(B897,'US GAS Rankings'!$B$6:$H$232,7,FALSE)))</f>
        <v>173</v>
      </c>
      <c r="N897" s="104" t="str">
        <f>IF(ISNA(VLOOKUP(B897,'US PWR Rankings'!$B$6:$H$126,7,FALSE))=TRUE,"", (VLOOKUP(B897,'US PWR Rankings'!$B$6:$H$126,7,FALSE)))</f>
        <v/>
      </c>
      <c r="O897" s="73" t="str">
        <f>IF(ISNA(VLOOKUP(B897,'Can Gas Rankings'!$B$6:$H$95,7,FALSE))=TRUE,"",(VLOOKUP(B897,'Can Gas Rankings'!$B$6:$H$95,7,FALSE)))</f>
        <v/>
      </c>
      <c r="P897" s="73" t="str">
        <f>IF(ISNA(VLOOKUP(B897,'Can Pwr Rankings'!$B$6:$F$21,5,FALSE))=TRUE,"", (VLOOKUP(B897,'Can Pwr Rankings'!$B$6:$F$21,5,FALSE)))</f>
        <v/>
      </c>
      <c r="Q897" s="109">
        <f>IF(ISNA(VLOOKUP($B897,'US GAS Rankings'!$B$6:$H$232,6,FALSE))=TRUE,"", (VLOOKUP($B897,'US GAS Rankings'!$B$6:$H$232,6,FALSE)))</f>
        <v>695000</v>
      </c>
      <c r="R897" s="109" t="str">
        <f>IF(ISNA(VLOOKUP($B897,'US PWR Rankings'!$B$6:$H$126,6,FALSE))=TRUE,"", (VLOOKUP($B897,'US PWR Rankings'!$B$6:$H$126,6,FALSE)))</f>
        <v/>
      </c>
      <c r="S897" s="109" t="str">
        <f>IF(ISNA(VLOOKUP($B897,'Can Gas Rankings'!$B$6:$H$95,6,FALSE))=TRUE,"",(VLOOKUP($B897,'Can Gas Rankings'!$B$6:$H$95,6,FALSE)))</f>
        <v/>
      </c>
      <c r="T897" s="109" t="str">
        <f>IF(ISNA(VLOOKUP($B897,'Can Pwr Rankings'!$B$6:$F$21,4,FALSE))=TRUE,"", (VLOOKUP($B897,'Can Pwr Rankings'!$B$6:$F$21,4,FALSE)))</f>
        <v/>
      </c>
    </row>
    <row r="898" spans="1:20" x14ac:dyDescent="0.2">
      <c r="A898" s="73" t="s">
        <v>256</v>
      </c>
      <c r="B898" s="73">
        <v>80111</v>
      </c>
      <c r="C898" s="73"/>
      <c r="D898" s="73"/>
      <c r="E898" s="73" t="s">
        <v>566</v>
      </c>
      <c r="F898" s="73" t="e">
        <f>VLOOKUP((A898&amp;MAX(G898:L898)),'NA DATA'!$J$4:$K$1809,2,FALSE)</f>
        <v>#N/A</v>
      </c>
      <c r="G898" s="104"/>
      <c r="H898" s="104"/>
      <c r="I898" s="104"/>
      <c r="J898" s="104"/>
      <c r="K898" s="104"/>
      <c r="L898" s="104"/>
      <c r="M898" s="104">
        <f>IF(ISNA(VLOOKUP(B898,'US GAS Rankings'!$B$6:$H$232,7,FALSE))=TRUE,"", (VLOOKUP(B898,'US GAS Rankings'!$B$6:$H$232,7,FALSE)))</f>
        <v>173</v>
      </c>
      <c r="N898" s="104" t="str">
        <f>IF(ISNA(VLOOKUP(B898,'US PWR Rankings'!$B$6:$H$126,7,FALSE))=TRUE,"", (VLOOKUP(B898,'US PWR Rankings'!$B$6:$H$126,7,FALSE)))</f>
        <v/>
      </c>
      <c r="O898" s="73" t="str">
        <f>IF(ISNA(VLOOKUP(B898,'Can Gas Rankings'!$B$6:$H$95,7,FALSE))=TRUE,"",(VLOOKUP(B898,'Can Gas Rankings'!$B$6:$H$95,7,FALSE)))</f>
        <v/>
      </c>
      <c r="P898" s="73" t="str">
        <f>IF(ISNA(VLOOKUP(B898,'Can Pwr Rankings'!$B$6:$F$21,5,FALSE))=TRUE,"", (VLOOKUP(B898,'Can Pwr Rankings'!$B$6:$F$21,5,FALSE)))</f>
        <v/>
      </c>
      <c r="Q898" s="109">
        <f>IF(ISNA(VLOOKUP($B898,'US GAS Rankings'!$B$6:$H$232,6,FALSE))=TRUE,"", (VLOOKUP($B898,'US GAS Rankings'!$B$6:$H$232,6,FALSE)))</f>
        <v>695000</v>
      </c>
      <c r="R898" s="109" t="str">
        <f>IF(ISNA(VLOOKUP($B898,'US PWR Rankings'!$B$6:$H$126,6,FALSE))=TRUE,"", (VLOOKUP($B898,'US PWR Rankings'!$B$6:$H$126,6,FALSE)))</f>
        <v/>
      </c>
      <c r="S898" s="109" t="str">
        <f>IF(ISNA(VLOOKUP($B898,'Can Gas Rankings'!$B$6:$H$95,6,FALSE))=TRUE,"",(VLOOKUP($B898,'Can Gas Rankings'!$B$6:$H$95,6,FALSE)))</f>
        <v/>
      </c>
      <c r="T898" s="109" t="str">
        <f>IF(ISNA(VLOOKUP($B898,'Can Pwr Rankings'!$B$6:$F$21,4,FALSE))=TRUE,"", (VLOOKUP($B898,'Can Pwr Rankings'!$B$6:$F$21,4,FALSE)))</f>
        <v/>
      </c>
    </row>
    <row r="899" spans="1:20" x14ac:dyDescent="0.2">
      <c r="A899" s="73" t="s">
        <v>256</v>
      </c>
      <c r="B899" s="73">
        <v>80111</v>
      </c>
      <c r="C899" s="73"/>
      <c r="D899" s="73"/>
      <c r="E899" s="73" t="s">
        <v>402</v>
      </c>
      <c r="F899" s="73" t="str">
        <f>VLOOKUP((A899&amp;MAX(G899:L899)),'NA DATA'!$J$4:$K$1809,2,FALSE)</f>
        <v>Enron North America Corp.</v>
      </c>
      <c r="G899" s="104"/>
      <c r="H899" s="104">
        <v>96062170</v>
      </c>
      <c r="I899" s="104"/>
      <c r="J899" s="104"/>
      <c r="K899" s="104"/>
      <c r="L899" s="104"/>
      <c r="M899" s="104">
        <f>IF(ISNA(VLOOKUP(B899,'US GAS Rankings'!$B$6:$H$232,7,FALSE))=TRUE,"", (VLOOKUP(B899,'US GAS Rankings'!$B$6:$H$232,7,FALSE)))</f>
        <v>173</v>
      </c>
      <c r="N899" s="104" t="str">
        <f>IF(ISNA(VLOOKUP(B899,'US PWR Rankings'!$B$6:$H$126,7,FALSE))=TRUE,"", (VLOOKUP(B899,'US PWR Rankings'!$B$6:$H$126,7,FALSE)))</f>
        <v/>
      </c>
      <c r="O899" s="73" t="str">
        <f>IF(ISNA(VLOOKUP(B899,'Can Gas Rankings'!$B$6:$H$95,7,FALSE))=TRUE,"",(VLOOKUP(B899,'Can Gas Rankings'!$B$6:$H$95,7,FALSE)))</f>
        <v/>
      </c>
      <c r="P899" s="73" t="str">
        <f>IF(ISNA(VLOOKUP(B899,'Can Pwr Rankings'!$B$6:$F$21,5,FALSE))=TRUE,"", (VLOOKUP(B899,'Can Pwr Rankings'!$B$6:$F$21,5,FALSE)))</f>
        <v/>
      </c>
      <c r="Q899" s="109">
        <f>IF(ISNA(VLOOKUP($B899,'US GAS Rankings'!$B$6:$H$232,6,FALSE))=TRUE,"", (VLOOKUP($B899,'US GAS Rankings'!$B$6:$H$232,6,FALSE)))</f>
        <v>695000</v>
      </c>
      <c r="R899" s="109" t="str">
        <f>IF(ISNA(VLOOKUP($B899,'US PWR Rankings'!$B$6:$H$126,6,FALSE))=TRUE,"", (VLOOKUP($B899,'US PWR Rankings'!$B$6:$H$126,6,FALSE)))</f>
        <v/>
      </c>
      <c r="S899" s="109" t="str">
        <f>IF(ISNA(VLOOKUP($B899,'Can Gas Rankings'!$B$6:$H$95,6,FALSE))=TRUE,"",(VLOOKUP($B899,'Can Gas Rankings'!$B$6:$H$95,6,FALSE)))</f>
        <v/>
      </c>
      <c r="T899" s="109" t="str">
        <f>IF(ISNA(VLOOKUP($B899,'Can Pwr Rankings'!$B$6:$F$21,4,FALSE))=TRUE,"", (VLOOKUP($B899,'Can Pwr Rankings'!$B$6:$F$21,4,FALSE)))</f>
        <v/>
      </c>
    </row>
    <row r="900" spans="1:20" x14ac:dyDescent="0.2">
      <c r="A900" s="73" t="s">
        <v>257</v>
      </c>
      <c r="B900" s="73">
        <v>76530</v>
      </c>
      <c r="C900" s="73" t="s">
        <v>257</v>
      </c>
      <c r="D900" s="73">
        <v>76530</v>
      </c>
      <c r="E900" s="73" t="s">
        <v>604</v>
      </c>
      <c r="F900" s="73" t="e">
        <f>VLOOKUP((A900&amp;MAX(G900:L900)),'NA DATA'!$J$4:$K$1809,2,FALSE)</f>
        <v>#N/A</v>
      </c>
      <c r="G900" s="104"/>
      <c r="H900" s="104"/>
      <c r="I900" s="104"/>
      <c r="J900" s="104"/>
      <c r="K900" s="104"/>
      <c r="L900" s="104"/>
      <c r="M900" s="104">
        <f>IF(ISNA(VLOOKUP(B900,'US GAS Rankings'!$B$6:$H$232,7,FALSE))=TRUE,"", (VLOOKUP(B900,'US GAS Rankings'!$B$6:$H$232,7,FALSE)))</f>
        <v>174</v>
      </c>
      <c r="N900" s="104" t="str">
        <f>IF(ISNA(VLOOKUP(B900,'US PWR Rankings'!$B$6:$H$126,7,FALSE))=TRUE,"", (VLOOKUP(B900,'US PWR Rankings'!$B$6:$H$126,7,FALSE)))</f>
        <v/>
      </c>
      <c r="O900" s="73" t="str">
        <f>IF(ISNA(VLOOKUP(B900,'Can Gas Rankings'!$B$6:$H$95,7,FALSE))=TRUE,"",(VLOOKUP(B900,'Can Gas Rankings'!$B$6:$H$95,7,FALSE)))</f>
        <v/>
      </c>
      <c r="P900" s="73" t="str">
        <f>IF(ISNA(VLOOKUP(B900,'Can Pwr Rankings'!$B$6:$F$21,5,FALSE))=TRUE,"", (VLOOKUP(B900,'Can Pwr Rankings'!$B$6:$F$21,5,FALSE)))</f>
        <v/>
      </c>
      <c r="Q900" s="109">
        <f>IF(ISNA(VLOOKUP($B900,'US GAS Rankings'!$B$6:$H$232,6,FALSE))=TRUE,"", (VLOOKUP($B900,'US GAS Rankings'!$B$6:$H$232,6,FALSE)))</f>
        <v>620000</v>
      </c>
      <c r="R900" s="109" t="str">
        <f>IF(ISNA(VLOOKUP($B900,'US PWR Rankings'!$B$6:$H$126,6,FALSE))=TRUE,"", (VLOOKUP($B900,'US PWR Rankings'!$B$6:$H$126,6,FALSE)))</f>
        <v/>
      </c>
      <c r="S900" s="109" t="str">
        <f>IF(ISNA(VLOOKUP($B900,'Can Gas Rankings'!$B$6:$H$95,6,FALSE))=TRUE,"",(VLOOKUP($B900,'Can Gas Rankings'!$B$6:$H$95,6,FALSE)))</f>
        <v/>
      </c>
      <c r="T900" s="109" t="str">
        <f>IF(ISNA(VLOOKUP($B900,'Can Pwr Rankings'!$B$6:$F$21,4,FALSE))=TRUE,"", (VLOOKUP($B900,'Can Pwr Rankings'!$B$6:$F$21,4,FALSE)))</f>
        <v/>
      </c>
    </row>
    <row r="901" spans="1:20" x14ac:dyDescent="0.2">
      <c r="A901" s="73" t="s">
        <v>258</v>
      </c>
      <c r="B901" s="73">
        <v>54292</v>
      </c>
      <c r="C901" s="73" t="s">
        <v>258</v>
      </c>
      <c r="D901" s="73">
        <v>54292</v>
      </c>
      <c r="E901" s="73" t="s">
        <v>396</v>
      </c>
      <c r="F901" s="73" t="str">
        <f>VLOOKUP((A901&amp;MAX(G901:L901)),'NA DATA'!$J$4:$K$1809,2,FALSE)</f>
        <v>Enron North America Corp.</v>
      </c>
      <c r="G901" s="104"/>
      <c r="H901" s="104">
        <v>96039682</v>
      </c>
      <c r="I901" s="104"/>
      <c r="J901" s="104"/>
      <c r="K901" s="104"/>
      <c r="L901" s="104"/>
      <c r="M901" s="104">
        <f>IF(ISNA(VLOOKUP(B901,'US GAS Rankings'!$B$6:$H$232,7,FALSE))=TRUE,"", (VLOOKUP(B901,'US GAS Rankings'!$B$6:$H$232,7,FALSE)))</f>
        <v>175</v>
      </c>
      <c r="N901" s="104" t="str">
        <f>IF(ISNA(VLOOKUP(B901,'US PWR Rankings'!$B$6:$H$126,7,FALSE))=TRUE,"", (VLOOKUP(B901,'US PWR Rankings'!$B$6:$H$126,7,FALSE)))</f>
        <v/>
      </c>
      <c r="O901" s="73" t="str">
        <f>IF(ISNA(VLOOKUP(B901,'Can Gas Rankings'!$B$6:$H$95,7,FALSE))=TRUE,"",(VLOOKUP(B901,'Can Gas Rankings'!$B$6:$H$95,7,FALSE)))</f>
        <v/>
      </c>
      <c r="P901" s="73" t="str">
        <f>IF(ISNA(VLOOKUP(B901,'Can Pwr Rankings'!$B$6:$F$21,5,FALSE))=TRUE,"", (VLOOKUP(B901,'Can Pwr Rankings'!$B$6:$F$21,5,FALSE)))</f>
        <v/>
      </c>
      <c r="Q901" s="109">
        <f>IF(ISNA(VLOOKUP($B901,'US GAS Rankings'!$B$6:$H$232,6,FALSE))=TRUE,"", (VLOOKUP($B901,'US GAS Rankings'!$B$6:$H$232,6,FALSE)))</f>
        <v>612000</v>
      </c>
      <c r="R901" s="109" t="str">
        <f>IF(ISNA(VLOOKUP($B901,'US PWR Rankings'!$B$6:$H$126,6,FALSE))=TRUE,"", (VLOOKUP($B901,'US PWR Rankings'!$B$6:$H$126,6,FALSE)))</f>
        <v/>
      </c>
      <c r="S901" s="109" t="str">
        <f>IF(ISNA(VLOOKUP($B901,'Can Gas Rankings'!$B$6:$H$95,6,FALSE))=TRUE,"",(VLOOKUP($B901,'Can Gas Rankings'!$B$6:$H$95,6,FALSE)))</f>
        <v/>
      </c>
      <c r="T901" s="109" t="str">
        <f>IF(ISNA(VLOOKUP($B901,'Can Pwr Rankings'!$B$6:$F$21,4,FALSE))=TRUE,"", (VLOOKUP($B901,'Can Pwr Rankings'!$B$6:$F$21,4,FALSE)))</f>
        <v/>
      </c>
    </row>
    <row r="902" spans="1:20" x14ac:dyDescent="0.2">
      <c r="A902" s="73" t="s">
        <v>258</v>
      </c>
      <c r="B902" s="73">
        <v>54292</v>
      </c>
      <c r="C902" s="73"/>
      <c r="D902" s="73"/>
      <c r="E902" s="73" t="s">
        <v>401</v>
      </c>
      <c r="F902" s="73" t="str">
        <f>VLOOKUP((A902&amp;MAX(G902:L902)),'NA DATA'!$J$4:$K$1809,2,FALSE)</f>
        <v>Enron North America Corp.</v>
      </c>
      <c r="G902" s="104"/>
      <c r="H902" s="104">
        <v>96062105</v>
      </c>
      <c r="I902" s="104"/>
      <c r="J902" s="104"/>
      <c r="K902" s="104"/>
      <c r="L902" s="104"/>
      <c r="M902" s="104">
        <f>IF(ISNA(VLOOKUP(B902,'US GAS Rankings'!$B$6:$H$232,7,FALSE))=TRUE,"", (VLOOKUP(B902,'US GAS Rankings'!$B$6:$H$232,7,FALSE)))</f>
        <v>175</v>
      </c>
      <c r="N902" s="104" t="str">
        <f>IF(ISNA(VLOOKUP(B902,'US PWR Rankings'!$B$6:$H$126,7,FALSE))=TRUE,"", (VLOOKUP(B902,'US PWR Rankings'!$B$6:$H$126,7,FALSE)))</f>
        <v/>
      </c>
      <c r="O902" s="73" t="str">
        <f>IF(ISNA(VLOOKUP(B902,'Can Gas Rankings'!$B$6:$H$95,7,FALSE))=TRUE,"",(VLOOKUP(B902,'Can Gas Rankings'!$B$6:$H$95,7,FALSE)))</f>
        <v/>
      </c>
      <c r="P902" s="73" t="str">
        <f>IF(ISNA(VLOOKUP(B902,'Can Pwr Rankings'!$B$6:$F$21,5,FALSE))=TRUE,"", (VLOOKUP(B902,'Can Pwr Rankings'!$B$6:$F$21,5,FALSE)))</f>
        <v/>
      </c>
      <c r="Q902" s="109">
        <f>IF(ISNA(VLOOKUP($B902,'US GAS Rankings'!$B$6:$H$232,6,FALSE))=TRUE,"", (VLOOKUP($B902,'US GAS Rankings'!$B$6:$H$232,6,FALSE)))</f>
        <v>612000</v>
      </c>
      <c r="R902" s="109" t="str">
        <f>IF(ISNA(VLOOKUP($B902,'US PWR Rankings'!$B$6:$H$126,6,FALSE))=TRUE,"", (VLOOKUP($B902,'US PWR Rankings'!$B$6:$H$126,6,FALSE)))</f>
        <v/>
      </c>
      <c r="S902" s="109" t="str">
        <f>IF(ISNA(VLOOKUP($B902,'Can Gas Rankings'!$B$6:$H$95,6,FALSE))=TRUE,"",(VLOOKUP($B902,'Can Gas Rankings'!$B$6:$H$95,6,FALSE)))</f>
        <v/>
      </c>
      <c r="T902" s="109" t="str">
        <f>IF(ISNA(VLOOKUP($B902,'Can Pwr Rankings'!$B$6:$F$21,4,FALSE))=TRUE,"", (VLOOKUP($B902,'Can Pwr Rankings'!$B$6:$F$21,4,FALSE)))</f>
        <v/>
      </c>
    </row>
    <row r="903" spans="1:20" x14ac:dyDescent="0.2">
      <c r="A903" s="73" t="s">
        <v>258</v>
      </c>
      <c r="B903" s="73">
        <v>54292</v>
      </c>
      <c r="C903" s="73"/>
      <c r="D903" s="73"/>
      <c r="E903" s="73" t="s">
        <v>399</v>
      </c>
      <c r="F903" s="73" t="str">
        <f>VLOOKUP((A903&amp;MAX(G903:L903)),'NA DATA'!$J$4:$K$1809,2,FALSE)</f>
        <v>Enron North America Corp.</v>
      </c>
      <c r="G903" s="104"/>
      <c r="H903" s="104">
        <v>96067511</v>
      </c>
      <c r="I903" s="104"/>
      <c r="J903" s="104"/>
      <c r="K903" s="104"/>
      <c r="L903" s="104"/>
      <c r="M903" s="104">
        <f>IF(ISNA(VLOOKUP(B903,'US GAS Rankings'!$B$6:$H$232,7,FALSE))=TRUE,"", (VLOOKUP(B903,'US GAS Rankings'!$B$6:$H$232,7,FALSE)))</f>
        <v>175</v>
      </c>
      <c r="N903" s="104" t="str">
        <f>IF(ISNA(VLOOKUP(B903,'US PWR Rankings'!$B$6:$H$126,7,FALSE))=TRUE,"", (VLOOKUP(B903,'US PWR Rankings'!$B$6:$H$126,7,FALSE)))</f>
        <v/>
      </c>
      <c r="O903" s="73" t="str">
        <f>IF(ISNA(VLOOKUP(B903,'Can Gas Rankings'!$B$6:$H$95,7,FALSE))=TRUE,"",(VLOOKUP(B903,'Can Gas Rankings'!$B$6:$H$95,7,FALSE)))</f>
        <v/>
      </c>
      <c r="P903" s="73" t="str">
        <f>IF(ISNA(VLOOKUP(B903,'Can Pwr Rankings'!$B$6:$F$21,5,FALSE))=TRUE,"", (VLOOKUP(B903,'Can Pwr Rankings'!$B$6:$F$21,5,FALSE)))</f>
        <v/>
      </c>
      <c r="Q903" s="109">
        <f>IF(ISNA(VLOOKUP($B903,'US GAS Rankings'!$B$6:$H$232,6,FALSE))=TRUE,"", (VLOOKUP($B903,'US GAS Rankings'!$B$6:$H$232,6,FALSE)))</f>
        <v>612000</v>
      </c>
      <c r="R903" s="109" t="str">
        <f>IF(ISNA(VLOOKUP($B903,'US PWR Rankings'!$B$6:$H$126,6,FALSE))=TRUE,"", (VLOOKUP($B903,'US PWR Rankings'!$B$6:$H$126,6,FALSE)))</f>
        <v/>
      </c>
      <c r="S903" s="109" t="str">
        <f>IF(ISNA(VLOOKUP($B903,'Can Gas Rankings'!$B$6:$H$95,6,FALSE))=TRUE,"",(VLOOKUP($B903,'Can Gas Rankings'!$B$6:$H$95,6,FALSE)))</f>
        <v/>
      </c>
      <c r="T903" s="109" t="str">
        <f>IF(ISNA(VLOOKUP($B903,'Can Pwr Rankings'!$B$6:$F$21,4,FALSE))=TRUE,"", (VLOOKUP($B903,'Can Pwr Rankings'!$B$6:$F$21,4,FALSE)))</f>
        <v/>
      </c>
    </row>
    <row r="904" spans="1:20" x14ac:dyDescent="0.2">
      <c r="A904" s="73" t="s">
        <v>258</v>
      </c>
      <c r="B904" s="73">
        <v>54292</v>
      </c>
      <c r="C904" s="73"/>
      <c r="D904" s="73"/>
      <c r="E904" s="73" t="s">
        <v>566</v>
      </c>
      <c r="F904" s="73" t="e">
        <f>VLOOKUP((A904&amp;MAX(G904:L904)),'NA DATA'!$J$4:$K$1809,2,FALSE)</f>
        <v>#N/A</v>
      </c>
      <c r="G904" s="104"/>
      <c r="H904" s="104"/>
      <c r="I904" s="104"/>
      <c r="J904" s="104"/>
      <c r="K904" s="104"/>
      <c r="L904" s="104"/>
      <c r="M904" s="104">
        <f>IF(ISNA(VLOOKUP(B904,'US GAS Rankings'!$B$6:$H$232,7,FALSE))=TRUE,"", (VLOOKUP(B904,'US GAS Rankings'!$B$6:$H$232,7,FALSE)))</f>
        <v>175</v>
      </c>
      <c r="N904" s="104" t="str">
        <f>IF(ISNA(VLOOKUP(B904,'US PWR Rankings'!$B$6:$H$126,7,FALSE))=TRUE,"", (VLOOKUP(B904,'US PWR Rankings'!$B$6:$H$126,7,FALSE)))</f>
        <v/>
      </c>
      <c r="O904" s="73" t="str">
        <f>IF(ISNA(VLOOKUP(B904,'Can Gas Rankings'!$B$6:$H$95,7,FALSE))=TRUE,"",(VLOOKUP(B904,'Can Gas Rankings'!$B$6:$H$95,7,FALSE)))</f>
        <v/>
      </c>
      <c r="P904" s="73" t="str">
        <f>IF(ISNA(VLOOKUP(B904,'Can Pwr Rankings'!$B$6:$F$21,5,FALSE))=TRUE,"", (VLOOKUP(B904,'Can Pwr Rankings'!$B$6:$F$21,5,FALSE)))</f>
        <v/>
      </c>
      <c r="Q904" s="109">
        <f>IF(ISNA(VLOOKUP($B904,'US GAS Rankings'!$B$6:$H$232,6,FALSE))=TRUE,"", (VLOOKUP($B904,'US GAS Rankings'!$B$6:$H$232,6,FALSE)))</f>
        <v>612000</v>
      </c>
      <c r="R904" s="109" t="str">
        <f>IF(ISNA(VLOOKUP($B904,'US PWR Rankings'!$B$6:$H$126,6,FALSE))=TRUE,"", (VLOOKUP($B904,'US PWR Rankings'!$B$6:$H$126,6,FALSE)))</f>
        <v/>
      </c>
      <c r="S904" s="109" t="str">
        <f>IF(ISNA(VLOOKUP($B904,'Can Gas Rankings'!$B$6:$H$95,6,FALSE))=TRUE,"",(VLOOKUP($B904,'Can Gas Rankings'!$B$6:$H$95,6,FALSE)))</f>
        <v/>
      </c>
      <c r="T904" s="109" t="str">
        <f>IF(ISNA(VLOOKUP($B904,'Can Pwr Rankings'!$B$6:$F$21,4,FALSE))=TRUE,"", (VLOOKUP($B904,'Can Pwr Rankings'!$B$6:$F$21,4,FALSE)))</f>
        <v/>
      </c>
    </row>
    <row r="905" spans="1:20" x14ac:dyDescent="0.2">
      <c r="A905" s="73" t="s">
        <v>258</v>
      </c>
      <c r="B905" s="73">
        <v>54292</v>
      </c>
      <c r="C905" s="73"/>
      <c r="D905" s="73"/>
      <c r="E905" s="73" t="s">
        <v>426</v>
      </c>
      <c r="F905" s="73" t="str">
        <f>VLOOKUP((A905&amp;MAX(G905:L905)),'NA DATA'!$J$4:$K$1809,2,FALSE)</f>
        <v>Enron North America Corp.</v>
      </c>
      <c r="G905" s="104"/>
      <c r="H905" s="104">
        <v>96077308</v>
      </c>
      <c r="I905" s="104"/>
      <c r="J905" s="104"/>
      <c r="K905" s="104"/>
      <c r="L905" s="104"/>
      <c r="M905" s="104">
        <f>IF(ISNA(VLOOKUP(B905,'US GAS Rankings'!$B$6:$H$232,7,FALSE))=TRUE,"", (VLOOKUP(B905,'US GAS Rankings'!$B$6:$H$232,7,FALSE)))</f>
        <v>175</v>
      </c>
      <c r="N905" s="104" t="str">
        <f>IF(ISNA(VLOOKUP(B905,'US PWR Rankings'!$B$6:$H$126,7,FALSE))=TRUE,"", (VLOOKUP(B905,'US PWR Rankings'!$B$6:$H$126,7,FALSE)))</f>
        <v/>
      </c>
      <c r="O905" s="73" t="str">
        <f>IF(ISNA(VLOOKUP(B905,'Can Gas Rankings'!$B$6:$H$95,7,FALSE))=TRUE,"",(VLOOKUP(B905,'Can Gas Rankings'!$B$6:$H$95,7,FALSE)))</f>
        <v/>
      </c>
      <c r="P905" s="73" t="str">
        <f>IF(ISNA(VLOOKUP(B905,'Can Pwr Rankings'!$B$6:$F$21,5,FALSE))=TRUE,"", (VLOOKUP(B905,'Can Pwr Rankings'!$B$6:$F$21,5,FALSE)))</f>
        <v/>
      </c>
      <c r="Q905" s="109">
        <f>IF(ISNA(VLOOKUP($B905,'US GAS Rankings'!$B$6:$H$232,6,FALSE))=TRUE,"", (VLOOKUP($B905,'US GAS Rankings'!$B$6:$H$232,6,FALSE)))</f>
        <v>612000</v>
      </c>
      <c r="R905" s="109" t="str">
        <f>IF(ISNA(VLOOKUP($B905,'US PWR Rankings'!$B$6:$H$126,6,FALSE))=TRUE,"", (VLOOKUP($B905,'US PWR Rankings'!$B$6:$H$126,6,FALSE)))</f>
        <v/>
      </c>
      <c r="S905" s="109" t="str">
        <f>IF(ISNA(VLOOKUP($B905,'Can Gas Rankings'!$B$6:$H$95,6,FALSE))=TRUE,"",(VLOOKUP($B905,'Can Gas Rankings'!$B$6:$H$95,6,FALSE)))</f>
        <v/>
      </c>
      <c r="T905" s="109" t="str">
        <f>IF(ISNA(VLOOKUP($B905,'Can Pwr Rankings'!$B$6:$F$21,4,FALSE))=TRUE,"", (VLOOKUP($B905,'Can Pwr Rankings'!$B$6:$F$21,4,FALSE)))</f>
        <v/>
      </c>
    </row>
    <row r="906" spans="1:20" x14ac:dyDescent="0.2">
      <c r="A906" s="73" t="s">
        <v>259</v>
      </c>
      <c r="B906" s="73">
        <v>265</v>
      </c>
      <c r="C906" s="73" t="s">
        <v>259</v>
      </c>
      <c r="D906" s="73">
        <v>265</v>
      </c>
      <c r="E906" s="73" t="s">
        <v>396</v>
      </c>
      <c r="F906" s="73" t="str">
        <f>VLOOKUP((A906&amp;MAX(G906:L906)),'NA DATA'!$J$4:$K$1809,2,FALSE)</f>
        <v>Enron North America Corp.</v>
      </c>
      <c r="G906" s="104"/>
      <c r="H906" s="104">
        <v>96030063</v>
      </c>
      <c r="I906" s="104"/>
      <c r="J906" s="104"/>
      <c r="K906" s="104"/>
      <c r="L906" s="104"/>
      <c r="M906" s="104">
        <f>IF(ISNA(VLOOKUP(B906,'US GAS Rankings'!$B$6:$H$232,7,FALSE))=TRUE,"", (VLOOKUP(B906,'US GAS Rankings'!$B$6:$H$232,7,FALSE)))</f>
        <v>176</v>
      </c>
      <c r="N906" s="104" t="str">
        <f>IF(ISNA(VLOOKUP(B906,'US PWR Rankings'!$B$6:$H$126,7,FALSE))=TRUE,"", (VLOOKUP(B906,'US PWR Rankings'!$B$6:$H$126,7,FALSE)))</f>
        <v/>
      </c>
      <c r="O906" s="73" t="str">
        <f>IF(ISNA(VLOOKUP(B906,'Can Gas Rankings'!$B$6:$H$95,7,FALSE))=TRUE,"",(VLOOKUP(B906,'Can Gas Rankings'!$B$6:$H$95,7,FALSE)))</f>
        <v/>
      </c>
      <c r="P906" s="73" t="str">
        <f>IF(ISNA(VLOOKUP(B906,'Can Pwr Rankings'!$B$6:$F$21,5,FALSE))=TRUE,"", (VLOOKUP(B906,'Can Pwr Rankings'!$B$6:$F$21,5,FALSE)))</f>
        <v/>
      </c>
      <c r="Q906" s="109">
        <f>IF(ISNA(VLOOKUP($B906,'US GAS Rankings'!$B$6:$H$232,6,FALSE))=TRUE,"", (VLOOKUP($B906,'US GAS Rankings'!$B$6:$H$232,6,FALSE)))</f>
        <v>569056</v>
      </c>
      <c r="R906" s="109" t="str">
        <f>IF(ISNA(VLOOKUP($B906,'US PWR Rankings'!$B$6:$H$126,6,FALSE))=TRUE,"", (VLOOKUP($B906,'US PWR Rankings'!$B$6:$H$126,6,FALSE)))</f>
        <v/>
      </c>
      <c r="S906" s="109" t="str">
        <f>IF(ISNA(VLOOKUP($B906,'Can Gas Rankings'!$B$6:$H$95,6,FALSE))=TRUE,"",(VLOOKUP($B906,'Can Gas Rankings'!$B$6:$H$95,6,FALSE)))</f>
        <v/>
      </c>
      <c r="T906" s="109" t="str">
        <f>IF(ISNA(VLOOKUP($B906,'Can Pwr Rankings'!$B$6:$F$21,4,FALSE))=TRUE,"", (VLOOKUP($B906,'Can Pwr Rankings'!$B$6:$F$21,4,FALSE)))</f>
        <v/>
      </c>
    </row>
    <row r="907" spans="1:20" x14ac:dyDescent="0.2">
      <c r="A907" s="73" t="s">
        <v>259</v>
      </c>
      <c r="B907" s="73">
        <v>265</v>
      </c>
      <c r="C907" s="73"/>
      <c r="D907" s="73"/>
      <c r="E907" s="73" t="s">
        <v>566</v>
      </c>
      <c r="F907" s="73" t="e">
        <f>VLOOKUP((A907&amp;MAX(G907:L907)),'NA DATA'!$J$4:$K$1809,2,FALSE)</f>
        <v>#N/A</v>
      </c>
      <c r="G907" s="104"/>
      <c r="H907" s="104"/>
      <c r="I907" s="104"/>
      <c r="J907" s="104"/>
      <c r="K907" s="104"/>
      <c r="L907" s="104"/>
      <c r="M907" s="104">
        <f>IF(ISNA(VLOOKUP(B907,'US GAS Rankings'!$B$6:$H$232,7,FALSE))=TRUE,"", (VLOOKUP(B907,'US GAS Rankings'!$B$6:$H$232,7,FALSE)))</f>
        <v>176</v>
      </c>
      <c r="N907" s="104" t="str">
        <f>IF(ISNA(VLOOKUP(B907,'US PWR Rankings'!$B$6:$H$126,7,FALSE))=TRUE,"", (VLOOKUP(B907,'US PWR Rankings'!$B$6:$H$126,7,FALSE)))</f>
        <v/>
      </c>
      <c r="O907" s="73" t="str">
        <f>IF(ISNA(VLOOKUP(B907,'Can Gas Rankings'!$B$6:$H$95,7,FALSE))=TRUE,"",(VLOOKUP(B907,'Can Gas Rankings'!$B$6:$H$95,7,FALSE)))</f>
        <v/>
      </c>
      <c r="P907" s="73" t="str">
        <f>IF(ISNA(VLOOKUP(B907,'Can Pwr Rankings'!$B$6:$F$21,5,FALSE))=TRUE,"", (VLOOKUP(B907,'Can Pwr Rankings'!$B$6:$F$21,5,FALSE)))</f>
        <v/>
      </c>
      <c r="Q907" s="109">
        <f>IF(ISNA(VLOOKUP($B907,'US GAS Rankings'!$B$6:$H$232,6,FALSE))=TRUE,"", (VLOOKUP($B907,'US GAS Rankings'!$B$6:$H$232,6,FALSE)))</f>
        <v>569056</v>
      </c>
      <c r="R907" s="109" t="str">
        <f>IF(ISNA(VLOOKUP($B907,'US PWR Rankings'!$B$6:$H$126,6,FALSE))=TRUE,"", (VLOOKUP($B907,'US PWR Rankings'!$B$6:$H$126,6,FALSE)))</f>
        <v/>
      </c>
      <c r="S907" s="109" t="str">
        <f>IF(ISNA(VLOOKUP($B907,'Can Gas Rankings'!$B$6:$H$95,6,FALSE))=TRUE,"",(VLOOKUP($B907,'Can Gas Rankings'!$B$6:$H$95,6,FALSE)))</f>
        <v/>
      </c>
      <c r="T907" s="109" t="str">
        <f>IF(ISNA(VLOOKUP($B907,'Can Pwr Rankings'!$B$6:$F$21,4,FALSE))=TRUE,"", (VLOOKUP($B907,'Can Pwr Rankings'!$B$6:$F$21,4,FALSE)))</f>
        <v/>
      </c>
    </row>
    <row r="908" spans="1:20" x14ac:dyDescent="0.2">
      <c r="A908" s="73" t="s">
        <v>260</v>
      </c>
      <c r="B908" s="73">
        <v>77277</v>
      </c>
      <c r="C908" s="73" t="s">
        <v>260</v>
      </c>
      <c r="D908" s="73">
        <v>77277</v>
      </c>
      <c r="E908" s="73" t="s">
        <v>403</v>
      </c>
      <c r="F908" s="73" t="str">
        <f>VLOOKUP((A908&amp;MAX(G908:L908)),'NA DATA'!$J$4:$K$1809,2,FALSE)</f>
        <v>Enron North America Corp.</v>
      </c>
      <c r="G908" s="104"/>
      <c r="H908" s="104">
        <v>96061806</v>
      </c>
      <c r="I908" s="104"/>
      <c r="J908" s="104"/>
      <c r="K908" s="104"/>
      <c r="L908" s="104"/>
      <c r="M908" s="104">
        <f>IF(ISNA(VLOOKUP(B908,'US GAS Rankings'!$B$6:$H$232,7,FALSE))=TRUE,"", (VLOOKUP(B908,'US GAS Rankings'!$B$6:$H$232,7,FALSE)))</f>
        <v>177</v>
      </c>
      <c r="N908" s="104" t="str">
        <f>IF(ISNA(VLOOKUP(B908,'US PWR Rankings'!$B$6:$H$126,7,FALSE))=TRUE,"", (VLOOKUP(B908,'US PWR Rankings'!$B$6:$H$126,7,FALSE)))</f>
        <v/>
      </c>
      <c r="O908" s="73" t="str">
        <f>IF(ISNA(VLOOKUP(B908,'Can Gas Rankings'!$B$6:$H$95,7,FALSE))=TRUE,"",(VLOOKUP(B908,'Can Gas Rankings'!$B$6:$H$95,7,FALSE)))</f>
        <v/>
      </c>
      <c r="P908" s="73" t="str">
        <f>IF(ISNA(VLOOKUP(B908,'Can Pwr Rankings'!$B$6:$F$21,5,FALSE))=TRUE,"", (VLOOKUP(B908,'Can Pwr Rankings'!$B$6:$F$21,5,FALSE)))</f>
        <v/>
      </c>
      <c r="Q908" s="109">
        <f>IF(ISNA(VLOOKUP($B908,'US GAS Rankings'!$B$6:$H$232,6,FALSE))=TRUE,"", (VLOOKUP($B908,'US GAS Rankings'!$B$6:$H$232,6,FALSE)))</f>
        <v>546138</v>
      </c>
      <c r="R908" s="109" t="str">
        <f>IF(ISNA(VLOOKUP($B908,'US PWR Rankings'!$B$6:$H$126,6,FALSE))=TRUE,"", (VLOOKUP($B908,'US PWR Rankings'!$B$6:$H$126,6,FALSE)))</f>
        <v/>
      </c>
      <c r="S908" s="109" t="str">
        <f>IF(ISNA(VLOOKUP($B908,'Can Gas Rankings'!$B$6:$H$95,6,FALSE))=TRUE,"",(VLOOKUP($B908,'Can Gas Rankings'!$B$6:$H$95,6,FALSE)))</f>
        <v/>
      </c>
      <c r="T908" s="109" t="str">
        <f>IF(ISNA(VLOOKUP($B908,'Can Pwr Rankings'!$B$6:$F$21,4,FALSE))=TRUE,"", (VLOOKUP($B908,'Can Pwr Rankings'!$B$6:$F$21,4,FALSE)))</f>
        <v/>
      </c>
    </row>
    <row r="909" spans="1:20" x14ac:dyDescent="0.2">
      <c r="A909" s="73" t="s">
        <v>260</v>
      </c>
      <c r="B909" s="73">
        <v>77277</v>
      </c>
      <c r="C909" s="73"/>
      <c r="D909" s="73"/>
      <c r="E909" s="73" t="s">
        <v>401</v>
      </c>
      <c r="F909" s="73" t="str">
        <f>VLOOKUP((A909&amp;MAX(G909:L909)),'NA DATA'!$J$4:$K$1809,2,FALSE)</f>
        <v>Enron North America Corp.</v>
      </c>
      <c r="G909" s="104"/>
      <c r="H909" s="104">
        <v>96057566</v>
      </c>
      <c r="I909" s="104"/>
      <c r="J909" s="104"/>
      <c r="K909" s="104"/>
      <c r="L909" s="104"/>
      <c r="M909" s="104">
        <f>IF(ISNA(VLOOKUP(B909,'US GAS Rankings'!$B$6:$H$232,7,FALSE))=TRUE,"", (VLOOKUP(B909,'US GAS Rankings'!$B$6:$H$232,7,FALSE)))</f>
        <v>177</v>
      </c>
      <c r="N909" s="104" t="str">
        <f>IF(ISNA(VLOOKUP(B909,'US PWR Rankings'!$B$6:$H$126,7,FALSE))=TRUE,"", (VLOOKUP(B909,'US PWR Rankings'!$B$6:$H$126,7,FALSE)))</f>
        <v/>
      </c>
      <c r="O909" s="73" t="str">
        <f>IF(ISNA(VLOOKUP(B909,'Can Gas Rankings'!$B$6:$H$95,7,FALSE))=TRUE,"",(VLOOKUP(B909,'Can Gas Rankings'!$B$6:$H$95,7,FALSE)))</f>
        <v/>
      </c>
      <c r="P909" s="73" t="str">
        <f>IF(ISNA(VLOOKUP(B909,'Can Pwr Rankings'!$B$6:$F$21,5,FALSE))=TRUE,"", (VLOOKUP(B909,'Can Pwr Rankings'!$B$6:$F$21,5,FALSE)))</f>
        <v/>
      </c>
      <c r="Q909" s="109">
        <f>IF(ISNA(VLOOKUP($B909,'US GAS Rankings'!$B$6:$H$232,6,FALSE))=TRUE,"", (VLOOKUP($B909,'US GAS Rankings'!$B$6:$H$232,6,FALSE)))</f>
        <v>546138</v>
      </c>
      <c r="R909" s="109" t="str">
        <f>IF(ISNA(VLOOKUP($B909,'US PWR Rankings'!$B$6:$H$126,6,FALSE))=TRUE,"", (VLOOKUP($B909,'US PWR Rankings'!$B$6:$H$126,6,FALSE)))</f>
        <v/>
      </c>
      <c r="S909" s="109" t="str">
        <f>IF(ISNA(VLOOKUP($B909,'Can Gas Rankings'!$B$6:$H$95,6,FALSE))=TRUE,"",(VLOOKUP($B909,'Can Gas Rankings'!$B$6:$H$95,6,FALSE)))</f>
        <v/>
      </c>
      <c r="T909" s="109" t="str">
        <f>IF(ISNA(VLOOKUP($B909,'Can Pwr Rankings'!$B$6:$F$21,4,FALSE))=TRUE,"", (VLOOKUP($B909,'Can Pwr Rankings'!$B$6:$F$21,4,FALSE)))</f>
        <v/>
      </c>
    </row>
    <row r="910" spans="1:20" x14ac:dyDescent="0.2">
      <c r="A910" s="73" t="s">
        <v>260</v>
      </c>
      <c r="B910" s="73">
        <v>77277</v>
      </c>
      <c r="C910" s="73"/>
      <c r="D910" s="73"/>
      <c r="E910" s="73" t="s">
        <v>399</v>
      </c>
      <c r="F910" s="73" t="str">
        <f>VLOOKUP((A910&amp;MAX(G910:L910)),'NA DATA'!$J$4:$K$1809,2,FALSE)</f>
        <v>Enron North America Corp.</v>
      </c>
      <c r="G910" s="104"/>
      <c r="H910" s="104">
        <v>96054278</v>
      </c>
      <c r="I910" s="104"/>
      <c r="J910" s="104"/>
      <c r="K910" s="104"/>
      <c r="L910" s="104"/>
      <c r="M910" s="104">
        <f>IF(ISNA(VLOOKUP(B910,'US GAS Rankings'!$B$6:$H$232,7,FALSE))=TRUE,"", (VLOOKUP(B910,'US GAS Rankings'!$B$6:$H$232,7,FALSE)))</f>
        <v>177</v>
      </c>
      <c r="N910" s="104" t="str">
        <f>IF(ISNA(VLOOKUP(B910,'US PWR Rankings'!$B$6:$H$126,7,FALSE))=TRUE,"", (VLOOKUP(B910,'US PWR Rankings'!$B$6:$H$126,7,FALSE)))</f>
        <v/>
      </c>
      <c r="O910" s="73" t="str">
        <f>IF(ISNA(VLOOKUP(B910,'Can Gas Rankings'!$B$6:$H$95,7,FALSE))=TRUE,"",(VLOOKUP(B910,'Can Gas Rankings'!$B$6:$H$95,7,FALSE)))</f>
        <v/>
      </c>
      <c r="P910" s="73" t="str">
        <f>IF(ISNA(VLOOKUP(B910,'Can Pwr Rankings'!$B$6:$F$21,5,FALSE))=TRUE,"", (VLOOKUP(B910,'Can Pwr Rankings'!$B$6:$F$21,5,FALSE)))</f>
        <v/>
      </c>
      <c r="Q910" s="109">
        <f>IF(ISNA(VLOOKUP($B910,'US GAS Rankings'!$B$6:$H$232,6,FALSE))=TRUE,"", (VLOOKUP($B910,'US GAS Rankings'!$B$6:$H$232,6,FALSE)))</f>
        <v>546138</v>
      </c>
      <c r="R910" s="109" t="str">
        <f>IF(ISNA(VLOOKUP($B910,'US PWR Rankings'!$B$6:$H$126,6,FALSE))=TRUE,"", (VLOOKUP($B910,'US PWR Rankings'!$B$6:$H$126,6,FALSE)))</f>
        <v/>
      </c>
      <c r="S910" s="109" t="str">
        <f>IF(ISNA(VLOOKUP($B910,'Can Gas Rankings'!$B$6:$H$95,6,FALSE))=TRUE,"",(VLOOKUP($B910,'Can Gas Rankings'!$B$6:$H$95,6,FALSE)))</f>
        <v/>
      </c>
      <c r="T910" s="109" t="str">
        <f>IF(ISNA(VLOOKUP($B910,'Can Pwr Rankings'!$B$6:$F$21,4,FALSE))=TRUE,"", (VLOOKUP($B910,'Can Pwr Rankings'!$B$6:$F$21,4,FALSE)))</f>
        <v/>
      </c>
    </row>
    <row r="911" spans="1:20" x14ac:dyDescent="0.2">
      <c r="A911" s="73" t="s">
        <v>260</v>
      </c>
      <c r="B911" s="73">
        <v>77277</v>
      </c>
      <c r="C911" s="73"/>
      <c r="D911" s="73"/>
      <c r="E911" s="73" t="s">
        <v>566</v>
      </c>
      <c r="F911" s="73" t="e">
        <f>VLOOKUP((A911&amp;MAX(G911:L911)),'NA DATA'!$J$4:$K$1809,2,FALSE)</f>
        <v>#N/A</v>
      </c>
      <c r="G911" s="104"/>
      <c r="H911" s="104"/>
      <c r="I911" s="104"/>
      <c r="J911" s="104"/>
      <c r="K911" s="104"/>
      <c r="L911" s="104"/>
      <c r="M911" s="104">
        <f>IF(ISNA(VLOOKUP(B911,'US GAS Rankings'!$B$6:$H$232,7,FALSE))=TRUE,"", (VLOOKUP(B911,'US GAS Rankings'!$B$6:$H$232,7,FALSE)))</f>
        <v>177</v>
      </c>
      <c r="N911" s="104" t="str">
        <f>IF(ISNA(VLOOKUP(B911,'US PWR Rankings'!$B$6:$H$126,7,FALSE))=TRUE,"", (VLOOKUP(B911,'US PWR Rankings'!$B$6:$H$126,7,FALSE)))</f>
        <v/>
      </c>
      <c r="O911" s="73" t="str">
        <f>IF(ISNA(VLOOKUP(B911,'Can Gas Rankings'!$B$6:$H$95,7,FALSE))=TRUE,"",(VLOOKUP(B911,'Can Gas Rankings'!$B$6:$H$95,7,FALSE)))</f>
        <v/>
      </c>
      <c r="P911" s="73" t="str">
        <f>IF(ISNA(VLOOKUP(B911,'Can Pwr Rankings'!$B$6:$F$21,5,FALSE))=TRUE,"", (VLOOKUP(B911,'Can Pwr Rankings'!$B$6:$F$21,5,FALSE)))</f>
        <v/>
      </c>
      <c r="Q911" s="109">
        <f>IF(ISNA(VLOOKUP($B911,'US GAS Rankings'!$B$6:$H$232,6,FALSE))=TRUE,"", (VLOOKUP($B911,'US GAS Rankings'!$B$6:$H$232,6,FALSE)))</f>
        <v>546138</v>
      </c>
      <c r="R911" s="109" t="str">
        <f>IF(ISNA(VLOOKUP($B911,'US PWR Rankings'!$B$6:$H$126,6,FALSE))=TRUE,"", (VLOOKUP($B911,'US PWR Rankings'!$B$6:$H$126,6,FALSE)))</f>
        <v/>
      </c>
      <c r="S911" s="109" t="str">
        <f>IF(ISNA(VLOOKUP($B911,'Can Gas Rankings'!$B$6:$H$95,6,FALSE))=TRUE,"",(VLOOKUP($B911,'Can Gas Rankings'!$B$6:$H$95,6,FALSE)))</f>
        <v/>
      </c>
      <c r="T911" s="109" t="str">
        <f>IF(ISNA(VLOOKUP($B911,'Can Pwr Rankings'!$B$6:$F$21,4,FALSE))=TRUE,"", (VLOOKUP($B911,'Can Pwr Rankings'!$B$6:$F$21,4,FALSE)))</f>
        <v/>
      </c>
    </row>
    <row r="912" spans="1:20" x14ac:dyDescent="0.2">
      <c r="A912" s="73" t="s">
        <v>260</v>
      </c>
      <c r="B912" s="73">
        <v>77277</v>
      </c>
      <c r="C912" s="73"/>
      <c r="D912" s="73"/>
      <c r="E912" s="73" t="s">
        <v>402</v>
      </c>
      <c r="F912" s="73" t="str">
        <f>VLOOKUP((A912&amp;MAX(G912:L912)),'NA DATA'!$J$4:$K$1809,2,FALSE)</f>
        <v>Enron North America Corp.</v>
      </c>
      <c r="G912" s="104"/>
      <c r="H912" s="104">
        <v>96054069</v>
      </c>
      <c r="I912" s="104"/>
      <c r="J912" s="104"/>
      <c r="K912" s="104"/>
      <c r="L912" s="104"/>
      <c r="M912" s="104">
        <f>IF(ISNA(VLOOKUP(B912,'US GAS Rankings'!$B$6:$H$232,7,FALSE))=TRUE,"", (VLOOKUP(B912,'US GAS Rankings'!$B$6:$H$232,7,FALSE)))</f>
        <v>177</v>
      </c>
      <c r="N912" s="104" t="str">
        <f>IF(ISNA(VLOOKUP(B912,'US PWR Rankings'!$B$6:$H$126,7,FALSE))=TRUE,"", (VLOOKUP(B912,'US PWR Rankings'!$B$6:$H$126,7,FALSE)))</f>
        <v/>
      </c>
      <c r="O912" s="73" t="str">
        <f>IF(ISNA(VLOOKUP(B912,'Can Gas Rankings'!$B$6:$H$95,7,FALSE))=TRUE,"",(VLOOKUP(B912,'Can Gas Rankings'!$B$6:$H$95,7,FALSE)))</f>
        <v/>
      </c>
      <c r="P912" s="73" t="str">
        <f>IF(ISNA(VLOOKUP(B912,'Can Pwr Rankings'!$B$6:$F$21,5,FALSE))=TRUE,"", (VLOOKUP(B912,'Can Pwr Rankings'!$B$6:$F$21,5,FALSE)))</f>
        <v/>
      </c>
      <c r="Q912" s="109">
        <f>IF(ISNA(VLOOKUP($B912,'US GAS Rankings'!$B$6:$H$232,6,FALSE))=TRUE,"", (VLOOKUP($B912,'US GAS Rankings'!$B$6:$H$232,6,FALSE)))</f>
        <v>546138</v>
      </c>
      <c r="R912" s="109" t="str">
        <f>IF(ISNA(VLOOKUP($B912,'US PWR Rankings'!$B$6:$H$126,6,FALSE))=TRUE,"", (VLOOKUP($B912,'US PWR Rankings'!$B$6:$H$126,6,FALSE)))</f>
        <v/>
      </c>
      <c r="S912" s="109" t="str">
        <f>IF(ISNA(VLOOKUP($B912,'Can Gas Rankings'!$B$6:$H$95,6,FALSE))=TRUE,"",(VLOOKUP($B912,'Can Gas Rankings'!$B$6:$H$95,6,FALSE)))</f>
        <v/>
      </c>
      <c r="T912" s="109" t="str">
        <f>IF(ISNA(VLOOKUP($B912,'Can Pwr Rankings'!$B$6:$F$21,4,FALSE))=TRUE,"", (VLOOKUP($B912,'Can Pwr Rankings'!$B$6:$F$21,4,FALSE)))</f>
        <v/>
      </c>
    </row>
    <row r="913" spans="1:20" x14ac:dyDescent="0.2">
      <c r="A913" s="73" t="s">
        <v>261</v>
      </c>
      <c r="B913" s="73">
        <v>41</v>
      </c>
      <c r="C913" s="73" t="s">
        <v>261</v>
      </c>
      <c r="D913" s="73">
        <v>41</v>
      </c>
      <c r="E913" s="73" t="s">
        <v>414</v>
      </c>
      <c r="F913" s="73" t="str">
        <f>VLOOKUP((A913&amp;MAX(G913:L913)),'NA DATA'!$J$4:$K$1809,2,FALSE)</f>
        <v>Enron North America Corp.</v>
      </c>
      <c r="G913" s="104"/>
      <c r="H913" s="104">
        <v>96001992</v>
      </c>
      <c r="I913" s="104"/>
      <c r="J913" s="104"/>
      <c r="K913" s="104"/>
      <c r="L913" s="104"/>
      <c r="M913" s="104">
        <f>IF(ISNA(VLOOKUP(B913,'US GAS Rankings'!$B$6:$H$232,7,FALSE))=TRUE,"", (VLOOKUP(B913,'US GAS Rankings'!$B$6:$H$232,7,FALSE)))</f>
        <v>178</v>
      </c>
      <c r="N913" s="104" t="str">
        <f>IF(ISNA(VLOOKUP(B913,'US PWR Rankings'!$B$6:$H$126,7,FALSE))=TRUE,"", (VLOOKUP(B913,'US PWR Rankings'!$B$6:$H$126,7,FALSE)))</f>
        <v/>
      </c>
      <c r="O913" s="73" t="str">
        <f>IF(ISNA(VLOOKUP(B913,'Can Gas Rankings'!$B$6:$H$95,7,FALSE))=TRUE,"",(VLOOKUP(B913,'Can Gas Rankings'!$B$6:$H$95,7,FALSE)))</f>
        <v/>
      </c>
      <c r="P913" s="73" t="str">
        <f>IF(ISNA(VLOOKUP(B913,'Can Pwr Rankings'!$B$6:$F$21,5,FALSE))=TRUE,"", (VLOOKUP(B913,'Can Pwr Rankings'!$B$6:$F$21,5,FALSE)))</f>
        <v/>
      </c>
      <c r="Q913" s="109">
        <f>IF(ISNA(VLOOKUP($B913,'US GAS Rankings'!$B$6:$H$232,6,FALSE))=TRUE,"", (VLOOKUP($B913,'US GAS Rankings'!$B$6:$H$232,6,FALSE)))</f>
        <v>424195</v>
      </c>
      <c r="R913" s="109" t="str">
        <f>IF(ISNA(VLOOKUP($B913,'US PWR Rankings'!$B$6:$H$126,6,FALSE))=TRUE,"", (VLOOKUP($B913,'US PWR Rankings'!$B$6:$H$126,6,FALSE)))</f>
        <v/>
      </c>
      <c r="S913" s="109" t="str">
        <f>IF(ISNA(VLOOKUP($B913,'Can Gas Rankings'!$B$6:$H$95,6,FALSE))=TRUE,"",(VLOOKUP($B913,'Can Gas Rankings'!$B$6:$H$95,6,FALSE)))</f>
        <v/>
      </c>
      <c r="T913" s="109" t="str">
        <f>IF(ISNA(VLOOKUP($B913,'Can Pwr Rankings'!$B$6:$F$21,4,FALSE))=TRUE,"", (VLOOKUP($B913,'Can Pwr Rankings'!$B$6:$F$21,4,FALSE)))</f>
        <v/>
      </c>
    </row>
    <row r="914" spans="1:20" x14ac:dyDescent="0.2">
      <c r="A914" s="73" t="s">
        <v>261</v>
      </c>
      <c r="B914" s="73">
        <v>41</v>
      </c>
      <c r="C914" s="73"/>
      <c r="D914" s="73"/>
      <c r="E914" s="73" t="s">
        <v>401</v>
      </c>
      <c r="F914" s="73" t="str">
        <f>VLOOKUP((A914&amp;MAX(G914:L914)),'NA DATA'!$J$4:$K$1809,2,FALSE)</f>
        <v>Enron North America Corp.</v>
      </c>
      <c r="G914" s="104"/>
      <c r="H914" s="104">
        <v>96044819</v>
      </c>
      <c r="I914" s="104"/>
      <c r="J914" s="104"/>
      <c r="K914" s="104"/>
      <c r="L914" s="104"/>
      <c r="M914" s="104">
        <f>IF(ISNA(VLOOKUP(B914,'US GAS Rankings'!$B$6:$H$232,7,FALSE))=TRUE,"", (VLOOKUP(B914,'US GAS Rankings'!$B$6:$H$232,7,FALSE)))</f>
        <v>178</v>
      </c>
      <c r="N914" s="104" t="str">
        <f>IF(ISNA(VLOOKUP(B914,'US PWR Rankings'!$B$6:$H$126,7,FALSE))=TRUE,"", (VLOOKUP(B914,'US PWR Rankings'!$B$6:$H$126,7,FALSE)))</f>
        <v/>
      </c>
      <c r="O914" s="73" t="str">
        <f>IF(ISNA(VLOOKUP(B914,'Can Gas Rankings'!$B$6:$H$95,7,FALSE))=TRUE,"",(VLOOKUP(B914,'Can Gas Rankings'!$B$6:$H$95,7,FALSE)))</f>
        <v/>
      </c>
      <c r="P914" s="73" t="str">
        <f>IF(ISNA(VLOOKUP(B914,'Can Pwr Rankings'!$B$6:$F$21,5,FALSE))=TRUE,"", (VLOOKUP(B914,'Can Pwr Rankings'!$B$6:$F$21,5,FALSE)))</f>
        <v/>
      </c>
      <c r="Q914" s="109">
        <f>IF(ISNA(VLOOKUP($B914,'US GAS Rankings'!$B$6:$H$232,6,FALSE))=TRUE,"", (VLOOKUP($B914,'US GAS Rankings'!$B$6:$H$232,6,FALSE)))</f>
        <v>424195</v>
      </c>
      <c r="R914" s="109" t="str">
        <f>IF(ISNA(VLOOKUP($B914,'US PWR Rankings'!$B$6:$H$126,6,FALSE))=TRUE,"", (VLOOKUP($B914,'US PWR Rankings'!$B$6:$H$126,6,FALSE)))</f>
        <v/>
      </c>
      <c r="S914" s="109" t="str">
        <f>IF(ISNA(VLOOKUP($B914,'Can Gas Rankings'!$B$6:$H$95,6,FALSE))=TRUE,"",(VLOOKUP($B914,'Can Gas Rankings'!$B$6:$H$95,6,FALSE)))</f>
        <v/>
      </c>
      <c r="T914" s="109" t="str">
        <f>IF(ISNA(VLOOKUP($B914,'Can Pwr Rankings'!$B$6:$F$21,4,FALSE))=TRUE,"", (VLOOKUP($B914,'Can Pwr Rankings'!$B$6:$F$21,4,FALSE)))</f>
        <v/>
      </c>
    </row>
    <row r="915" spans="1:20" x14ac:dyDescent="0.2">
      <c r="A915" s="73" t="s">
        <v>261</v>
      </c>
      <c r="B915" s="73">
        <v>41</v>
      </c>
      <c r="C915" s="73"/>
      <c r="D915" s="73"/>
      <c r="E915" s="73" t="s">
        <v>392</v>
      </c>
      <c r="F915" s="73" t="str">
        <f>VLOOKUP((A915&amp;MAX(G915:L915)),'NA DATA'!$J$4:$K$1809,2,FALSE)</f>
        <v>Enron North America Corp.</v>
      </c>
      <c r="G915" s="104"/>
      <c r="H915" s="104">
        <v>96000421</v>
      </c>
      <c r="I915" s="104"/>
      <c r="J915" s="104"/>
      <c r="K915" s="104"/>
      <c r="L915" s="104"/>
      <c r="M915" s="104">
        <f>IF(ISNA(VLOOKUP(B915,'US GAS Rankings'!$B$6:$H$232,7,FALSE))=TRUE,"", (VLOOKUP(B915,'US GAS Rankings'!$B$6:$H$232,7,FALSE)))</f>
        <v>178</v>
      </c>
      <c r="N915" s="104" t="str">
        <f>IF(ISNA(VLOOKUP(B915,'US PWR Rankings'!$B$6:$H$126,7,FALSE))=TRUE,"", (VLOOKUP(B915,'US PWR Rankings'!$B$6:$H$126,7,FALSE)))</f>
        <v/>
      </c>
      <c r="O915" s="73" t="str">
        <f>IF(ISNA(VLOOKUP(B915,'Can Gas Rankings'!$B$6:$H$95,7,FALSE))=TRUE,"",(VLOOKUP(B915,'Can Gas Rankings'!$B$6:$H$95,7,FALSE)))</f>
        <v/>
      </c>
      <c r="P915" s="73" t="str">
        <f>IF(ISNA(VLOOKUP(B915,'Can Pwr Rankings'!$B$6:$F$21,5,FALSE))=TRUE,"", (VLOOKUP(B915,'Can Pwr Rankings'!$B$6:$F$21,5,FALSE)))</f>
        <v/>
      </c>
      <c r="Q915" s="109">
        <f>IF(ISNA(VLOOKUP($B915,'US GAS Rankings'!$B$6:$H$232,6,FALSE))=TRUE,"", (VLOOKUP($B915,'US GAS Rankings'!$B$6:$H$232,6,FALSE)))</f>
        <v>424195</v>
      </c>
      <c r="R915" s="109" t="str">
        <f>IF(ISNA(VLOOKUP($B915,'US PWR Rankings'!$B$6:$H$126,6,FALSE))=TRUE,"", (VLOOKUP($B915,'US PWR Rankings'!$B$6:$H$126,6,FALSE)))</f>
        <v/>
      </c>
      <c r="S915" s="109" t="str">
        <f>IF(ISNA(VLOOKUP($B915,'Can Gas Rankings'!$B$6:$H$95,6,FALSE))=TRUE,"",(VLOOKUP($B915,'Can Gas Rankings'!$B$6:$H$95,6,FALSE)))</f>
        <v/>
      </c>
      <c r="T915" s="109" t="str">
        <f>IF(ISNA(VLOOKUP($B915,'Can Pwr Rankings'!$B$6:$F$21,4,FALSE))=TRUE,"", (VLOOKUP($B915,'Can Pwr Rankings'!$B$6:$F$21,4,FALSE)))</f>
        <v/>
      </c>
    </row>
    <row r="916" spans="1:20" x14ac:dyDescent="0.2">
      <c r="A916" s="73" t="s">
        <v>261</v>
      </c>
      <c r="B916" s="73">
        <v>41</v>
      </c>
      <c r="C916" s="73"/>
      <c r="D916" s="73"/>
      <c r="E916" s="73" t="s">
        <v>408</v>
      </c>
      <c r="F916" s="73" t="str">
        <f>VLOOKUP((A916&amp;MAX(G916:L916)),'NA DATA'!$J$4:$K$1809,2,FALSE)</f>
        <v>Enron North America Corp.</v>
      </c>
      <c r="G916" s="104"/>
      <c r="H916" s="104">
        <v>96000411</v>
      </c>
      <c r="I916" s="104"/>
      <c r="J916" s="104"/>
      <c r="K916" s="104"/>
      <c r="L916" s="104"/>
      <c r="M916" s="104">
        <f>IF(ISNA(VLOOKUP(B916,'US GAS Rankings'!$B$6:$H$232,7,FALSE))=TRUE,"", (VLOOKUP(B916,'US GAS Rankings'!$B$6:$H$232,7,FALSE)))</f>
        <v>178</v>
      </c>
      <c r="N916" s="104" t="str">
        <f>IF(ISNA(VLOOKUP(B916,'US PWR Rankings'!$B$6:$H$126,7,FALSE))=TRUE,"", (VLOOKUP(B916,'US PWR Rankings'!$B$6:$H$126,7,FALSE)))</f>
        <v/>
      </c>
      <c r="O916" s="73" t="str">
        <f>IF(ISNA(VLOOKUP(B916,'Can Gas Rankings'!$B$6:$H$95,7,FALSE))=TRUE,"",(VLOOKUP(B916,'Can Gas Rankings'!$B$6:$H$95,7,FALSE)))</f>
        <v/>
      </c>
      <c r="P916" s="73" t="str">
        <f>IF(ISNA(VLOOKUP(B916,'Can Pwr Rankings'!$B$6:$F$21,5,FALSE))=TRUE,"", (VLOOKUP(B916,'Can Pwr Rankings'!$B$6:$F$21,5,FALSE)))</f>
        <v/>
      </c>
      <c r="Q916" s="109">
        <f>IF(ISNA(VLOOKUP($B916,'US GAS Rankings'!$B$6:$H$232,6,FALSE))=TRUE,"", (VLOOKUP($B916,'US GAS Rankings'!$B$6:$H$232,6,FALSE)))</f>
        <v>424195</v>
      </c>
      <c r="R916" s="109" t="str">
        <f>IF(ISNA(VLOOKUP($B916,'US PWR Rankings'!$B$6:$H$126,6,FALSE))=TRUE,"", (VLOOKUP($B916,'US PWR Rankings'!$B$6:$H$126,6,FALSE)))</f>
        <v/>
      </c>
      <c r="S916" s="109" t="str">
        <f>IF(ISNA(VLOOKUP($B916,'Can Gas Rankings'!$B$6:$H$95,6,FALSE))=TRUE,"",(VLOOKUP($B916,'Can Gas Rankings'!$B$6:$H$95,6,FALSE)))</f>
        <v/>
      </c>
      <c r="T916" s="109" t="str">
        <f>IF(ISNA(VLOOKUP($B916,'Can Pwr Rankings'!$B$6:$F$21,4,FALSE))=TRUE,"", (VLOOKUP($B916,'Can Pwr Rankings'!$B$6:$F$21,4,FALSE)))</f>
        <v/>
      </c>
    </row>
    <row r="917" spans="1:20" x14ac:dyDescent="0.2">
      <c r="A917" s="73" t="s">
        <v>261</v>
      </c>
      <c r="B917" s="73">
        <v>41</v>
      </c>
      <c r="C917" s="73"/>
      <c r="D917" s="73"/>
      <c r="E917" s="73" t="s">
        <v>566</v>
      </c>
      <c r="F917" s="73" t="e">
        <f>VLOOKUP((A917&amp;MAX(G917:L917)),'NA DATA'!$J$4:$K$1809,2,FALSE)</f>
        <v>#N/A</v>
      </c>
      <c r="G917" s="104"/>
      <c r="H917" s="104"/>
      <c r="I917" s="104"/>
      <c r="J917" s="104"/>
      <c r="K917" s="104"/>
      <c r="L917" s="104"/>
      <c r="M917" s="104">
        <f>IF(ISNA(VLOOKUP(B917,'US GAS Rankings'!$B$6:$H$232,7,FALSE))=TRUE,"", (VLOOKUP(B917,'US GAS Rankings'!$B$6:$H$232,7,FALSE)))</f>
        <v>178</v>
      </c>
      <c r="N917" s="104" t="str">
        <f>IF(ISNA(VLOOKUP(B917,'US PWR Rankings'!$B$6:$H$126,7,FALSE))=TRUE,"", (VLOOKUP(B917,'US PWR Rankings'!$B$6:$H$126,7,FALSE)))</f>
        <v/>
      </c>
      <c r="O917" s="73" t="str">
        <f>IF(ISNA(VLOOKUP(B917,'Can Gas Rankings'!$B$6:$H$95,7,FALSE))=TRUE,"",(VLOOKUP(B917,'Can Gas Rankings'!$B$6:$H$95,7,FALSE)))</f>
        <v/>
      </c>
      <c r="P917" s="73" t="str">
        <f>IF(ISNA(VLOOKUP(B917,'Can Pwr Rankings'!$B$6:$F$21,5,FALSE))=TRUE,"", (VLOOKUP(B917,'Can Pwr Rankings'!$B$6:$F$21,5,FALSE)))</f>
        <v/>
      </c>
      <c r="Q917" s="109">
        <f>IF(ISNA(VLOOKUP($B917,'US GAS Rankings'!$B$6:$H$232,6,FALSE))=TRUE,"", (VLOOKUP($B917,'US GAS Rankings'!$B$6:$H$232,6,FALSE)))</f>
        <v>424195</v>
      </c>
      <c r="R917" s="109" t="str">
        <f>IF(ISNA(VLOOKUP($B917,'US PWR Rankings'!$B$6:$H$126,6,FALSE))=TRUE,"", (VLOOKUP($B917,'US PWR Rankings'!$B$6:$H$126,6,FALSE)))</f>
        <v/>
      </c>
      <c r="S917" s="109" t="str">
        <f>IF(ISNA(VLOOKUP($B917,'Can Gas Rankings'!$B$6:$H$95,6,FALSE))=TRUE,"",(VLOOKUP($B917,'Can Gas Rankings'!$B$6:$H$95,6,FALSE)))</f>
        <v/>
      </c>
      <c r="T917" s="109" t="str">
        <f>IF(ISNA(VLOOKUP($B917,'Can Pwr Rankings'!$B$6:$F$21,4,FALSE))=TRUE,"", (VLOOKUP($B917,'Can Pwr Rankings'!$B$6:$F$21,4,FALSE)))</f>
        <v/>
      </c>
    </row>
    <row r="918" spans="1:20" x14ac:dyDescent="0.2">
      <c r="A918" s="73" t="s">
        <v>261</v>
      </c>
      <c r="B918" s="73">
        <v>41</v>
      </c>
      <c r="C918" s="73"/>
      <c r="D918" s="73"/>
      <c r="E918" s="73" t="s">
        <v>437</v>
      </c>
      <c r="F918" s="73" t="str">
        <f>VLOOKUP((A918&amp;MAX(G918:L918)),'NA DATA'!$J$4:$K$1809,2,FALSE)</f>
        <v>Enron North America Corp.</v>
      </c>
      <c r="G918" s="104"/>
      <c r="H918" s="104">
        <v>96000409</v>
      </c>
      <c r="I918" s="104"/>
      <c r="J918" s="104"/>
      <c r="K918" s="104"/>
      <c r="L918" s="104"/>
      <c r="M918" s="104">
        <f>IF(ISNA(VLOOKUP(B918,'US GAS Rankings'!$B$6:$H$232,7,FALSE))=TRUE,"", (VLOOKUP(B918,'US GAS Rankings'!$B$6:$H$232,7,FALSE)))</f>
        <v>178</v>
      </c>
      <c r="N918" s="104" t="str">
        <f>IF(ISNA(VLOOKUP(B918,'US PWR Rankings'!$B$6:$H$126,7,FALSE))=TRUE,"", (VLOOKUP(B918,'US PWR Rankings'!$B$6:$H$126,7,FALSE)))</f>
        <v/>
      </c>
      <c r="O918" s="73" t="str">
        <f>IF(ISNA(VLOOKUP(B918,'Can Gas Rankings'!$B$6:$H$95,7,FALSE))=TRUE,"",(VLOOKUP(B918,'Can Gas Rankings'!$B$6:$H$95,7,FALSE)))</f>
        <v/>
      </c>
      <c r="P918" s="73" t="str">
        <f>IF(ISNA(VLOOKUP(B918,'Can Pwr Rankings'!$B$6:$F$21,5,FALSE))=TRUE,"", (VLOOKUP(B918,'Can Pwr Rankings'!$B$6:$F$21,5,FALSE)))</f>
        <v/>
      </c>
      <c r="Q918" s="109">
        <f>IF(ISNA(VLOOKUP($B918,'US GAS Rankings'!$B$6:$H$232,6,FALSE))=TRUE,"", (VLOOKUP($B918,'US GAS Rankings'!$B$6:$H$232,6,FALSE)))</f>
        <v>424195</v>
      </c>
      <c r="R918" s="109" t="str">
        <f>IF(ISNA(VLOOKUP($B918,'US PWR Rankings'!$B$6:$H$126,6,FALSE))=TRUE,"", (VLOOKUP($B918,'US PWR Rankings'!$B$6:$H$126,6,FALSE)))</f>
        <v/>
      </c>
      <c r="S918" s="109" t="str">
        <f>IF(ISNA(VLOOKUP($B918,'Can Gas Rankings'!$B$6:$H$95,6,FALSE))=TRUE,"",(VLOOKUP($B918,'Can Gas Rankings'!$B$6:$H$95,6,FALSE)))</f>
        <v/>
      </c>
      <c r="T918" s="109" t="str">
        <f>IF(ISNA(VLOOKUP($B918,'Can Pwr Rankings'!$B$6:$F$21,4,FALSE))=TRUE,"", (VLOOKUP($B918,'Can Pwr Rankings'!$B$6:$F$21,4,FALSE)))</f>
        <v/>
      </c>
    </row>
    <row r="919" spans="1:20" x14ac:dyDescent="0.2">
      <c r="A919" s="73" t="s">
        <v>261</v>
      </c>
      <c r="B919" s="73">
        <v>41</v>
      </c>
      <c r="C919" s="73"/>
      <c r="D919" s="73"/>
      <c r="E919" s="73" t="s">
        <v>447</v>
      </c>
      <c r="F919" s="73" t="str">
        <f>VLOOKUP((A919&amp;MAX(G919:L919)),'NA DATA'!$J$4:$K$1809,2,FALSE)</f>
        <v>Enron North America Corp.</v>
      </c>
      <c r="G919" s="104"/>
      <c r="H919" s="104">
        <v>96007321</v>
      </c>
      <c r="I919" s="104"/>
      <c r="J919" s="104"/>
      <c r="K919" s="104"/>
      <c r="L919" s="104"/>
      <c r="M919" s="104">
        <f>IF(ISNA(VLOOKUP(B919,'US GAS Rankings'!$B$6:$H$232,7,FALSE))=TRUE,"", (VLOOKUP(B919,'US GAS Rankings'!$B$6:$H$232,7,FALSE)))</f>
        <v>178</v>
      </c>
      <c r="N919" s="104" t="str">
        <f>IF(ISNA(VLOOKUP(B919,'US PWR Rankings'!$B$6:$H$126,7,FALSE))=TRUE,"", (VLOOKUP(B919,'US PWR Rankings'!$B$6:$H$126,7,FALSE)))</f>
        <v/>
      </c>
      <c r="O919" s="73" t="str">
        <f>IF(ISNA(VLOOKUP(B919,'Can Gas Rankings'!$B$6:$H$95,7,FALSE))=TRUE,"",(VLOOKUP(B919,'Can Gas Rankings'!$B$6:$H$95,7,FALSE)))</f>
        <v/>
      </c>
      <c r="P919" s="73" t="str">
        <f>IF(ISNA(VLOOKUP(B919,'Can Pwr Rankings'!$B$6:$F$21,5,FALSE))=TRUE,"", (VLOOKUP(B919,'Can Pwr Rankings'!$B$6:$F$21,5,FALSE)))</f>
        <v/>
      </c>
      <c r="Q919" s="109">
        <f>IF(ISNA(VLOOKUP($B919,'US GAS Rankings'!$B$6:$H$232,6,FALSE))=TRUE,"", (VLOOKUP($B919,'US GAS Rankings'!$B$6:$H$232,6,FALSE)))</f>
        <v>424195</v>
      </c>
      <c r="R919" s="109" t="str">
        <f>IF(ISNA(VLOOKUP($B919,'US PWR Rankings'!$B$6:$H$126,6,FALSE))=TRUE,"", (VLOOKUP($B919,'US PWR Rankings'!$B$6:$H$126,6,FALSE)))</f>
        <v/>
      </c>
      <c r="S919" s="109" t="str">
        <f>IF(ISNA(VLOOKUP($B919,'Can Gas Rankings'!$B$6:$H$95,6,FALSE))=TRUE,"",(VLOOKUP($B919,'Can Gas Rankings'!$B$6:$H$95,6,FALSE)))</f>
        <v/>
      </c>
      <c r="T919" s="109" t="str">
        <f>IF(ISNA(VLOOKUP($B919,'Can Pwr Rankings'!$B$6:$F$21,4,FALSE))=TRUE,"", (VLOOKUP($B919,'Can Pwr Rankings'!$B$6:$F$21,4,FALSE)))</f>
        <v/>
      </c>
    </row>
    <row r="920" spans="1:20" x14ac:dyDescent="0.2">
      <c r="A920" s="73" t="s">
        <v>262</v>
      </c>
      <c r="B920" s="73">
        <v>30487</v>
      </c>
      <c r="C920" s="73" t="s">
        <v>262</v>
      </c>
      <c r="D920" s="73">
        <v>30487</v>
      </c>
      <c r="E920" s="73" t="s">
        <v>431</v>
      </c>
      <c r="F920" s="73" t="str">
        <f>VLOOKUP((A920&amp;MAX(G920:L920)),'NA DATA'!$J$4:$K$1809,2,FALSE)</f>
        <v>Enron North America Corp.</v>
      </c>
      <c r="G920" s="104"/>
      <c r="H920" s="104">
        <v>96011374</v>
      </c>
      <c r="I920" s="104"/>
      <c r="J920" s="104"/>
      <c r="K920" s="104"/>
      <c r="L920" s="104"/>
      <c r="M920" s="104">
        <f>IF(ISNA(VLOOKUP(B920,'US GAS Rankings'!$B$6:$H$232,7,FALSE))=TRUE,"", (VLOOKUP(B920,'US GAS Rankings'!$B$6:$H$232,7,FALSE)))</f>
        <v>179</v>
      </c>
      <c r="N920" s="104" t="str">
        <f>IF(ISNA(VLOOKUP(B920,'US PWR Rankings'!$B$6:$H$126,7,FALSE))=TRUE,"", (VLOOKUP(B920,'US PWR Rankings'!$B$6:$H$126,7,FALSE)))</f>
        <v/>
      </c>
      <c r="O920" s="73" t="str">
        <f>IF(ISNA(VLOOKUP(B920,'Can Gas Rankings'!$B$6:$H$95,7,FALSE))=TRUE,"",(VLOOKUP(B920,'Can Gas Rankings'!$B$6:$H$95,7,FALSE)))</f>
        <v/>
      </c>
      <c r="P920" s="73" t="str">
        <f>IF(ISNA(VLOOKUP(B920,'Can Pwr Rankings'!$B$6:$F$21,5,FALSE))=TRUE,"", (VLOOKUP(B920,'Can Pwr Rankings'!$B$6:$F$21,5,FALSE)))</f>
        <v/>
      </c>
      <c r="Q920" s="109">
        <f>IF(ISNA(VLOOKUP($B920,'US GAS Rankings'!$B$6:$H$232,6,FALSE))=TRUE,"", (VLOOKUP($B920,'US GAS Rankings'!$B$6:$H$232,6,FALSE)))</f>
        <v>420930</v>
      </c>
      <c r="R920" s="109" t="str">
        <f>IF(ISNA(VLOOKUP($B920,'US PWR Rankings'!$B$6:$H$126,6,FALSE))=TRUE,"", (VLOOKUP($B920,'US PWR Rankings'!$B$6:$H$126,6,FALSE)))</f>
        <v/>
      </c>
      <c r="S920" s="109" t="str">
        <f>IF(ISNA(VLOOKUP($B920,'Can Gas Rankings'!$B$6:$H$95,6,FALSE))=TRUE,"",(VLOOKUP($B920,'Can Gas Rankings'!$B$6:$H$95,6,FALSE)))</f>
        <v/>
      </c>
      <c r="T920" s="109" t="str">
        <f>IF(ISNA(VLOOKUP($B920,'Can Pwr Rankings'!$B$6:$F$21,4,FALSE))=TRUE,"", (VLOOKUP($B920,'Can Pwr Rankings'!$B$6:$F$21,4,FALSE)))</f>
        <v/>
      </c>
    </row>
    <row r="921" spans="1:20" x14ac:dyDescent="0.2">
      <c r="A921" s="73" t="s">
        <v>262</v>
      </c>
      <c r="B921" s="73">
        <v>30487</v>
      </c>
      <c r="C921" s="73"/>
      <c r="D921" s="73"/>
      <c r="E921" s="73" t="s">
        <v>403</v>
      </c>
      <c r="F921" s="73" t="str">
        <f>VLOOKUP((A921&amp;MAX(G921:L921)),'NA DATA'!$J$4:$K$1809,2,FALSE)</f>
        <v>Enron North America Corp.</v>
      </c>
      <c r="G921" s="104"/>
      <c r="H921" s="104">
        <v>96070384</v>
      </c>
      <c r="I921" s="104"/>
      <c r="J921" s="104"/>
      <c r="K921" s="104"/>
      <c r="L921" s="104"/>
      <c r="M921" s="104">
        <f>IF(ISNA(VLOOKUP(B921,'US GAS Rankings'!$B$6:$H$232,7,FALSE))=TRUE,"", (VLOOKUP(B921,'US GAS Rankings'!$B$6:$H$232,7,FALSE)))</f>
        <v>179</v>
      </c>
      <c r="N921" s="104" t="str">
        <f>IF(ISNA(VLOOKUP(B921,'US PWR Rankings'!$B$6:$H$126,7,FALSE))=TRUE,"", (VLOOKUP(B921,'US PWR Rankings'!$B$6:$H$126,7,FALSE)))</f>
        <v/>
      </c>
      <c r="O921" s="73" t="str">
        <f>IF(ISNA(VLOOKUP(B921,'Can Gas Rankings'!$B$6:$H$95,7,FALSE))=TRUE,"",(VLOOKUP(B921,'Can Gas Rankings'!$B$6:$H$95,7,FALSE)))</f>
        <v/>
      </c>
      <c r="P921" s="73" t="str">
        <f>IF(ISNA(VLOOKUP(B921,'Can Pwr Rankings'!$B$6:$F$21,5,FALSE))=TRUE,"", (VLOOKUP(B921,'Can Pwr Rankings'!$B$6:$F$21,5,FALSE)))</f>
        <v/>
      </c>
      <c r="Q921" s="109">
        <f>IF(ISNA(VLOOKUP($B921,'US GAS Rankings'!$B$6:$H$232,6,FALSE))=TRUE,"", (VLOOKUP($B921,'US GAS Rankings'!$B$6:$H$232,6,FALSE)))</f>
        <v>420930</v>
      </c>
      <c r="R921" s="109" t="str">
        <f>IF(ISNA(VLOOKUP($B921,'US PWR Rankings'!$B$6:$H$126,6,FALSE))=TRUE,"", (VLOOKUP($B921,'US PWR Rankings'!$B$6:$H$126,6,FALSE)))</f>
        <v/>
      </c>
      <c r="S921" s="109" t="str">
        <f>IF(ISNA(VLOOKUP($B921,'Can Gas Rankings'!$B$6:$H$95,6,FALSE))=TRUE,"",(VLOOKUP($B921,'Can Gas Rankings'!$B$6:$H$95,6,FALSE)))</f>
        <v/>
      </c>
      <c r="T921" s="109" t="str">
        <f>IF(ISNA(VLOOKUP($B921,'Can Pwr Rankings'!$B$6:$F$21,4,FALSE))=TRUE,"", (VLOOKUP($B921,'Can Pwr Rankings'!$B$6:$F$21,4,FALSE)))</f>
        <v/>
      </c>
    </row>
    <row r="922" spans="1:20" x14ac:dyDescent="0.2">
      <c r="A922" s="73" t="s">
        <v>262</v>
      </c>
      <c r="B922" s="73">
        <v>30487</v>
      </c>
      <c r="C922" s="73"/>
      <c r="D922" s="73"/>
      <c r="E922" s="73" t="s">
        <v>408</v>
      </c>
      <c r="F922" s="73" t="str">
        <f>VLOOKUP((A922&amp;MAX(G922:L922)),'NA DATA'!$J$4:$K$1809,2,FALSE)</f>
        <v>Enron North America Corp.</v>
      </c>
      <c r="G922" s="104"/>
      <c r="H922" s="104">
        <v>96029251</v>
      </c>
      <c r="I922" s="104"/>
      <c r="J922" s="104"/>
      <c r="K922" s="104"/>
      <c r="L922" s="104"/>
      <c r="M922" s="104">
        <f>IF(ISNA(VLOOKUP(B922,'US GAS Rankings'!$B$6:$H$232,7,FALSE))=TRUE,"", (VLOOKUP(B922,'US GAS Rankings'!$B$6:$H$232,7,FALSE)))</f>
        <v>179</v>
      </c>
      <c r="N922" s="104" t="str">
        <f>IF(ISNA(VLOOKUP(B922,'US PWR Rankings'!$B$6:$H$126,7,FALSE))=TRUE,"", (VLOOKUP(B922,'US PWR Rankings'!$B$6:$H$126,7,FALSE)))</f>
        <v/>
      </c>
      <c r="O922" s="73" t="str">
        <f>IF(ISNA(VLOOKUP(B922,'Can Gas Rankings'!$B$6:$H$95,7,FALSE))=TRUE,"",(VLOOKUP(B922,'Can Gas Rankings'!$B$6:$H$95,7,FALSE)))</f>
        <v/>
      </c>
      <c r="P922" s="73" t="str">
        <f>IF(ISNA(VLOOKUP(B922,'Can Pwr Rankings'!$B$6:$F$21,5,FALSE))=TRUE,"", (VLOOKUP(B922,'Can Pwr Rankings'!$B$6:$F$21,5,FALSE)))</f>
        <v/>
      </c>
      <c r="Q922" s="109">
        <f>IF(ISNA(VLOOKUP($B922,'US GAS Rankings'!$B$6:$H$232,6,FALSE))=TRUE,"", (VLOOKUP($B922,'US GAS Rankings'!$B$6:$H$232,6,FALSE)))</f>
        <v>420930</v>
      </c>
      <c r="R922" s="109" t="str">
        <f>IF(ISNA(VLOOKUP($B922,'US PWR Rankings'!$B$6:$H$126,6,FALSE))=TRUE,"", (VLOOKUP($B922,'US PWR Rankings'!$B$6:$H$126,6,FALSE)))</f>
        <v/>
      </c>
      <c r="S922" s="109" t="str">
        <f>IF(ISNA(VLOOKUP($B922,'Can Gas Rankings'!$B$6:$H$95,6,FALSE))=TRUE,"",(VLOOKUP($B922,'Can Gas Rankings'!$B$6:$H$95,6,FALSE)))</f>
        <v/>
      </c>
      <c r="T922" s="109" t="str">
        <f>IF(ISNA(VLOOKUP($B922,'Can Pwr Rankings'!$B$6:$F$21,4,FALSE))=TRUE,"", (VLOOKUP($B922,'Can Pwr Rankings'!$B$6:$F$21,4,FALSE)))</f>
        <v/>
      </c>
    </row>
    <row r="923" spans="1:20" x14ac:dyDescent="0.2">
      <c r="A923" s="73" t="s">
        <v>262</v>
      </c>
      <c r="B923" s="73">
        <v>30487</v>
      </c>
      <c r="C923" s="73"/>
      <c r="D923" s="73"/>
      <c r="E923" s="73" t="s">
        <v>566</v>
      </c>
      <c r="F923" s="73" t="e">
        <f>VLOOKUP((A923&amp;MAX(G923:L923)),'NA DATA'!$J$4:$K$1809,2,FALSE)</f>
        <v>#N/A</v>
      </c>
      <c r="G923" s="104"/>
      <c r="H923" s="104"/>
      <c r="I923" s="104"/>
      <c r="J923" s="104"/>
      <c r="K923" s="104"/>
      <c r="L923" s="104"/>
      <c r="M923" s="104">
        <f>IF(ISNA(VLOOKUP(B923,'US GAS Rankings'!$B$6:$H$232,7,FALSE))=TRUE,"", (VLOOKUP(B923,'US GAS Rankings'!$B$6:$H$232,7,FALSE)))</f>
        <v>179</v>
      </c>
      <c r="N923" s="104" t="str">
        <f>IF(ISNA(VLOOKUP(B923,'US PWR Rankings'!$B$6:$H$126,7,FALSE))=TRUE,"", (VLOOKUP(B923,'US PWR Rankings'!$B$6:$H$126,7,FALSE)))</f>
        <v/>
      </c>
      <c r="O923" s="73" t="str">
        <f>IF(ISNA(VLOOKUP(B923,'Can Gas Rankings'!$B$6:$H$95,7,FALSE))=TRUE,"",(VLOOKUP(B923,'Can Gas Rankings'!$B$6:$H$95,7,FALSE)))</f>
        <v/>
      </c>
      <c r="P923" s="73" t="str">
        <f>IF(ISNA(VLOOKUP(B923,'Can Pwr Rankings'!$B$6:$F$21,5,FALSE))=TRUE,"", (VLOOKUP(B923,'Can Pwr Rankings'!$B$6:$F$21,5,FALSE)))</f>
        <v/>
      </c>
      <c r="Q923" s="109">
        <f>IF(ISNA(VLOOKUP($B923,'US GAS Rankings'!$B$6:$H$232,6,FALSE))=TRUE,"", (VLOOKUP($B923,'US GAS Rankings'!$B$6:$H$232,6,FALSE)))</f>
        <v>420930</v>
      </c>
      <c r="R923" s="109" t="str">
        <f>IF(ISNA(VLOOKUP($B923,'US PWR Rankings'!$B$6:$H$126,6,FALSE))=TRUE,"", (VLOOKUP($B923,'US PWR Rankings'!$B$6:$H$126,6,FALSE)))</f>
        <v/>
      </c>
      <c r="S923" s="109" t="str">
        <f>IF(ISNA(VLOOKUP($B923,'Can Gas Rankings'!$B$6:$H$95,6,FALSE))=TRUE,"",(VLOOKUP($B923,'Can Gas Rankings'!$B$6:$H$95,6,FALSE)))</f>
        <v/>
      </c>
      <c r="T923" s="109" t="str">
        <f>IF(ISNA(VLOOKUP($B923,'Can Pwr Rankings'!$B$6:$F$21,4,FALSE))=TRUE,"", (VLOOKUP($B923,'Can Pwr Rankings'!$B$6:$F$21,4,FALSE)))</f>
        <v/>
      </c>
    </row>
    <row r="924" spans="1:20" x14ac:dyDescent="0.2">
      <c r="A924" s="73" t="s">
        <v>262</v>
      </c>
      <c r="B924" s="73">
        <v>30487</v>
      </c>
      <c r="C924" s="73"/>
      <c r="D924" s="73"/>
      <c r="E924" s="73" t="s">
        <v>406</v>
      </c>
      <c r="F924" s="73" t="str">
        <f>VLOOKUP((A924&amp;MAX(G924:L924)),'NA DATA'!$J$4:$K$1809,2,FALSE)</f>
        <v>Enron North America Corp.</v>
      </c>
      <c r="G924" s="104"/>
      <c r="H924" s="104">
        <v>96062383</v>
      </c>
      <c r="I924" s="104"/>
      <c r="J924" s="104"/>
      <c r="K924" s="104"/>
      <c r="L924" s="104"/>
      <c r="M924" s="104">
        <f>IF(ISNA(VLOOKUP(B924,'US GAS Rankings'!$B$6:$H$232,7,FALSE))=TRUE,"", (VLOOKUP(B924,'US GAS Rankings'!$B$6:$H$232,7,FALSE)))</f>
        <v>179</v>
      </c>
      <c r="N924" s="104" t="str">
        <f>IF(ISNA(VLOOKUP(B924,'US PWR Rankings'!$B$6:$H$126,7,FALSE))=TRUE,"", (VLOOKUP(B924,'US PWR Rankings'!$B$6:$H$126,7,FALSE)))</f>
        <v/>
      </c>
      <c r="O924" s="73" t="str">
        <f>IF(ISNA(VLOOKUP(B924,'Can Gas Rankings'!$B$6:$H$95,7,FALSE))=TRUE,"",(VLOOKUP(B924,'Can Gas Rankings'!$B$6:$H$95,7,FALSE)))</f>
        <v/>
      </c>
      <c r="P924" s="73" t="str">
        <f>IF(ISNA(VLOOKUP(B924,'Can Pwr Rankings'!$B$6:$F$21,5,FALSE))=TRUE,"", (VLOOKUP(B924,'Can Pwr Rankings'!$B$6:$F$21,5,FALSE)))</f>
        <v/>
      </c>
      <c r="Q924" s="109">
        <f>IF(ISNA(VLOOKUP($B924,'US GAS Rankings'!$B$6:$H$232,6,FALSE))=TRUE,"", (VLOOKUP($B924,'US GAS Rankings'!$B$6:$H$232,6,FALSE)))</f>
        <v>420930</v>
      </c>
      <c r="R924" s="109" t="str">
        <f>IF(ISNA(VLOOKUP($B924,'US PWR Rankings'!$B$6:$H$126,6,FALSE))=TRUE,"", (VLOOKUP($B924,'US PWR Rankings'!$B$6:$H$126,6,FALSE)))</f>
        <v/>
      </c>
      <c r="S924" s="109" t="str">
        <f>IF(ISNA(VLOOKUP($B924,'Can Gas Rankings'!$B$6:$H$95,6,FALSE))=TRUE,"",(VLOOKUP($B924,'Can Gas Rankings'!$B$6:$H$95,6,FALSE)))</f>
        <v/>
      </c>
      <c r="T924" s="109" t="str">
        <f>IF(ISNA(VLOOKUP($B924,'Can Pwr Rankings'!$B$6:$F$21,4,FALSE))=TRUE,"", (VLOOKUP($B924,'Can Pwr Rankings'!$B$6:$F$21,4,FALSE)))</f>
        <v/>
      </c>
    </row>
    <row r="925" spans="1:20" x14ac:dyDescent="0.2">
      <c r="A925" s="73" t="s">
        <v>263</v>
      </c>
      <c r="B925" s="73">
        <v>80575</v>
      </c>
      <c r="C925" s="73" t="s">
        <v>263</v>
      </c>
      <c r="D925" s="73">
        <v>80575</v>
      </c>
      <c r="E925" s="73" t="s">
        <v>401</v>
      </c>
      <c r="F925" s="73" t="str">
        <f>VLOOKUP((A925&amp;MAX(G925:L925)),'NA DATA'!$J$4:$K$1809,2,FALSE)</f>
        <v>Enron North America Corp.</v>
      </c>
      <c r="G925" s="104"/>
      <c r="H925" s="104">
        <v>96057963</v>
      </c>
      <c r="I925" s="104"/>
      <c r="J925" s="104"/>
      <c r="K925" s="104"/>
      <c r="L925" s="104"/>
      <c r="M925" s="104">
        <f>IF(ISNA(VLOOKUP(B925,'US GAS Rankings'!$B$6:$H$232,7,FALSE))=TRUE,"", (VLOOKUP(B925,'US GAS Rankings'!$B$6:$H$232,7,FALSE)))</f>
        <v>180</v>
      </c>
      <c r="N925" s="104" t="str">
        <f>IF(ISNA(VLOOKUP(B925,'US PWR Rankings'!$B$6:$H$126,7,FALSE))=TRUE,"", (VLOOKUP(B925,'US PWR Rankings'!$B$6:$H$126,7,FALSE)))</f>
        <v/>
      </c>
      <c r="O925" s="73" t="str">
        <f>IF(ISNA(VLOOKUP(B925,'Can Gas Rankings'!$B$6:$H$95,7,FALSE))=TRUE,"",(VLOOKUP(B925,'Can Gas Rankings'!$B$6:$H$95,7,FALSE)))</f>
        <v/>
      </c>
      <c r="P925" s="73" t="str">
        <f>IF(ISNA(VLOOKUP(B925,'Can Pwr Rankings'!$B$6:$F$21,5,FALSE))=TRUE,"", (VLOOKUP(B925,'Can Pwr Rankings'!$B$6:$F$21,5,FALSE)))</f>
        <v/>
      </c>
      <c r="Q925" s="109">
        <f>IF(ISNA(VLOOKUP($B925,'US GAS Rankings'!$B$6:$H$232,6,FALSE))=TRUE,"", (VLOOKUP($B925,'US GAS Rankings'!$B$6:$H$232,6,FALSE)))</f>
        <v>407658</v>
      </c>
      <c r="R925" s="109" t="str">
        <f>IF(ISNA(VLOOKUP($B925,'US PWR Rankings'!$B$6:$H$126,6,FALSE))=TRUE,"", (VLOOKUP($B925,'US PWR Rankings'!$B$6:$H$126,6,FALSE)))</f>
        <v/>
      </c>
      <c r="S925" s="109" t="str">
        <f>IF(ISNA(VLOOKUP($B925,'Can Gas Rankings'!$B$6:$H$95,6,FALSE))=TRUE,"",(VLOOKUP($B925,'Can Gas Rankings'!$B$6:$H$95,6,FALSE)))</f>
        <v/>
      </c>
      <c r="T925" s="109" t="str">
        <f>IF(ISNA(VLOOKUP($B925,'Can Pwr Rankings'!$B$6:$F$21,4,FALSE))=TRUE,"", (VLOOKUP($B925,'Can Pwr Rankings'!$B$6:$F$21,4,FALSE)))</f>
        <v/>
      </c>
    </row>
    <row r="926" spans="1:20" x14ac:dyDescent="0.2">
      <c r="A926" s="73" t="s">
        <v>263</v>
      </c>
      <c r="B926" s="73">
        <v>80575</v>
      </c>
      <c r="C926" s="73"/>
      <c r="D926" s="73"/>
      <c r="E926" s="73" t="s">
        <v>399</v>
      </c>
      <c r="F926" s="73" t="str">
        <f>VLOOKUP((A926&amp;MAX(G926:L926)),'NA DATA'!$J$4:$K$1809,2,FALSE)</f>
        <v>Enron North America Corp.</v>
      </c>
      <c r="G926" s="104"/>
      <c r="H926" s="104">
        <v>96053193</v>
      </c>
      <c r="I926" s="104"/>
      <c r="J926" s="104"/>
      <c r="K926" s="104"/>
      <c r="L926" s="104"/>
      <c r="M926" s="104">
        <f>IF(ISNA(VLOOKUP(B926,'US GAS Rankings'!$B$6:$H$232,7,FALSE))=TRUE,"", (VLOOKUP(B926,'US GAS Rankings'!$B$6:$H$232,7,FALSE)))</f>
        <v>180</v>
      </c>
      <c r="N926" s="104" t="str">
        <f>IF(ISNA(VLOOKUP(B926,'US PWR Rankings'!$B$6:$H$126,7,FALSE))=TRUE,"", (VLOOKUP(B926,'US PWR Rankings'!$B$6:$H$126,7,FALSE)))</f>
        <v/>
      </c>
      <c r="O926" s="73" t="str">
        <f>IF(ISNA(VLOOKUP(B926,'Can Gas Rankings'!$B$6:$H$95,7,FALSE))=TRUE,"",(VLOOKUP(B926,'Can Gas Rankings'!$B$6:$H$95,7,FALSE)))</f>
        <v/>
      </c>
      <c r="P926" s="73" t="str">
        <f>IF(ISNA(VLOOKUP(B926,'Can Pwr Rankings'!$B$6:$F$21,5,FALSE))=TRUE,"", (VLOOKUP(B926,'Can Pwr Rankings'!$B$6:$F$21,5,FALSE)))</f>
        <v/>
      </c>
      <c r="Q926" s="109">
        <f>IF(ISNA(VLOOKUP($B926,'US GAS Rankings'!$B$6:$H$232,6,FALSE))=TRUE,"", (VLOOKUP($B926,'US GAS Rankings'!$B$6:$H$232,6,FALSE)))</f>
        <v>407658</v>
      </c>
      <c r="R926" s="109" t="str">
        <f>IF(ISNA(VLOOKUP($B926,'US PWR Rankings'!$B$6:$H$126,6,FALSE))=TRUE,"", (VLOOKUP($B926,'US PWR Rankings'!$B$6:$H$126,6,FALSE)))</f>
        <v/>
      </c>
      <c r="S926" s="109" t="str">
        <f>IF(ISNA(VLOOKUP($B926,'Can Gas Rankings'!$B$6:$H$95,6,FALSE))=TRUE,"",(VLOOKUP($B926,'Can Gas Rankings'!$B$6:$H$95,6,FALSE)))</f>
        <v/>
      </c>
      <c r="T926" s="109" t="str">
        <f>IF(ISNA(VLOOKUP($B926,'Can Pwr Rankings'!$B$6:$F$21,4,FALSE))=TRUE,"", (VLOOKUP($B926,'Can Pwr Rankings'!$B$6:$F$21,4,FALSE)))</f>
        <v/>
      </c>
    </row>
    <row r="927" spans="1:20" x14ac:dyDescent="0.2">
      <c r="A927" s="73" t="s">
        <v>263</v>
      </c>
      <c r="B927" s="73">
        <v>80575</v>
      </c>
      <c r="C927" s="73"/>
      <c r="D927" s="73"/>
      <c r="E927" s="73" t="s">
        <v>566</v>
      </c>
      <c r="F927" s="73" t="e">
        <f>VLOOKUP((A927&amp;MAX(G927:L927)),'NA DATA'!$J$4:$K$1809,2,FALSE)</f>
        <v>#N/A</v>
      </c>
      <c r="G927" s="104"/>
      <c r="H927" s="104"/>
      <c r="I927" s="104"/>
      <c r="J927" s="104"/>
      <c r="K927" s="104"/>
      <c r="L927" s="104"/>
      <c r="M927" s="104">
        <f>IF(ISNA(VLOOKUP(B927,'US GAS Rankings'!$B$6:$H$232,7,FALSE))=TRUE,"", (VLOOKUP(B927,'US GAS Rankings'!$B$6:$H$232,7,FALSE)))</f>
        <v>180</v>
      </c>
      <c r="N927" s="104" t="str">
        <f>IF(ISNA(VLOOKUP(B927,'US PWR Rankings'!$B$6:$H$126,7,FALSE))=TRUE,"", (VLOOKUP(B927,'US PWR Rankings'!$B$6:$H$126,7,FALSE)))</f>
        <v/>
      </c>
      <c r="O927" s="73" t="str">
        <f>IF(ISNA(VLOOKUP(B927,'Can Gas Rankings'!$B$6:$H$95,7,FALSE))=TRUE,"",(VLOOKUP(B927,'Can Gas Rankings'!$B$6:$H$95,7,FALSE)))</f>
        <v/>
      </c>
      <c r="P927" s="73" t="str">
        <f>IF(ISNA(VLOOKUP(B927,'Can Pwr Rankings'!$B$6:$F$21,5,FALSE))=TRUE,"", (VLOOKUP(B927,'Can Pwr Rankings'!$B$6:$F$21,5,FALSE)))</f>
        <v/>
      </c>
      <c r="Q927" s="109">
        <f>IF(ISNA(VLOOKUP($B927,'US GAS Rankings'!$B$6:$H$232,6,FALSE))=TRUE,"", (VLOOKUP($B927,'US GAS Rankings'!$B$6:$H$232,6,FALSE)))</f>
        <v>407658</v>
      </c>
      <c r="R927" s="109" t="str">
        <f>IF(ISNA(VLOOKUP($B927,'US PWR Rankings'!$B$6:$H$126,6,FALSE))=TRUE,"", (VLOOKUP($B927,'US PWR Rankings'!$B$6:$H$126,6,FALSE)))</f>
        <v/>
      </c>
      <c r="S927" s="109" t="str">
        <f>IF(ISNA(VLOOKUP($B927,'Can Gas Rankings'!$B$6:$H$95,6,FALSE))=TRUE,"",(VLOOKUP($B927,'Can Gas Rankings'!$B$6:$H$95,6,FALSE)))</f>
        <v/>
      </c>
      <c r="T927" s="109" t="str">
        <f>IF(ISNA(VLOOKUP($B927,'Can Pwr Rankings'!$B$6:$F$21,4,FALSE))=TRUE,"", (VLOOKUP($B927,'Can Pwr Rankings'!$B$6:$F$21,4,FALSE)))</f>
        <v/>
      </c>
    </row>
    <row r="928" spans="1:20" x14ac:dyDescent="0.2">
      <c r="A928" s="73" t="s">
        <v>263</v>
      </c>
      <c r="B928" s="73">
        <v>80575</v>
      </c>
      <c r="C928" s="73"/>
      <c r="D928" s="73"/>
      <c r="E928" s="73" t="s">
        <v>402</v>
      </c>
      <c r="F928" s="73" t="str">
        <f>VLOOKUP((A928&amp;MAX(G928:L928)),'NA DATA'!$J$4:$K$1809,2,FALSE)</f>
        <v>Enron North America Corp.</v>
      </c>
      <c r="G928" s="104"/>
      <c r="H928" s="104">
        <v>96045729</v>
      </c>
      <c r="I928" s="104"/>
      <c r="J928" s="104"/>
      <c r="K928" s="104"/>
      <c r="L928" s="104"/>
      <c r="M928" s="104">
        <f>IF(ISNA(VLOOKUP(B928,'US GAS Rankings'!$B$6:$H$232,7,FALSE))=TRUE,"", (VLOOKUP(B928,'US GAS Rankings'!$B$6:$H$232,7,FALSE)))</f>
        <v>180</v>
      </c>
      <c r="N928" s="104" t="str">
        <f>IF(ISNA(VLOOKUP(B928,'US PWR Rankings'!$B$6:$H$126,7,FALSE))=TRUE,"", (VLOOKUP(B928,'US PWR Rankings'!$B$6:$H$126,7,FALSE)))</f>
        <v/>
      </c>
      <c r="O928" s="73" t="str">
        <f>IF(ISNA(VLOOKUP(B928,'Can Gas Rankings'!$B$6:$H$95,7,FALSE))=TRUE,"",(VLOOKUP(B928,'Can Gas Rankings'!$B$6:$H$95,7,FALSE)))</f>
        <v/>
      </c>
      <c r="P928" s="73" t="str">
        <f>IF(ISNA(VLOOKUP(B928,'Can Pwr Rankings'!$B$6:$F$21,5,FALSE))=TRUE,"", (VLOOKUP(B928,'Can Pwr Rankings'!$B$6:$F$21,5,FALSE)))</f>
        <v/>
      </c>
      <c r="Q928" s="109">
        <f>IF(ISNA(VLOOKUP($B928,'US GAS Rankings'!$B$6:$H$232,6,FALSE))=TRUE,"", (VLOOKUP($B928,'US GAS Rankings'!$B$6:$H$232,6,FALSE)))</f>
        <v>407658</v>
      </c>
      <c r="R928" s="109" t="str">
        <f>IF(ISNA(VLOOKUP($B928,'US PWR Rankings'!$B$6:$H$126,6,FALSE))=TRUE,"", (VLOOKUP($B928,'US PWR Rankings'!$B$6:$H$126,6,FALSE)))</f>
        <v/>
      </c>
      <c r="S928" s="109" t="str">
        <f>IF(ISNA(VLOOKUP($B928,'Can Gas Rankings'!$B$6:$H$95,6,FALSE))=TRUE,"",(VLOOKUP($B928,'Can Gas Rankings'!$B$6:$H$95,6,FALSE)))</f>
        <v/>
      </c>
      <c r="T928" s="109" t="str">
        <f>IF(ISNA(VLOOKUP($B928,'Can Pwr Rankings'!$B$6:$F$21,4,FALSE))=TRUE,"", (VLOOKUP($B928,'Can Pwr Rankings'!$B$6:$F$21,4,FALSE)))</f>
        <v/>
      </c>
    </row>
    <row r="929" spans="1:20" x14ac:dyDescent="0.2">
      <c r="A929" s="73" t="s">
        <v>264</v>
      </c>
      <c r="B929" s="73">
        <v>30281</v>
      </c>
      <c r="C929" s="73" t="s">
        <v>264</v>
      </c>
      <c r="D929" s="73">
        <v>30281</v>
      </c>
      <c r="E929" s="73" t="s">
        <v>410</v>
      </c>
      <c r="F929" s="73" t="str">
        <f>VLOOKUP((A929&amp;MAX(G929:L929)),'NA DATA'!$J$4:$K$1809,2,FALSE)</f>
        <v>Enron North America Corp.</v>
      </c>
      <c r="G929" s="104"/>
      <c r="H929" s="104">
        <v>96029557</v>
      </c>
      <c r="I929" s="104"/>
      <c r="J929" s="104"/>
      <c r="K929" s="104"/>
      <c r="L929" s="104"/>
      <c r="M929" s="104">
        <f>IF(ISNA(VLOOKUP(B929,'US GAS Rankings'!$B$6:$H$232,7,FALSE))=TRUE,"", (VLOOKUP(B929,'US GAS Rankings'!$B$6:$H$232,7,FALSE)))</f>
        <v>181</v>
      </c>
      <c r="N929" s="104" t="str">
        <f>IF(ISNA(VLOOKUP(B929,'US PWR Rankings'!$B$6:$H$126,7,FALSE))=TRUE,"", (VLOOKUP(B929,'US PWR Rankings'!$B$6:$H$126,7,FALSE)))</f>
        <v/>
      </c>
      <c r="O929" s="73" t="str">
        <f>IF(ISNA(VLOOKUP(B929,'Can Gas Rankings'!$B$6:$H$95,7,FALSE))=TRUE,"",(VLOOKUP(B929,'Can Gas Rankings'!$B$6:$H$95,7,FALSE)))</f>
        <v/>
      </c>
      <c r="P929" s="73" t="str">
        <f>IF(ISNA(VLOOKUP(B929,'Can Pwr Rankings'!$B$6:$F$21,5,FALSE))=TRUE,"", (VLOOKUP(B929,'Can Pwr Rankings'!$B$6:$F$21,5,FALSE)))</f>
        <v/>
      </c>
      <c r="Q929" s="109">
        <f>IF(ISNA(VLOOKUP($B929,'US GAS Rankings'!$B$6:$H$232,6,FALSE))=TRUE,"", (VLOOKUP($B929,'US GAS Rankings'!$B$6:$H$232,6,FALSE)))</f>
        <v>389571</v>
      </c>
      <c r="R929" s="109" t="str">
        <f>IF(ISNA(VLOOKUP($B929,'US PWR Rankings'!$B$6:$H$126,6,FALSE))=TRUE,"", (VLOOKUP($B929,'US PWR Rankings'!$B$6:$H$126,6,FALSE)))</f>
        <v/>
      </c>
      <c r="S929" s="109" t="str">
        <f>IF(ISNA(VLOOKUP($B929,'Can Gas Rankings'!$B$6:$H$95,6,FALSE))=TRUE,"",(VLOOKUP($B929,'Can Gas Rankings'!$B$6:$H$95,6,FALSE)))</f>
        <v/>
      </c>
      <c r="T929" s="109" t="str">
        <f>IF(ISNA(VLOOKUP($B929,'Can Pwr Rankings'!$B$6:$F$21,4,FALSE))=TRUE,"", (VLOOKUP($B929,'Can Pwr Rankings'!$B$6:$F$21,4,FALSE)))</f>
        <v/>
      </c>
    </row>
    <row r="930" spans="1:20" x14ac:dyDescent="0.2">
      <c r="A930" s="73" t="s">
        <v>264</v>
      </c>
      <c r="B930" s="73">
        <v>30281</v>
      </c>
      <c r="C930" s="73"/>
      <c r="D930" s="73"/>
      <c r="E930" s="73" t="s">
        <v>392</v>
      </c>
      <c r="F930" s="73" t="str">
        <f>VLOOKUP((A930&amp;MAX(G930:L930)),'NA DATA'!$J$4:$K$1809,2,FALSE)</f>
        <v>Enron North America Corp.</v>
      </c>
      <c r="G930" s="104"/>
      <c r="H930" s="104">
        <v>96003499</v>
      </c>
      <c r="I930" s="104"/>
      <c r="J930" s="104"/>
      <c r="K930" s="104"/>
      <c r="L930" s="104"/>
      <c r="M930" s="104">
        <f>IF(ISNA(VLOOKUP(B930,'US GAS Rankings'!$B$6:$H$232,7,FALSE))=TRUE,"", (VLOOKUP(B930,'US GAS Rankings'!$B$6:$H$232,7,FALSE)))</f>
        <v>181</v>
      </c>
      <c r="N930" s="104" t="str">
        <f>IF(ISNA(VLOOKUP(B930,'US PWR Rankings'!$B$6:$H$126,7,FALSE))=TRUE,"", (VLOOKUP(B930,'US PWR Rankings'!$B$6:$H$126,7,FALSE)))</f>
        <v/>
      </c>
      <c r="O930" s="73" t="str">
        <f>IF(ISNA(VLOOKUP(B930,'Can Gas Rankings'!$B$6:$H$95,7,FALSE))=TRUE,"",(VLOOKUP(B930,'Can Gas Rankings'!$B$6:$H$95,7,FALSE)))</f>
        <v/>
      </c>
      <c r="P930" s="73" t="str">
        <f>IF(ISNA(VLOOKUP(B930,'Can Pwr Rankings'!$B$6:$F$21,5,FALSE))=TRUE,"", (VLOOKUP(B930,'Can Pwr Rankings'!$B$6:$F$21,5,FALSE)))</f>
        <v/>
      </c>
      <c r="Q930" s="109">
        <f>IF(ISNA(VLOOKUP($B930,'US GAS Rankings'!$B$6:$H$232,6,FALSE))=TRUE,"", (VLOOKUP($B930,'US GAS Rankings'!$B$6:$H$232,6,FALSE)))</f>
        <v>389571</v>
      </c>
      <c r="R930" s="109" t="str">
        <f>IF(ISNA(VLOOKUP($B930,'US PWR Rankings'!$B$6:$H$126,6,FALSE))=TRUE,"", (VLOOKUP($B930,'US PWR Rankings'!$B$6:$H$126,6,FALSE)))</f>
        <v/>
      </c>
      <c r="S930" s="109" t="str">
        <f>IF(ISNA(VLOOKUP($B930,'Can Gas Rankings'!$B$6:$H$95,6,FALSE))=TRUE,"",(VLOOKUP($B930,'Can Gas Rankings'!$B$6:$H$95,6,FALSE)))</f>
        <v/>
      </c>
      <c r="T930" s="109" t="str">
        <f>IF(ISNA(VLOOKUP($B930,'Can Pwr Rankings'!$B$6:$F$21,4,FALSE))=TRUE,"", (VLOOKUP($B930,'Can Pwr Rankings'!$B$6:$F$21,4,FALSE)))</f>
        <v/>
      </c>
    </row>
    <row r="931" spans="1:20" x14ac:dyDescent="0.2">
      <c r="A931" s="73" t="s">
        <v>264</v>
      </c>
      <c r="B931" s="73">
        <v>30281</v>
      </c>
      <c r="C931" s="73"/>
      <c r="D931" s="73"/>
      <c r="E931" s="73" t="s">
        <v>566</v>
      </c>
      <c r="F931" s="73" t="e">
        <f>VLOOKUP((A931&amp;MAX(G931:L931)),'NA DATA'!$J$4:$K$1809,2,FALSE)</f>
        <v>#N/A</v>
      </c>
      <c r="G931" s="104"/>
      <c r="H931" s="104"/>
      <c r="I931" s="104"/>
      <c r="J931" s="104"/>
      <c r="K931" s="104"/>
      <c r="L931" s="104"/>
      <c r="M931" s="104">
        <f>IF(ISNA(VLOOKUP(B931,'US GAS Rankings'!$B$6:$H$232,7,FALSE))=TRUE,"", (VLOOKUP(B931,'US GAS Rankings'!$B$6:$H$232,7,FALSE)))</f>
        <v>181</v>
      </c>
      <c r="N931" s="104" t="str">
        <f>IF(ISNA(VLOOKUP(B931,'US PWR Rankings'!$B$6:$H$126,7,FALSE))=TRUE,"", (VLOOKUP(B931,'US PWR Rankings'!$B$6:$H$126,7,FALSE)))</f>
        <v/>
      </c>
      <c r="O931" s="73" t="str">
        <f>IF(ISNA(VLOOKUP(B931,'Can Gas Rankings'!$B$6:$H$95,7,FALSE))=TRUE,"",(VLOOKUP(B931,'Can Gas Rankings'!$B$6:$H$95,7,FALSE)))</f>
        <v/>
      </c>
      <c r="P931" s="73" t="str">
        <f>IF(ISNA(VLOOKUP(B931,'Can Pwr Rankings'!$B$6:$F$21,5,FALSE))=TRUE,"", (VLOOKUP(B931,'Can Pwr Rankings'!$B$6:$F$21,5,FALSE)))</f>
        <v/>
      </c>
      <c r="Q931" s="109">
        <f>IF(ISNA(VLOOKUP($B931,'US GAS Rankings'!$B$6:$H$232,6,FALSE))=TRUE,"", (VLOOKUP($B931,'US GAS Rankings'!$B$6:$H$232,6,FALSE)))</f>
        <v>389571</v>
      </c>
      <c r="R931" s="109" t="str">
        <f>IF(ISNA(VLOOKUP($B931,'US PWR Rankings'!$B$6:$H$126,6,FALSE))=TRUE,"", (VLOOKUP($B931,'US PWR Rankings'!$B$6:$H$126,6,FALSE)))</f>
        <v/>
      </c>
      <c r="S931" s="109" t="str">
        <f>IF(ISNA(VLOOKUP($B931,'Can Gas Rankings'!$B$6:$H$95,6,FALSE))=TRUE,"",(VLOOKUP($B931,'Can Gas Rankings'!$B$6:$H$95,6,FALSE)))</f>
        <v/>
      </c>
      <c r="T931" s="109" t="str">
        <f>IF(ISNA(VLOOKUP($B931,'Can Pwr Rankings'!$B$6:$F$21,4,FALSE))=TRUE,"", (VLOOKUP($B931,'Can Pwr Rankings'!$B$6:$F$21,4,FALSE)))</f>
        <v/>
      </c>
    </row>
    <row r="932" spans="1:20" x14ac:dyDescent="0.2">
      <c r="A932" s="73" t="s">
        <v>265</v>
      </c>
      <c r="B932" s="73">
        <v>51521</v>
      </c>
      <c r="C932" s="73" t="s">
        <v>265</v>
      </c>
      <c r="D932" s="73">
        <v>51521</v>
      </c>
      <c r="E932" s="73" t="s">
        <v>399</v>
      </c>
      <c r="F932" s="73" t="str">
        <f>VLOOKUP((A932&amp;MAX(G932:L932)),'NA DATA'!$J$4:$K$1809,2,FALSE)</f>
        <v>Enron North America Corp.</v>
      </c>
      <c r="G932" s="104"/>
      <c r="H932" s="104">
        <v>96012768</v>
      </c>
      <c r="I932" s="104"/>
      <c r="J932" s="104"/>
      <c r="K932" s="104"/>
      <c r="L932" s="104"/>
      <c r="M932" s="104">
        <f>IF(ISNA(VLOOKUP(B932,'US GAS Rankings'!$B$6:$H$232,7,FALSE))=TRUE,"", (VLOOKUP(B932,'US GAS Rankings'!$B$6:$H$232,7,FALSE)))</f>
        <v>182</v>
      </c>
      <c r="N932" s="104" t="str">
        <f>IF(ISNA(VLOOKUP(B932,'US PWR Rankings'!$B$6:$H$126,7,FALSE))=TRUE,"", (VLOOKUP(B932,'US PWR Rankings'!$B$6:$H$126,7,FALSE)))</f>
        <v/>
      </c>
      <c r="O932" s="73" t="str">
        <f>IF(ISNA(VLOOKUP(B932,'Can Gas Rankings'!$B$6:$H$95,7,FALSE))=TRUE,"",(VLOOKUP(B932,'Can Gas Rankings'!$B$6:$H$95,7,FALSE)))</f>
        <v/>
      </c>
      <c r="P932" s="73" t="str">
        <f>IF(ISNA(VLOOKUP(B932,'Can Pwr Rankings'!$B$6:$F$21,5,FALSE))=TRUE,"", (VLOOKUP(B932,'Can Pwr Rankings'!$B$6:$F$21,5,FALSE)))</f>
        <v/>
      </c>
      <c r="Q932" s="109">
        <f>IF(ISNA(VLOOKUP($B932,'US GAS Rankings'!$B$6:$H$232,6,FALSE))=TRUE,"", (VLOOKUP($B932,'US GAS Rankings'!$B$6:$H$232,6,FALSE)))</f>
        <v>389486</v>
      </c>
      <c r="R932" s="109" t="str">
        <f>IF(ISNA(VLOOKUP($B932,'US PWR Rankings'!$B$6:$H$126,6,FALSE))=TRUE,"", (VLOOKUP($B932,'US PWR Rankings'!$B$6:$H$126,6,FALSE)))</f>
        <v/>
      </c>
      <c r="S932" s="109" t="str">
        <f>IF(ISNA(VLOOKUP($B932,'Can Gas Rankings'!$B$6:$H$95,6,FALSE))=TRUE,"",(VLOOKUP($B932,'Can Gas Rankings'!$B$6:$H$95,6,FALSE)))</f>
        <v/>
      </c>
      <c r="T932" s="109" t="str">
        <f>IF(ISNA(VLOOKUP($B932,'Can Pwr Rankings'!$B$6:$F$21,4,FALSE))=TRUE,"", (VLOOKUP($B932,'Can Pwr Rankings'!$B$6:$F$21,4,FALSE)))</f>
        <v/>
      </c>
    </row>
    <row r="933" spans="1:20" x14ac:dyDescent="0.2">
      <c r="A933" s="73" t="s">
        <v>265</v>
      </c>
      <c r="B933" s="73">
        <v>51521</v>
      </c>
      <c r="C933" s="73"/>
      <c r="D933" s="73"/>
      <c r="E933" s="73" t="s">
        <v>566</v>
      </c>
      <c r="F933" s="73" t="e">
        <f>VLOOKUP((A933&amp;MAX(G933:L933)),'NA DATA'!$J$4:$K$1809,2,FALSE)</f>
        <v>#N/A</v>
      </c>
      <c r="G933" s="104"/>
      <c r="H933" s="104"/>
      <c r="I933" s="104"/>
      <c r="J933" s="104"/>
      <c r="K933" s="104"/>
      <c r="L933" s="104"/>
      <c r="M933" s="104">
        <f>IF(ISNA(VLOOKUP(B933,'US GAS Rankings'!$B$6:$H$232,7,FALSE))=TRUE,"", (VLOOKUP(B933,'US GAS Rankings'!$B$6:$H$232,7,FALSE)))</f>
        <v>182</v>
      </c>
      <c r="N933" s="104" t="str">
        <f>IF(ISNA(VLOOKUP(B933,'US PWR Rankings'!$B$6:$H$126,7,FALSE))=TRUE,"", (VLOOKUP(B933,'US PWR Rankings'!$B$6:$H$126,7,FALSE)))</f>
        <v/>
      </c>
      <c r="O933" s="73" t="str">
        <f>IF(ISNA(VLOOKUP(B933,'Can Gas Rankings'!$B$6:$H$95,7,FALSE))=TRUE,"",(VLOOKUP(B933,'Can Gas Rankings'!$B$6:$H$95,7,FALSE)))</f>
        <v/>
      </c>
      <c r="P933" s="73" t="str">
        <f>IF(ISNA(VLOOKUP(B933,'Can Pwr Rankings'!$B$6:$F$21,5,FALSE))=TRUE,"", (VLOOKUP(B933,'Can Pwr Rankings'!$B$6:$F$21,5,FALSE)))</f>
        <v/>
      </c>
      <c r="Q933" s="109">
        <f>IF(ISNA(VLOOKUP($B933,'US GAS Rankings'!$B$6:$H$232,6,FALSE))=TRUE,"", (VLOOKUP($B933,'US GAS Rankings'!$B$6:$H$232,6,FALSE)))</f>
        <v>389486</v>
      </c>
      <c r="R933" s="109" t="str">
        <f>IF(ISNA(VLOOKUP($B933,'US PWR Rankings'!$B$6:$H$126,6,FALSE))=TRUE,"", (VLOOKUP($B933,'US PWR Rankings'!$B$6:$H$126,6,FALSE)))</f>
        <v/>
      </c>
      <c r="S933" s="109" t="str">
        <f>IF(ISNA(VLOOKUP($B933,'Can Gas Rankings'!$B$6:$H$95,6,FALSE))=TRUE,"",(VLOOKUP($B933,'Can Gas Rankings'!$B$6:$H$95,6,FALSE)))</f>
        <v/>
      </c>
      <c r="T933" s="109" t="str">
        <f>IF(ISNA(VLOOKUP($B933,'Can Pwr Rankings'!$B$6:$F$21,4,FALSE))=TRUE,"", (VLOOKUP($B933,'Can Pwr Rankings'!$B$6:$F$21,4,FALSE)))</f>
        <v/>
      </c>
    </row>
    <row r="934" spans="1:20" x14ac:dyDescent="0.2">
      <c r="A934" s="73" t="s">
        <v>265</v>
      </c>
      <c r="B934" s="73">
        <v>51521</v>
      </c>
      <c r="C934" s="73"/>
      <c r="D934" s="73"/>
      <c r="E934" s="73" t="s">
        <v>402</v>
      </c>
      <c r="F934" s="73" t="str">
        <f>VLOOKUP((A934&amp;MAX(G934:L934)),'NA DATA'!$J$4:$K$1809,2,FALSE)</f>
        <v>Enron North America Corp.</v>
      </c>
      <c r="G934" s="104"/>
      <c r="H934" s="104">
        <v>96046504</v>
      </c>
      <c r="I934" s="104"/>
      <c r="J934" s="104"/>
      <c r="K934" s="104"/>
      <c r="L934" s="104"/>
      <c r="M934" s="104">
        <f>IF(ISNA(VLOOKUP(B934,'US GAS Rankings'!$B$6:$H$232,7,FALSE))=TRUE,"", (VLOOKUP(B934,'US GAS Rankings'!$B$6:$H$232,7,FALSE)))</f>
        <v>182</v>
      </c>
      <c r="N934" s="104" t="str">
        <f>IF(ISNA(VLOOKUP(B934,'US PWR Rankings'!$B$6:$H$126,7,FALSE))=TRUE,"", (VLOOKUP(B934,'US PWR Rankings'!$B$6:$H$126,7,FALSE)))</f>
        <v/>
      </c>
      <c r="O934" s="73" t="str">
        <f>IF(ISNA(VLOOKUP(B934,'Can Gas Rankings'!$B$6:$H$95,7,FALSE))=TRUE,"",(VLOOKUP(B934,'Can Gas Rankings'!$B$6:$H$95,7,FALSE)))</f>
        <v/>
      </c>
      <c r="P934" s="73" t="str">
        <f>IF(ISNA(VLOOKUP(B934,'Can Pwr Rankings'!$B$6:$F$21,5,FALSE))=TRUE,"", (VLOOKUP(B934,'Can Pwr Rankings'!$B$6:$F$21,5,FALSE)))</f>
        <v/>
      </c>
      <c r="Q934" s="109">
        <f>IF(ISNA(VLOOKUP($B934,'US GAS Rankings'!$B$6:$H$232,6,FALSE))=TRUE,"", (VLOOKUP($B934,'US GAS Rankings'!$B$6:$H$232,6,FALSE)))</f>
        <v>389486</v>
      </c>
      <c r="R934" s="109" t="str">
        <f>IF(ISNA(VLOOKUP($B934,'US PWR Rankings'!$B$6:$H$126,6,FALSE))=TRUE,"", (VLOOKUP($B934,'US PWR Rankings'!$B$6:$H$126,6,FALSE)))</f>
        <v/>
      </c>
      <c r="S934" s="109" t="str">
        <f>IF(ISNA(VLOOKUP($B934,'Can Gas Rankings'!$B$6:$H$95,6,FALSE))=TRUE,"",(VLOOKUP($B934,'Can Gas Rankings'!$B$6:$H$95,6,FALSE)))</f>
        <v/>
      </c>
      <c r="T934" s="109" t="str">
        <f>IF(ISNA(VLOOKUP($B934,'Can Pwr Rankings'!$B$6:$F$21,4,FALSE))=TRUE,"", (VLOOKUP($B934,'Can Pwr Rankings'!$B$6:$F$21,4,FALSE)))</f>
        <v/>
      </c>
    </row>
    <row r="935" spans="1:20" x14ac:dyDescent="0.2">
      <c r="A935" s="73" t="s">
        <v>266</v>
      </c>
      <c r="B935" s="73">
        <v>53238</v>
      </c>
      <c r="C935" s="73" t="s">
        <v>266</v>
      </c>
      <c r="D935" s="73">
        <v>53238</v>
      </c>
      <c r="E935" s="73" t="s">
        <v>399</v>
      </c>
      <c r="F935" s="73" t="str">
        <f>VLOOKUP((A935&amp;MAX(G935:L935)),'NA DATA'!$J$4:$K$1809,2,FALSE)</f>
        <v>Enron North America Corp.</v>
      </c>
      <c r="G935" s="104"/>
      <c r="H935" s="104">
        <v>96022317</v>
      </c>
      <c r="I935" s="104"/>
      <c r="J935" s="104"/>
      <c r="K935" s="104"/>
      <c r="L935" s="104"/>
      <c r="M935" s="104">
        <f>IF(ISNA(VLOOKUP(B935,'US GAS Rankings'!$B$6:$H$232,7,FALSE))=TRUE,"", (VLOOKUP(B935,'US GAS Rankings'!$B$6:$H$232,7,FALSE)))</f>
        <v>183</v>
      </c>
      <c r="N935" s="104" t="str">
        <f>IF(ISNA(VLOOKUP(B935,'US PWR Rankings'!$B$6:$H$126,7,FALSE))=TRUE,"", (VLOOKUP(B935,'US PWR Rankings'!$B$6:$H$126,7,FALSE)))</f>
        <v/>
      </c>
      <c r="O935" s="73" t="str">
        <f>IF(ISNA(VLOOKUP(B935,'Can Gas Rankings'!$B$6:$H$95,7,FALSE))=TRUE,"",(VLOOKUP(B935,'Can Gas Rankings'!$B$6:$H$95,7,FALSE)))</f>
        <v/>
      </c>
      <c r="P935" s="73" t="str">
        <f>IF(ISNA(VLOOKUP(B935,'Can Pwr Rankings'!$B$6:$F$21,5,FALSE))=TRUE,"", (VLOOKUP(B935,'Can Pwr Rankings'!$B$6:$F$21,5,FALSE)))</f>
        <v/>
      </c>
      <c r="Q935" s="109">
        <f>IF(ISNA(VLOOKUP($B935,'US GAS Rankings'!$B$6:$H$232,6,FALSE))=TRUE,"", (VLOOKUP($B935,'US GAS Rankings'!$B$6:$H$232,6,FALSE)))</f>
        <v>385000</v>
      </c>
      <c r="R935" s="109" t="str">
        <f>IF(ISNA(VLOOKUP($B935,'US PWR Rankings'!$B$6:$H$126,6,FALSE))=TRUE,"", (VLOOKUP($B935,'US PWR Rankings'!$B$6:$H$126,6,FALSE)))</f>
        <v/>
      </c>
      <c r="S935" s="109" t="str">
        <f>IF(ISNA(VLOOKUP($B935,'Can Gas Rankings'!$B$6:$H$95,6,FALSE))=TRUE,"",(VLOOKUP($B935,'Can Gas Rankings'!$B$6:$H$95,6,FALSE)))</f>
        <v/>
      </c>
      <c r="T935" s="109" t="str">
        <f>IF(ISNA(VLOOKUP($B935,'Can Pwr Rankings'!$B$6:$F$21,4,FALSE))=TRUE,"", (VLOOKUP($B935,'Can Pwr Rankings'!$B$6:$F$21,4,FALSE)))</f>
        <v/>
      </c>
    </row>
    <row r="936" spans="1:20" x14ac:dyDescent="0.2">
      <c r="A936" s="73" t="s">
        <v>266</v>
      </c>
      <c r="B936" s="73">
        <v>53238</v>
      </c>
      <c r="C936" s="73"/>
      <c r="D936" s="73"/>
      <c r="E936" s="73" t="s">
        <v>566</v>
      </c>
      <c r="F936" s="73" t="e">
        <f>VLOOKUP((A936&amp;MAX(G936:L936)),'NA DATA'!$J$4:$K$1809,2,FALSE)</f>
        <v>#N/A</v>
      </c>
      <c r="G936" s="104"/>
      <c r="H936" s="104"/>
      <c r="I936" s="104"/>
      <c r="J936" s="104"/>
      <c r="K936" s="104"/>
      <c r="L936" s="104"/>
      <c r="M936" s="104">
        <f>IF(ISNA(VLOOKUP(B936,'US GAS Rankings'!$B$6:$H$232,7,FALSE))=TRUE,"", (VLOOKUP(B936,'US GAS Rankings'!$B$6:$H$232,7,FALSE)))</f>
        <v>183</v>
      </c>
      <c r="N936" s="104" t="str">
        <f>IF(ISNA(VLOOKUP(B936,'US PWR Rankings'!$B$6:$H$126,7,FALSE))=TRUE,"", (VLOOKUP(B936,'US PWR Rankings'!$B$6:$H$126,7,FALSE)))</f>
        <v/>
      </c>
      <c r="O936" s="73" t="str">
        <f>IF(ISNA(VLOOKUP(B936,'Can Gas Rankings'!$B$6:$H$95,7,FALSE))=TRUE,"",(VLOOKUP(B936,'Can Gas Rankings'!$B$6:$H$95,7,FALSE)))</f>
        <v/>
      </c>
      <c r="P936" s="73" t="str">
        <f>IF(ISNA(VLOOKUP(B936,'Can Pwr Rankings'!$B$6:$F$21,5,FALSE))=TRUE,"", (VLOOKUP(B936,'Can Pwr Rankings'!$B$6:$F$21,5,FALSE)))</f>
        <v/>
      </c>
      <c r="Q936" s="109">
        <f>IF(ISNA(VLOOKUP($B936,'US GAS Rankings'!$B$6:$H$232,6,FALSE))=TRUE,"", (VLOOKUP($B936,'US GAS Rankings'!$B$6:$H$232,6,FALSE)))</f>
        <v>385000</v>
      </c>
      <c r="R936" s="109" t="str">
        <f>IF(ISNA(VLOOKUP($B936,'US PWR Rankings'!$B$6:$H$126,6,FALSE))=TRUE,"", (VLOOKUP($B936,'US PWR Rankings'!$B$6:$H$126,6,FALSE)))</f>
        <v/>
      </c>
      <c r="S936" s="109" t="str">
        <f>IF(ISNA(VLOOKUP($B936,'Can Gas Rankings'!$B$6:$H$95,6,FALSE))=TRUE,"",(VLOOKUP($B936,'Can Gas Rankings'!$B$6:$H$95,6,FALSE)))</f>
        <v/>
      </c>
      <c r="T936" s="109" t="str">
        <f>IF(ISNA(VLOOKUP($B936,'Can Pwr Rankings'!$B$6:$F$21,4,FALSE))=TRUE,"", (VLOOKUP($B936,'Can Pwr Rankings'!$B$6:$F$21,4,FALSE)))</f>
        <v/>
      </c>
    </row>
    <row r="937" spans="1:20" x14ac:dyDescent="0.2">
      <c r="A937" s="73" t="s">
        <v>266</v>
      </c>
      <c r="B937" s="73">
        <v>53238</v>
      </c>
      <c r="C937" s="73"/>
      <c r="D937" s="73"/>
      <c r="E937" s="73" t="s">
        <v>402</v>
      </c>
      <c r="F937" s="73" t="str">
        <f>VLOOKUP((A937&amp;MAX(G937:L937)),'NA DATA'!$J$4:$K$1809,2,FALSE)</f>
        <v>Enron North America Corp.</v>
      </c>
      <c r="G937" s="104"/>
      <c r="H937" s="104">
        <v>96051457</v>
      </c>
      <c r="I937" s="104"/>
      <c r="J937" s="104"/>
      <c r="K937" s="104"/>
      <c r="L937" s="104"/>
      <c r="M937" s="104">
        <f>IF(ISNA(VLOOKUP(B937,'US GAS Rankings'!$B$6:$H$232,7,FALSE))=TRUE,"", (VLOOKUP(B937,'US GAS Rankings'!$B$6:$H$232,7,FALSE)))</f>
        <v>183</v>
      </c>
      <c r="N937" s="104" t="str">
        <f>IF(ISNA(VLOOKUP(B937,'US PWR Rankings'!$B$6:$H$126,7,FALSE))=TRUE,"", (VLOOKUP(B937,'US PWR Rankings'!$B$6:$H$126,7,FALSE)))</f>
        <v/>
      </c>
      <c r="O937" s="73" t="str">
        <f>IF(ISNA(VLOOKUP(B937,'Can Gas Rankings'!$B$6:$H$95,7,FALSE))=TRUE,"",(VLOOKUP(B937,'Can Gas Rankings'!$B$6:$H$95,7,FALSE)))</f>
        <v/>
      </c>
      <c r="P937" s="73" t="str">
        <f>IF(ISNA(VLOOKUP(B937,'Can Pwr Rankings'!$B$6:$F$21,5,FALSE))=TRUE,"", (VLOOKUP(B937,'Can Pwr Rankings'!$B$6:$F$21,5,FALSE)))</f>
        <v/>
      </c>
      <c r="Q937" s="109">
        <f>IF(ISNA(VLOOKUP($B937,'US GAS Rankings'!$B$6:$H$232,6,FALSE))=TRUE,"", (VLOOKUP($B937,'US GAS Rankings'!$B$6:$H$232,6,FALSE)))</f>
        <v>385000</v>
      </c>
      <c r="R937" s="109" t="str">
        <f>IF(ISNA(VLOOKUP($B937,'US PWR Rankings'!$B$6:$H$126,6,FALSE))=TRUE,"", (VLOOKUP($B937,'US PWR Rankings'!$B$6:$H$126,6,FALSE)))</f>
        <v/>
      </c>
      <c r="S937" s="109" t="str">
        <f>IF(ISNA(VLOOKUP($B937,'Can Gas Rankings'!$B$6:$H$95,6,FALSE))=TRUE,"",(VLOOKUP($B937,'Can Gas Rankings'!$B$6:$H$95,6,FALSE)))</f>
        <v/>
      </c>
      <c r="T937" s="109" t="str">
        <f>IF(ISNA(VLOOKUP($B937,'Can Pwr Rankings'!$B$6:$F$21,4,FALSE))=TRUE,"", (VLOOKUP($B937,'Can Pwr Rankings'!$B$6:$F$21,4,FALSE)))</f>
        <v/>
      </c>
    </row>
    <row r="938" spans="1:20" x14ac:dyDescent="0.2">
      <c r="A938" s="73" t="s">
        <v>267</v>
      </c>
      <c r="B938" s="73">
        <v>56039</v>
      </c>
      <c r="C938" s="73" t="s">
        <v>267</v>
      </c>
      <c r="D938" s="73">
        <v>56039</v>
      </c>
      <c r="E938" s="73" t="s">
        <v>431</v>
      </c>
      <c r="F938" s="73" t="str">
        <f>VLOOKUP((A938&amp;MAX(G938:L938)),'NA DATA'!$J$4:$K$1809,2,FALSE)</f>
        <v>Enron North America Corp.</v>
      </c>
      <c r="G938" s="104"/>
      <c r="H938" s="104">
        <v>96017256</v>
      </c>
      <c r="I938" s="104"/>
      <c r="J938" s="104"/>
      <c r="K938" s="104"/>
      <c r="L938" s="104"/>
      <c r="M938" s="104">
        <f>IF(ISNA(VLOOKUP(B938,'US GAS Rankings'!$B$6:$H$232,7,FALSE))=TRUE,"", (VLOOKUP(B938,'US GAS Rankings'!$B$6:$H$232,7,FALSE)))</f>
        <v>184</v>
      </c>
      <c r="N938" s="104" t="str">
        <f>IF(ISNA(VLOOKUP(B938,'US PWR Rankings'!$B$6:$H$126,7,FALSE))=TRUE,"", (VLOOKUP(B938,'US PWR Rankings'!$B$6:$H$126,7,FALSE)))</f>
        <v/>
      </c>
      <c r="O938" s="73" t="str">
        <f>IF(ISNA(VLOOKUP(B938,'Can Gas Rankings'!$B$6:$H$95,7,FALSE))=TRUE,"",(VLOOKUP(B938,'Can Gas Rankings'!$B$6:$H$95,7,FALSE)))</f>
        <v/>
      </c>
      <c r="P938" s="73" t="str">
        <f>IF(ISNA(VLOOKUP(B938,'Can Pwr Rankings'!$B$6:$F$21,5,FALSE))=TRUE,"", (VLOOKUP(B938,'Can Pwr Rankings'!$B$6:$F$21,5,FALSE)))</f>
        <v/>
      </c>
      <c r="Q938" s="109">
        <f>IF(ISNA(VLOOKUP($B938,'US GAS Rankings'!$B$6:$H$232,6,FALSE))=TRUE,"", (VLOOKUP($B938,'US GAS Rankings'!$B$6:$H$232,6,FALSE)))</f>
        <v>372893</v>
      </c>
      <c r="R938" s="109" t="str">
        <f>IF(ISNA(VLOOKUP($B938,'US PWR Rankings'!$B$6:$H$126,6,FALSE))=TRUE,"", (VLOOKUP($B938,'US PWR Rankings'!$B$6:$H$126,6,FALSE)))</f>
        <v/>
      </c>
      <c r="S938" s="109" t="str">
        <f>IF(ISNA(VLOOKUP($B938,'Can Gas Rankings'!$B$6:$H$95,6,FALSE))=TRUE,"",(VLOOKUP($B938,'Can Gas Rankings'!$B$6:$H$95,6,FALSE)))</f>
        <v/>
      </c>
      <c r="T938" s="109" t="str">
        <f>IF(ISNA(VLOOKUP($B938,'Can Pwr Rankings'!$B$6:$F$21,4,FALSE))=TRUE,"", (VLOOKUP($B938,'Can Pwr Rankings'!$B$6:$F$21,4,FALSE)))</f>
        <v/>
      </c>
    </row>
    <row r="939" spans="1:20" x14ac:dyDescent="0.2">
      <c r="A939" s="73" t="s">
        <v>267</v>
      </c>
      <c r="B939" s="73">
        <v>56039</v>
      </c>
      <c r="C939" s="73"/>
      <c r="D939" s="73"/>
      <c r="E939" s="73" t="s">
        <v>396</v>
      </c>
      <c r="F939" s="73" t="str">
        <f>VLOOKUP((A939&amp;MAX(G939:L939)),'NA DATA'!$J$4:$K$1809,2,FALSE)</f>
        <v>Enron North America Corp.</v>
      </c>
      <c r="G939" s="104"/>
      <c r="H939" s="104">
        <v>96049612</v>
      </c>
      <c r="I939" s="104"/>
      <c r="J939" s="104"/>
      <c r="K939" s="104"/>
      <c r="L939" s="104"/>
      <c r="M939" s="104">
        <f>IF(ISNA(VLOOKUP(B939,'US GAS Rankings'!$B$6:$H$232,7,FALSE))=TRUE,"", (VLOOKUP(B939,'US GAS Rankings'!$B$6:$H$232,7,FALSE)))</f>
        <v>184</v>
      </c>
      <c r="N939" s="104" t="str">
        <f>IF(ISNA(VLOOKUP(B939,'US PWR Rankings'!$B$6:$H$126,7,FALSE))=TRUE,"", (VLOOKUP(B939,'US PWR Rankings'!$B$6:$H$126,7,FALSE)))</f>
        <v/>
      </c>
      <c r="O939" s="73" t="str">
        <f>IF(ISNA(VLOOKUP(B939,'Can Gas Rankings'!$B$6:$H$95,7,FALSE))=TRUE,"",(VLOOKUP(B939,'Can Gas Rankings'!$B$6:$H$95,7,FALSE)))</f>
        <v/>
      </c>
      <c r="P939" s="73" t="str">
        <f>IF(ISNA(VLOOKUP(B939,'Can Pwr Rankings'!$B$6:$F$21,5,FALSE))=TRUE,"", (VLOOKUP(B939,'Can Pwr Rankings'!$B$6:$F$21,5,FALSE)))</f>
        <v/>
      </c>
      <c r="Q939" s="109">
        <f>IF(ISNA(VLOOKUP($B939,'US GAS Rankings'!$B$6:$H$232,6,FALSE))=TRUE,"", (VLOOKUP($B939,'US GAS Rankings'!$B$6:$H$232,6,FALSE)))</f>
        <v>372893</v>
      </c>
      <c r="R939" s="109" t="str">
        <f>IF(ISNA(VLOOKUP($B939,'US PWR Rankings'!$B$6:$H$126,6,FALSE))=TRUE,"", (VLOOKUP($B939,'US PWR Rankings'!$B$6:$H$126,6,FALSE)))</f>
        <v/>
      </c>
      <c r="S939" s="109" t="str">
        <f>IF(ISNA(VLOOKUP($B939,'Can Gas Rankings'!$B$6:$H$95,6,FALSE))=TRUE,"",(VLOOKUP($B939,'Can Gas Rankings'!$B$6:$H$95,6,FALSE)))</f>
        <v/>
      </c>
      <c r="T939" s="109" t="str">
        <f>IF(ISNA(VLOOKUP($B939,'Can Pwr Rankings'!$B$6:$F$21,4,FALSE))=TRUE,"", (VLOOKUP($B939,'Can Pwr Rankings'!$B$6:$F$21,4,FALSE)))</f>
        <v/>
      </c>
    </row>
    <row r="940" spans="1:20" x14ac:dyDescent="0.2">
      <c r="A940" s="73" t="s">
        <v>267</v>
      </c>
      <c r="B940" s="73">
        <v>56039</v>
      </c>
      <c r="C940" s="73"/>
      <c r="D940" s="73"/>
      <c r="E940" s="73" t="s">
        <v>566</v>
      </c>
      <c r="F940" s="73" t="e">
        <f>VLOOKUP((A940&amp;MAX(G940:L940)),'NA DATA'!$J$4:$K$1809,2,FALSE)</f>
        <v>#N/A</v>
      </c>
      <c r="G940" s="104"/>
      <c r="H940" s="104"/>
      <c r="I940" s="104"/>
      <c r="J940" s="104"/>
      <c r="K940" s="104"/>
      <c r="L940" s="104"/>
      <c r="M940" s="104">
        <f>IF(ISNA(VLOOKUP(B940,'US GAS Rankings'!$B$6:$H$232,7,FALSE))=TRUE,"", (VLOOKUP(B940,'US GAS Rankings'!$B$6:$H$232,7,FALSE)))</f>
        <v>184</v>
      </c>
      <c r="N940" s="104" t="str">
        <f>IF(ISNA(VLOOKUP(B940,'US PWR Rankings'!$B$6:$H$126,7,FALSE))=TRUE,"", (VLOOKUP(B940,'US PWR Rankings'!$B$6:$H$126,7,FALSE)))</f>
        <v/>
      </c>
      <c r="O940" s="73" t="str">
        <f>IF(ISNA(VLOOKUP(B940,'Can Gas Rankings'!$B$6:$H$95,7,FALSE))=TRUE,"",(VLOOKUP(B940,'Can Gas Rankings'!$B$6:$H$95,7,FALSE)))</f>
        <v/>
      </c>
      <c r="P940" s="73" t="str">
        <f>IF(ISNA(VLOOKUP(B940,'Can Pwr Rankings'!$B$6:$F$21,5,FALSE))=TRUE,"", (VLOOKUP(B940,'Can Pwr Rankings'!$B$6:$F$21,5,FALSE)))</f>
        <v/>
      </c>
      <c r="Q940" s="109">
        <f>IF(ISNA(VLOOKUP($B940,'US GAS Rankings'!$B$6:$H$232,6,FALSE))=TRUE,"", (VLOOKUP($B940,'US GAS Rankings'!$B$6:$H$232,6,FALSE)))</f>
        <v>372893</v>
      </c>
      <c r="R940" s="109" t="str">
        <f>IF(ISNA(VLOOKUP($B940,'US PWR Rankings'!$B$6:$H$126,6,FALSE))=TRUE,"", (VLOOKUP($B940,'US PWR Rankings'!$B$6:$H$126,6,FALSE)))</f>
        <v/>
      </c>
      <c r="S940" s="109" t="str">
        <f>IF(ISNA(VLOOKUP($B940,'Can Gas Rankings'!$B$6:$H$95,6,FALSE))=TRUE,"",(VLOOKUP($B940,'Can Gas Rankings'!$B$6:$H$95,6,FALSE)))</f>
        <v/>
      </c>
      <c r="T940" s="109" t="str">
        <f>IF(ISNA(VLOOKUP($B940,'Can Pwr Rankings'!$B$6:$F$21,4,FALSE))=TRUE,"", (VLOOKUP($B940,'Can Pwr Rankings'!$B$6:$F$21,4,FALSE)))</f>
        <v/>
      </c>
    </row>
    <row r="941" spans="1:20" x14ac:dyDescent="0.2">
      <c r="A941" s="73" t="s">
        <v>268</v>
      </c>
      <c r="B941" s="73">
        <v>2289</v>
      </c>
      <c r="C941" s="73" t="s">
        <v>268</v>
      </c>
      <c r="D941" s="73">
        <v>2289</v>
      </c>
      <c r="E941" s="73" t="s">
        <v>396</v>
      </c>
      <c r="F941" s="73" t="str">
        <f>VLOOKUP((A941&amp;MAX(G941:L941)),'NA DATA'!$J$4:$K$1809,2,FALSE)</f>
        <v>Enron North America Corp.</v>
      </c>
      <c r="G941" s="104"/>
      <c r="H941" s="104">
        <v>96020037</v>
      </c>
      <c r="I941" s="104"/>
      <c r="J941" s="104"/>
      <c r="K941" s="104"/>
      <c r="L941" s="104"/>
      <c r="M941" s="104">
        <f>IF(ISNA(VLOOKUP(B941,'US GAS Rankings'!$B$6:$H$232,7,FALSE))=TRUE,"", (VLOOKUP(B941,'US GAS Rankings'!$B$6:$H$232,7,FALSE)))</f>
        <v>185</v>
      </c>
      <c r="N941" s="104" t="str">
        <f>IF(ISNA(VLOOKUP(B941,'US PWR Rankings'!$B$6:$H$126,7,FALSE))=TRUE,"", (VLOOKUP(B941,'US PWR Rankings'!$B$6:$H$126,7,FALSE)))</f>
        <v/>
      </c>
      <c r="O941" s="73">
        <f>IF(ISNA(VLOOKUP(B941,'Can Gas Rankings'!$B$6:$H$95,7,FALSE))=TRUE,"",(VLOOKUP(B941,'Can Gas Rankings'!$B$6:$H$95,7,FALSE)))</f>
        <v>90</v>
      </c>
      <c r="P941" s="73" t="str">
        <f>IF(ISNA(VLOOKUP(B941,'Can Pwr Rankings'!$B$6:$F$21,5,FALSE))=TRUE,"", (VLOOKUP(B941,'Can Pwr Rankings'!$B$6:$F$21,5,FALSE)))</f>
        <v/>
      </c>
      <c r="Q941" s="109">
        <f>IF(ISNA(VLOOKUP($B941,'US GAS Rankings'!$B$6:$H$232,6,FALSE))=TRUE,"", (VLOOKUP($B941,'US GAS Rankings'!$B$6:$H$232,6,FALSE)))</f>
        <v>356150</v>
      </c>
      <c r="R941" s="109" t="str">
        <f>IF(ISNA(VLOOKUP($B941,'US PWR Rankings'!$B$6:$H$126,6,FALSE))=TRUE,"", (VLOOKUP($B941,'US PWR Rankings'!$B$6:$H$126,6,FALSE)))</f>
        <v/>
      </c>
      <c r="S941" s="109">
        <f>IF(ISNA(VLOOKUP($B941,'Can Gas Rankings'!$B$6:$H$95,6,FALSE))=TRUE,"",(VLOOKUP($B941,'Can Gas Rankings'!$B$6:$H$95,6,FALSE)))</f>
        <v>5000</v>
      </c>
      <c r="T941" s="109" t="str">
        <f>IF(ISNA(VLOOKUP($B941,'Can Pwr Rankings'!$B$6:$F$21,4,FALSE))=TRUE,"", (VLOOKUP($B941,'Can Pwr Rankings'!$B$6:$F$21,4,FALSE)))</f>
        <v/>
      </c>
    </row>
    <row r="942" spans="1:20" x14ac:dyDescent="0.2">
      <c r="A942" s="73" t="s">
        <v>268</v>
      </c>
      <c r="B942" s="73">
        <v>2289</v>
      </c>
      <c r="C942" s="73"/>
      <c r="D942" s="73"/>
      <c r="E942" s="73" t="s">
        <v>566</v>
      </c>
      <c r="F942" s="73" t="e">
        <f>VLOOKUP((A942&amp;MAX(G942:L942)),'NA DATA'!$J$4:$K$1809,2,FALSE)</f>
        <v>#N/A</v>
      </c>
      <c r="G942" s="104"/>
      <c r="H942" s="104"/>
      <c r="I942" s="104"/>
      <c r="J942" s="104"/>
      <c r="K942" s="104"/>
      <c r="L942" s="104"/>
      <c r="M942" s="104">
        <f>IF(ISNA(VLOOKUP(B942,'US GAS Rankings'!$B$6:$H$232,7,FALSE))=TRUE,"", (VLOOKUP(B942,'US GAS Rankings'!$B$6:$H$232,7,FALSE)))</f>
        <v>185</v>
      </c>
      <c r="N942" s="104" t="str">
        <f>IF(ISNA(VLOOKUP(B942,'US PWR Rankings'!$B$6:$H$126,7,FALSE))=TRUE,"", (VLOOKUP(B942,'US PWR Rankings'!$B$6:$H$126,7,FALSE)))</f>
        <v/>
      </c>
      <c r="O942" s="73">
        <f>IF(ISNA(VLOOKUP(B942,'Can Gas Rankings'!$B$6:$H$95,7,FALSE))=TRUE,"",(VLOOKUP(B942,'Can Gas Rankings'!$B$6:$H$95,7,FALSE)))</f>
        <v>90</v>
      </c>
      <c r="P942" s="73" t="str">
        <f>IF(ISNA(VLOOKUP(B942,'Can Pwr Rankings'!$B$6:$F$21,5,FALSE))=TRUE,"", (VLOOKUP(B942,'Can Pwr Rankings'!$B$6:$F$21,5,FALSE)))</f>
        <v/>
      </c>
      <c r="Q942" s="109">
        <f>IF(ISNA(VLOOKUP($B942,'US GAS Rankings'!$B$6:$H$232,6,FALSE))=TRUE,"", (VLOOKUP($B942,'US GAS Rankings'!$B$6:$H$232,6,FALSE)))</f>
        <v>356150</v>
      </c>
      <c r="R942" s="109" t="str">
        <f>IF(ISNA(VLOOKUP($B942,'US PWR Rankings'!$B$6:$H$126,6,FALSE))=TRUE,"", (VLOOKUP($B942,'US PWR Rankings'!$B$6:$H$126,6,FALSE)))</f>
        <v/>
      </c>
      <c r="S942" s="109">
        <f>IF(ISNA(VLOOKUP($B942,'Can Gas Rankings'!$B$6:$H$95,6,FALSE))=TRUE,"",(VLOOKUP($B942,'Can Gas Rankings'!$B$6:$H$95,6,FALSE)))</f>
        <v>5000</v>
      </c>
      <c r="T942" s="109" t="str">
        <f>IF(ISNA(VLOOKUP($B942,'Can Pwr Rankings'!$B$6:$F$21,4,FALSE))=TRUE,"", (VLOOKUP($B942,'Can Pwr Rankings'!$B$6:$F$21,4,FALSE)))</f>
        <v/>
      </c>
    </row>
    <row r="943" spans="1:20" x14ac:dyDescent="0.2">
      <c r="A943" s="73" t="s">
        <v>268</v>
      </c>
      <c r="B943" s="73">
        <v>2289</v>
      </c>
      <c r="C943" s="73"/>
      <c r="D943" s="73"/>
      <c r="E943" s="73" t="s">
        <v>437</v>
      </c>
      <c r="F943" s="73" t="str">
        <f>VLOOKUP((A943&amp;MAX(G943:L943)),'NA DATA'!$J$4:$K$1809,2,FALSE)</f>
        <v>Enron North America Corp.</v>
      </c>
      <c r="G943" s="104"/>
      <c r="H943" s="104">
        <v>96000967</v>
      </c>
      <c r="I943" s="104"/>
      <c r="J943" s="104"/>
      <c r="K943" s="104"/>
      <c r="L943" s="104"/>
      <c r="M943" s="104">
        <f>IF(ISNA(VLOOKUP(B943,'US GAS Rankings'!$B$6:$H$232,7,FALSE))=TRUE,"", (VLOOKUP(B943,'US GAS Rankings'!$B$6:$H$232,7,FALSE)))</f>
        <v>185</v>
      </c>
      <c r="N943" s="104" t="str">
        <f>IF(ISNA(VLOOKUP(B943,'US PWR Rankings'!$B$6:$H$126,7,FALSE))=TRUE,"", (VLOOKUP(B943,'US PWR Rankings'!$B$6:$H$126,7,FALSE)))</f>
        <v/>
      </c>
      <c r="O943" s="73">
        <f>IF(ISNA(VLOOKUP(B943,'Can Gas Rankings'!$B$6:$H$95,7,FALSE))=TRUE,"",(VLOOKUP(B943,'Can Gas Rankings'!$B$6:$H$95,7,FALSE)))</f>
        <v>90</v>
      </c>
      <c r="P943" s="73" t="str">
        <f>IF(ISNA(VLOOKUP(B943,'Can Pwr Rankings'!$B$6:$F$21,5,FALSE))=TRUE,"", (VLOOKUP(B943,'Can Pwr Rankings'!$B$6:$F$21,5,FALSE)))</f>
        <v/>
      </c>
      <c r="Q943" s="109">
        <f>IF(ISNA(VLOOKUP($B943,'US GAS Rankings'!$B$6:$H$232,6,FALSE))=TRUE,"", (VLOOKUP($B943,'US GAS Rankings'!$B$6:$H$232,6,FALSE)))</f>
        <v>356150</v>
      </c>
      <c r="R943" s="109" t="str">
        <f>IF(ISNA(VLOOKUP($B943,'US PWR Rankings'!$B$6:$H$126,6,FALSE))=TRUE,"", (VLOOKUP($B943,'US PWR Rankings'!$B$6:$H$126,6,FALSE)))</f>
        <v/>
      </c>
      <c r="S943" s="109">
        <f>IF(ISNA(VLOOKUP($B943,'Can Gas Rankings'!$B$6:$H$95,6,FALSE))=TRUE,"",(VLOOKUP($B943,'Can Gas Rankings'!$B$6:$H$95,6,FALSE)))</f>
        <v>5000</v>
      </c>
      <c r="T943" s="109" t="str">
        <f>IF(ISNA(VLOOKUP($B943,'Can Pwr Rankings'!$B$6:$F$21,4,FALSE))=TRUE,"", (VLOOKUP($B943,'Can Pwr Rankings'!$B$6:$F$21,4,FALSE)))</f>
        <v/>
      </c>
    </row>
    <row r="944" spans="1:20" x14ac:dyDescent="0.2">
      <c r="A944" s="73" t="s">
        <v>269</v>
      </c>
      <c r="B944" s="73">
        <v>11175</v>
      </c>
      <c r="C944" s="73" t="s">
        <v>269</v>
      </c>
      <c r="D944" s="73">
        <v>11175</v>
      </c>
      <c r="E944" s="73" t="s">
        <v>396</v>
      </c>
      <c r="F944" s="73" t="str">
        <f>VLOOKUP((A944&amp;MAX(G944:L944)),'NA DATA'!$J$4:$K$1809,2,FALSE)</f>
        <v>Enron North America Corp.</v>
      </c>
      <c r="G944" s="104"/>
      <c r="H944" s="104">
        <v>96028946</v>
      </c>
      <c r="I944" s="104"/>
      <c r="J944" s="104"/>
      <c r="K944" s="104"/>
      <c r="L944" s="104"/>
      <c r="M944" s="104">
        <f>IF(ISNA(VLOOKUP(B944,'US GAS Rankings'!$B$6:$H$232,7,FALSE))=TRUE,"", (VLOOKUP(B944,'US GAS Rankings'!$B$6:$H$232,7,FALSE)))</f>
        <v>186</v>
      </c>
      <c r="N944" s="104" t="str">
        <f>IF(ISNA(VLOOKUP(B944,'US PWR Rankings'!$B$6:$H$126,7,FALSE))=TRUE,"", (VLOOKUP(B944,'US PWR Rankings'!$B$6:$H$126,7,FALSE)))</f>
        <v/>
      </c>
      <c r="O944" s="73" t="str">
        <f>IF(ISNA(VLOOKUP(B944,'Can Gas Rankings'!$B$6:$H$95,7,FALSE))=TRUE,"",(VLOOKUP(B944,'Can Gas Rankings'!$B$6:$H$95,7,FALSE)))</f>
        <v/>
      </c>
      <c r="P944" s="73" t="str">
        <f>IF(ISNA(VLOOKUP(B944,'Can Pwr Rankings'!$B$6:$F$21,5,FALSE))=TRUE,"", (VLOOKUP(B944,'Can Pwr Rankings'!$B$6:$F$21,5,FALSE)))</f>
        <v/>
      </c>
      <c r="Q944" s="109">
        <f>IF(ISNA(VLOOKUP($B944,'US GAS Rankings'!$B$6:$H$232,6,FALSE))=TRUE,"", (VLOOKUP($B944,'US GAS Rankings'!$B$6:$H$232,6,FALSE)))</f>
        <v>355855</v>
      </c>
      <c r="R944" s="109" t="str">
        <f>IF(ISNA(VLOOKUP($B944,'US PWR Rankings'!$B$6:$H$126,6,FALSE))=TRUE,"", (VLOOKUP($B944,'US PWR Rankings'!$B$6:$H$126,6,FALSE)))</f>
        <v/>
      </c>
      <c r="S944" s="109" t="str">
        <f>IF(ISNA(VLOOKUP($B944,'Can Gas Rankings'!$B$6:$H$95,6,FALSE))=TRUE,"",(VLOOKUP($B944,'Can Gas Rankings'!$B$6:$H$95,6,FALSE)))</f>
        <v/>
      </c>
      <c r="T944" s="109" t="str">
        <f>IF(ISNA(VLOOKUP($B944,'Can Pwr Rankings'!$B$6:$F$21,4,FALSE))=TRUE,"", (VLOOKUP($B944,'Can Pwr Rankings'!$B$6:$F$21,4,FALSE)))</f>
        <v/>
      </c>
    </row>
    <row r="945" spans="1:20" x14ac:dyDescent="0.2">
      <c r="A945" s="73" t="s">
        <v>269</v>
      </c>
      <c r="B945" s="73">
        <v>11175</v>
      </c>
      <c r="C945" s="73"/>
      <c r="D945" s="73"/>
      <c r="E945" s="73" t="s">
        <v>401</v>
      </c>
      <c r="F945" s="73" t="str">
        <f>VLOOKUP((A945&amp;MAX(G945:L945)),'NA DATA'!$J$4:$K$1809,2,FALSE)</f>
        <v>ENA Upstream Company LLC</v>
      </c>
      <c r="G945" s="104"/>
      <c r="H945" s="104">
        <v>96062388</v>
      </c>
      <c r="I945" s="104"/>
      <c r="J945" s="104"/>
      <c r="K945" s="104"/>
      <c r="L945" s="104"/>
      <c r="M945" s="104">
        <f>IF(ISNA(VLOOKUP(B945,'US GAS Rankings'!$B$6:$H$232,7,FALSE))=TRUE,"", (VLOOKUP(B945,'US GAS Rankings'!$B$6:$H$232,7,FALSE)))</f>
        <v>186</v>
      </c>
      <c r="N945" s="104" t="str">
        <f>IF(ISNA(VLOOKUP(B945,'US PWR Rankings'!$B$6:$H$126,7,FALSE))=TRUE,"", (VLOOKUP(B945,'US PWR Rankings'!$B$6:$H$126,7,FALSE)))</f>
        <v/>
      </c>
      <c r="O945" s="73" t="str">
        <f>IF(ISNA(VLOOKUP(B945,'Can Gas Rankings'!$B$6:$H$95,7,FALSE))=TRUE,"",(VLOOKUP(B945,'Can Gas Rankings'!$B$6:$H$95,7,FALSE)))</f>
        <v/>
      </c>
      <c r="P945" s="73" t="str">
        <f>IF(ISNA(VLOOKUP(B945,'Can Pwr Rankings'!$B$6:$F$21,5,FALSE))=TRUE,"", (VLOOKUP(B945,'Can Pwr Rankings'!$B$6:$F$21,5,FALSE)))</f>
        <v/>
      </c>
      <c r="Q945" s="109">
        <f>IF(ISNA(VLOOKUP($B945,'US GAS Rankings'!$B$6:$H$232,6,FALSE))=TRUE,"", (VLOOKUP($B945,'US GAS Rankings'!$B$6:$H$232,6,FALSE)))</f>
        <v>355855</v>
      </c>
      <c r="R945" s="109" t="str">
        <f>IF(ISNA(VLOOKUP($B945,'US PWR Rankings'!$B$6:$H$126,6,FALSE))=TRUE,"", (VLOOKUP($B945,'US PWR Rankings'!$B$6:$H$126,6,FALSE)))</f>
        <v/>
      </c>
      <c r="S945" s="109" t="str">
        <f>IF(ISNA(VLOOKUP($B945,'Can Gas Rankings'!$B$6:$H$95,6,FALSE))=TRUE,"",(VLOOKUP($B945,'Can Gas Rankings'!$B$6:$H$95,6,FALSE)))</f>
        <v/>
      </c>
      <c r="T945" s="109" t="str">
        <f>IF(ISNA(VLOOKUP($B945,'Can Pwr Rankings'!$B$6:$F$21,4,FALSE))=TRUE,"", (VLOOKUP($B945,'Can Pwr Rankings'!$B$6:$F$21,4,FALSE)))</f>
        <v/>
      </c>
    </row>
    <row r="946" spans="1:20" x14ac:dyDescent="0.2">
      <c r="A946" s="73" t="s">
        <v>269</v>
      </c>
      <c r="B946" s="73">
        <v>11175</v>
      </c>
      <c r="C946" s="73"/>
      <c r="D946" s="73"/>
      <c r="E946" s="73" t="s">
        <v>432</v>
      </c>
      <c r="F946" s="73" t="str">
        <f>VLOOKUP((A946&amp;MAX(G946:L946)),'NA DATA'!$J$4:$K$1809,2,FALSE)</f>
        <v>Enron North America Corp.</v>
      </c>
      <c r="G946" s="104"/>
      <c r="H946" s="104">
        <v>96000675</v>
      </c>
      <c r="I946" s="104"/>
      <c r="J946" s="104"/>
      <c r="K946" s="104"/>
      <c r="L946" s="104"/>
      <c r="M946" s="104">
        <f>IF(ISNA(VLOOKUP(B946,'US GAS Rankings'!$B$6:$H$232,7,FALSE))=TRUE,"", (VLOOKUP(B946,'US GAS Rankings'!$B$6:$H$232,7,FALSE)))</f>
        <v>186</v>
      </c>
      <c r="N946" s="104" t="str">
        <f>IF(ISNA(VLOOKUP(B946,'US PWR Rankings'!$B$6:$H$126,7,FALSE))=TRUE,"", (VLOOKUP(B946,'US PWR Rankings'!$B$6:$H$126,7,FALSE)))</f>
        <v/>
      </c>
      <c r="O946" s="73" t="str">
        <f>IF(ISNA(VLOOKUP(B946,'Can Gas Rankings'!$B$6:$H$95,7,FALSE))=TRUE,"",(VLOOKUP(B946,'Can Gas Rankings'!$B$6:$H$95,7,FALSE)))</f>
        <v/>
      </c>
      <c r="P946" s="73" t="str">
        <f>IF(ISNA(VLOOKUP(B946,'Can Pwr Rankings'!$B$6:$F$21,5,FALSE))=TRUE,"", (VLOOKUP(B946,'Can Pwr Rankings'!$B$6:$F$21,5,FALSE)))</f>
        <v/>
      </c>
      <c r="Q946" s="109">
        <f>IF(ISNA(VLOOKUP($B946,'US GAS Rankings'!$B$6:$H$232,6,FALSE))=TRUE,"", (VLOOKUP($B946,'US GAS Rankings'!$B$6:$H$232,6,FALSE)))</f>
        <v>355855</v>
      </c>
      <c r="R946" s="109" t="str">
        <f>IF(ISNA(VLOOKUP($B946,'US PWR Rankings'!$B$6:$H$126,6,FALSE))=TRUE,"", (VLOOKUP($B946,'US PWR Rankings'!$B$6:$H$126,6,FALSE)))</f>
        <v/>
      </c>
      <c r="S946" s="109" t="str">
        <f>IF(ISNA(VLOOKUP($B946,'Can Gas Rankings'!$B$6:$H$95,6,FALSE))=TRUE,"",(VLOOKUP($B946,'Can Gas Rankings'!$B$6:$H$95,6,FALSE)))</f>
        <v/>
      </c>
      <c r="T946" s="109" t="str">
        <f>IF(ISNA(VLOOKUP($B946,'Can Pwr Rankings'!$B$6:$F$21,4,FALSE))=TRUE,"", (VLOOKUP($B946,'Can Pwr Rankings'!$B$6:$F$21,4,FALSE)))</f>
        <v/>
      </c>
    </row>
    <row r="947" spans="1:20" x14ac:dyDescent="0.2">
      <c r="A947" s="73" t="s">
        <v>269</v>
      </c>
      <c r="B947" s="73">
        <v>11175</v>
      </c>
      <c r="C947" s="73"/>
      <c r="D947" s="73"/>
      <c r="E947" s="73" t="s">
        <v>566</v>
      </c>
      <c r="F947" s="73" t="e">
        <f>VLOOKUP((A947&amp;MAX(G947:L947)),'NA DATA'!$J$4:$K$1809,2,FALSE)</f>
        <v>#N/A</v>
      </c>
      <c r="G947" s="104"/>
      <c r="H947" s="104"/>
      <c r="I947" s="104"/>
      <c r="J947" s="104"/>
      <c r="K947" s="104"/>
      <c r="L947" s="104"/>
      <c r="M947" s="104">
        <f>IF(ISNA(VLOOKUP(B947,'US GAS Rankings'!$B$6:$H$232,7,FALSE))=TRUE,"", (VLOOKUP(B947,'US GAS Rankings'!$B$6:$H$232,7,FALSE)))</f>
        <v>186</v>
      </c>
      <c r="N947" s="104" t="str">
        <f>IF(ISNA(VLOOKUP(B947,'US PWR Rankings'!$B$6:$H$126,7,FALSE))=TRUE,"", (VLOOKUP(B947,'US PWR Rankings'!$B$6:$H$126,7,FALSE)))</f>
        <v/>
      </c>
      <c r="O947" s="73" t="str">
        <f>IF(ISNA(VLOOKUP(B947,'Can Gas Rankings'!$B$6:$H$95,7,FALSE))=TRUE,"",(VLOOKUP(B947,'Can Gas Rankings'!$B$6:$H$95,7,FALSE)))</f>
        <v/>
      </c>
      <c r="P947" s="73" t="str">
        <f>IF(ISNA(VLOOKUP(B947,'Can Pwr Rankings'!$B$6:$F$21,5,FALSE))=TRUE,"", (VLOOKUP(B947,'Can Pwr Rankings'!$B$6:$F$21,5,FALSE)))</f>
        <v/>
      </c>
      <c r="Q947" s="109">
        <f>IF(ISNA(VLOOKUP($B947,'US GAS Rankings'!$B$6:$H$232,6,FALSE))=TRUE,"", (VLOOKUP($B947,'US GAS Rankings'!$B$6:$H$232,6,FALSE)))</f>
        <v>355855</v>
      </c>
      <c r="R947" s="109" t="str">
        <f>IF(ISNA(VLOOKUP($B947,'US PWR Rankings'!$B$6:$H$126,6,FALSE))=TRUE,"", (VLOOKUP($B947,'US PWR Rankings'!$B$6:$H$126,6,FALSE)))</f>
        <v/>
      </c>
      <c r="S947" s="109" t="str">
        <f>IF(ISNA(VLOOKUP($B947,'Can Gas Rankings'!$B$6:$H$95,6,FALSE))=TRUE,"",(VLOOKUP($B947,'Can Gas Rankings'!$B$6:$H$95,6,FALSE)))</f>
        <v/>
      </c>
      <c r="T947" s="109" t="str">
        <f>IF(ISNA(VLOOKUP($B947,'Can Pwr Rankings'!$B$6:$F$21,4,FALSE))=TRUE,"", (VLOOKUP($B947,'Can Pwr Rankings'!$B$6:$F$21,4,FALSE)))</f>
        <v/>
      </c>
    </row>
    <row r="948" spans="1:20" x14ac:dyDescent="0.2">
      <c r="A948" s="73" t="s">
        <v>270</v>
      </c>
      <c r="B948" s="73">
        <v>56630</v>
      </c>
      <c r="C948" s="73" t="s">
        <v>270</v>
      </c>
      <c r="D948" s="73">
        <v>56630</v>
      </c>
      <c r="E948" s="73" t="s">
        <v>422</v>
      </c>
      <c r="F948" s="73" t="str">
        <f>VLOOKUP((A948&amp;MAX(G948:L948)),'NA DATA'!$J$4:$K$1809,2,FALSE)</f>
        <v>Enron North America Corp.</v>
      </c>
      <c r="G948" s="104"/>
      <c r="H948" s="104">
        <v>96001634</v>
      </c>
      <c r="I948" s="104"/>
      <c r="J948" s="104"/>
      <c r="K948" s="104"/>
      <c r="L948" s="104"/>
      <c r="M948" s="104">
        <f>IF(ISNA(VLOOKUP(B948,'US GAS Rankings'!$B$6:$H$232,7,FALSE))=TRUE,"", (VLOOKUP(B948,'US GAS Rankings'!$B$6:$H$232,7,FALSE)))</f>
        <v>187</v>
      </c>
      <c r="N948" s="104" t="str">
        <f>IF(ISNA(VLOOKUP(B948,'US PWR Rankings'!$B$6:$H$126,7,FALSE))=TRUE,"", (VLOOKUP(B948,'US PWR Rankings'!$B$6:$H$126,7,FALSE)))</f>
        <v/>
      </c>
      <c r="O948" s="73" t="str">
        <f>IF(ISNA(VLOOKUP(B948,'Can Gas Rankings'!$B$6:$H$95,7,FALSE))=TRUE,"",(VLOOKUP(B948,'Can Gas Rankings'!$B$6:$H$95,7,FALSE)))</f>
        <v/>
      </c>
      <c r="P948" s="73" t="str">
        <f>IF(ISNA(VLOOKUP(B948,'Can Pwr Rankings'!$B$6:$F$21,5,FALSE))=TRUE,"", (VLOOKUP(B948,'Can Pwr Rankings'!$B$6:$F$21,5,FALSE)))</f>
        <v/>
      </c>
      <c r="Q948" s="109">
        <f>IF(ISNA(VLOOKUP($B948,'US GAS Rankings'!$B$6:$H$232,6,FALSE))=TRUE,"", (VLOOKUP($B948,'US GAS Rankings'!$B$6:$H$232,6,FALSE)))</f>
        <v>346793</v>
      </c>
      <c r="R948" s="109" t="str">
        <f>IF(ISNA(VLOOKUP($B948,'US PWR Rankings'!$B$6:$H$126,6,FALSE))=TRUE,"", (VLOOKUP($B948,'US PWR Rankings'!$B$6:$H$126,6,FALSE)))</f>
        <v/>
      </c>
      <c r="S948" s="109" t="str">
        <f>IF(ISNA(VLOOKUP($B948,'Can Gas Rankings'!$B$6:$H$95,6,FALSE))=TRUE,"",(VLOOKUP($B948,'Can Gas Rankings'!$B$6:$H$95,6,FALSE)))</f>
        <v/>
      </c>
      <c r="T948" s="109" t="str">
        <f>IF(ISNA(VLOOKUP($B948,'Can Pwr Rankings'!$B$6:$F$21,4,FALSE))=TRUE,"", (VLOOKUP($B948,'Can Pwr Rankings'!$B$6:$F$21,4,FALSE)))</f>
        <v/>
      </c>
    </row>
    <row r="949" spans="1:20" x14ac:dyDescent="0.2">
      <c r="A949" s="73" t="s">
        <v>270</v>
      </c>
      <c r="B949" s="73">
        <v>56630</v>
      </c>
      <c r="C949" s="73"/>
      <c r="D949" s="73"/>
      <c r="E949" s="73" t="s">
        <v>410</v>
      </c>
      <c r="F949" s="73" t="str">
        <f>VLOOKUP((A949&amp;MAX(G949:L949)),'NA DATA'!$J$4:$K$1809,2,FALSE)</f>
        <v>Enron North America Corp.</v>
      </c>
      <c r="G949" s="104"/>
      <c r="H949" s="104">
        <v>96029232</v>
      </c>
      <c r="I949" s="104"/>
      <c r="J949" s="104"/>
      <c r="K949" s="104"/>
      <c r="L949" s="104"/>
      <c r="M949" s="104">
        <f>IF(ISNA(VLOOKUP(B949,'US GAS Rankings'!$B$6:$H$232,7,FALSE))=TRUE,"", (VLOOKUP(B949,'US GAS Rankings'!$B$6:$H$232,7,FALSE)))</f>
        <v>187</v>
      </c>
      <c r="N949" s="104" t="str">
        <f>IF(ISNA(VLOOKUP(B949,'US PWR Rankings'!$B$6:$H$126,7,FALSE))=TRUE,"", (VLOOKUP(B949,'US PWR Rankings'!$B$6:$H$126,7,FALSE)))</f>
        <v/>
      </c>
      <c r="O949" s="73" t="str">
        <f>IF(ISNA(VLOOKUP(B949,'Can Gas Rankings'!$B$6:$H$95,7,FALSE))=TRUE,"",(VLOOKUP(B949,'Can Gas Rankings'!$B$6:$H$95,7,FALSE)))</f>
        <v/>
      </c>
      <c r="P949" s="73" t="str">
        <f>IF(ISNA(VLOOKUP(B949,'Can Pwr Rankings'!$B$6:$F$21,5,FALSE))=TRUE,"", (VLOOKUP(B949,'Can Pwr Rankings'!$B$6:$F$21,5,FALSE)))</f>
        <v/>
      </c>
      <c r="Q949" s="109">
        <f>IF(ISNA(VLOOKUP($B949,'US GAS Rankings'!$B$6:$H$232,6,FALSE))=TRUE,"", (VLOOKUP($B949,'US GAS Rankings'!$B$6:$H$232,6,FALSE)))</f>
        <v>346793</v>
      </c>
      <c r="R949" s="109" t="str">
        <f>IF(ISNA(VLOOKUP($B949,'US PWR Rankings'!$B$6:$H$126,6,FALSE))=TRUE,"", (VLOOKUP($B949,'US PWR Rankings'!$B$6:$H$126,6,FALSE)))</f>
        <v/>
      </c>
      <c r="S949" s="109" t="str">
        <f>IF(ISNA(VLOOKUP($B949,'Can Gas Rankings'!$B$6:$H$95,6,FALSE))=TRUE,"",(VLOOKUP($B949,'Can Gas Rankings'!$B$6:$H$95,6,FALSE)))</f>
        <v/>
      </c>
      <c r="T949" s="109" t="str">
        <f>IF(ISNA(VLOOKUP($B949,'Can Pwr Rankings'!$B$6:$F$21,4,FALSE))=TRUE,"", (VLOOKUP($B949,'Can Pwr Rankings'!$B$6:$F$21,4,FALSE)))</f>
        <v/>
      </c>
    </row>
    <row r="950" spans="1:20" x14ac:dyDescent="0.2">
      <c r="A950" s="73" t="s">
        <v>270</v>
      </c>
      <c r="B950" s="73">
        <v>56630</v>
      </c>
      <c r="C950" s="73"/>
      <c r="D950" s="73"/>
      <c r="E950" s="73" t="s">
        <v>392</v>
      </c>
      <c r="F950" s="73" t="str">
        <f>VLOOKUP((A950&amp;MAX(G950:L950)),'NA DATA'!$J$4:$K$1809,2,FALSE)</f>
        <v>Enron North America Corp.</v>
      </c>
      <c r="G950" s="104"/>
      <c r="H950" s="104">
        <v>96002347</v>
      </c>
      <c r="I950" s="104"/>
      <c r="J950" s="104"/>
      <c r="K950" s="104"/>
      <c r="L950" s="104"/>
      <c r="M950" s="104">
        <f>IF(ISNA(VLOOKUP(B950,'US GAS Rankings'!$B$6:$H$232,7,FALSE))=TRUE,"", (VLOOKUP(B950,'US GAS Rankings'!$B$6:$H$232,7,FALSE)))</f>
        <v>187</v>
      </c>
      <c r="N950" s="104" t="str">
        <f>IF(ISNA(VLOOKUP(B950,'US PWR Rankings'!$B$6:$H$126,7,FALSE))=TRUE,"", (VLOOKUP(B950,'US PWR Rankings'!$B$6:$H$126,7,FALSE)))</f>
        <v/>
      </c>
      <c r="O950" s="73" t="str">
        <f>IF(ISNA(VLOOKUP(B950,'Can Gas Rankings'!$B$6:$H$95,7,FALSE))=TRUE,"",(VLOOKUP(B950,'Can Gas Rankings'!$B$6:$H$95,7,FALSE)))</f>
        <v/>
      </c>
      <c r="P950" s="73" t="str">
        <f>IF(ISNA(VLOOKUP(B950,'Can Pwr Rankings'!$B$6:$F$21,5,FALSE))=TRUE,"", (VLOOKUP(B950,'Can Pwr Rankings'!$B$6:$F$21,5,FALSE)))</f>
        <v/>
      </c>
      <c r="Q950" s="109">
        <f>IF(ISNA(VLOOKUP($B950,'US GAS Rankings'!$B$6:$H$232,6,FALSE))=TRUE,"", (VLOOKUP($B950,'US GAS Rankings'!$B$6:$H$232,6,FALSE)))</f>
        <v>346793</v>
      </c>
      <c r="R950" s="109" t="str">
        <f>IF(ISNA(VLOOKUP($B950,'US PWR Rankings'!$B$6:$H$126,6,FALSE))=TRUE,"", (VLOOKUP($B950,'US PWR Rankings'!$B$6:$H$126,6,FALSE)))</f>
        <v/>
      </c>
      <c r="S950" s="109" t="str">
        <f>IF(ISNA(VLOOKUP($B950,'Can Gas Rankings'!$B$6:$H$95,6,FALSE))=TRUE,"",(VLOOKUP($B950,'Can Gas Rankings'!$B$6:$H$95,6,FALSE)))</f>
        <v/>
      </c>
      <c r="T950" s="109" t="str">
        <f>IF(ISNA(VLOOKUP($B950,'Can Pwr Rankings'!$B$6:$F$21,4,FALSE))=TRUE,"", (VLOOKUP($B950,'Can Pwr Rankings'!$B$6:$F$21,4,FALSE)))</f>
        <v/>
      </c>
    </row>
    <row r="951" spans="1:20" x14ac:dyDescent="0.2">
      <c r="A951" s="73" t="s">
        <v>270</v>
      </c>
      <c r="B951" s="73">
        <v>56630</v>
      </c>
      <c r="C951" s="73"/>
      <c r="D951" s="73"/>
      <c r="E951" s="73" t="s">
        <v>566</v>
      </c>
      <c r="F951" s="73" t="e">
        <f>VLOOKUP((A951&amp;MAX(G951:L951)),'NA DATA'!$J$4:$K$1809,2,FALSE)</f>
        <v>#N/A</v>
      </c>
      <c r="G951" s="104"/>
      <c r="H951" s="104"/>
      <c r="I951" s="104"/>
      <c r="J951" s="104"/>
      <c r="K951" s="104"/>
      <c r="L951" s="104"/>
      <c r="M951" s="104">
        <f>IF(ISNA(VLOOKUP(B951,'US GAS Rankings'!$B$6:$H$232,7,FALSE))=TRUE,"", (VLOOKUP(B951,'US GAS Rankings'!$B$6:$H$232,7,FALSE)))</f>
        <v>187</v>
      </c>
      <c r="N951" s="104" t="str">
        <f>IF(ISNA(VLOOKUP(B951,'US PWR Rankings'!$B$6:$H$126,7,FALSE))=TRUE,"", (VLOOKUP(B951,'US PWR Rankings'!$B$6:$H$126,7,FALSE)))</f>
        <v/>
      </c>
      <c r="O951" s="73" t="str">
        <f>IF(ISNA(VLOOKUP(B951,'Can Gas Rankings'!$B$6:$H$95,7,FALSE))=TRUE,"",(VLOOKUP(B951,'Can Gas Rankings'!$B$6:$H$95,7,FALSE)))</f>
        <v/>
      </c>
      <c r="P951" s="73" t="str">
        <f>IF(ISNA(VLOOKUP(B951,'Can Pwr Rankings'!$B$6:$F$21,5,FALSE))=TRUE,"", (VLOOKUP(B951,'Can Pwr Rankings'!$B$6:$F$21,5,FALSE)))</f>
        <v/>
      </c>
      <c r="Q951" s="109">
        <f>IF(ISNA(VLOOKUP($B951,'US GAS Rankings'!$B$6:$H$232,6,FALSE))=TRUE,"", (VLOOKUP($B951,'US GAS Rankings'!$B$6:$H$232,6,FALSE)))</f>
        <v>346793</v>
      </c>
      <c r="R951" s="109" t="str">
        <f>IF(ISNA(VLOOKUP($B951,'US PWR Rankings'!$B$6:$H$126,6,FALSE))=TRUE,"", (VLOOKUP($B951,'US PWR Rankings'!$B$6:$H$126,6,FALSE)))</f>
        <v/>
      </c>
      <c r="S951" s="109" t="str">
        <f>IF(ISNA(VLOOKUP($B951,'Can Gas Rankings'!$B$6:$H$95,6,FALSE))=TRUE,"",(VLOOKUP($B951,'Can Gas Rankings'!$B$6:$H$95,6,FALSE)))</f>
        <v/>
      </c>
      <c r="T951" s="109" t="str">
        <f>IF(ISNA(VLOOKUP($B951,'Can Pwr Rankings'!$B$6:$F$21,4,FALSE))=TRUE,"", (VLOOKUP($B951,'Can Pwr Rankings'!$B$6:$F$21,4,FALSE)))</f>
        <v/>
      </c>
    </row>
    <row r="952" spans="1:20" x14ac:dyDescent="0.2">
      <c r="A952" s="73" t="s">
        <v>271</v>
      </c>
      <c r="B952" s="73">
        <v>1238</v>
      </c>
      <c r="C952" s="73" t="s">
        <v>271</v>
      </c>
      <c r="D952" s="73">
        <v>1238</v>
      </c>
      <c r="E952" s="73" t="s">
        <v>568</v>
      </c>
      <c r="F952" s="73" t="str">
        <f>VLOOKUP((A952&amp;MAX(G952:L952)),'NA DATA'!$J$4:$K$1809,2,FALSE)</f>
        <v>Enron North America Corp.</v>
      </c>
      <c r="G952" s="104">
        <v>96019512</v>
      </c>
      <c r="H952" s="104"/>
      <c r="I952" s="104"/>
      <c r="J952" s="104"/>
      <c r="K952" s="104"/>
      <c r="L952" s="104"/>
      <c r="M952" s="104">
        <f>IF(ISNA(VLOOKUP(B952,'US GAS Rankings'!$B$6:$H$232,7,FALSE))=TRUE,"", (VLOOKUP(B952,'US GAS Rankings'!$B$6:$H$232,7,FALSE)))</f>
        <v>188</v>
      </c>
      <c r="N952" s="104" t="str">
        <f>IF(ISNA(VLOOKUP(B952,'US PWR Rankings'!$B$6:$H$126,7,FALSE))=TRUE,"", (VLOOKUP(B952,'US PWR Rankings'!$B$6:$H$126,7,FALSE)))</f>
        <v/>
      </c>
      <c r="O952" s="73" t="str">
        <f>IF(ISNA(VLOOKUP(B952,'Can Gas Rankings'!$B$6:$H$95,7,FALSE))=TRUE,"",(VLOOKUP(B952,'Can Gas Rankings'!$B$6:$H$95,7,FALSE)))</f>
        <v/>
      </c>
      <c r="P952" s="73" t="str">
        <f>IF(ISNA(VLOOKUP(B952,'Can Pwr Rankings'!$B$6:$F$21,5,FALSE))=TRUE,"", (VLOOKUP(B952,'Can Pwr Rankings'!$B$6:$F$21,5,FALSE)))</f>
        <v/>
      </c>
      <c r="Q952" s="109">
        <f>IF(ISNA(VLOOKUP($B952,'US GAS Rankings'!$B$6:$H$232,6,FALSE))=TRUE,"", (VLOOKUP($B952,'US GAS Rankings'!$B$6:$H$232,6,FALSE)))</f>
        <v>339500</v>
      </c>
      <c r="R952" s="109" t="str">
        <f>IF(ISNA(VLOOKUP($B952,'US PWR Rankings'!$B$6:$H$126,6,FALSE))=TRUE,"", (VLOOKUP($B952,'US PWR Rankings'!$B$6:$H$126,6,FALSE)))</f>
        <v/>
      </c>
      <c r="S952" s="109" t="str">
        <f>IF(ISNA(VLOOKUP($B952,'Can Gas Rankings'!$B$6:$H$95,6,FALSE))=TRUE,"",(VLOOKUP($B952,'Can Gas Rankings'!$B$6:$H$95,6,FALSE)))</f>
        <v/>
      </c>
      <c r="T952" s="109" t="str">
        <f>IF(ISNA(VLOOKUP($B952,'Can Pwr Rankings'!$B$6:$F$21,4,FALSE))=TRUE,"", (VLOOKUP($B952,'Can Pwr Rankings'!$B$6:$F$21,4,FALSE)))</f>
        <v/>
      </c>
    </row>
    <row r="953" spans="1:20" x14ac:dyDescent="0.2">
      <c r="A953" s="73" t="s">
        <v>271</v>
      </c>
      <c r="B953" s="73">
        <v>1238</v>
      </c>
      <c r="C953" s="73"/>
      <c r="D953" s="73"/>
      <c r="E953" s="73" t="s">
        <v>396</v>
      </c>
      <c r="F953" s="73" t="str">
        <f>VLOOKUP((A953&amp;MAX(G953:L953)),'NA DATA'!$J$4:$K$1809,2,FALSE)</f>
        <v>Enron North America Corp.</v>
      </c>
      <c r="G953" s="104"/>
      <c r="H953" s="104">
        <v>96005356</v>
      </c>
      <c r="I953" s="104"/>
      <c r="J953" s="104"/>
      <c r="K953" s="104"/>
      <c r="L953" s="104"/>
      <c r="M953" s="104">
        <f>IF(ISNA(VLOOKUP(B953,'US GAS Rankings'!$B$6:$H$232,7,FALSE))=TRUE,"", (VLOOKUP(B953,'US GAS Rankings'!$B$6:$H$232,7,FALSE)))</f>
        <v>188</v>
      </c>
      <c r="N953" s="104" t="str">
        <f>IF(ISNA(VLOOKUP(B953,'US PWR Rankings'!$B$6:$H$126,7,FALSE))=TRUE,"", (VLOOKUP(B953,'US PWR Rankings'!$B$6:$H$126,7,FALSE)))</f>
        <v/>
      </c>
      <c r="O953" s="73" t="str">
        <f>IF(ISNA(VLOOKUP(B953,'Can Gas Rankings'!$B$6:$H$95,7,FALSE))=TRUE,"",(VLOOKUP(B953,'Can Gas Rankings'!$B$6:$H$95,7,FALSE)))</f>
        <v/>
      </c>
      <c r="P953" s="73" t="str">
        <f>IF(ISNA(VLOOKUP(B953,'Can Pwr Rankings'!$B$6:$F$21,5,FALSE))=TRUE,"", (VLOOKUP(B953,'Can Pwr Rankings'!$B$6:$F$21,5,FALSE)))</f>
        <v/>
      </c>
      <c r="Q953" s="109">
        <f>IF(ISNA(VLOOKUP($B953,'US GAS Rankings'!$B$6:$H$232,6,FALSE))=TRUE,"", (VLOOKUP($B953,'US GAS Rankings'!$B$6:$H$232,6,FALSE)))</f>
        <v>339500</v>
      </c>
      <c r="R953" s="109" t="str">
        <f>IF(ISNA(VLOOKUP($B953,'US PWR Rankings'!$B$6:$H$126,6,FALSE))=TRUE,"", (VLOOKUP($B953,'US PWR Rankings'!$B$6:$H$126,6,FALSE)))</f>
        <v/>
      </c>
      <c r="S953" s="109" t="str">
        <f>IF(ISNA(VLOOKUP($B953,'Can Gas Rankings'!$B$6:$H$95,6,FALSE))=TRUE,"",(VLOOKUP($B953,'Can Gas Rankings'!$B$6:$H$95,6,FALSE)))</f>
        <v/>
      </c>
      <c r="T953" s="109" t="str">
        <f>IF(ISNA(VLOOKUP($B953,'Can Pwr Rankings'!$B$6:$F$21,4,FALSE))=TRUE,"", (VLOOKUP($B953,'Can Pwr Rankings'!$B$6:$F$21,4,FALSE)))</f>
        <v/>
      </c>
    </row>
    <row r="954" spans="1:20" x14ac:dyDescent="0.2">
      <c r="A954" s="73" t="s">
        <v>271</v>
      </c>
      <c r="B954" s="73">
        <v>1238</v>
      </c>
      <c r="C954" s="73"/>
      <c r="D954" s="73"/>
      <c r="E954" s="73" t="s">
        <v>406</v>
      </c>
      <c r="F954" s="73" t="str">
        <f>VLOOKUP((A954&amp;MAX(G954:L954)),'NA DATA'!$J$4:$K$1809,2,FALSE)</f>
        <v>Enron North America Corp.</v>
      </c>
      <c r="G954" s="104"/>
      <c r="H954" s="104">
        <v>96085381</v>
      </c>
      <c r="I954" s="104"/>
      <c r="J954" s="104"/>
      <c r="K954" s="104"/>
      <c r="L954" s="104"/>
      <c r="M954" s="104">
        <f>IF(ISNA(VLOOKUP(B954,'US GAS Rankings'!$B$6:$H$232,7,FALSE))=TRUE,"", (VLOOKUP(B954,'US GAS Rankings'!$B$6:$H$232,7,FALSE)))</f>
        <v>188</v>
      </c>
      <c r="N954" s="104" t="str">
        <f>IF(ISNA(VLOOKUP(B954,'US PWR Rankings'!$B$6:$H$126,7,FALSE))=TRUE,"", (VLOOKUP(B954,'US PWR Rankings'!$B$6:$H$126,7,FALSE)))</f>
        <v/>
      </c>
      <c r="O954" s="73" t="str">
        <f>IF(ISNA(VLOOKUP(B954,'Can Gas Rankings'!$B$6:$H$95,7,FALSE))=TRUE,"",(VLOOKUP(B954,'Can Gas Rankings'!$B$6:$H$95,7,FALSE)))</f>
        <v/>
      </c>
      <c r="P954" s="73" t="str">
        <f>IF(ISNA(VLOOKUP(B954,'Can Pwr Rankings'!$B$6:$F$21,5,FALSE))=TRUE,"", (VLOOKUP(B954,'Can Pwr Rankings'!$B$6:$F$21,5,FALSE)))</f>
        <v/>
      </c>
      <c r="Q954" s="109">
        <f>IF(ISNA(VLOOKUP($B954,'US GAS Rankings'!$B$6:$H$232,6,FALSE))=TRUE,"", (VLOOKUP($B954,'US GAS Rankings'!$B$6:$H$232,6,FALSE)))</f>
        <v>339500</v>
      </c>
      <c r="R954" s="109" t="str">
        <f>IF(ISNA(VLOOKUP($B954,'US PWR Rankings'!$B$6:$H$126,6,FALSE))=TRUE,"", (VLOOKUP($B954,'US PWR Rankings'!$B$6:$H$126,6,FALSE)))</f>
        <v/>
      </c>
      <c r="S954" s="109" t="str">
        <f>IF(ISNA(VLOOKUP($B954,'Can Gas Rankings'!$B$6:$H$95,6,FALSE))=TRUE,"",(VLOOKUP($B954,'Can Gas Rankings'!$B$6:$H$95,6,FALSE)))</f>
        <v/>
      </c>
      <c r="T954" s="109" t="str">
        <f>IF(ISNA(VLOOKUP($B954,'Can Pwr Rankings'!$B$6:$F$21,4,FALSE))=TRUE,"", (VLOOKUP($B954,'Can Pwr Rankings'!$B$6:$F$21,4,FALSE)))</f>
        <v/>
      </c>
    </row>
    <row r="955" spans="1:20" x14ac:dyDescent="0.2">
      <c r="A955" s="73" t="s">
        <v>272</v>
      </c>
      <c r="B955" s="73">
        <v>58009</v>
      </c>
      <c r="C955" s="73" t="s">
        <v>272</v>
      </c>
      <c r="D955" s="73">
        <v>58009</v>
      </c>
      <c r="E955" s="73" t="s">
        <v>401</v>
      </c>
      <c r="F955" s="73" t="str">
        <f>VLOOKUP((A955&amp;MAX(G955:L955)),'NA DATA'!$J$4:$K$1809,2,FALSE)</f>
        <v>Enron North America Corp.</v>
      </c>
      <c r="G955" s="104"/>
      <c r="H955" s="104">
        <v>96014043</v>
      </c>
      <c r="I955" s="104"/>
      <c r="J955" s="104"/>
      <c r="K955" s="104"/>
      <c r="L955" s="104"/>
      <c r="M955" s="104">
        <f>IF(ISNA(VLOOKUP(B955,'US GAS Rankings'!$B$6:$H$232,7,FALSE))=TRUE,"", (VLOOKUP(B955,'US GAS Rankings'!$B$6:$H$232,7,FALSE)))</f>
        <v>189</v>
      </c>
      <c r="N955" s="104" t="str">
        <f>IF(ISNA(VLOOKUP(B955,'US PWR Rankings'!$B$6:$H$126,7,FALSE))=TRUE,"", (VLOOKUP(B955,'US PWR Rankings'!$B$6:$H$126,7,FALSE)))</f>
        <v/>
      </c>
      <c r="O955" s="73" t="str">
        <f>IF(ISNA(VLOOKUP(B955,'Can Gas Rankings'!$B$6:$H$95,7,FALSE))=TRUE,"",(VLOOKUP(B955,'Can Gas Rankings'!$B$6:$H$95,7,FALSE)))</f>
        <v/>
      </c>
      <c r="P955" s="73" t="str">
        <f>IF(ISNA(VLOOKUP(B955,'Can Pwr Rankings'!$B$6:$F$21,5,FALSE))=TRUE,"", (VLOOKUP(B955,'Can Pwr Rankings'!$B$6:$F$21,5,FALSE)))</f>
        <v/>
      </c>
      <c r="Q955" s="109">
        <f>IF(ISNA(VLOOKUP($B955,'US GAS Rankings'!$B$6:$H$232,6,FALSE))=TRUE,"", (VLOOKUP($B955,'US GAS Rankings'!$B$6:$H$232,6,FALSE)))</f>
        <v>299290</v>
      </c>
      <c r="R955" s="109" t="str">
        <f>IF(ISNA(VLOOKUP($B955,'US PWR Rankings'!$B$6:$H$126,6,FALSE))=TRUE,"", (VLOOKUP($B955,'US PWR Rankings'!$B$6:$H$126,6,FALSE)))</f>
        <v/>
      </c>
      <c r="S955" s="109" t="str">
        <f>IF(ISNA(VLOOKUP($B955,'Can Gas Rankings'!$B$6:$H$95,6,FALSE))=TRUE,"",(VLOOKUP($B955,'Can Gas Rankings'!$B$6:$H$95,6,FALSE)))</f>
        <v/>
      </c>
      <c r="T955" s="109" t="str">
        <f>IF(ISNA(VLOOKUP($B955,'Can Pwr Rankings'!$B$6:$F$21,4,FALSE))=TRUE,"", (VLOOKUP($B955,'Can Pwr Rankings'!$B$6:$F$21,4,FALSE)))</f>
        <v/>
      </c>
    </row>
    <row r="956" spans="1:20" x14ac:dyDescent="0.2">
      <c r="A956" s="73" t="s">
        <v>272</v>
      </c>
      <c r="B956" s="73">
        <v>58009</v>
      </c>
      <c r="C956" s="73"/>
      <c r="D956" s="73"/>
      <c r="E956" s="73" t="s">
        <v>399</v>
      </c>
      <c r="F956" s="73" t="str">
        <f>VLOOKUP((A956&amp;MAX(G956:L956)),'NA DATA'!$J$4:$K$1809,2,FALSE)</f>
        <v>Enron North America Corp.</v>
      </c>
      <c r="G956" s="104"/>
      <c r="H956" s="104">
        <v>96021219</v>
      </c>
      <c r="I956" s="104"/>
      <c r="J956" s="104"/>
      <c r="K956" s="104"/>
      <c r="L956" s="104"/>
      <c r="M956" s="104">
        <f>IF(ISNA(VLOOKUP(B956,'US GAS Rankings'!$B$6:$H$232,7,FALSE))=TRUE,"", (VLOOKUP(B956,'US GAS Rankings'!$B$6:$H$232,7,FALSE)))</f>
        <v>189</v>
      </c>
      <c r="N956" s="104" t="str">
        <f>IF(ISNA(VLOOKUP(B956,'US PWR Rankings'!$B$6:$H$126,7,FALSE))=TRUE,"", (VLOOKUP(B956,'US PWR Rankings'!$B$6:$H$126,7,FALSE)))</f>
        <v/>
      </c>
      <c r="O956" s="73" t="str">
        <f>IF(ISNA(VLOOKUP(B956,'Can Gas Rankings'!$B$6:$H$95,7,FALSE))=TRUE,"",(VLOOKUP(B956,'Can Gas Rankings'!$B$6:$H$95,7,FALSE)))</f>
        <v/>
      </c>
      <c r="P956" s="73" t="str">
        <f>IF(ISNA(VLOOKUP(B956,'Can Pwr Rankings'!$B$6:$F$21,5,FALSE))=TRUE,"", (VLOOKUP(B956,'Can Pwr Rankings'!$B$6:$F$21,5,FALSE)))</f>
        <v/>
      </c>
      <c r="Q956" s="109">
        <f>IF(ISNA(VLOOKUP($B956,'US GAS Rankings'!$B$6:$H$232,6,FALSE))=TRUE,"", (VLOOKUP($B956,'US GAS Rankings'!$B$6:$H$232,6,FALSE)))</f>
        <v>299290</v>
      </c>
      <c r="R956" s="109" t="str">
        <f>IF(ISNA(VLOOKUP($B956,'US PWR Rankings'!$B$6:$H$126,6,FALSE))=TRUE,"", (VLOOKUP($B956,'US PWR Rankings'!$B$6:$H$126,6,FALSE)))</f>
        <v/>
      </c>
      <c r="S956" s="109" t="str">
        <f>IF(ISNA(VLOOKUP($B956,'Can Gas Rankings'!$B$6:$H$95,6,FALSE))=TRUE,"",(VLOOKUP($B956,'Can Gas Rankings'!$B$6:$H$95,6,FALSE)))</f>
        <v/>
      </c>
      <c r="T956" s="109" t="str">
        <f>IF(ISNA(VLOOKUP($B956,'Can Pwr Rankings'!$B$6:$F$21,4,FALSE))=TRUE,"", (VLOOKUP($B956,'Can Pwr Rankings'!$B$6:$F$21,4,FALSE)))</f>
        <v/>
      </c>
    </row>
    <row r="957" spans="1:20" x14ac:dyDescent="0.2">
      <c r="A957" s="73" t="s">
        <v>272</v>
      </c>
      <c r="B957" s="73">
        <v>58009</v>
      </c>
      <c r="C957" s="73"/>
      <c r="D957" s="73"/>
      <c r="E957" s="73" t="s">
        <v>392</v>
      </c>
      <c r="F957" s="73" t="str">
        <f>VLOOKUP((A957&amp;MAX(G957:L957)),'NA DATA'!$J$4:$K$1809,2,FALSE)</f>
        <v>Enron North America Corp.</v>
      </c>
      <c r="G957" s="104"/>
      <c r="H957" s="104">
        <v>96017703</v>
      </c>
      <c r="I957" s="104"/>
      <c r="J957" s="104"/>
      <c r="K957" s="104"/>
      <c r="L957" s="104"/>
      <c r="M957" s="104">
        <f>IF(ISNA(VLOOKUP(B957,'US GAS Rankings'!$B$6:$H$232,7,FALSE))=TRUE,"", (VLOOKUP(B957,'US GAS Rankings'!$B$6:$H$232,7,FALSE)))</f>
        <v>189</v>
      </c>
      <c r="N957" s="104" t="str">
        <f>IF(ISNA(VLOOKUP(B957,'US PWR Rankings'!$B$6:$H$126,7,FALSE))=TRUE,"", (VLOOKUP(B957,'US PWR Rankings'!$B$6:$H$126,7,FALSE)))</f>
        <v/>
      </c>
      <c r="O957" s="73" t="str">
        <f>IF(ISNA(VLOOKUP(B957,'Can Gas Rankings'!$B$6:$H$95,7,FALSE))=TRUE,"",(VLOOKUP(B957,'Can Gas Rankings'!$B$6:$H$95,7,FALSE)))</f>
        <v/>
      </c>
      <c r="P957" s="73" t="str">
        <f>IF(ISNA(VLOOKUP(B957,'Can Pwr Rankings'!$B$6:$F$21,5,FALSE))=TRUE,"", (VLOOKUP(B957,'Can Pwr Rankings'!$B$6:$F$21,5,FALSE)))</f>
        <v/>
      </c>
      <c r="Q957" s="109">
        <f>IF(ISNA(VLOOKUP($B957,'US GAS Rankings'!$B$6:$H$232,6,FALSE))=TRUE,"", (VLOOKUP($B957,'US GAS Rankings'!$B$6:$H$232,6,FALSE)))</f>
        <v>299290</v>
      </c>
      <c r="R957" s="109" t="str">
        <f>IF(ISNA(VLOOKUP($B957,'US PWR Rankings'!$B$6:$H$126,6,FALSE))=TRUE,"", (VLOOKUP($B957,'US PWR Rankings'!$B$6:$H$126,6,FALSE)))</f>
        <v/>
      </c>
      <c r="S957" s="109" t="str">
        <f>IF(ISNA(VLOOKUP($B957,'Can Gas Rankings'!$B$6:$H$95,6,FALSE))=TRUE,"",(VLOOKUP($B957,'Can Gas Rankings'!$B$6:$H$95,6,FALSE)))</f>
        <v/>
      </c>
      <c r="T957" s="109" t="str">
        <f>IF(ISNA(VLOOKUP($B957,'Can Pwr Rankings'!$B$6:$F$21,4,FALSE))=TRUE,"", (VLOOKUP($B957,'Can Pwr Rankings'!$B$6:$F$21,4,FALSE)))</f>
        <v/>
      </c>
    </row>
    <row r="958" spans="1:20" x14ac:dyDescent="0.2">
      <c r="A958" s="73" t="s">
        <v>272</v>
      </c>
      <c r="B958" s="73">
        <v>58009</v>
      </c>
      <c r="C958" s="73"/>
      <c r="D958" s="73"/>
      <c r="E958" s="73" t="s">
        <v>394</v>
      </c>
      <c r="F958" s="73" t="str">
        <f>VLOOKUP((A958&amp;MAX(G958:L958)),'NA DATA'!$J$4:$K$1809,2,FALSE)</f>
        <v>Enron North America Corp.</v>
      </c>
      <c r="G958" s="104"/>
      <c r="H958" s="104">
        <v>96023573</v>
      </c>
      <c r="I958" s="104"/>
      <c r="J958" s="104"/>
      <c r="K958" s="104"/>
      <c r="L958" s="104"/>
      <c r="M958" s="104">
        <f>IF(ISNA(VLOOKUP(B958,'US GAS Rankings'!$B$6:$H$232,7,FALSE))=TRUE,"", (VLOOKUP(B958,'US GAS Rankings'!$B$6:$H$232,7,FALSE)))</f>
        <v>189</v>
      </c>
      <c r="N958" s="104" t="str">
        <f>IF(ISNA(VLOOKUP(B958,'US PWR Rankings'!$B$6:$H$126,7,FALSE))=TRUE,"", (VLOOKUP(B958,'US PWR Rankings'!$B$6:$H$126,7,FALSE)))</f>
        <v/>
      </c>
      <c r="O958" s="73" t="str">
        <f>IF(ISNA(VLOOKUP(B958,'Can Gas Rankings'!$B$6:$H$95,7,FALSE))=TRUE,"",(VLOOKUP(B958,'Can Gas Rankings'!$B$6:$H$95,7,FALSE)))</f>
        <v/>
      </c>
      <c r="P958" s="73" t="str">
        <f>IF(ISNA(VLOOKUP(B958,'Can Pwr Rankings'!$B$6:$F$21,5,FALSE))=TRUE,"", (VLOOKUP(B958,'Can Pwr Rankings'!$B$6:$F$21,5,FALSE)))</f>
        <v/>
      </c>
      <c r="Q958" s="109">
        <f>IF(ISNA(VLOOKUP($B958,'US GAS Rankings'!$B$6:$H$232,6,FALSE))=TRUE,"", (VLOOKUP($B958,'US GAS Rankings'!$B$6:$H$232,6,FALSE)))</f>
        <v>299290</v>
      </c>
      <c r="R958" s="109" t="str">
        <f>IF(ISNA(VLOOKUP($B958,'US PWR Rankings'!$B$6:$H$126,6,FALSE))=TRUE,"", (VLOOKUP($B958,'US PWR Rankings'!$B$6:$H$126,6,FALSE)))</f>
        <v/>
      </c>
      <c r="S958" s="109" t="str">
        <f>IF(ISNA(VLOOKUP($B958,'Can Gas Rankings'!$B$6:$H$95,6,FALSE))=TRUE,"",(VLOOKUP($B958,'Can Gas Rankings'!$B$6:$H$95,6,FALSE)))</f>
        <v/>
      </c>
      <c r="T958" s="109" t="str">
        <f>IF(ISNA(VLOOKUP($B958,'Can Pwr Rankings'!$B$6:$F$21,4,FALSE))=TRUE,"", (VLOOKUP($B958,'Can Pwr Rankings'!$B$6:$F$21,4,FALSE)))</f>
        <v/>
      </c>
    </row>
    <row r="959" spans="1:20" x14ac:dyDescent="0.2">
      <c r="A959" s="73" t="s">
        <v>272</v>
      </c>
      <c r="B959" s="73">
        <v>58009</v>
      </c>
      <c r="C959" s="73"/>
      <c r="D959" s="73"/>
      <c r="E959" s="73" t="s">
        <v>566</v>
      </c>
      <c r="F959" s="73" t="e">
        <f>VLOOKUP((A959&amp;MAX(G959:L959)),'NA DATA'!$J$4:$K$1809,2,FALSE)</f>
        <v>#N/A</v>
      </c>
      <c r="G959" s="104"/>
      <c r="H959" s="104"/>
      <c r="I959" s="104"/>
      <c r="J959" s="104"/>
      <c r="K959" s="104"/>
      <c r="L959" s="104"/>
      <c r="M959" s="104">
        <f>IF(ISNA(VLOOKUP(B959,'US GAS Rankings'!$B$6:$H$232,7,FALSE))=TRUE,"", (VLOOKUP(B959,'US GAS Rankings'!$B$6:$H$232,7,FALSE)))</f>
        <v>189</v>
      </c>
      <c r="N959" s="104" t="str">
        <f>IF(ISNA(VLOOKUP(B959,'US PWR Rankings'!$B$6:$H$126,7,FALSE))=TRUE,"", (VLOOKUP(B959,'US PWR Rankings'!$B$6:$H$126,7,FALSE)))</f>
        <v/>
      </c>
      <c r="O959" s="73" t="str">
        <f>IF(ISNA(VLOOKUP(B959,'Can Gas Rankings'!$B$6:$H$95,7,FALSE))=TRUE,"",(VLOOKUP(B959,'Can Gas Rankings'!$B$6:$H$95,7,FALSE)))</f>
        <v/>
      </c>
      <c r="P959" s="73" t="str">
        <f>IF(ISNA(VLOOKUP(B959,'Can Pwr Rankings'!$B$6:$F$21,5,FALSE))=TRUE,"", (VLOOKUP(B959,'Can Pwr Rankings'!$B$6:$F$21,5,FALSE)))</f>
        <v/>
      </c>
      <c r="Q959" s="109">
        <f>IF(ISNA(VLOOKUP($B959,'US GAS Rankings'!$B$6:$H$232,6,FALSE))=TRUE,"", (VLOOKUP($B959,'US GAS Rankings'!$B$6:$H$232,6,FALSE)))</f>
        <v>299290</v>
      </c>
      <c r="R959" s="109" t="str">
        <f>IF(ISNA(VLOOKUP($B959,'US PWR Rankings'!$B$6:$H$126,6,FALSE))=TRUE,"", (VLOOKUP($B959,'US PWR Rankings'!$B$6:$H$126,6,FALSE)))</f>
        <v/>
      </c>
      <c r="S959" s="109" t="str">
        <f>IF(ISNA(VLOOKUP($B959,'Can Gas Rankings'!$B$6:$H$95,6,FALSE))=TRUE,"",(VLOOKUP($B959,'Can Gas Rankings'!$B$6:$H$95,6,FALSE)))</f>
        <v/>
      </c>
      <c r="T959" s="109" t="str">
        <f>IF(ISNA(VLOOKUP($B959,'Can Pwr Rankings'!$B$6:$F$21,4,FALSE))=TRUE,"", (VLOOKUP($B959,'Can Pwr Rankings'!$B$6:$F$21,4,FALSE)))</f>
        <v/>
      </c>
    </row>
    <row r="960" spans="1:20" x14ac:dyDescent="0.2">
      <c r="A960" s="73" t="s">
        <v>273</v>
      </c>
      <c r="B960" s="73">
        <v>826</v>
      </c>
      <c r="C960" s="73" t="s">
        <v>273</v>
      </c>
      <c r="D960" s="73">
        <v>826</v>
      </c>
      <c r="E960" s="73" t="s">
        <v>396</v>
      </c>
      <c r="F960" s="73" t="str">
        <f>VLOOKUP((A960&amp;MAX(G960:L960)),'NA DATA'!$J$4:$K$1809,2,FALSE)</f>
        <v>Enron North America Corp.</v>
      </c>
      <c r="G960" s="104"/>
      <c r="H960" s="104">
        <v>96029085</v>
      </c>
      <c r="I960" s="104"/>
      <c r="J960" s="104"/>
      <c r="K960" s="104"/>
      <c r="L960" s="104"/>
      <c r="M960" s="104">
        <f>IF(ISNA(VLOOKUP(B960,'US GAS Rankings'!$B$6:$H$232,7,FALSE))=TRUE,"", (VLOOKUP(B960,'US GAS Rankings'!$B$6:$H$232,7,FALSE)))</f>
        <v>190</v>
      </c>
      <c r="N960" s="104" t="str">
        <f>IF(ISNA(VLOOKUP(B960,'US PWR Rankings'!$B$6:$H$126,7,FALSE))=TRUE,"", (VLOOKUP(B960,'US PWR Rankings'!$B$6:$H$126,7,FALSE)))</f>
        <v/>
      </c>
      <c r="O960" s="73" t="str">
        <f>IF(ISNA(VLOOKUP(B960,'Can Gas Rankings'!$B$6:$H$95,7,FALSE))=TRUE,"",(VLOOKUP(B960,'Can Gas Rankings'!$B$6:$H$95,7,FALSE)))</f>
        <v/>
      </c>
      <c r="P960" s="73" t="str">
        <f>IF(ISNA(VLOOKUP(B960,'Can Pwr Rankings'!$B$6:$F$21,5,FALSE))=TRUE,"", (VLOOKUP(B960,'Can Pwr Rankings'!$B$6:$F$21,5,FALSE)))</f>
        <v/>
      </c>
      <c r="Q960" s="109">
        <f>IF(ISNA(VLOOKUP($B960,'US GAS Rankings'!$B$6:$H$232,6,FALSE))=TRUE,"", (VLOOKUP($B960,'US GAS Rankings'!$B$6:$H$232,6,FALSE)))</f>
        <v>291780</v>
      </c>
      <c r="R960" s="109" t="str">
        <f>IF(ISNA(VLOOKUP($B960,'US PWR Rankings'!$B$6:$H$126,6,FALSE))=TRUE,"", (VLOOKUP($B960,'US PWR Rankings'!$B$6:$H$126,6,FALSE)))</f>
        <v/>
      </c>
      <c r="S960" s="109" t="str">
        <f>IF(ISNA(VLOOKUP($B960,'Can Gas Rankings'!$B$6:$H$95,6,FALSE))=TRUE,"",(VLOOKUP($B960,'Can Gas Rankings'!$B$6:$H$95,6,FALSE)))</f>
        <v/>
      </c>
      <c r="T960" s="109" t="str">
        <f>IF(ISNA(VLOOKUP($B960,'Can Pwr Rankings'!$B$6:$F$21,4,FALSE))=TRUE,"", (VLOOKUP($B960,'Can Pwr Rankings'!$B$6:$F$21,4,FALSE)))</f>
        <v/>
      </c>
    </row>
    <row r="961" spans="1:20" x14ac:dyDescent="0.2">
      <c r="A961" s="73" t="s">
        <v>273</v>
      </c>
      <c r="B961" s="73">
        <v>826</v>
      </c>
      <c r="C961" s="73"/>
      <c r="D961" s="73"/>
      <c r="E961" s="73" t="s">
        <v>417</v>
      </c>
      <c r="F961" s="73" t="str">
        <f>VLOOKUP((A961&amp;MAX(G961:L961)),'NA DATA'!$J$4:$K$1809,2,FALSE)</f>
        <v>Enron North America Corp.</v>
      </c>
      <c r="G961" s="104"/>
      <c r="H961" s="104">
        <v>96004513</v>
      </c>
      <c r="I961" s="104"/>
      <c r="J961" s="104"/>
      <c r="K961" s="104"/>
      <c r="L961" s="104"/>
      <c r="M961" s="104">
        <f>IF(ISNA(VLOOKUP(B961,'US GAS Rankings'!$B$6:$H$232,7,FALSE))=TRUE,"", (VLOOKUP(B961,'US GAS Rankings'!$B$6:$H$232,7,FALSE)))</f>
        <v>190</v>
      </c>
      <c r="N961" s="104" t="str">
        <f>IF(ISNA(VLOOKUP(B961,'US PWR Rankings'!$B$6:$H$126,7,FALSE))=TRUE,"", (VLOOKUP(B961,'US PWR Rankings'!$B$6:$H$126,7,FALSE)))</f>
        <v/>
      </c>
      <c r="O961" s="73" t="str">
        <f>IF(ISNA(VLOOKUP(B961,'Can Gas Rankings'!$B$6:$H$95,7,FALSE))=TRUE,"",(VLOOKUP(B961,'Can Gas Rankings'!$B$6:$H$95,7,FALSE)))</f>
        <v/>
      </c>
      <c r="P961" s="73" t="str">
        <f>IF(ISNA(VLOOKUP(B961,'Can Pwr Rankings'!$B$6:$F$21,5,FALSE))=TRUE,"", (VLOOKUP(B961,'Can Pwr Rankings'!$B$6:$F$21,5,FALSE)))</f>
        <v/>
      </c>
      <c r="Q961" s="109">
        <f>IF(ISNA(VLOOKUP($B961,'US GAS Rankings'!$B$6:$H$232,6,FALSE))=TRUE,"", (VLOOKUP($B961,'US GAS Rankings'!$B$6:$H$232,6,FALSE)))</f>
        <v>291780</v>
      </c>
      <c r="R961" s="109" t="str">
        <f>IF(ISNA(VLOOKUP($B961,'US PWR Rankings'!$B$6:$H$126,6,FALSE))=TRUE,"", (VLOOKUP($B961,'US PWR Rankings'!$B$6:$H$126,6,FALSE)))</f>
        <v/>
      </c>
      <c r="S961" s="109" t="str">
        <f>IF(ISNA(VLOOKUP($B961,'Can Gas Rankings'!$B$6:$H$95,6,FALSE))=TRUE,"",(VLOOKUP($B961,'Can Gas Rankings'!$B$6:$H$95,6,FALSE)))</f>
        <v/>
      </c>
      <c r="T961" s="109" t="str">
        <f>IF(ISNA(VLOOKUP($B961,'Can Pwr Rankings'!$B$6:$F$21,4,FALSE))=TRUE,"", (VLOOKUP($B961,'Can Pwr Rankings'!$B$6:$F$21,4,FALSE)))</f>
        <v/>
      </c>
    </row>
    <row r="962" spans="1:20" x14ac:dyDescent="0.2">
      <c r="A962" s="73" t="s">
        <v>273</v>
      </c>
      <c r="B962" s="73">
        <v>826</v>
      </c>
      <c r="C962" s="73"/>
      <c r="D962" s="73"/>
      <c r="E962" s="73" t="s">
        <v>566</v>
      </c>
      <c r="F962" s="73" t="e">
        <f>VLOOKUP((A962&amp;MAX(G962:L962)),'NA DATA'!$J$4:$K$1809,2,FALSE)</f>
        <v>#N/A</v>
      </c>
      <c r="G962" s="104"/>
      <c r="H962" s="104"/>
      <c r="I962" s="104"/>
      <c r="J962" s="104"/>
      <c r="K962" s="104"/>
      <c r="L962" s="104"/>
      <c r="M962" s="104">
        <f>IF(ISNA(VLOOKUP(B962,'US GAS Rankings'!$B$6:$H$232,7,FALSE))=TRUE,"", (VLOOKUP(B962,'US GAS Rankings'!$B$6:$H$232,7,FALSE)))</f>
        <v>190</v>
      </c>
      <c r="N962" s="104" t="str">
        <f>IF(ISNA(VLOOKUP(B962,'US PWR Rankings'!$B$6:$H$126,7,FALSE))=TRUE,"", (VLOOKUP(B962,'US PWR Rankings'!$B$6:$H$126,7,FALSE)))</f>
        <v/>
      </c>
      <c r="O962" s="73" t="str">
        <f>IF(ISNA(VLOOKUP(B962,'Can Gas Rankings'!$B$6:$H$95,7,FALSE))=TRUE,"",(VLOOKUP(B962,'Can Gas Rankings'!$B$6:$H$95,7,FALSE)))</f>
        <v/>
      </c>
      <c r="P962" s="73" t="str">
        <f>IF(ISNA(VLOOKUP(B962,'Can Pwr Rankings'!$B$6:$F$21,5,FALSE))=TRUE,"", (VLOOKUP(B962,'Can Pwr Rankings'!$B$6:$F$21,5,FALSE)))</f>
        <v/>
      </c>
      <c r="Q962" s="109">
        <f>IF(ISNA(VLOOKUP($B962,'US GAS Rankings'!$B$6:$H$232,6,FALSE))=TRUE,"", (VLOOKUP($B962,'US GAS Rankings'!$B$6:$H$232,6,FALSE)))</f>
        <v>291780</v>
      </c>
      <c r="R962" s="109" t="str">
        <f>IF(ISNA(VLOOKUP($B962,'US PWR Rankings'!$B$6:$H$126,6,FALSE))=TRUE,"", (VLOOKUP($B962,'US PWR Rankings'!$B$6:$H$126,6,FALSE)))</f>
        <v/>
      </c>
      <c r="S962" s="109" t="str">
        <f>IF(ISNA(VLOOKUP($B962,'Can Gas Rankings'!$B$6:$H$95,6,FALSE))=TRUE,"",(VLOOKUP($B962,'Can Gas Rankings'!$B$6:$H$95,6,FALSE)))</f>
        <v/>
      </c>
      <c r="T962" s="109" t="str">
        <f>IF(ISNA(VLOOKUP($B962,'Can Pwr Rankings'!$B$6:$F$21,4,FALSE))=TRUE,"", (VLOOKUP($B962,'Can Pwr Rankings'!$B$6:$F$21,4,FALSE)))</f>
        <v/>
      </c>
    </row>
    <row r="963" spans="1:20" x14ac:dyDescent="0.2">
      <c r="A963" s="73" t="s">
        <v>273</v>
      </c>
      <c r="B963" s="73">
        <v>826</v>
      </c>
      <c r="C963" s="73"/>
      <c r="D963" s="73"/>
      <c r="E963" s="73" t="s">
        <v>402</v>
      </c>
      <c r="F963" s="73" t="str">
        <f>VLOOKUP((A963&amp;MAX(G963:L963)),'NA DATA'!$J$4:$K$1809,2,FALSE)</f>
        <v>Enron North America Corp.</v>
      </c>
      <c r="G963" s="104"/>
      <c r="H963" s="104">
        <v>96061972</v>
      </c>
      <c r="I963" s="104"/>
      <c r="J963" s="104"/>
      <c r="K963" s="104"/>
      <c r="L963" s="104"/>
      <c r="M963" s="104">
        <f>IF(ISNA(VLOOKUP(B963,'US GAS Rankings'!$B$6:$H$232,7,FALSE))=TRUE,"", (VLOOKUP(B963,'US GAS Rankings'!$B$6:$H$232,7,FALSE)))</f>
        <v>190</v>
      </c>
      <c r="N963" s="104" t="str">
        <f>IF(ISNA(VLOOKUP(B963,'US PWR Rankings'!$B$6:$H$126,7,FALSE))=TRUE,"", (VLOOKUP(B963,'US PWR Rankings'!$B$6:$H$126,7,FALSE)))</f>
        <v/>
      </c>
      <c r="O963" s="73" t="str">
        <f>IF(ISNA(VLOOKUP(B963,'Can Gas Rankings'!$B$6:$H$95,7,FALSE))=TRUE,"",(VLOOKUP(B963,'Can Gas Rankings'!$B$6:$H$95,7,FALSE)))</f>
        <v/>
      </c>
      <c r="P963" s="73" t="str">
        <f>IF(ISNA(VLOOKUP(B963,'Can Pwr Rankings'!$B$6:$F$21,5,FALSE))=TRUE,"", (VLOOKUP(B963,'Can Pwr Rankings'!$B$6:$F$21,5,FALSE)))</f>
        <v/>
      </c>
      <c r="Q963" s="109">
        <f>IF(ISNA(VLOOKUP($B963,'US GAS Rankings'!$B$6:$H$232,6,FALSE))=TRUE,"", (VLOOKUP($B963,'US GAS Rankings'!$B$6:$H$232,6,FALSE)))</f>
        <v>291780</v>
      </c>
      <c r="R963" s="109" t="str">
        <f>IF(ISNA(VLOOKUP($B963,'US PWR Rankings'!$B$6:$H$126,6,FALSE))=TRUE,"", (VLOOKUP($B963,'US PWR Rankings'!$B$6:$H$126,6,FALSE)))</f>
        <v/>
      </c>
      <c r="S963" s="109" t="str">
        <f>IF(ISNA(VLOOKUP($B963,'Can Gas Rankings'!$B$6:$H$95,6,FALSE))=TRUE,"",(VLOOKUP($B963,'Can Gas Rankings'!$B$6:$H$95,6,FALSE)))</f>
        <v/>
      </c>
      <c r="T963" s="109" t="str">
        <f>IF(ISNA(VLOOKUP($B963,'Can Pwr Rankings'!$B$6:$F$21,4,FALSE))=TRUE,"", (VLOOKUP($B963,'Can Pwr Rankings'!$B$6:$F$21,4,FALSE)))</f>
        <v/>
      </c>
    </row>
    <row r="964" spans="1:20" x14ac:dyDescent="0.2">
      <c r="A964" s="73" t="s">
        <v>274</v>
      </c>
      <c r="B964" s="73">
        <v>6198</v>
      </c>
      <c r="C964" s="73" t="s">
        <v>274</v>
      </c>
      <c r="D964" s="73">
        <v>6198</v>
      </c>
      <c r="E964" s="73" t="s">
        <v>403</v>
      </c>
      <c r="F964" s="73" t="str">
        <f>VLOOKUP((A964&amp;MAX(G964:L964)),'NA DATA'!$J$4:$K$1809,2,FALSE)</f>
        <v>Enron North America Corp.</v>
      </c>
      <c r="G964" s="104"/>
      <c r="H964" s="104">
        <v>96085778</v>
      </c>
      <c r="I964" s="104"/>
      <c r="J964" s="104"/>
      <c r="K964" s="104"/>
      <c r="L964" s="104"/>
      <c r="M964" s="104">
        <f>IF(ISNA(VLOOKUP(B964,'US GAS Rankings'!$B$6:$H$232,7,FALSE))=TRUE,"", (VLOOKUP(B964,'US GAS Rankings'!$B$6:$H$232,7,FALSE)))</f>
        <v>191</v>
      </c>
      <c r="N964" s="104" t="str">
        <f>IF(ISNA(VLOOKUP(B964,'US PWR Rankings'!$B$6:$H$126,7,FALSE))=TRUE,"", (VLOOKUP(B964,'US PWR Rankings'!$B$6:$H$126,7,FALSE)))</f>
        <v/>
      </c>
      <c r="O964" s="73">
        <f>IF(ISNA(VLOOKUP(B964,'Can Gas Rankings'!$B$6:$H$95,7,FALSE))=TRUE,"",(VLOOKUP(B964,'Can Gas Rankings'!$B$6:$H$95,7,FALSE)))</f>
        <v>32</v>
      </c>
      <c r="P964" s="73" t="str">
        <f>IF(ISNA(VLOOKUP(B964,'Can Pwr Rankings'!$B$6:$F$21,5,FALSE))=TRUE,"", (VLOOKUP(B964,'Can Pwr Rankings'!$B$6:$F$21,5,FALSE)))</f>
        <v/>
      </c>
      <c r="Q964" s="109">
        <f>IF(ISNA(VLOOKUP($B964,'US GAS Rankings'!$B$6:$H$232,6,FALSE))=TRUE,"", (VLOOKUP($B964,'US GAS Rankings'!$B$6:$H$232,6,FALSE)))</f>
        <v>289500</v>
      </c>
      <c r="R964" s="109" t="str">
        <f>IF(ISNA(VLOOKUP($B964,'US PWR Rankings'!$B$6:$H$126,6,FALSE))=TRUE,"", (VLOOKUP($B964,'US PWR Rankings'!$B$6:$H$126,6,FALSE)))</f>
        <v/>
      </c>
      <c r="S964" s="109">
        <f>IF(ISNA(VLOOKUP($B964,'Can Gas Rankings'!$B$6:$H$95,6,FALSE))=TRUE,"",(VLOOKUP($B964,'Can Gas Rankings'!$B$6:$H$95,6,FALSE)))</f>
        <v>6950000</v>
      </c>
      <c r="T964" s="109" t="str">
        <f>IF(ISNA(VLOOKUP($B964,'Can Pwr Rankings'!$B$6:$F$21,4,FALSE))=TRUE,"", (VLOOKUP($B964,'Can Pwr Rankings'!$B$6:$F$21,4,FALSE)))</f>
        <v/>
      </c>
    </row>
    <row r="965" spans="1:20" x14ac:dyDescent="0.2">
      <c r="A965" s="73" t="s">
        <v>274</v>
      </c>
      <c r="B965" s="73">
        <v>6198</v>
      </c>
      <c r="C965" s="73"/>
      <c r="D965" s="73"/>
      <c r="E965" s="73" t="s">
        <v>745</v>
      </c>
      <c r="F965" s="73" t="str">
        <f>VLOOKUP((A965&amp;MAX(G965:L965)),'NA DATA'!$J$4:$K$1809,2,FALSE)</f>
        <v>Enron Canada Corp.</v>
      </c>
      <c r="G965" s="104"/>
      <c r="H965" s="104"/>
      <c r="I965" s="104"/>
      <c r="J965" s="104"/>
      <c r="K965" s="104">
        <v>96067324</v>
      </c>
      <c r="L965" s="104"/>
      <c r="M965" s="104">
        <f>IF(ISNA(VLOOKUP(B965,'US GAS Rankings'!$B$6:$H$232,7,FALSE))=TRUE,"", (VLOOKUP(B965,'US GAS Rankings'!$B$6:$H$232,7,FALSE)))</f>
        <v>191</v>
      </c>
      <c r="N965" s="104" t="str">
        <f>IF(ISNA(VLOOKUP(B965,'US PWR Rankings'!$B$6:$H$126,7,FALSE))=TRUE,"", (VLOOKUP(B965,'US PWR Rankings'!$B$6:$H$126,7,FALSE)))</f>
        <v/>
      </c>
      <c r="O965" s="73">
        <f>IF(ISNA(VLOOKUP(B965,'Can Gas Rankings'!$B$6:$H$95,7,FALSE))=TRUE,"",(VLOOKUP(B965,'Can Gas Rankings'!$B$6:$H$95,7,FALSE)))</f>
        <v>32</v>
      </c>
      <c r="P965" s="73" t="str">
        <f>IF(ISNA(VLOOKUP(B965,'Can Pwr Rankings'!$B$6:$F$21,5,FALSE))=TRUE,"", (VLOOKUP(B965,'Can Pwr Rankings'!$B$6:$F$21,5,FALSE)))</f>
        <v/>
      </c>
      <c r="Q965" s="109">
        <f>IF(ISNA(VLOOKUP($B965,'US GAS Rankings'!$B$6:$H$232,6,FALSE))=TRUE,"", (VLOOKUP($B965,'US GAS Rankings'!$B$6:$H$232,6,FALSE)))</f>
        <v>289500</v>
      </c>
      <c r="R965" s="109" t="str">
        <f>IF(ISNA(VLOOKUP($B965,'US PWR Rankings'!$B$6:$H$126,6,FALSE))=TRUE,"", (VLOOKUP($B965,'US PWR Rankings'!$B$6:$H$126,6,FALSE)))</f>
        <v/>
      </c>
      <c r="S965" s="109">
        <f>IF(ISNA(VLOOKUP($B965,'Can Gas Rankings'!$B$6:$H$95,6,FALSE))=TRUE,"",(VLOOKUP($B965,'Can Gas Rankings'!$B$6:$H$95,6,FALSE)))</f>
        <v>6950000</v>
      </c>
      <c r="T965" s="109" t="str">
        <f>IF(ISNA(VLOOKUP($B965,'Can Pwr Rankings'!$B$6:$F$21,4,FALSE))=TRUE,"", (VLOOKUP($B965,'Can Pwr Rankings'!$B$6:$F$21,4,FALSE)))</f>
        <v/>
      </c>
    </row>
    <row r="966" spans="1:20" x14ac:dyDescent="0.2">
      <c r="A966" s="73" t="s">
        <v>274</v>
      </c>
      <c r="B966" s="73">
        <v>6198</v>
      </c>
      <c r="C966" s="73"/>
      <c r="D966" s="73"/>
      <c r="E966" s="73" t="s">
        <v>425</v>
      </c>
      <c r="F966" s="73" t="str">
        <f>VLOOKUP((A966&amp;MAX(G966:L966)),'NA DATA'!$J$4:$K$1809,2,FALSE)</f>
        <v>Enron North America Corp.</v>
      </c>
      <c r="G966" s="104"/>
      <c r="H966" s="104">
        <v>96000382</v>
      </c>
      <c r="I966" s="104"/>
      <c r="J966" s="104"/>
      <c r="K966" s="104"/>
      <c r="L966" s="104"/>
      <c r="M966" s="104">
        <f>IF(ISNA(VLOOKUP(B966,'US GAS Rankings'!$B$6:$H$232,7,FALSE))=TRUE,"", (VLOOKUP(B966,'US GAS Rankings'!$B$6:$H$232,7,FALSE)))</f>
        <v>191</v>
      </c>
      <c r="N966" s="104" t="str">
        <f>IF(ISNA(VLOOKUP(B966,'US PWR Rankings'!$B$6:$H$126,7,FALSE))=TRUE,"", (VLOOKUP(B966,'US PWR Rankings'!$B$6:$H$126,7,FALSE)))</f>
        <v/>
      </c>
      <c r="O966" s="73">
        <f>IF(ISNA(VLOOKUP(B966,'Can Gas Rankings'!$B$6:$H$95,7,FALSE))=TRUE,"",(VLOOKUP(B966,'Can Gas Rankings'!$B$6:$H$95,7,FALSE)))</f>
        <v>32</v>
      </c>
      <c r="P966" s="73" t="str">
        <f>IF(ISNA(VLOOKUP(B966,'Can Pwr Rankings'!$B$6:$F$21,5,FALSE))=TRUE,"", (VLOOKUP(B966,'Can Pwr Rankings'!$B$6:$F$21,5,FALSE)))</f>
        <v/>
      </c>
      <c r="Q966" s="109">
        <f>IF(ISNA(VLOOKUP($B966,'US GAS Rankings'!$B$6:$H$232,6,FALSE))=TRUE,"", (VLOOKUP($B966,'US GAS Rankings'!$B$6:$H$232,6,FALSE)))</f>
        <v>289500</v>
      </c>
      <c r="R966" s="109" t="str">
        <f>IF(ISNA(VLOOKUP($B966,'US PWR Rankings'!$B$6:$H$126,6,FALSE))=TRUE,"", (VLOOKUP($B966,'US PWR Rankings'!$B$6:$H$126,6,FALSE)))</f>
        <v/>
      </c>
      <c r="S966" s="109">
        <f>IF(ISNA(VLOOKUP($B966,'Can Gas Rankings'!$B$6:$H$95,6,FALSE))=TRUE,"",(VLOOKUP($B966,'Can Gas Rankings'!$B$6:$H$95,6,FALSE)))</f>
        <v>6950000</v>
      </c>
      <c r="T966" s="109" t="str">
        <f>IF(ISNA(VLOOKUP($B966,'Can Pwr Rankings'!$B$6:$F$21,4,FALSE))=TRUE,"", (VLOOKUP($B966,'Can Pwr Rankings'!$B$6:$F$21,4,FALSE)))</f>
        <v/>
      </c>
    </row>
    <row r="967" spans="1:20" x14ac:dyDescent="0.2">
      <c r="A967" s="73" t="s">
        <v>274</v>
      </c>
      <c r="B967" s="73">
        <v>6198</v>
      </c>
      <c r="C967" s="73"/>
      <c r="D967" s="73"/>
      <c r="E967" s="73" t="s">
        <v>566</v>
      </c>
      <c r="F967" s="73" t="e">
        <f>VLOOKUP((A967&amp;MAX(G967:L967)),'NA DATA'!$J$4:$K$1809,2,FALSE)</f>
        <v>#N/A</v>
      </c>
      <c r="G967" s="104"/>
      <c r="H967" s="104"/>
      <c r="I967" s="104"/>
      <c r="J967" s="104"/>
      <c r="K967" s="104"/>
      <c r="L967" s="104"/>
      <c r="M967" s="104">
        <f>IF(ISNA(VLOOKUP(B967,'US GAS Rankings'!$B$6:$H$232,7,FALSE))=TRUE,"", (VLOOKUP(B967,'US GAS Rankings'!$B$6:$H$232,7,FALSE)))</f>
        <v>191</v>
      </c>
      <c r="N967" s="104" t="str">
        <f>IF(ISNA(VLOOKUP(B967,'US PWR Rankings'!$B$6:$H$126,7,FALSE))=TRUE,"", (VLOOKUP(B967,'US PWR Rankings'!$B$6:$H$126,7,FALSE)))</f>
        <v/>
      </c>
      <c r="O967" s="73">
        <f>IF(ISNA(VLOOKUP(B967,'Can Gas Rankings'!$B$6:$H$95,7,FALSE))=TRUE,"",(VLOOKUP(B967,'Can Gas Rankings'!$B$6:$H$95,7,FALSE)))</f>
        <v>32</v>
      </c>
      <c r="P967" s="73" t="str">
        <f>IF(ISNA(VLOOKUP(B967,'Can Pwr Rankings'!$B$6:$F$21,5,FALSE))=TRUE,"", (VLOOKUP(B967,'Can Pwr Rankings'!$B$6:$F$21,5,FALSE)))</f>
        <v/>
      </c>
      <c r="Q967" s="109">
        <f>IF(ISNA(VLOOKUP($B967,'US GAS Rankings'!$B$6:$H$232,6,FALSE))=TRUE,"", (VLOOKUP($B967,'US GAS Rankings'!$B$6:$H$232,6,FALSE)))</f>
        <v>289500</v>
      </c>
      <c r="R967" s="109" t="str">
        <f>IF(ISNA(VLOOKUP($B967,'US PWR Rankings'!$B$6:$H$126,6,FALSE))=TRUE,"", (VLOOKUP($B967,'US PWR Rankings'!$B$6:$H$126,6,FALSE)))</f>
        <v/>
      </c>
      <c r="S967" s="109">
        <f>IF(ISNA(VLOOKUP($B967,'Can Gas Rankings'!$B$6:$H$95,6,FALSE))=TRUE,"",(VLOOKUP($B967,'Can Gas Rankings'!$B$6:$H$95,6,FALSE)))</f>
        <v>6950000</v>
      </c>
      <c r="T967" s="109" t="str">
        <f>IF(ISNA(VLOOKUP($B967,'Can Pwr Rankings'!$B$6:$F$21,4,FALSE))=TRUE,"", (VLOOKUP($B967,'Can Pwr Rankings'!$B$6:$F$21,4,FALSE)))</f>
        <v/>
      </c>
    </row>
    <row r="968" spans="1:20" x14ac:dyDescent="0.2">
      <c r="A968" s="73" t="s">
        <v>274</v>
      </c>
      <c r="B968" s="73">
        <v>6198</v>
      </c>
      <c r="C968" s="73"/>
      <c r="D968" s="73"/>
      <c r="E968" s="73" t="s">
        <v>402</v>
      </c>
      <c r="F968" s="73" t="str">
        <f>VLOOKUP((A968&amp;MAX(G968:L968)),'NA DATA'!$J$4:$K$1809,2,FALSE)</f>
        <v>Enron North America Corp.</v>
      </c>
      <c r="G968" s="104"/>
      <c r="H968" s="104">
        <v>96063728</v>
      </c>
      <c r="I968" s="104"/>
      <c r="J968" s="104"/>
      <c r="K968" s="104"/>
      <c r="L968" s="104"/>
      <c r="M968" s="104">
        <f>IF(ISNA(VLOOKUP(B968,'US GAS Rankings'!$B$6:$H$232,7,FALSE))=TRUE,"", (VLOOKUP(B968,'US GAS Rankings'!$B$6:$H$232,7,FALSE)))</f>
        <v>191</v>
      </c>
      <c r="N968" s="104" t="str">
        <f>IF(ISNA(VLOOKUP(B968,'US PWR Rankings'!$B$6:$H$126,7,FALSE))=TRUE,"", (VLOOKUP(B968,'US PWR Rankings'!$B$6:$H$126,7,FALSE)))</f>
        <v/>
      </c>
      <c r="O968" s="73">
        <f>IF(ISNA(VLOOKUP(B968,'Can Gas Rankings'!$B$6:$H$95,7,FALSE))=TRUE,"",(VLOOKUP(B968,'Can Gas Rankings'!$B$6:$H$95,7,FALSE)))</f>
        <v>32</v>
      </c>
      <c r="P968" s="73" t="str">
        <f>IF(ISNA(VLOOKUP(B968,'Can Pwr Rankings'!$B$6:$F$21,5,FALSE))=TRUE,"", (VLOOKUP(B968,'Can Pwr Rankings'!$B$6:$F$21,5,FALSE)))</f>
        <v/>
      </c>
      <c r="Q968" s="109">
        <f>IF(ISNA(VLOOKUP($B968,'US GAS Rankings'!$B$6:$H$232,6,FALSE))=TRUE,"", (VLOOKUP($B968,'US GAS Rankings'!$B$6:$H$232,6,FALSE)))</f>
        <v>289500</v>
      </c>
      <c r="R968" s="109" t="str">
        <f>IF(ISNA(VLOOKUP($B968,'US PWR Rankings'!$B$6:$H$126,6,FALSE))=TRUE,"", (VLOOKUP($B968,'US PWR Rankings'!$B$6:$H$126,6,FALSE)))</f>
        <v/>
      </c>
      <c r="S968" s="109">
        <f>IF(ISNA(VLOOKUP($B968,'Can Gas Rankings'!$B$6:$H$95,6,FALSE))=TRUE,"",(VLOOKUP($B968,'Can Gas Rankings'!$B$6:$H$95,6,FALSE)))</f>
        <v>6950000</v>
      </c>
      <c r="T968" s="109" t="str">
        <f>IF(ISNA(VLOOKUP($B968,'Can Pwr Rankings'!$B$6:$F$21,4,FALSE))=TRUE,"", (VLOOKUP($B968,'Can Pwr Rankings'!$B$6:$F$21,4,FALSE)))</f>
        <v/>
      </c>
    </row>
    <row r="969" spans="1:20" x14ac:dyDescent="0.2">
      <c r="A969" s="73" t="s">
        <v>275</v>
      </c>
      <c r="B969" s="73">
        <v>2846</v>
      </c>
      <c r="C969" s="73" t="s">
        <v>275</v>
      </c>
      <c r="D969" s="73">
        <v>2846</v>
      </c>
      <c r="E969" s="73" t="s">
        <v>403</v>
      </c>
      <c r="F969" s="73" t="str">
        <f>VLOOKUP((A969&amp;MAX(G969:L969)),'NA DATA'!$J$4:$K$1809,2,FALSE)</f>
        <v>Enron North America Corp.</v>
      </c>
      <c r="G969" s="104"/>
      <c r="H969" s="104">
        <v>96064176</v>
      </c>
      <c r="I969" s="104"/>
      <c r="J969" s="104"/>
      <c r="K969" s="104"/>
      <c r="L969" s="104"/>
      <c r="M969" s="104">
        <f>IF(ISNA(VLOOKUP(B969,'US GAS Rankings'!$B$6:$H$232,7,FALSE))=TRUE,"", (VLOOKUP(B969,'US GAS Rankings'!$B$6:$H$232,7,FALSE)))</f>
        <v>192</v>
      </c>
      <c r="N969" s="104">
        <f>IF(ISNA(VLOOKUP(B969,'US PWR Rankings'!$B$6:$H$126,7,FALSE))=TRUE,"", (VLOOKUP(B969,'US PWR Rankings'!$B$6:$H$126,7,FALSE)))</f>
        <v>89</v>
      </c>
      <c r="O969" s="73">
        <f>IF(ISNA(VLOOKUP(B969,'Can Gas Rankings'!$B$6:$H$95,7,FALSE))=TRUE,"",(VLOOKUP(B969,'Can Gas Rankings'!$B$6:$H$95,7,FALSE)))</f>
        <v>66</v>
      </c>
      <c r="P969" s="73" t="str">
        <f>IF(ISNA(VLOOKUP(B969,'Can Pwr Rankings'!$B$6:$F$21,5,FALSE))=TRUE,"", (VLOOKUP(B969,'Can Pwr Rankings'!$B$6:$F$21,5,FALSE)))</f>
        <v/>
      </c>
      <c r="Q969" s="109">
        <f>IF(ISNA(VLOOKUP($B969,'US GAS Rankings'!$B$6:$H$232,6,FALSE))=TRUE,"", (VLOOKUP($B969,'US GAS Rankings'!$B$6:$H$232,6,FALSE)))</f>
        <v>265000</v>
      </c>
      <c r="R969" s="109">
        <f>IF(ISNA(VLOOKUP($B969,'US PWR Rankings'!$B$6:$H$126,6,FALSE))=TRUE,"", (VLOOKUP($B969,'US PWR Rankings'!$B$6:$H$126,6,FALSE)))</f>
        <v>28794</v>
      </c>
      <c r="S969" s="109">
        <f>IF(ISNA(VLOOKUP($B969,'Can Gas Rankings'!$B$6:$H$95,6,FALSE))=TRUE,"",(VLOOKUP($B969,'Can Gas Rankings'!$B$6:$H$95,6,FALSE)))</f>
        <v>670500</v>
      </c>
      <c r="T969" s="109" t="str">
        <f>IF(ISNA(VLOOKUP($B969,'Can Pwr Rankings'!$B$6:$F$21,4,FALSE))=TRUE,"", (VLOOKUP($B969,'Can Pwr Rankings'!$B$6:$F$21,4,FALSE)))</f>
        <v/>
      </c>
    </row>
    <row r="970" spans="1:20" x14ac:dyDescent="0.2">
      <c r="A970" s="73" t="s">
        <v>275</v>
      </c>
      <c r="B970" s="73">
        <v>2846</v>
      </c>
      <c r="C970" s="73"/>
      <c r="D970" s="73"/>
      <c r="E970" s="73" t="s">
        <v>401</v>
      </c>
      <c r="F970" s="73" t="str">
        <f>VLOOKUP((A970&amp;MAX(G970:L970)),'NA DATA'!$J$4:$K$1809,2,FALSE)</f>
        <v>Enron North America Corp.</v>
      </c>
      <c r="G970" s="104"/>
      <c r="H970" s="104">
        <v>96002513</v>
      </c>
      <c r="I970" s="104"/>
      <c r="J970" s="104"/>
      <c r="K970" s="104"/>
      <c r="L970" s="104"/>
      <c r="M970" s="104">
        <f>IF(ISNA(VLOOKUP(B970,'US GAS Rankings'!$B$6:$H$232,7,FALSE))=TRUE,"", (VLOOKUP(B970,'US GAS Rankings'!$B$6:$H$232,7,FALSE)))</f>
        <v>192</v>
      </c>
      <c r="N970" s="104">
        <f>IF(ISNA(VLOOKUP(B970,'US PWR Rankings'!$B$6:$H$126,7,FALSE))=TRUE,"", (VLOOKUP(B970,'US PWR Rankings'!$B$6:$H$126,7,FALSE)))</f>
        <v>89</v>
      </c>
      <c r="O970" s="73">
        <f>IF(ISNA(VLOOKUP(B970,'Can Gas Rankings'!$B$6:$H$95,7,FALSE))=TRUE,"",(VLOOKUP(B970,'Can Gas Rankings'!$B$6:$H$95,7,FALSE)))</f>
        <v>66</v>
      </c>
      <c r="P970" s="73" t="str">
        <f>IF(ISNA(VLOOKUP(B970,'Can Pwr Rankings'!$B$6:$F$21,5,FALSE))=TRUE,"", (VLOOKUP(B970,'Can Pwr Rankings'!$B$6:$F$21,5,FALSE)))</f>
        <v/>
      </c>
      <c r="Q970" s="109">
        <f>IF(ISNA(VLOOKUP($B970,'US GAS Rankings'!$B$6:$H$232,6,FALSE))=TRUE,"", (VLOOKUP($B970,'US GAS Rankings'!$B$6:$H$232,6,FALSE)))</f>
        <v>265000</v>
      </c>
      <c r="R970" s="109">
        <f>IF(ISNA(VLOOKUP($B970,'US PWR Rankings'!$B$6:$H$126,6,FALSE))=TRUE,"", (VLOOKUP($B970,'US PWR Rankings'!$B$6:$H$126,6,FALSE)))</f>
        <v>28794</v>
      </c>
      <c r="S970" s="109">
        <f>IF(ISNA(VLOOKUP($B970,'Can Gas Rankings'!$B$6:$H$95,6,FALSE))=TRUE,"",(VLOOKUP($B970,'Can Gas Rankings'!$B$6:$H$95,6,FALSE)))</f>
        <v>670500</v>
      </c>
      <c r="T970" s="109" t="str">
        <f>IF(ISNA(VLOOKUP($B970,'Can Pwr Rankings'!$B$6:$F$21,4,FALSE))=TRUE,"", (VLOOKUP($B970,'Can Pwr Rankings'!$B$6:$F$21,4,FALSE)))</f>
        <v/>
      </c>
    </row>
    <row r="971" spans="1:20" x14ac:dyDescent="0.2">
      <c r="A971" s="73" t="s">
        <v>275</v>
      </c>
      <c r="B971" s="73">
        <v>2846</v>
      </c>
      <c r="C971" s="73"/>
      <c r="D971" s="73"/>
      <c r="E971" s="73" t="s">
        <v>399</v>
      </c>
      <c r="F971" s="73" t="str">
        <f>VLOOKUP((A971&amp;MAX(G971:L971)),'NA DATA'!$J$4:$K$1809,2,FALSE)</f>
        <v>Enron North America Corp.</v>
      </c>
      <c r="G971" s="104"/>
      <c r="H971" s="104">
        <v>96002941</v>
      </c>
      <c r="I971" s="104"/>
      <c r="J971" s="104"/>
      <c r="K971" s="104"/>
      <c r="L971" s="104"/>
      <c r="M971" s="104">
        <f>IF(ISNA(VLOOKUP(B971,'US GAS Rankings'!$B$6:$H$232,7,FALSE))=TRUE,"", (VLOOKUP(B971,'US GAS Rankings'!$B$6:$H$232,7,FALSE)))</f>
        <v>192</v>
      </c>
      <c r="N971" s="104">
        <f>IF(ISNA(VLOOKUP(B971,'US PWR Rankings'!$B$6:$H$126,7,FALSE))=TRUE,"", (VLOOKUP(B971,'US PWR Rankings'!$B$6:$H$126,7,FALSE)))</f>
        <v>89</v>
      </c>
      <c r="O971" s="73">
        <f>IF(ISNA(VLOOKUP(B971,'Can Gas Rankings'!$B$6:$H$95,7,FALSE))=TRUE,"",(VLOOKUP(B971,'Can Gas Rankings'!$B$6:$H$95,7,FALSE)))</f>
        <v>66</v>
      </c>
      <c r="P971" s="73" t="str">
        <f>IF(ISNA(VLOOKUP(B971,'Can Pwr Rankings'!$B$6:$F$21,5,FALSE))=TRUE,"", (VLOOKUP(B971,'Can Pwr Rankings'!$B$6:$F$21,5,FALSE)))</f>
        <v/>
      </c>
      <c r="Q971" s="109">
        <f>IF(ISNA(VLOOKUP($B971,'US GAS Rankings'!$B$6:$H$232,6,FALSE))=TRUE,"", (VLOOKUP($B971,'US GAS Rankings'!$B$6:$H$232,6,FALSE)))</f>
        <v>265000</v>
      </c>
      <c r="R971" s="109">
        <f>IF(ISNA(VLOOKUP($B971,'US PWR Rankings'!$B$6:$H$126,6,FALSE))=TRUE,"", (VLOOKUP($B971,'US PWR Rankings'!$B$6:$H$126,6,FALSE)))</f>
        <v>28794</v>
      </c>
      <c r="S971" s="109">
        <f>IF(ISNA(VLOOKUP($B971,'Can Gas Rankings'!$B$6:$H$95,6,FALSE))=TRUE,"",(VLOOKUP($B971,'Can Gas Rankings'!$B$6:$H$95,6,FALSE)))</f>
        <v>670500</v>
      </c>
      <c r="T971" s="109" t="str">
        <f>IF(ISNA(VLOOKUP($B971,'Can Pwr Rankings'!$B$6:$F$21,4,FALSE))=TRUE,"", (VLOOKUP($B971,'Can Pwr Rankings'!$B$6:$F$21,4,FALSE)))</f>
        <v/>
      </c>
    </row>
    <row r="972" spans="1:20" x14ac:dyDescent="0.2">
      <c r="A972" s="73" t="s">
        <v>275</v>
      </c>
      <c r="B972" s="73">
        <v>2846</v>
      </c>
      <c r="C972" s="73"/>
      <c r="D972" s="73"/>
      <c r="E972" s="73" t="s">
        <v>421</v>
      </c>
      <c r="F972" s="73" t="str">
        <f>VLOOKUP((A972&amp;MAX(G972:L972)),'NA DATA'!$J$4:$K$1809,2,FALSE)</f>
        <v>Enron North America Corp.</v>
      </c>
      <c r="G972" s="104"/>
      <c r="H972" s="104">
        <v>96059410</v>
      </c>
      <c r="I972" s="104"/>
      <c r="J972" s="104"/>
      <c r="K972" s="104"/>
      <c r="L972" s="104"/>
      <c r="M972" s="104">
        <f>IF(ISNA(VLOOKUP(B972,'US GAS Rankings'!$B$6:$H$232,7,FALSE))=TRUE,"", (VLOOKUP(B972,'US GAS Rankings'!$B$6:$H$232,7,FALSE)))</f>
        <v>192</v>
      </c>
      <c r="N972" s="104">
        <f>IF(ISNA(VLOOKUP(B972,'US PWR Rankings'!$B$6:$H$126,7,FALSE))=TRUE,"", (VLOOKUP(B972,'US PWR Rankings'!$B$6:$H$126,7,FALSE)))</f>
        <v>89</v>
      </c>
      <c r="O972" s="73">
        <f>IF(ISNA(VLOOKUP(B972,'Can Gas Rankings'!$B$6:$H$95,7,FALSE))=TRUE,"",(VLOOKUP(B972,'Can Gas Rankings'!$B$6:$H$95,7,FALSE)))</f>
        <v>66</v>
      </c>
      <c r="P972" s="73" t="str">
        <f>IF(ISNA(VLOOKUP(B972,'Can Pwr Rankings'!$B$6:$F$21,5,FALSE))=TRUE,"", (VLOOKUP(B972,'Can Pwr Rankings'!$B$6:$F$21,5,FALSE)))</f>
        <v/>
      </c>
      <c r="Q972" s="109">
        <f>IF(ISNA(VLOOKUP($B972,'US GAS Rankings'!$B$6:$H$232,6,FALSE))=TRUE,"", (VLOOKUP($B972,'US GAS Rankings'!$B$6:$H$232,6,FALSE)))</f>
        <v>265000</v>
      </c>
      <c r="R972" s="109">
        <f>IF(ISNA(VLOOKUP($B972,'US PWR Rankings'!$B$6:$H$126,6,FALSE))=TRUE,"", (VLOOKUP($B972,'US PWR Rankings'!$B$6:$H$126,6,FALSE)))</f>
        <v>28794</v>
      </c>
      <c r="S972" s="109">
        <f>IF(ISNA(VLOOKUP($B972,'Can Gas Rankings'!$B$6:$H$95,6,FALSE))=TRUE,"",(VLOOKUP($B972,'Can Gas Rankings'!$B$6:$H$95,6,FALSE)))</f>
        <v>670500</v>
      </c>
      <c r="T972" s="109" t="str">
        <f>IF(ISNA(VLOOKUP($B972,'Can Pwr Rankings'!$B$6:$F$21,4,FALSE))=TRUE,"", (VLOOKUP($B972,'Can Pwr Rankings'!$B$6:$F$21,4,FALSE)))</f>
        <v/>
      </c>
    </row>
    <row r="973" spans="1:20" x14ac:dyDescent="0.2">
      <c r="A973" s="73" t="s">
        <v>275</v>
      </c>
      <c r="B973" s="73">
        <v>2846</v>
      </c>
      <c r="C973" s="73"/>
      <c r="D973" s="73"/>
      <c r="E973" s="73" t="s">
        <v>392</v>
      </c>
      <c r="F973" s="73" t="str">
        <f>VLOOKUP((A973&amp;MAX(G973:L973)),'NA DATA'!$J$4:$K$1809,2,FALSE)</f>
        <v>Enron North America Corp.</v>
      </c>
      <c r="G973" s="104"/>
      <c r="H973" s="104">
        <v>96002100</v>
      </c>
      <c r="I973" s="104"/>
      <c r="J973" s="104"/>
      <c r="K973" s="104"/>
      <c r="L973" s="104"/>
      <c r="M973" s="104">
        <f>IF(ISNA(VLOOKUP(B973,'US GAS Rankings'!$B$6:$H$232,7,FALSE))=TRUE,"", (VLOOKUP(B973,'US GAS Rankings'!$B$6:$H$232,7,FALSE)))</f>
        <v>192</v>
      </c>
      <c r="N973" s="104">
        <f>IF(ISNA(VLOOKUP(B973,'US PWR Rankings'!$B$6:$H$126,7,FALSE))=TRUE,"", (VLOOKUP(B973,'US PWR Rankings'!$B$6:$H$126,7,FALSE)))</f>
        <v>89</v>
      </c>
      <c r="O973" s="73">
        <f>IF(ISNA(VLOOKUP(B973,'Can Gas Rankings'!$B$6:$H$95,7,FALSE))=TRUE,"",(VLOOKUP(B973,'Can Gas Rankings'!$B$6:$H$95,7,FALSE)))</f>
        <v>66</v>
      </c>
      <c r="P973" s="73" t="str">
        <f>IF(ISNA(VLOOKUP(B973,'Can Pwr Rankings'!$B$6:$F$21,5,FALSE))=TRUE,"", (VLOOKUP(B973,'Can Pwr Rankings'!$B$6:$F$21,5,FALSE)))</f>
        <v/>
      </c>
      <c r="Q973" s="109">
        <f>IF(ISNA(VLOOKUP($B973,'US GAS Rankings'!$B$6:$H$232,6,FALSE))=TRUE,"", (VLOOKUP($B973,'US GAS Rankings'!$B$6:$H$232,6,FALSE)))</f>
        <v>265000</v>
      </c>
      <c r="R973" s="109">
        <f>IF(ISNA(VLOOKUP($B973,'US PWR Rankings'!$B$6:$H$126,6,FALSE))=TRUE,"", (VLOOKUP($B973,'US PWR Rankings'!$B$6:$H$126,6,FALSE)))</f>
        <v>28794</v>
      </c>
      <c r="S973" s="109">
        <f>IF(ISNA(VLOOKUP($B973,'Can Gas Rankings'!$B$6:$H$95,6,FALSE))=TRUE,"",(VLOOKUP($B973,'Can Gas Rankings'!$B$6:$H$95,6,FALSE)))</f>
        <v>670500</v>
      </c>
      <c r="T973" s="109" t="str">
        <f>IF(ISNA(VLOOKUP($B973,'Can Pwr Rankings'!$B$6:$F$21,4,FALSE))=TRUE,"", (VLOOKUP($B973,'Can Pwr Rankings'!$B$6:$F$21,4,FALSE)))</f>
        <v/>
      </c>
    </row>
    <row r="974" spans="1:20" x14ac:dyDescent="0.2">
      <c r="A974" s="73" t="s">
        <v>275</v>
      </c>
      <c r="B974" s="73">
        <v>2846</v>
      </c>
      <c r="C974" s="73"/>
      <c r="D974" s="73"/>
      <c r="E974" s="73" t="s">
        <v>566</v>
      </c>
      <c r="F974" s="73" t="e">
        <f>VLOOKUP((A974&amp;MAX(G974:L974)),'NA DATA'!$J$4:$K$1809,2,FALSE)</f>
        <v>#N/A</v>
      </c>
      <c r="G974" s="104"/>
      <c r="H974" s="104"/>
      <c r="I974" s="104"/>
      <c r="J974" s="104"/>
      <c r="K974" s="104"/>
      <c r="L974" s="104"/>
      <c r="M974" s="104">
        <f>IF(ISNA(VLOOKUP(B974,'US GAS Rankings'!$B$6:$H$232,7,FALSE))=TRUE,"", (VLOOKUP(B974,'US GAS Rankings'!$B$6:$H$232,7,FALSE)))</f>
        <v>192</v>
      </c>
      <c r="N974" s="104">
        <f>IF(ISNA(VLOOKUP(B974,'US PWR Rankings'!$B$6:$H$126,7,FALSE))=TRUE,"", (VLOOKUP(B974,'US PWR Rankings'!$B$6:$H$126,7,FALSE)))</f>
        <v>89</v>
      </c>
      <c r="O974" s="73">
        <f>IF(ISNA(VLOOKUP(B974,'Can Gas Rankings'!$B$6:$H$95,7,FALSE))=TRUE,"",(VLOOKUP(B974,'Can Gas Rankings'!$B$6:$H$95,7,FALSE)))</f>
        <v>66</v>
      </c>
      <c r="P974" s="73" t="str">
        <f>IF(ISNA(VLOOKUP(B974,'Can Pwr Rankings'!$B$6:$F$21,5,FALSE))=TRUE,"", (VLOOKUP(B974,'Can Pwr Rankings'!$B$6:$F$21,5,FALSE)))</f>
        <v/>
      </c>
      <c r="Q974" s="109">
        <f>IF(ISNA(VLOOKUP($B974,'US GAS Rankings'!$B$6:$H$232,6,FALSE))=TRUE,"", (VLOOKUP($B974,'US GAS Rankings'!$B$6:$H$232,6,FALSE)))</f>
        <v>265000</v>
      </c>
      <c r="R974" s="109">
        <f>IF(ISNA(VLOOKUP($B974,'US PWR Rankings'!$B$6:$H$126,6,FALSE))=TRUE,"", (VLOOKUP($B974,'US PWR Rankings'!$B$6:$H$126,6,FALSE)))</f>
        <v>28794</v>
      </c>
      <c r="S974" s="109">
        <f>IF(ISNA(VLOOKUP($B974,'Can Gas Rankings'!$B$6:$H$95,6,FALSE))=TRUE,"",(VLOOKUP($B974,'Can Gas Rankings'!$B$6:$H$95,6,FALSE)))</f>
        <v>670500</v>
      </c>
      <c r="T974" s="109" t="str">
        <f>IF(ISNA(VLOOKUP($B974,'Can Pwr Rankings'!$B$6:$F$21,4,FALSE))=TRUE,"", (VLOOKUP($B974,'Can Pwr Rankings'!$B$6:$F$21,4,FALSE)))</f>
        <v/>
      </c>
    </row>
    <row r="975" spans="1:20" x14ac:dyDescent="0.2">
      <c r="A975" s="73" t="s">
        <v>275</v>
      </c>
      <c r="B975" s="73">
        <v>2846</v>
      </c>
      <c r="C975" s="73"/>
      <c r="D975" s="73"/>
      <c r="E975" s="73" t="s">
        <v>759</v>
      </c>
      <c r="F975" s="73" t="str">
        <f>VLOOKUP((A975&amp;MAX(G975:L975)),'NA DATA'!$J$4:$K$1809,2,FALSE)</f>
        <v>Enron Canada Corp.</v>
      </c>
      <c r="G975" s="104"/>
      <c r="H975" s="104"/>
      <c r="I975" s="104"/>
      <c r="J975" s="104"/>
      <c r="K975" s="104">
        <v>96034207</v>
      </c>
      <c r="L975" s="104"/>
      <c r="M975" s="104">
        <f>IF(ISNA(VLOOKUP(B975,'US GAS Rankings'!$B$6:$H$232,7,FALSE))=TRUE,"", (VLOOKUP(B975,'US GAS Rankings'!$B$6:$H$232,7,FALSE)))</f>
        <v>192</v>
      </c>
      <c r="N975" s="104">
        <f>IF(ISNA(VLOOKUP(B975,'US PWR Rankings'!$B$6:$H$126,7,FALSE))=TRUE,"", (VLOOKUP(B975,'US PWR Rankings'!$B$6:$H$126,7,FALSE)))</f>
        <v>89</v>
      </c>
      <c r="O975" s="73">
        <f>IF(ISNA(VLOOKUP(B975,'Can Gas Rankings'!$B$6:$H$95,7,FALSE))=TRUE,"",(VLOOKUP(B975,'Can Gas Rankings'!$B$6:$H$95,7,FALSE)))</f>
        <v>66</v>
      </c>
      <c r="P975" s="73" t="str">
        <f>IF(ISNA(VLOOKUP(B975,'Can Pwr Rankings'!$B$6:$F$21,5,FALSE))=TRUE,"", (VLOOKUP(B975,'Can Pwr Rankings'!$B$6:$F$21,5,FALSE)))</f>
        <v/>
      </c>
      <c r="Q975" s="109">
        <f>IF(ISNA(VLOOKUP($B975,'US GAS Rankings'!$B$6:$H$232,6,FALSE))=TRUE,"", (VLOOKUP($B975,'US GAS Rankings'!$B$6:$H$232,6,FALSE)))</f>
        <v>265000</v>
      </c>
      <c r="R975" s="109">
        <f>IF(ISNA(VLOOKUP($B975,'US PWR Rankings'!$B$6:$H$126,6,FALSE))=TRUE,"", (VLOOKUP($B975,'US PWR Rankings'!$B$6:$H$126,6,FALSE)))</f>
        <v>28794</v>
      </c>
      <c r="S975" s="109">
        <f>IF(ISNA(VLOOKUP($B975,'Can Gas Rankings'!$B$6:$H$95,6,FALSE))=TRUE,"",(VLOOKUP($B975,'Can Gas Rankings'!$B$6:$H$95,6,FALSE)))</f>
        <v>670500</v>
      </c>
      <c r="T975" s="109" t="str">
        <f>IF(ISNA(VLOOKUP($B975,'Can Pwr Rankings'!$B$6:$F$21,4,FALSE))=TRUE,"", (VLOOKUP($B975,'Can Pwr Rankings'!$B$6:$F$21,4,FALSE)))</f>
        <v/>
      </c>
    </row>
    <row r="976" spans="1:20" x14ac:dyDescent="0.2">
      <c r="A976" s="73" t="s">
        <v>276</v>
      </c>
      <c r="B976" s="73">
        <v>193</v>
      </c>
      <c r="C976" s="73" t="s">
        <v>276</v>
      </c>
      <c r="D976" s="73">
        <v>193</v>
      </c>
      <c r="E976" s="73" t="s">
        <v>432</v>
      </c>
      <c r="F976" s="73" t="str">
        <f>VLOOKUP((A976&amp;MAX(G976:L976)),'NA DATA'!$J$4:$K$1809,2,FALSE)</f>
        <v>Enron North America Corp.</v>
      </c>
      <c r="G976" s="104"/>
      <c r="H976" s="104">
        <v>96001203</v>
      </c>
      <c r="I976" s="104"/>
      <c r="J976" s="104"/>
      <c r="K976" s="104"/>
      <c r="L976" s="104"/>
      <c r="M976" s="104">
        <f>IF(ISNA(VLOOKUP(B976,'US GAS Rankings'!$B$6:$H$232,7,FALSE))=TRUE,"", (VLOOKUP(B976,'US GAS Rankings'!$B$6:$H$232,7,FALSE)))</f>
        <v>193</v>
      </c>
      <c r="N976" s="104" t="str">
        <f>IF(ISNA(VLOOKUP(B976,'US PWR Rankings'!$B$6:$H$126,7,FALSE))=TRUE,"", (VLOOKUP(B976,'US PWR Rankings'!$B$6:$H$126,7,FALSE)))</f>
        <v/>
      </c>
      <c r="O976" s="73" t="str">
        <f>IF(ISNA(VLOOKUP(B976,'Can Gas Rankings'!$B$6:$H$95,7,FALSE))=TRUE,"",(VLOOKUP(B976,'Can Gas Rankings'!$B$6:$H$95,7,FALSE)))</f>
        <v/>
      </c>
      <c r="P976" s="73" t="str">
        <f>IF(ISNA(VLOOKUP(B976,'Can Pwr Rankings'!$B$6:$F$21,5,FALSE))=TRUE,"", (VLOOKUP(B976,'Can Pwr Rankings'!$B$6:$F$21,5,FALSE)))</f>
        <v/>
      </c>
      <c r="Q976" s="109">
        <f>IF(ISNA(VLOOKUP($B976,'US GAS Rankings'!$B$6:$H$232,6,FALSE))=TRUE,"", (VLOOKUP($B976,'US GAS Rankings'!$B$6:$H$232,6,FALSE)))</f>
        <v>248000</v>
      </c>
      <c r="R976" s="109" t="str">
        <f>IF(ISNA(VLOOKUP($B976,'US PWR Rankings'!$B$6:$H$126,6,FALSE))=TRUE,"", (VLOOKUP($B976,'US PWR Rankings'!$B$6:$H$126,6,FALSE)))</f>
        <v/>
      </c>
      <c r="S976" s="109" t="str">
        <f>IF(ISNA(VLOOKUP($B976,'Can Gas Rankings'!$B$6:$H$95,6,FALSE))=TRUE,"",(VLOOKUP($B976,'Can Gas Rankings'!$B$6:$H$95,6,FALSE)))</f>
        <v/>
      </c>
      <c r="T976" s="109" t="str">
        <f>IF(ISNA(VLOOKUP($B976,'Can Pwr Rankings'!$B$6:$F$21,4,FALSE))=TRUE,"", (VLOOKUP($B976,'Can Pwr Rankings'!$B$6:$F$21,4,FALSE)))</f>
        <v/>
      </c>
    </row>
    <row r="977" spans="1:20" x14ac:dyDescent="0.2">
      <c r="A977" s="73" t="s">
        <v>276</v>
      </c>
      <c r="B977" s="73">
        <v>193</v>
      </c>
      <c r="C977" s="73"/>
      <c r="D977" s="73"/>
      <c r="E977" s="73" t="s">
        <v>392</v>
      </c>
      <c r="F977" s="73" t="str">
        <f>VLOOKUP((A977&amp;MAX(G977:L977)),'NA DATA'!$J$4:$K$1809,2,FALSE)</f>
        <v>Enron North America Corp.</v>
      </c>
      <c r="G977" s="104"/>
      <c r="H977" s="104">
        <v>96001197</v>
      </c>
      <c r="I977" s="104"/>
      <c r="J977" s="104"/>
      <c r="K977" s="104"/>
      <c r="L977" s="104"/>
      <c r="M977" s="104">
        <f>IF(ISNA(VLOOKUP(B977,'US GAS Rankings'!$B$6:$H$232,7,FALSE))=TRUE,"", (VLOOKUP(B977,'US GAS Rankings'!$B$6:$H$232,7,FALSE)))</f>
        <v>193</v>
      </c>
      <c r="N977" s="104" t="str">
        <f>IF(ISNA(VLOOKUP(B977,'US PWR Rankings'!$B$6:$H$126,7,FALSE))=TRUE,"", (VLOOKUP(B977,'US PWR Rankings'!$B$6:$H$126,7,FALSE)))</f>
        <v/>
      </c>
      <c r="O977" s="73" t="str">
        <f>IF(ISNA(VLOOKUP(B977,'Can Gas Rankings'!$B$6:$H$95,7,FALSE))=TRUE,"",(VLOOKUP(B977,'Can Gas Rankings'!$B$6:$H$95,7,FALSE)))</f>
        <v/>
      </c>
      <c r="P977" s="73" t="str">
        <f>IF(ISNA(VLOOKUP(B977,'Can Pwr Rankings'!$B$6:$F$21,5,FALSE))=TRUE,"", (VLOOKUP(B977,'Can Pwr Rankings'!$B$6:$F$21,5,FALSE)))</f>
        <v/>
      </c>
      <c r="Q977" s="109">
        <f>IF(ISNA(VLOOKUP($B977,'US GAS Rankings'!$B$6:$H$232,6,FALSE))=TRUE,"", (VLOOKUP($B977,'US GAS Rankings'!$B$6:$H$232,6,FALSE)))</f>
        <v>248000</v>
      </c>
      <c r="R977" s="109" t="str">
        <f>IF(ISNA(VLOOKUP($B977,'US PWR Rankings'!$B$6:$H$126,6,FALSE))=TRUE,"", (VLOOKUP($B977,'US PWR Rankings'!$B$6:$H$126,6,FALSE)))</f>
        <v/>
      </c>
      <c r="S977" s="109" t="str">
        <f>IF(ISNA(VLOOKUP($B977,'Can Gas Rankings'!$B$6:$H$95,6,FALSE))=TRUE,"",(VLOOKUP($B977,'Can Gas Rankings'!$B$6:$H$95,6,FALSE)))</f>
        <v/>
      </c>
      <c r="T977" s="109" t="str">
        <f>IF(ISNA(VLOOKUP($B977,'Can Pwr Rankings'!$B$6:$F$21,4,FALSE))=TRUE,"", (VLOOKUP($B977,'Can Pwr Rankings'!$B$6:$F$21,4,FALSE)))</f>
        <v/>
      </c>
    </row>
    <row r="978" spans="1:20" x14ac:dyDescent="0.2">
      <c r="A978" s="73" t="s">
        <v>276</v>
      </c>
      <c r="B978" s="73">
        <v>193</v>
      </c>
      <c r="C978" s="73"/>
      <c r="D978" s="73"/>
      <c r="E978" s="73" t="s">
        <v>566</v>
      </c>
      <c r="F978" s="73" t="e">
        <f>VLOOKUP((A978&amp;MAX(G978:L978)),'NA DATA'!$J$4:$K$1809,2,FALSE)</f>
        <v>#N/A</v>
      </c>
      <c r="G978" s="104"/>
      <c r="H978" s="104"/>
      <c r="I978" s="104"/>
      <c r="J978" s="104"/>
      <c r="K978" s="104"/>
      <c r="L978" s="104"/>
      <c r="M978" s="104">
        <f>IF(ISNA(VLOOKUP(B978,'US GAS Rankings'!$B$6:$H$232,7,FALSE))=TRUE,"", (VLOOKUP(B978,'US GAS Rankings'!$B$6:$H$232,7,FALSE)))</f>
        <v>193</v>
      </c>
      <c r="N978" s="104" t="str">
        <f>IF(ISNA(VLOOKUP(B978,'US PWR Rankings'!$B$6:$H$126,7,FALSE))=TRUE,"", (VLOOKUP(B978,'US PWR Rankings'!$B$6:$H$126,7,FALSE)))</f>
        <v/>
      </c>
      <c r="O978" s="73" t="str">
        <f>IF(ISNA(VLOOKUP(B978,'Can Gas Rankings'!$B$6:$H$95,7,FALSE))=TRUE,"",(VLOOKUP(B978,'Can Gas Rankings'!$B$6:$H$95,7,FALSE)))</f>
        <v/>
      </c>
      <c r="P978" s="73" t="str">
        <f>IF(ISNA(VLOOKUP(B978,'Can Pwr Rankings'!$B$6:$F$21,5,FALSE))=TRUE,"", (VLOOKUP(B978,'Can Pwr Rankings'!$B$6:$F$21,5,FALSE)))</f>
        <v/>
      </c>
      <c r="Q978" s="109">
        <f>IF(ISNA(VLOOKUP($B978,'US GAS Rankings'!$B$6:$H$232,6,FALSE))=TRUE,"", (VLOOKUP($B978,'US GAS Rankings'!$B$6:$H$232,6,FALSE)))</f>
        <v>248000</v>
      </c>
      <c r="R978" s="109" t="str">
        <f>IF(ISNA(VLOOKUP($B978,'US PWR Rankings'!$B$6:$H$126,6,FALSE))=TRUE,"", (VLOOKUP($B978,'US PWR Rankings'!$B$6:$H$126,6,FALSE)))</f>
        <v/>
      </c>
      <c r="S978" s="109" t="str">
        <f>IF(ISNA(VLOOKUP($B978,'Can Gas Rankings'!$B$6:$H$95,6,FALSE))=TRUE,"",(VLOOKUP($B978,'Can Gas Rankings'!$B$6:$H$95,6,FALSE)))</f>
        <v/>
      </c>
      <c r="T978" s="109" t="str">
        <f>IF(ISNA(VLOOKUP($B978,'Can Pwr Rankings'!$B$6:$F$21,4,FALSE))=TRUE,"", (VLOOKUP($B978,'Can Pwr Rankings'!$B$6:$F$21,4,FALSE)))</f>
        <v/>
      </c>
    </row>
    <row r="979" spans="1:20" x14ac:dyDescent="0.2">
      <c r="A979" s="73" t="s">
        <v>277</v>
      </c>
      <c r="B979" s="73">
        <v>53782</v>
      </c>
      <c r="C979" s="73" t="s">
        <v>277</v>
      </c>
      <c r="D979" s="73">
        <v>53782</v>
      </c>
      <c r="E979" s="73" t="s">
        <v>401</v>
      </c>
      <c r="F979" s="73" t="str">
        <f>VLOOKUP((A979&amp;MAX(G979:L979)),'NA DATA'!$J$4:$K$1809,2,FALSE)</f>
        <v>Enron North America Corp.</v>
      </c>
      <c r="G979" s="104"/>
      <c r="H979" s="104">
        <v>96016861</v>
      </c>
      <c r="I979" s="104"/>
      <c r="J979" s="104"/>
      <c r="K979" s="104"/>
      <c r="L979" s="104"/>
      <c r="M979" s="104">
        <f>IF(ISNA(VLOOKUP(B979,'US GAS Rankings'!$B$6:$H$232,7,FALSE))=TRUE,"", (VLOOKUP(B979,'US GAS Rankings'!$B$6:$H$232,7,FALSE)))</f>
        <v>194</v>
      </c>
      <c r="N979" s="104" t="str">
        <f>IF(ISNA(VLOOKUP(B979,'US PWR Rankings'!$B$6:$H$126,7,FALSE))=TRUE,"", (VLOOKUP(B979,'US PWR Rankings'!$B$6:$H$126,7,FALSE)))</f>
        <v/>
      </c>
      <c r="O979" s="73" t="str">
        <f>IF(ISNA(VLOOKUP(B979,'Can Gas Rankings'!$B$6:$H$95,7,FALSE))=TRUE,"",(VLOOKUP(B979,'Can Gas Rankings'!$B$6:$H$95,7,FALSE)))</f>
        <v/>
      </c>
      <c r="P979" s="73" t="str">
        <f>IF(ISNA(VLOOKUP(B979,'Can Pwr Rankings'!$B$6:$F$21,5,FALSE))=TRUE,"", (VLOOKUP(B979,'Can Pwr Rankings'!$B$6:$F$21,5,FALSE)))</f>
        <v/>
      </c>
      <c r="Q979" s="109">
        <f>IF(ISNA(VLOOKUP($B979,'US GAS Rankings'!$B$6:$H$232,6,FALSE))=TRUE,"", (VLOOKUP($B979,'US GAS Rankings'!$B$6:$H$232,6,FALSE)))</f>
        <v>191298</v>
      </c>
      <c r="R979" s="109" t="str">
        <f>IF(ISNA(VLOOKUP($B979,'US PWR Rankings'!$B$6:$H$126,6,FALSE))=TRUE,"", (VLOOKUP($B979,'US PWR Rankings'!$B$6:$H$126,6,FALSE)))</f>
        <v/>
      </c>
      <c r="S979" s="109" t="str">
        <f>IF(ISNA(VLOOKUP($B979,'Can Gas Rankings'!$B$6:$H$95,6,FALSE))=TRUE,"",(VLOOKUP($B979,'Can Gas Rankings'!$B$6:$H$95,6,FALSE)))</f>
        <v/>
      </c>
      <c r="T979" s="109" t="str">
        <f>IF(ISNA(VLOOKUP($B979,'Can Pwr Rankings'!$B$6:$F$21,4,FALSE))=TRUE,"", (VLOOKUP($B979,'Can Pwr Rankings'!$B$6:$F$21,4,FALSE)))</f>
        <v/>
      </c>
    </row>
    <row r="980" spans="1:20" x14ac:dyDescent="0.2">
      <c r="A980" s="73" t="s">
        <v>277</v>
      </c>
      <c r="B980" s="73">
        <v>53782</v>
      </c>
      <c r="C980" s="73"/>
      <c r="D980" s="73"/>
      <c r="E980" s="73" t="s">
        <v>399</v>
      </c>
      <c r="F980" s="73" t="str">
        <f>VLOOKUP((A980&amp;MAX(G980:L980)),'NA DATA'!$J$4:$K$1809,2,FALSE)</f>
        <v>Enron North America Corp.</v>
      </c>
      <c r="G980" s="104"/>
      <c r="H980" s="104">
        <v>96015021</v>
      </c>
      <c r="I980" s="104"/>
      <c r="J980" s="104"/>
      <c r="K980" s="104"/>
      <c r="L980" s="104"/>
      <c r="M980" s="104">
        <f>IF(ISNA(VLOOKUP(B980,'US GAS Rankings'!$B$6:$H$232,7,FALSE))=TRUE,"", (VLOOKUP(B980,'US GAS Rankings'!$B$6:$H$232,7,FALSE)))</f>
        <v>194</v>
      </c>
      <c r="N980" s="104" t="str">
        <f>IF(ISNA(VLOOKUP(B980,'US PWR Rankings'!$B$6:$H$126,7,FALSE))=TRUE,"", (VLOOKUP(B980,'US PWR Rankings'!$B$6:$H$126,7,FALSE)))</f>
        <v/>
      </c>
      <c r="O980" s="73" t="str">
        <f>IF(ISNA(VLOOKUP(B980,'Can Gas Rankings'!$B$6:$H$95,7,FALSE))=TRUE,"",(VLOOKUP(B980,'Can Gas Rankings'!$B$6:$H$95,7,FALSE)))</f>
        <v/>
      </c>
      <c r="P980" s="73" t="str">
        <f>IF(ISNA(VLOOKUP(B980,'Can Pwr Rankings'!$B$6:$F$21,5,FALSE))=TRUE,"", (VLOOKUP(B980,'Can Pwr Rankings'!$B$6:$F$21,5,FALSE)))</f>
        <v/>
      </c>
      <c r="Q980" s="109">
        <f>IF(ISNA(VLOOKUP($B980,'US GAS Rankings'!$B$6:$H$232,6,FALSE))=TRUE,"", (VLOOKUP($B980,'US GAS Rankings'!$B$6:$H$232,6,FALSE)))</f>
        <v>191298</v>
      </c>
      <c r="R980" s="109" t="str">
        <f>IF(ISNA(VLOOKUP($B980,'US PWR Rankings'!$B$6:$H$126,6,FALSE))=TRUE,"", (VLOOKUP($B980,'US PWR Rankings'!$B$6:$H$126,6,FALSE)))</f>
        <v/>
      </c>
      <c r="S980" s="109" t="str">
        <f>IF(ISNA(VLOOKUP($B980,'Can Gas Rankings'!$B$6:$H$95,6,FALSE))=TRUE,"",(VLOOKUP($B980,'Can Gas Rankings'!$B$6:$H$95,6,FALSE)))</f>
        <v/>
      </c>
      <c r="T980" s="109" t="str">
        <f>IF(ISNA(VLOOKUP($B980,'Can Pwr Rankings'!$B$6:$F$21,4,FALSE))=TRUE,"", (VLOOKUP($B980,'Can Pwr Rankings'!$B$6:$F$21,4,FALSE)))</f>
        <v/>
      </c>
    </row>
    <row r="981" spans="1:20" x14ac:dyDescent="0.2">
      <c r="A981" s="73" t="s">
        <v>277</v>
      </c>
      <c r="B981" s="73">
        <v>53782</v>
      </c>
      <c r="C981" s="73"/>
      <c r="D981" s="73"/>
      <c r="E981" s="73" t="s">
        <v>394</v>
      </c>
      <c r="F981" s="73" t="str">
        <f>VLOOKUP((A981&amp;MAX(G981:L981)),'NA DATA'!$J$4:$K$1809,2,FALSE)</f>
        <v>Enron North America Corp.</v>
      </c>
      <c r="G981" s="104"/>
      <c r="H981" s="104">
        <v>96019058</v>
      </c>
      <c r="I981" s="104"/>
      <c r="J981" s="104"/>
      <c r="K981" s="104"/>
      <c r="L981" s="104"/>
      <c r="M981" s="104">
        <f>IF(ISNA(VLOOKUP(B981,'US GAS Rankings'!$B$6:$H$232,7,FALSE))=TRUE,"", (VLOOKUP(B981,'US GAS Rankings'!$B$6:$H$232,7,FALSE)))</f>
        <v>194</v>
      </c>
      <c r="N981" s="104" t="str">
        <f>IF(ISNA(VLOOKUP(B981,'US PWR Rankings'!$B$6:$H$126,7,FALSE))=TRUE,"", (VLOOKUP(B981,'US PWR Rankings'!$B$6:$H$126,7,FALSE)))</f>
        <v/>
      </c>
      <c r="O981" s="73" t="str">
        <f>IF(ISNA(VLOOKUP(B981,'Can Gas Rankings'!$B$6:$H$95,7,FALSE))=TRUE,"",(VLOOKUP(B981,'Can Gas Rankings'!$B$6:$H$95,7,FALSE)))</f>
        <v/>
      </c>
      <c r="P981" s="73" t="str">
        <f>IF(ISNA(VLOOKUP(B981,'Can Pwr Rankings'!$B$6:$F$21,5,FALSE))=TRUE,"", (VLOOKUP(B981,'Can Pwr Rankings'!$B$6:$F$21,5,FALSE)))</f>
        <v/>
      </c>
      <c r="Q981" s="109">
        <f>IF(ISNA(VLOOKUP($B981,'US GAS Rankings'!$B$6:$H$232,6,FALSE))=TRUE,"", (VLOOKUP($B981,'US GAS Rankings'!$B$6:$H$232,6,FALSE)))</f>
        <v>191298</v>
      </c>
      <c r="R981" s="109" t="str">
        <f>IF(ISNA(VLOOKUP($B981,'US PWR Rankings'!$B$6:$H$126,6,FALSE))=TRUE,"", (VLOOKUP($B981,'US PWR Rankings'!$B$6:$H$126,6,FALSE)))</f>
        <v/>
      </c>
      <c r="S981" s="109" t="str">
        <f>IF(ISNA(VLOOKUP($B981,'Can Gas Rankings'!$B$6:$H$95,6,FALSE))=TRUE,"",(VLOOKUP($B981,'Can Gas Rankings'!$B$6:$H$95,6,FALSE)))</f>
        <v/>
      </c>
      <c r="T981" s="109" t="str">
        <f>IF(ISNA(VLOOKUP($B981,'Can Pwr Rankings'!$B$6:$F$21,4,FALSE))=TRUE,"", (VLOOKUP($B981,'Can Pwr Rankings'!$B$6:$F$21,4,FALSE)))</f>
        <v/>
      </c>
    </row>
    <row r="982" spans="1:20" x14ac:dyDescent="0.2">
      <c r="A982" s="73" t="s">
        <v>277</v>
      </c>
      <c r="B982" s="73">
        <v>53782</v>
      </c>
      <c r="C982" s="73"/>
      <c r="D982" s="73"/>
      <c r="E982" s="73" t="s">
        <v>566</v>
      </c>
      <c r="F982" s="73" t="e">
        <f>VLOOKUP((A982&amp;MAX(G982:L982)),'NA DATA'!$J$4:$K$1809,2,FALSE)</f>
        <v>#N/A</v>
      </c>
      <c r="G982" s="104"/>
      <c r="H982" s="104"/>
      <c r="I982" s="104"/>
      <c r="J982" s="104"/>
      <c r="K982" s="104"/>
      <c r="L982" s="104"/>
      <c r="M982" s="104">
        <f>IF(ISNA(VLOOKUP(B982,'US GAS Rankings'!$B$6:$H$232,7,FALSE))=TRUE,"", (VLOOKUP(B982,'US GAS Rankings'!$B$6:$H$232,7,FALSE)))</f>
        <v>194</v>
      </c>
      <c r="N982" s="104" t="str">
        <f>IF(ISNA(VLOOKUP(B982,'US PWR Rankings'!$B$6:$H$126,7,FALSE))=TRUE,"", (VLOOKUP(B982,'US PWR Rankings'!$B$6:$H$126,7,FALSE)))</f>
        <v/>
      </c>
      <c r="O982" s="73" t="str">
        <f>IF(ISNA(VLOOKUP(B982,'Can Gas Rankings'!$B$6:$H$95,7,FALSE))=TRUE,"",(VLOOKUP(B982,'Can Gas Rankings'!$B$6:$H$95,7,FALSE)))</f>
        <v/>
      </c>
      <c r="P982" s="73" t="str">
        <f>IF(ISNA(VLOOKUP(B982,'Can Pwr Rankings'!$B$6:$F$21,5,FALSE))=TRUE,"", (VLOOKUP(B982,'Can Pwr Rankings'!$B$6:$F$21,5,FALSE)))</f>
        <v/>
      </c>
      <c r="Q982" s="109">
        <f>IF(ISNA(VLOOKUP($B982,'US GAS Rankings'!$B$6:$H$232,6,FALSE))=TRUE,"", (VLOOKUP($B982,'US GAS Rankings'!$B$6:$H$232,6,FALSE)))</f>
        <v>191298</v>
      </c>
      <c r="R982" s="109" t="str">
        <f>IF(ISNA(VLOOKUP($B982,'US PWR Rankings'!$B$6:$H$126,6,FALSE))=TRUE,"", (VLOOKUP($B982,'US PWR Rankings'!$B$6:$H$126,6,FALSE)))</f>
        <v/>
      </c>
      <c r="S982" s="109" t="str">
        <f>IF(ISNA(VLOOKUP($B982,'Can Gas Rankings'!$B$6:$H$95,6,FALSE))=TRUE,"",(VLOOKUP($B982,'Can Gas Rankings'!$B$6:$H$95,6,FALSE)))</f>
        <v/>
      </c>
      <c r="T982" s="109" t="str">
        <f>IF(ISNA(VLOOKUP($B982,'Can Pwr Rankings'!$B$6:$F$21,4,FALSE))=TRUE,"", (VLOOKUP($B982,'Can Pwr Rankings'!$B$6:$F$21,4,FALSE)))</f>
        <v/>
      </c>
    </row>
    <row r="983" spans="1:20" x14ac:dyDescent="0.2">
      <c r="A983" s="73" t="s">
        <v>277</v>
      </c>
      <c r="B983" s="73">
        <v>53782</v>
      </c>
      <c r="C983" s="73"/>
      <c r="D983" s="73"/>
      <c r="E983" s="73" t="s">
        <v>402</v>
      </c>
      <c r="F983" s="73" t="str">
        <f>VLOOKUP((A983&amp;MAX(G983:L983)),'NA DATA'!$J$4:$K$1809,2,FALSE)</f>
        <v>Enron North America Corp.</v>
      </c>
      <c r="G983" s="104"/>
      <c r="H983" s="104">
        <v>96036584</v>
      </c>
      <c r="I983" s="104"/>
      <c r="J983" s="104"/>
      <c r="K983" s="104"/>
      <c r="L983" s="104"/>
      <c r="M983" s="104">
        <f>IF(ISNA(VLOOKUP(B983,'US GAS Rankings'!$B$6:$H$232,7,FALSE))=TRUE,"", (VLOOKUP(B983,'US GAS Rankings'!$B$6:$H$232,7,FALSE)))</f>
        <v>194</v>
      </c>
      <c r="N983" s="104" t="str">
        <f>IF(ISNA(VLOOKUP(B983,'US PWR Rankings'!$B$6:$H$126,7,FALSE))=TRUE,"", (VLOOKUP(B983,'US PWR Rankings'!$B$6:$H$126,7,FALSE)))</f>
        <v/>
      </c>
      <c r="O983" s="73" t="str">
        <f>IF(ISNA(VLOOKUP(B983,'Can Gas Rankings'!$B$6:$H$95,7,FALSE))=TRUE,"",(VLOOKUP(B983,'Can Gas Rankings'!$B$6:$H$95,7,FALSE)))</f>
        <v/>
      </c>
      <c r="P983" s="73" t="str">
        <f>IF(ISNA(VLOOKUP(B983,'Can Pwr Rankings'!$B$6:$F$21,5,FALSE))=TRUE,"", (VLOOKUP(B983,'Can Pwr Rankings'!$B$6:$F$21,5,FALSE)))</f>
        <v/>
      </c>
      <c r="Q983" s="109">
        <f>IF(ISNA(VLOOKUP($B983,'US GAS Rankings'!$B$6:$H$232,6,FALSE))=TRUE,"", (VLOOKUP($B983,'US GAS Rankings'!$B$6:$H$232,6,FALSE)))</f>
        <v>191298</v>
      </c>
      <c r="R983" s="109" t="str">
        <f>IF(ISNA(VLOOKUP($B983,'US PWR Rankings'!$B$6:$H$126,6,FALSE))=TRUE,"", (VLOOKUP($B983,'US PWR Rankings'!$B$6:$H$126,6,FALSE)))</f>
        <v/>
      </c>
      <c r="S983" s="109" t="str">
        <f>IF(ISNA(VLOOKUP($B983,'Can Gas Rankings'!$B$6:$H$95,6,FALSE))=TRUE,"",(VLOOKUP($B983,'Can Gas Rankings'!$B$6:$H$95,6,FALSE)))</f>
        <v/>
      </c>
      <c r="T983" s="109" t="str">
        <f>IF(ISNA(VLOOKUP($B983,'Can Pwr Rankings'!$B$6:$F$21,4,FALSE))=TRUE,"", (VLOOKUP($B983,'Can Pwr Rankings'!$B$6:$F$21,4,FALSE)))</f>
        <v/>
      </c>
    </row>
    <row r="984" spans="1:20" x14ac:dyDescent="0.2">
      <c r="A984" s="73" t="s">
        <v>278</v>
      </c>
      <c r="B984" s="73">
        <v>55947</v>
      </c>
      <c r="C984" s="73" t="s">
        <v>278</v>
      </c>
      <c r="D984" s="73">
        <v>55947</v>
      </c>
      <c r="E984" s="73" t="s">
        <v>401</v>
      </c>
      <c r="F984" s="73" t="str">
        <f>VLOOKUP((A984&amp;MAX(G984:L984)),'NA DATA'!$J$4:$K$1809,2,FALSE)</f>
        <v>Enron North America Corp.</v>
      </c>
      <c r="G984" s="104"/>
      <c r="H984" s="104">
        <v>96061920</v>
      </c>
      <c r="I984" s="104"/>
      <c r="J984" s="104"/>
      <c r="K984" s="104"/>
      <c r="L984" s="104"/>
      <c r="M984" s="104">
        <f>IF(ISNA(VLOOKUP(B984,'US GAS Rankings'!$B$6:$H$232,7,FALSE))=TRUE,"", (VLOOKUP(B984,'US GAS Rankings'!$B$6:$H$232,7,FALSE)))</f>
        <v>195</v>
      </c>
      <c r="N984" s="104">
        <f>IF(ISNA(VLOOKUP(B984,'US PWR Rankings'!$B$6:$H$126,7,FALSE))=TRUE,"", (VLOOKUP(B984,'US PWR Rankings'!$B$6:$H$126,7,FALSE)))</f>
        <v>61</v>
      </c>
      <c r="O984" s="73" t="str">
        <f>IF(ISNA(VLOOKUP(B984,'Can Gas Rankings'!$B$6:$H$95,7,FALSE))=TRUE,"",(VLOOKUP(B984,'Can Gas Rankings'!$B$6:$H$95,7,FALSE)))</f>
        <v/>
      </c>
      <c r="P984" s="73" t="str">
        <f>IF(ISNA(VLOOKUP(B984,'Can Pwr Rankings'!$B$6:$F$21,5,FALSE))=TRUE,"", (VLOOKUP(B984,'Can Pwr Rankings'!$B$6:$F$21,5,FALSE)))</f>
        <v/>
      </c>
      <c r="Q984" s="109">
        <f>IF(ISNA(VLOOKUP($B984,'US GAS Rankings'!$B$6:$H$232,6,FALSE))=TRUE,"", (VLOOKUP($B984,'US GAS Rankings'!$B$6:$H$232,6,FALSE)))</f>
        <v>189278</v>
      </c>
      <c r="R984" s="109">
        <f>IF(ISNA(VLOOKUP($B984,'US PWR Rankings'!$B$6:$H$126,6,FALSE))=TRUE,"", (VLOOKUP($B984,'US PWR Rankings'!$B$6:$H$126,6,FALSE)))</f>
        <v>265846</v>
      </c>
      <c r="S984" s="109" t="str">
        <f>IF(ISNA(VLOOKUP($B984,'Can Gas Rankings'!$B$6:$H$95,6,FALSE))=TRUE,"",(VLOOKUP($B984,'Can Gas Rankings'!$B$6:$H$95,6,FALSE)))</f>
        <v/>
      </c>
      <c r="T984" s="109" t="str">
        <f>IF(ISNA(VLOOKUP($B984,'Can Pwr Rankings'!$B$6:$F$21,4,FALSE))=TRUE,"", (VLOOKUP($B984,'Can Pwr Rankings'!$B$6:$F$21,4,FALSE)))</f>
        <v/>
      </c>
    </row>
    <row r="985" spans="1:20" x14ac:dyDescent="0.2">
      <c r="A985" s="73" t="s">
        <v>278</v>
      </c>
      <c r="B985" s="73">
        <v>55947</v>
      </c>
      <c r="C985" s="73"/>
      <c r="D985" s="73"/>
      <c r="E985" s="73" t="s">
        <v>399</v>
      </c>
      <c r="F985" s="73" t="str">
        <f>VLOOKUP((A985&amp;MAX(G985:L985)),'NA DATA'!$J$4:$K$1809,2,FALSE)</f>
        <v>Enron North America Corp.</v>
      </c>
      <c r="G985" s="104"/>
      <c r="H985" s="104">
        <v>96061790</v>
      </c>
      <c r="I985" s="104"/>
      <c r="J985" s="104"/>
      <c r="K985" s="104"/>
      <c r="L985" s="104"/>
      <c r="M985" s="104">
        <f>IF(ISNA(VLOOKUP(B985,'US GAS Rankings'!$B$6:$H$232,7,FALSE))=TRUE,"", (VLOOKUP(B985,'US GAS Rankings'!$B$6:$H$232,7,FALSE)))</f>
        <v>195</v>
      </c>
      <c r="N985" s="104">
        <f>IF(ISNA(VLOOKUP(B985,'US PWR Rankings'!$B$6:$H$126,7,FALSE))=TRUE,"", (VLOOKUP(B985,'US PWR Rankings'!$B$6:$H$126,7,FALSE)))</f>
        <v>61</v>
      </c>
      <c r="O985" s="73" t="str">
        <f>IF(ISNA(VLOOKUP(B985,'Can Gas Rankings'!$B$6:$H$95,7,FALSE))=TRUE,"",(VLOOKUP(B985,'Can Gas Rankings'!$B$6:$H$95,7,FALSE)))</f>
        <v/>
      </c>
      <c r="P985" s="73" t="str">
        <f>IF(ISNA(VLOOKUP(B985,'Can Pwr Rankings'!$B$6:$F$21,5,FALSE))=TRUE,"", (VLOOKUP(B985,'Can Pwr Rankings'!$B$6:$F$21,5,FALSE)))</f>
        <v/>
      </c>
      <c r="Q985" s="109">
        <f>IF(ISNA(VLOOKUP($B985,'US GAS Rankings'!$B$6:$H$232,6,FALSE))=TRUE,"", (VLOOKUP($B985,'US GAS Rankings'!$B$6:$H$232,6,FALSE)))</f>
        <v>189278</v>
      </c>
      <c r="R985" s="109">
        <f>IF(ISNA(VLOOKUP($B985,'US PWR Rankings'!$B$6:$H$126,6,FALSE))=TRUE,"", (VLOOKUP($B985,'US PWR Rankings'!$B$6:$H$126,6,FALSE)))</f>
        <v>265846</v>
      </c>
      <c r="S985" s="109" t="str">
        <f>IF(ISNA(VLOOKUP($B985,'Can Gas Rankings'!$B$6:$H$95,6,FALSE))=TRUE,"",(VLOOKUP($B985,'Can Gas Rankings'!$B$6:$H$95,6,FALSE)))</f>
        <v/>
      </c>
      <c r="T985" s="109" t="str">
        <f>IF(ISNA(VLOOKUP($B985,'Can Pwr Rankings'!$B$6:$F$21,4,FALSE))=TRUE,"", (VLOOKUP($B985,'Can Pwr Rankings'!$B$6:$F$21,4,FALSE)))</f>
        <v/>
      </c>
    </row>
    <row r="986" spans="1:20" x14ac:dyDescent="0.2">
      <c r="A986" s="73" t="s">
        <v>278</v>
      </c>
      <c r="B986" s="73">
        <v>55947</v>
      </c>
      <c r="C986" s="73"/>
      <c r="D986" s="73"/>
      <c r="E986" s="73" t="s">
        <v>465</v>
      </c>
      <c r="F986" s="73" t="e">
        <f>VLOOKUP((A986&amp;MAX(G986:L986)),'NA DATA'!$J$4:$K$1809,2,FALSE)</f>
        <v>#N/A</v>
      </c>
      <c r="G986" s="104"/>
      <c r="H986" s="104"/>
      <c r="I986" s="104">
        <v>96022495</v>
      </c>
      <c r="J986" s="104"/>
      <c r="K986" s="104"/>
      <c r="L986" s="104"/>
      <c r="M986" s="104">
        <f>IF(ISNA(VLOOKUP(B986,'US GAS Rankings'!$B$6:$H$232,7,FALSE))=TRUE,"", (VLOOKUP(B986,'US GAS Rankings'!$B$6:$H$232,7,FALSE)))</f>
        <v>195</v>
      </c>
      <c r="N986" s="104">
        <f>IF(ISNA(VLOOKUP(B986,'US PWR Rankings'!$B$6:$H$126,7,FALSE))=TRUE,"", (VLOOKUP(B986,'US PWR Rankings'!$B$6:$H$126,7,FALSE)))</f>
        <v>61</v>
      </c>
      <c r="O986" s="73" t="str">
        <f>IF(ISNA(VLOOKUP(B986,'Can Gas Rankings'!$B$6:$H$95,7,FALSE))=TRUE,"",(VLOOKUP(B986,'Can Gas Rankings'!$B$6:$H$95,7,FALSE)))</f>
        <v/>
      </c>
      <c r="P986" s="73" t="str">
        <f>IF(ISNA(VLOOKUP(B986,'Can Pwr Rankings'!$B$6:$F$21,5,FALSE))=TRUE,"", (VLOOKUP(B986,'Can Pwr Rankings'!$B$6:$F$21,5,FALSE)))</f>
        <v/>
      </c>
      <c r="Q986" s="109">
        <f>IF(ISNA(VLOOKUP($B986,'US GAS Rankings'!$B$6:$H$232,6,FALSE))=TRUE,"", (VLOOKUP($B986,'US GAS Rankings'!$B$6:$H$232,6,FALSE)))</f>
        <v>189278</v>
      </c>
      <c r="R986" s="109">
        <f>IF(ISNA(VLOOKUP($B986,'US PWR Rankings'!$B$6:$H$126,6,FALSE))=TRUE,"", (VLOOKUP($B986,'US PWR Rankings'!$B$6:$H$126,6,FALSE)))</f>
        <v>265846</v>
      </c>
      <c r="S986" s="109" t="str">
        <f>IF(ISNA(VLOOKUP($B986,'Can Gas Rankings'!$B$6:$H$95,6,FALSE))=TRUE,"",(VLOOKUP($B986,'Can Gas Rankings'!$B$6:$H$95,6,FALSE)))</f>
        <v/>
      </c>
      <c r="T986" s="109" t="str">
        <f>IF(ISNA(VLOOKUP($B986,'Can Pwr Rankings'!$B$6:$F$21,4,FALSE))=TRUE,"", (VLOOKUP($B986,'Can Pwr Rankings'!$B$6:$F$21,4,FALSE)))</f>
        <v/>
      </c>
    </row>
    <row r="987" spans="1:20" x14ac:dyDescent="0.2">
      <c r="A987" s="73" t="s">
        <v>278</v>
      </c>
      <c r="B987" s="73">
        <v>55947</v>
      </c>
      <c r="C987" s="73"/>
      <c r="D987" s="73"/>
      <c r="E987" s="73" t="s">
        <v>566</v>
      </c>
      <c r="F987" s="73" t="e">
        <f>VLOOKUP((A987&amp;MAX(G987:L987)),'NA DATA'!$J$4:$K$1809,2,FALSE)</f>
        <v>#N/A</v>
      </c>
      <c r="G987" s="104"/>
      <c r="H987" s="104"/>
      <c r="I987" s="104"/>
      <c r="J987" s="104"/>
      <c r="K987" s="104"/>
      <c r="L987" s="104"/>
      <c r="M987" s="104">
        <f>IF(ISNA(VLOOKUP(B987,'US GAS Rankings'!$B$6:$H$232,7,FALSE))=TRUE,"", (VLOOKUP(B987,'US GAS Rankings'!$B$6:$H$232,7,FALSE)))</f>
        <v>195</v>
      </c>
      <c r="N987" s="104">
        <f>IF(ISNA(VLOOKUP(B987,'US PWR Rankings'!$B$6:$H$126,7,FALSE))=TRUE,"", (VLOOKUP(B987,'US PWR Rankings'!$B$6:$H$126,7,FALSE)))</f>
        <v>61</v>
      </c>
      <c r="O987" s="73" t="str">
        <f>IF(ISNA(VLOOKUP(B987,'Can Gas Rankings'!$B$6:$H$95,7,FALSE))=TRUE,"",(VLOOKUP(B987,'Can Gas Rankings'!$B$6:$H$95,7,FALSE)))</f>
        <v/>
      </c>
      <c r="P987" s="73" t="str">
        <f>IF(ISNA(VLOOKUP(B987,'Can Pwr Rankings'!$B$6:$F$21,5,FALSE))=TRUE,"", (VLOOKUP(B987,'Can Pwr Rankings'!$B$6:$F$21,5,FALSE)))</f>
        <v/>
      </c>
      <c r="Q987" s="109">
        <f>IF(ISNA(VLOOKUP($B987,'US GAS Rankings'!$B$6:$H$232,6,FALSE))=TRUE,"", (VLOOKUP($B987,'US GAS Rankings'!$B$6:$H$232,6,FALSE)))</f>
        <v>189278</v>
      </c>
      <c r="R987" s="109">
        <f>IF(ISNA(VLOOKUP($B987,'US PWR Rankings'!$B$6:$H$126,6,FALSE))=TRUE,"", (VLOOKUP($B987,'US PWR Rankings'!$B$6:$H$126,6,FALSE)))</f>
        <v>265846</v>
      </c>
      <c r="S987" s="109" t="str">
        <f>IF(ISNA(VLOOKUP($B987,'Can Gas Rankings'!$B$6:$H$95,6,FALSE))=TRUE,"",(VLOOKUP($B987,'Can Gas Rankings'!$B$6:$H$95,6,FALSE)))</f>
        <v/>
      </c>
      <c r="T987" s="109" t="str">
        <f>IF(ISNA(VLOOKUP($B987,'Can Pwr Rankings'!$B$6:$F$21,4,FALSE))=TRUE,"", (VLOOKUP($B987,'Can Pwr Rankings'!$B$6:$F$21,4,FALSE)))</f>
        <v/>
      </c>
    </row>
    <row r="988" spans="1:20" x14ac:dyDescent="0.2">
      <c r="A988" s="73" t="s">
        <v>278</v>
      </c>
      <c r="B988" s="73">
        <v>55947</v>
      </c>
      <c r="C988" s="73"/>
      <c r="D988" s="73"/>
      <c r="E988" s="73" t="s">
        <v>406</v>
      </c>
      <c r="F988" s="73" t="str">
        <f>VLOOKUP((A988&amp;MAX(G988:L988)),'NA DATA'!$J$4:$K$1809,2,FALSE)</f>
        <v>Enron North America Corp.</v>
      </c>
      <c r="G988" s="104"/>
      <c r="H988" s="104">
        <v>96062281</v>
      </c>
      <c r="I988" s="104"/>
      <c r="J988" s="104"/>
      <c r="K988" s="104"/>
      <c r="L988" s="104"/>
      <c r="M988" s="104">
        <f>IF(ISNA(VLOOKUP(B988,'US GAS Rankings'!$B$6:$H$232,7,FALSE))=TRUE,"", (VLOOKUP(B988,'US GAS Rankings'!$B$6:$H$232,7,FALSE)))</f>
        <v>195</v>
      </c>
      <c r="N988" s="104">
        <f>IF(ISNA(VLOOKUP(B988,'US PWR Rankings'!$B$6:$H$126,7,FALSE))=TRUE,"", (VLOOKUP(B988,'US PWR Rankings'!$B$6:$H$126,7,FALSE)))</f>
        <v>61</v>
      </c>
      <c r="O988" s="73" t="str">
        <f>IF(ISNA(VLOOKUP(B988,'Can Gas Rankings'!$B$6:$H$95,7,FALSE))=TRUE,"",(VLOOKUP(B988,'Can Gas Rankings'!$B$6:$H$95,7,FALSE)))</f>
        <v/>
      </c>
      <c r="P988" s="73" t="str">
        <f>IF(ISNA(VLOOKUP(B988,'Can Pwr Rankings'!$B$6:$F$21,5,FALSE))=TRUE,"", (VLOOKUP(B988,'Can Pwr Rankings'!$B$6:$F$21,5,FALSE)))</f>
        <v/>
      </c>
      <c r="Q988" s="109">
        <f>IF(ISNA(VLOOKUP($B988,'US GAS Rankings'!$B$6:$H$232,6,FALSE))=TRUE,"", (VLOOKUP($B988,'US GAS Rankings'!$B$6:$H$232,6,FALSE)))</f>
        <v>189278</v>
      </c>
      <c r="R988" s="109">
        <f>IF(ISNA(VLOOKUP($B988,'US PWR Rankings'!$B$6:$H$126,6,FALSE))=TRUE,"", (VLOOKUP($B988,'US PWR Rankings'!$B$6:$H$126,6,FALSE)))</f>
        <v>265846</v>
      </c>
      <c r="S988" s="109" t="str">
        <f>IF(ISNA(VLOOKUP($B988,'Can Gas Rankings'!$B$6:$H$95,6,FALSE))=TRUE,"",(VLOOKUP($B988,'Can Gas Rankings'!$B$6:$H$95,6,FALSE)))</f>
        <v/>
      </c>
      <c r="T988" s="109" t="str">
        <f>IF(ISNA(VLOOKUP($B988,'Can Pwr Rankings'!$B$6:$F$21,4,FALSE))=TRUE,"", (VLOOKUP($B988,'Can Pwr Rankings'!$B$6:$F$21,4,FALSE)))</f>
        <v/>
      </c>
    </row>
    <row r="989" spans="1:20" x14ac:dyDescent="0.2">
      <c r="A989" s="73" t="s">
        <v>279</v>
      </c>
      <c r="B989" s="73">
        <v>1709</v>
      </c>
      <c r="C989" s="73" t="s">
        <v>279</v>
      </c>
      <c r="D989" s="73">
        <v>1709</v>
      </c>
      <c r="E989" s="73" t="s">
        <v>403</v>
      </c>
      <c r="F989" s="73" t="str">
        <f>VLOOKUP((A989&amp;MAX(G989:L989)),'NA DATA'!$J$4:$K$1809,2,FALSE)</f>
        <v>Enron North America Corp.</v>
      </c>
      <c r="G989" s="104"/>
      <c r="H989" s="104">
        <v>96063493</v>
      </c>
      <c r="I989" s="104"/>
      <c r="J989" s="104"/>
      <c r="K989" s="104"/>
      <c r="L989" s="104"/>
      <c r="M989" s="104">
        <f>IF(ISNA(VLOOKUP(B989,'US GAS Rankings'!$B$6:$H$232,7,FALSE))=TRUE,"", (VLOOKUP(B989,'US GAS Rankings'!$B$6:$H$232,7,FALSE)))</f>
        <v>196</v>
      </c>
      <c r="N989" s="104" t="str">
        <f>IF(ISNA(VLOOKUP(B989,'US PWR Rankings'!$B$6:$H$126,7,FALSE))=TRUE,"", (VLOOKUP(B989,'US PWR Rankings'!$B$6:$H$126,7,FALSE)))</f>
        <v/>
      </c>
      <c r="O989" s="73" t="str">
        <f>IF(ISNA(VLOOKUP(B989,'Can Gas Rankings'!$B$6:$H$95,7,FALSE))=TRUE,"",(VLOOKUP(B989,'Can Gas Rankings'!$B$6:$H$95,7,FALSE)))</f>
        <v/>
      </c>
      <c r="P989" s="73" t="str">
        <f>IF(ISNA(VLOOKUP(B989,'Can Pwr Rankings'!$B$6:$F$21,5,FALSE))=TRUE,"", (VLOOKUP(B989,'Can Pwr Rankings'!$B$6:$F$21,5,FALSE)))</f>
        <v/>
      </c>
      <c r="Q989" s="109">
        <f>IF(ISNA(VLOOKUP($B989,'US GAS Rankings'!$B$6:$H$232,6,FALSE))=TRUE,"", (VLOOKUP($B989,'US GAS Rankings'!$B$6:$H$232,6,FALSE)))</f>
        <v>172061</v>
      </c>
      <c r="R989" s="109" t="str">
        <f>IF(ISNA(VLOOKUP($B989,'US PWR Rankings'!$B$6:$H$126,6,FALSE))=TRUE,"", (VLOOKUP($B989,'US PWR Rankings'!$B$6:$H$126,6,FALSE)))</f>
        <v/>
      </c>
      <c r="S989" s="109" t="str">
        <f>IF(ISNA(VLOOKUP($B989,'Can Gas Rankings'!$B$6:$H$95,6,FALSE))=TRUE,"",(VLOOKUP($B989,'Can Gas Rankings'!$B$6:$H$95,6,FALSE)))</f>
        <v/>
      </c>
      <c r="T989" s="109" t="str">
        <f>IF(ISNA(VLOOKUP($B989,'Can Pwr Rankings'!$B$6:$F$21,4,FALSE))=TRUE,"", (VLOOKUP($B989,'Can Pwr Rankings'!$B$6:$F$21,4,FALSE)))</f>
        <v/>
      </c>
    </row>
    <row r="990" spans="1:20" x14ac:dyDescent="0.2">
      <c r="A990" s="73" t="s">
        <v>279</v>
      </c>
      <c r="B990" s="73">
        <v>1709</v>
      </c>
      <c r="C990" s="73"/>
      <c r="D990" s="73"/>
      <c r="E990" s="73" t="s">
        <v>401</v>
      </c>
      <c r="F990" s="73" t="str">
        <f>VLOOKUP((A990&amp;MAX(G990:L990)),'NA DATA'!$J$4:$K$1809,2,FALSE)</f>
        <v>Enron North America Corp.</v>
      </c>
      <c r="G990" s="104"/>
      <c r="H990" s="104">
        <v>96061758</v>
      </c>
      <c r="I990" s="104"/>
      <c r="J990" s="104"/>
      <c r="K990" s="104"/>
      <c r="L990" s="104"/>
      <c r="M990" s="104">
        <f>IF(ISNA(VLOOKUP(B990,'US GAS Rankings'!$B$6:$H$232,7,FALSE))=TRUE,"", (VLOOKUP(B990,'US GAS Rankings'!$B$6:$H$232,7,FALSE)))</f>
        <v>196</v>
      </c>
      <c r="N990" s="104" t="str">
        <f>IF(ISNA(VLOOKUP(B990,'US PWR Rankings'!$B$6:$H$126,7,FALSE))=TRUE,"", (VLOOKUP(B990,'US PWR Rankings'!$B$6:$H$126,7,FALSE)))</f>
        <v/>
      </c>
      <c r="O990" s="73" t="str">
        <f>IF(ISNA(VLOOKUP(B990,'Can Gas Rankings'!$B$6:$H$95,7,FALSE))=TRUE,"",(VLOOKUP(B990,'Can Gas Rankings'!$B$6:$H$95,7,FALSE)))</f>
        <v/>
      </c>
      <c r="P990" s="73" t="str">
        <f>IF(ISNA(VLOOKUP(B990,'Can Pwr Rankings'!$B$6:$F$21,5,FALSE))=TRUE,"", (VLOOKUP(B990,'Can Pwr Rankings'!$B$6:$F$21,5,FALSE)))</f>
        <v/>
      </c>
      <c r="Q990" s="109">
        <f>IF(ISNA(VLOOKUP($B990,'US GAS Rankings'!$B$6:$H$232,6,FALSE))=TRUE,"", (VLOOKUP($B990,'US GAS Rankings'!$B$6:$H$232,6,FALSE)))</f>
        <v>172061</v>
      </c>
      <c r="R990" s="109" t="str">
        <f>IF(ISNA(VLOOKUP($B990,'US PWR Rankings'!$B$6:$H$126,6,FALSE))=TRUE,"", (VLOOKUP($B990,'US PWR Rankings'!$B$6:$H$126,6,FALSE)))</f>
        <v/>
      </c>
      <c r="S990" s="109" t="str">
        <f>IF(ISNA(VLOOKUP($B990,'Can Gas Rankings'!$B$6:$H$95,6,FALSE))=TRUE,"",(VLOOKUP($B990,'Can Gas Rankings'!$B$6:$H$95,6,FALSE)))</f>
        <v/>
      </c>
      <c r="T990" s="109" t="str">
        <f>IF(ISNA(VLOOKUP($B990,'Can Pwr Rankings'!$B$6:$F$21,4,FALSE))=TRUE,"", (VLOOKUP($B990,'Can Pwr Rankings'!$B$6:$F$21,4,FALSE)))</f>
        <v/>
      </c>
    </row>
    <row r="991" spans="1:20" x14ac:dyDescent="0.2">
      <c r="A991" s="73" t="s">
        <v>279</v>
      </c>
      <c r="B991" s="73">
        <v>1709</v>
      </c>
      <c r="C991" s="73"/>
      <c r="D991" s="73"/>
      <c r="E991" s="73" t="s">
        <v>399</v>
      </c>
      <c r="F991" s="73" t="str">
        <f>VLOOKUP((A991&amp;MAX(G991:L991)),'NA DATA'!$J$4:$K$1809,2,FALSE)</f>
        <v>Enron North America Corp.</v>
      </c>
      <c r="G991" s="104"/>
      <c r="H991" s="104">
        <v>96062104</v>
      </c>
      <c r="I991" s="104"/>
      <c r="J991" s="104"/>
      <c r="K991" s="104"/>
      <c r="L991" s="104"/>
      <c r="M991" s="104">
        <f>IF(ISNA(VLOOKUP(B991,'US GAS Rankings'!$B$6:$H$232,7,FALSE))=TRUE,"", (VLOOKUP(B991,'US GAS Rankings'!$B$6:$H$232,7,FALSE)))</f>
        <v>196</v>
      </c>
      <c r="N991" s="104" t="str">
        <f>IF(ISNA(VLOOKUP(B991,'US PWR Rankings'!$B$6:$H$126,7,FALSE))=TRUE,"", (VLOOKUP(B991,'US PWR Rankings'!$B$6:$H$126,7,FALSE)))</f>
        <v/>
      </c>
      <c r="O991" s="73" t="str">
        <f>IF(ISNA(VLOOKUP(B991,'Can Gas Rankings'!$B$6:$H$95,7,FALSE))=TRUE,"",(VLOOKUP(B991,'Can Gas Rankings'!$B$6:$H$95,7,FALSE)))</f>
        <v/>
      </c>
      <c r="P991" s="73" t="str">
        <f>IF(ISNA(VLOOKUP(B991,'Can Pwr Rankings'!$B$6:$F$21,5,FALSE))=TRUE,"", (VLOOKUP(B991,'Can Pwr Rankings'!$B$6:$F$21,5,FALSE)))</f>
        <v/>
      </c>
      <c r="Q991" s="109">
        <f>IF(ISNA(VLOOKUP($B991,'US GAS Rankings'!$B$6:$H$232,6,FALSE))=TRUE,"", (VLOOKUP($B991,'US GAS Rankings'!$B$6:$H$232,6,FALSE)))</f>
        <v>172061</v>
      </c>
      <c r="R991" s="109" t="str">
        <f>IF(ISNA(VLOOKUP($B991,'US PWR Rankings'!$B$6:$H$126,6,FALSE))=TRUE,"", (VLOOKUP($B991,'US PWR Rankings'!$B$6:$H$126,6,FALSE)))</f>
        <v/>
      </c>
      <c r="S991" s="109" t="str">
        <f>IF(ISNA(VLOOKUP($B991,'Can Gas Rankings'!$B$6:$H$95,6,FALSE))=TRUE,"",(VLOOKUP($B991,'Can Gas Rankings'!$B$6:$H$95,6,FALSE)))</f>
        <v/>
      </c>
      <c r="T991" s="109" t="str">
        <f>IF(ISNA(VLOOKUP($B991,'Can Pwr Rankings'!$B$6:$F$21,4,FALSE))=TRUE,"", (VLOOKUP($B991,'Can Pwr Rankings'!$B$6:$F$21,4,FALSE)))</f>
        <v/>
      </c>
    </row>
    <row r="992" spans="1:20" x14ac:dyDescent="0.2">
      <c r="A992" s="73" t="s">
        <v>279</v>
      </c>
      <c r="B992" s="73">
        <v>1709</v>
      </c>
      <c r="C992" s="73"/>
      <c r="D992" s="73"/>
      <c r="E992" s="73" t="s">
        <v>394</v>
      </c>
      <c r="F992" s="73" t="str">
        <f>VLOOKUP((A992&amp;MAX(G992:L992)),'NA DATA'!$J$4:$K$1809,2,FALSE)</f>
        <v>Enron North America Corp.</v>
      </c>
      <c r="G992" s="104"/>
      <c r="H992" s="104">
        <v>96018733</v>
      </c>
      <c r="I992" s="104"/>
      <c r="J992" s="104"/>
      <c r="K992" s="104"/>
      <c r="L992" s="104"/>
      <c r="M992" s="104">
        <f>IF(ISNA(VLOOKUP(B992,'US GAS Rankings'!$B$6:$H$232,7,FALSE))=TRUE,"", (VLOOKUP(B992,'US GAS Rankings'!$B$6:$H$232,7,FALSE)))</f>
        <v>196</v>
      </c>
      <c r="N992" s="104" t="str">
        <f>IF(ISNA(VLOOKUP(B992,'US PWR Rankings'!$B$6:$H$126,7,FALSE))=TRUE,"", (VLOOKUP(B992,'US PWR Rankings'!$B$6:$H$126,7,FALSE)))</f>
        <v/>
      </c>
      <c r="O992" s="73" t="str">
        <f>IF(ISNA(VLOOKUP(B992,'Can Gas Rankings'!$B$6:$H$95,7,FALSE))=TRUE,"",(VLOOKUP(B992,'Can Gas Rankings'!$B$6:$H$95,7,FALSE)))</f>
        <v/>
      </c>
      <c r="P992" s="73" t="str">
        <f>IF(ISNA(VLOOKUP(B992,'Can Pwr Rankings'!$B$6:$F$21,5,FALSE))=TRUE,"", (VLOOKUP(B992,'Can Pwr Rankings'!$B$6:$F$21,5,FALSE)))</f>
        <v/>
      </c>
      <c r="Q992" s="109">
        <f>IF(ISNA(VLOOKUP($B992,'US GAS Rankings'!$B$6:$H$232,6,FALSE))=TRUE,"", (VLOOKUP($B992,'US GAS Rankings'!$B$6:$H$232,6,FALSE)))</f>
        <v>172061</v>
      </c>
      <c r="R992" s="109" t="str">
        <f>IF(ISNA(VLOOKUP($B992,'US PWR Rankings'!$B$6:$H$126,6,FALSE))=TRUE,"", (VLOOKUP($B992,'US PWR Rankings'!$B$6:$H$126,6,FALSE)))</f>
        <v/>
      </c>
      <c r="S992" s="109" t="str">
        <f>IF(ISNA(VLOOKUP($B992,'Can Gas Rankings'!$B$6:$H$95,6,FALSE))=TRUE,"",(VLOOKUP($B992,'Can Gas Rankings'!$B$6:$H$95,6,FALSE)))</f>
        <v/>
      </c>
      <c r="T992" s="109" t="str">
        <f>IF(ISNA(VLOOKUP($B992,'Can Pwr Rankings'!$B$6:$F$21,4,FALSE))=TRUE,"", (VLOOKUP($B992,'Can Pwr Rankings'!$B$6:$F$21,4,FALSE)))</f>
        <v/>
      </c>
    </row>
    <row r="993" spans="1:20" x14ac:dyDescent="0.2">
      <c r="A993" s="73" t="s">
        <v>279</v>
      </c>
      <c r="B993" s="73">
        <v>1709</v>
      </c>
      <c r="C993" s="73"/>
      <c r="D993" s="73"/>
      <c r="E993" s="73" t="s">
        <v>566</v>
      </c>
      <c r="F993" s="73" t="e">
        <f>VLOOKUP((A993&amp;MAX(G993:L993)),'NA DATA'!$J$4:$K$1809,2,FALSE)</f>
        <v>#N/A</v>
      </c>
      <c r="G993" s="104"/>
      <c r="H993" s="104"/>
      <c r="I993" s="104"/>
      <c r="J993" s="104"/>
      <c r="K993" s="104"/>
      <c r="L993" s="104"/>
      <c r="M993" s="104">
        <f>IF(ISNA(VLOOKUP(B993,'US GAS Rankings'!$B$6:$H$232,7,FALSE))=TRUE,"", (VLOOKUP(B993,'US GAS Rankings'!$B$6:$H$232,7,FALSE)))</f>
        <v>196</v>
      </c>
      <c r="N993" s="104" t="str">
        <f>IF(ISNA(VLOOKUP(B993,'US PWR Rankings'!$B$6:$H$126,7,FALSE))=TRUE,"", (VLOOKUP(B993,'US PWR Rankings'!$B$6:$H$126,7,FALSE)))</f>
        <v/>
      </c>
      <c r="O993" s="73" t="str">
        <f>IF(ISNA(VLOOKUP(B993,'Can Gas Rankings'!$B$6:$H$95,7,FALSE))=TRUE,"",(VLOOKUP(B993,'Can Gas Rankings'!$B$6:$H$95,7,FALSE)))</f>
        <v/>
      </c>
      <c r="P993" s="73" t="str">
        <f>IF(ISNA(VLOOKUP(B993,'Can Pwr Rankings'!$B$6:$F$21,5,FALSE))=TRUE,"", (VLOOKUP(B993,'Can Pwr Rankings'!$B$6:$F$21,5,FALSE)))</f>
        <v/>
      </c>
      <c r="Q993" s="109">
        <f>IF(ISNA(VLOOKUP($B993,'US GAS Rankings'!$B$6:$H$232,6,FALSE))=TRUE,"", (VLOOKUP($B993,'US GAS Rankings'!$B$6:$H$232,6,FALSE)))</f>
        <v>172061</v>
      </c>
      <c r="R993" s="109" t="str">
        <f>IF(ISNA(VLOOKUP($B993,'US PWR Rankings'!$B$6:$H$126,6,FALSE))=TRUE,"", (VLOOKUP($B993,'US PWR Rankings'!$B$6:$H$126,6,FALSE)))</f>
        <v/>
      </c>
      <c r="S993" s="109" t="str">
        <f>IF(ISNA(VLOOKUP($B993,'Can Gas Rankings'!$B$6:$H$95,6,FALSE))=TRUE,"",(VLOOKUP($B993,'Can Gas Rankings'!$B$6:$H$95,6,FALSE)))</f>
        <v/>
      </c>
      <c r="T993" s="109" t="str">
        <f>IF(ISNA(VLOOKUP($B993,'Can Pwr Rankings'!$B$6:$F$21,4,FALSE))=TRUE,"", (VLOOKUP($B993,'Can Pwr Rankings'!$B$6:$F$21,4,FALSE)))</f>
        <v/>
      </c>
    </row>
    <row r="994" spans="1:20" x14ac:dyDescent="0.2">
      <c r="A994" s="73" t="s">
        <v>279</v>
      </c>
      <c r="B994" s="73">
        <v>1709</v>
      </c>
      <c r="C994" s="73"/>
      <c r="D994" s="73"/>
      <c r="E994" s="73" t="s">
        <v>402</v>
      </c>
      <c r="F994" s="73" t="str">
        <f>VLOOKUP((A994&amp;MAX(G994:L994)),'NA DATA'!$J$4:$K$1809,2,FALSE)</f>
        <v>Enron North America Corp.</v>
      </c>
      <c r="G994" s="104"/>
      <c r="H994" s="104">
        <v>96061756</v>
      </c>
      <c r="I994" s="104"/>
      <c r="J994" s="104"/>
      <c r="K994" s="104"/>
      <c r="L994" s="104"/>
      <c r="M994" s="104">
        <f>IF(ISNA(VLOOKUP(B994,'US GAS Rankings'!$B$6:$H$232,7,FALSE))=TRUE,"", (VLOOKUP(B994,'US GAS Rankings'!$B$6:$H$232,7,FALSE)))</f>
        <v>196</v>
      </c>
      <c r="N994" s="104" t="str">
        <f>IF(ISNA(VLOOKUP(B994,'US PWR Rankings'!$B$6:$H$126,7,FALSE))=TRUE,"", (VLOOKUP(B994,'US PWR Rankings'!$B$6:$H$126,7,FALSE)))</f>
        <v/>
      </c>
      <c r="O994" s="73" t="str">
        <f>IF(ISNA(VLOOKUP(B994,'Can Gas Rankings'!$B$6:$H$95,7,FALSE))=TRUE,"",(VLOOKUP(B994,'Can Gas Rankings'!$B$6:$H$95,7,FALSE)))</f>
        <v/>
      </c>
      <c r="P994" s="73" t="str">
        <f>IF(ISNA(VLOOKUP(B994,'Can Pwr Rankings'!$B$6:$F$21,5,FALSE))=TRUE,"", (VLOOKUP(B994,'Can Pwr Rankings'!$B$6:$F$21,5,FALSE)))</f>
        <v/>
      </c>
      <c r="Q994" s="109">
        <f>IF(ISNA(VLOOKUP($B994,'US GAS Rankings'!$B$6:$H$232,6,FALSE))=TRUE,"", (VLOOKUP($B994,'US GAS Rankings'!$B$6:$H$232,6,FALSE)))</f>
        <v>172061</v>
      </c>
      <c r="R994" s="109" t="str">
        <f>IF(ISNA(VLOOKUP($B994,'US PWR Rankings'!$B$6:$H$126,6,FALSE))=TRUE,"", (VLOOKUP($B994,'US PWR Rankings'!$B$6:$H$126,6,FALSE)))</f>
        <v/>
      </c>
      <c r="S994" s="109" t="str">
        <f>IF(ISNA(VLOOKUP($B994,'Can Gas Rankings'!$B$6:$H$95,6,FALSE))=TRUE,"",(VLOOKUP($B994,'Can Gas Rankings'!$B$6:$H$95,6,FALSE)))</f>
        <v/>
      </c>
      <c r="T994" s="109" t="str">
        <f>IF(ISNA(VLOOKUP($B994,'Can Pwr Rankings'!$B$6:$F$21,4,FALSE))=TRUE,"", (VLOOKUP($B994,'Can Pwr Rankings'!$B$6:$F$21,4,FALSE)))</f>
        <v/>
      </c>
    </row>
    <row r="995" spans="1:20" x14ac:dyDescent="0.2">
      <c r="A995" s="73" t="s">
        <v>280</v>
      </c>
      <c r="B995" s="73">
        <v>49992</v>
      </c>
      <c r="C995" s="73" t="s">
        <v>280</v>
      </c>
      <c r="D995" s="73">
        <v>49992</v>
      </c>
      <c r="E995" s="73" t="s">
        <v>566</v>
      </c>
      <c r="F995" s="73" t="e">
        <f>VLOOKUP((A995&amp;MAX(G995:L995)),'NA DATA'!$J$4:$K$1809,2,FALSE)</f>
        <v>#N/A</v>
      </c>
      <c r="G995" s="104"/>
      <c r="H995" s="104"/>
      <c r="I995" s="104"/>
      <c r="J995" s="104"/>
      <c r="K995" s="104"/>
      <c r="L995" s="104"/>
      <c r="M995" s="104">
        <f>IF(ISNA(VLOOKUP(B995,'US GAS Rankings'!$B$6:$H$232,7,FALSE))=TRUE,"", (VLOOKUP(B995,'US GAS Rankings'!$B$6:$H$232,7,FALSE)))</f>
        <v>197</v>
      </c>
      <c r="N995" s="104" t="str">
        <f>IF(ISNA(VLOOKUP(B995,'US PWR Rankings'!$B$6:$H$126,7,FALSE))=TRUE,"", (VLOOKUP(B995,'US PWR Rankings'!$B$6:$H$126,7,FALSE)))</f>
        <v/>
      </c>
      <c r="O995" s="73" t="str">
        <f>IF(ISNA(VLOOKUP(B995,'Can Gas Rankings'!$B$6:$H$95,7,FALSE))=TRUE,"",(VLOOKUP(B995,'Can Gas Rankings'!$B$6:$H$95,7,FALSE)))</f>
        <v/>
      </c>
      <c r="P995" s="73" t="str">
        <f>IF(ISNA(VLOOKUP(B995,'Can Pwr Rankings'!$B$6:$F$21,5,FALSE))=TRUE,"", (VLOOKUP(B995,'Can Pwr Rankings'!$B$6:$F$21,5,FALSE)))</f>
        <v/>
      </c>
      <c r="Q995" s="109">
        <f>IF(ISNA(VLOOKUP($B995,'US GAS Rankings'!$B$6:$H$232,6,FALSE))=TRUE,"", (VLOOKUP($B995,'US GAS Rankings'!$B$6:$H$232,6,FALSE)))</f>
        <v>168366</v>
      </c>
      <c r="R995" s="109" t="str">
        <f>IF(ISNA(VLOOKUP($B995,'US PWR Rankings'!$B$6:$H$126,6,FALSE))=TRUE,"", (VLOOKUP($B995,'US PWR Rankings'!$B$6:$H$126,6,FALSE)))</f>
        <v/>
      </c>
      <c r="S995" s="109" t="str">
        <f>IF(ISNA(VLOOKUP($B995,'Can Gas Rankings'!$B$6:$H$95,6,FALSE))=TRUE,"",(VLOOKUP($B995,'Can Gas Rankings'!$B$6:$H$95,6,FALSE)))</f>
        <v/>
      </c>
      <c r="T995" s="109" t="str">
        <f>IF(ISNA(VLOOKUP($B995,'Can Pwr Rankings'!$B$6:$F$21,4,FALSE))=TRUE,"", (VLOOKUP($B995,'Can Pwr Rankings'!$B$6:$F$21,4,FALSE)))</f>
        <v/>
      </c>
    </row>
    <row r="996" spans="1:20" x14ac:dyDescent="0.2">
      <c r="A996" s="73" t="s">
        <v>592</v>
      </c>
      <c r="B996" s="73">
        <v>49992</v>
      </c>
      <c r="C996" s="73" t="s">
        <v>592</v>
      </c>
      <c r="D996" s="73">
        <v>49992</v>
      </c>
      <c r="E996" s="73" t="s">
        <v>585</v>
      </c>
      <c r="F996" s="73" t="e">
        <f>VLOOKUP((A996&amp;MAX(G996:L996)),'NA DATA'!$J$4:$K$1809,2,FALSE)</f>
        <v>#N/A</v>
      </c>
      <c r="G996" s="104"/>
      <c r="H996" s="104"/>
      <c r="I996" s="104"/>
      <c r="J996" s="104"/>
      <c r="K996" s="104"/>
      <c r="L996" s="104"/>
      <c r="M996" s="104">
        <f>IF(ISNA(VLOOKUP(B996,'US GAS Rankings'!$B$6:$H$232,7,FALSE))=TRUE,"", (VLOOKUP(B996,'US GAS Rankings'!$B$6:$H$232,7,FALSE)))</f>
        <v>197</v>
      </c>
      <c r="N996" s="104" t="str">
        <f>IF(ISNA(VLOOKUP(B996,'US PWR Rankings'!$B$6:$H$126,7,FALSE))=TRUE,"", (VLOOKUP(B996,'US PWR Rankings'!$B$6:$H$126,7,FALSE)))</f>
        <v/>
      </c>
      <c r="O996" s="73" t="str">
        <f>IF(ISNA(VLOOKUP(B996,'Can Gas Rankings'!$B$6:$H$95,7,FALSE))=TRUE,"",(VLOOKUP(B996,'Can Gas Rankings'!$B$6:$H$95,7,FALSE)))</f>
        <v/>
      </c>
      <c r="P996" s="73" t="str">
        <f>IF(ISNA(VLOOKUP(B996,'Can Pwr Rankings'!$B$6:$F$21,5,FALSE))=TRUE,"", (VLOOKUP(B996,'Can Pwr Rankings'!$B$6:$F$21,5,FALSE)))</f>
        <v/>
      </c>
      <c r="Q996" s="109">
        <f>IF(ISNA(VLOOKUP($B996,'US GAS Rankings'!$B$6:$H$232,6,FALSE))=TRUE,"", (VLOOKUP($B996,'US GAS Rankings'!$B$6:$H$232,6,FALSE)))</f>
        <v>168366</v>
      </c>
      <c r="R996" s="109" t="str">
        <f>IF(ISNA(VLOOKUP($B996,'US PWR Rankings'!$B$6:$H$126,6,FALSE))=TRUE,"", (VLOOKUP($B996,'US PWR Rankings'!$B$6:$H$126,6,FALSE)))</f>
        <v/>
      </c>
      <c r="S996" s="109" t="str">
        <f>IF(ISNA(VLOOKUP($B996,'Can Gas Rankings'!$B$6:$H$95,6,FALSE))=TRUE,"",(VLOOKUP($B996,'Can Gas Rankings'!$B$6:$H$95,6,FALSE)))</f>
        <v/>
      </c>
      <c r="T996" s="109" t="str">
        <f>IF(ISNA(VLOOKUP($B996,'Can Pwr Rankings'!$B$6:$F$21,4,FALSE))=TRUE,"", (VLOOKUP($B996,'Can Pwr Rankings'!$B$6:$F$21,4,FALSE)))</f>
        <v/>
      </c>
    </row>
    <row r="997" spans="1:20" x14ac:dyDescent="0.2">
      <c r="A997" s="73" t="s">
        <v>281</v>
      </c>
      <c r="B997" s="73">
        <v>169</v>
      </c>
      <c r="C997" s="73" t="s">
        <v>281</v>
      </c>
      <c r="D997" s="73">
        <v>169</v>
      </c>
      <c r="E997" s="73" t="s">
        <v>414</v>
      </c>
      <c r="F997" s="73" t="str">
        <f>VLOOKUP((A997&amp;MAX(G997:L997)),'NA DATA'!$J$4:$K$1809,2,FALSE)</f>
        <v>Enron North America Corp.</v>
      </c>
      <c r="G997" s="104"/>
      <c r="H997" s="104">
        <v>96064743</v>
      </c>
      <c r="I997" s="104"/>
      <c r="J997" s="104"/>
      <c r="K997" s="104"/>
      <c r="L997" s="104"/>
      <c r="M997" s="104">
        <f>IF(ISNA(VLOOKUP(B997,'US GAS Rankings'!$B$6:$H$232,7,FALSE))=TRUE,"", (VLOOKUP(B997,'US GAS Rankings'!$B$6:$H$232,7,FALSE)))</f>
        <v>198</v>
      </c>
      <c r="N997" s="104" t="str">
        <f>IF(ISNA(VLOOKUP(B997,'US PWR Rankings'!$B$6:$H$126,7,FALSE))=TRUE,"", (VLOOKUP(B997,'US PWR Rankings'!$B$6:$H$126,7,FALSE)))</f>
        <v/>
      </c>
      <c r="O997" s="73" t="str">
        <f>IF(ISNA(VLOOKUP(B997,'Can Gas Rankings'!$B$6:$H$95,7,FALSE))=TRUE,"",(VLOOKUP(B997,'Can Gas Rankings'!$B$6:$H$95,7,FALSE)))</f>
        <v/>
      </c>
      <c r="P997" s="73" t="str">
        <f>IF(ISNA(VLOOKUP(B997,'Can Pwr Rankings'!$B$6:$F$21,5,FALSE))=TRUE,"", (VLOOKUP(B997,'Can Pwr Rankings'!$B$6:$F$21,5,FALSE)))</f>
        <v/>
      </c>
      <c r="Q997" s="109">
        <f>IF(ISNA(VLOOKUP($B997,'US GAS Rankings'!$B$6:$H$232,6,FALSE))=TRUE,"", (VLOOKUP($B997,'US GAS Rankings'!$B$6:$H$232,6,FALSE)))</f>
        <v>165000</v>
      </c>
      <c r="R997" s="109" t="str">
        <f>IF(ISNA(VLOOKUP($B997,'US PWR Rankings'!$B$6:$H$126,6,FALSE))=TRUE,"", (VLOOKUP($B997,'US PWR Rankings'!$B$6:$H$126,6,FALSE)))</f>
        <v/>
      </c>
      <c r="S997" s="109" t="str">
        <f>IF(ISNA(VLOOKUP($B997,'Can Gas Rankings'!$B$6:$H$95,6,FALSE))=TRUE,"",(VLOOKUP($B997,'Can Gas Rankings'!$B$6:$H$95,6,FALSE)))</f>
        <v/>
      </c>
      <c r="T997" s="109" t="str">
        <f>IF(ISNA(VLOOKUP($B997,'Can Pwr Rankings'!$B$6:$F$21,4,FALSE))=TRUE,"", (VLOOKUP($B997,'Can Pwr Rankings'!$B$6:$F$21,4,FALSE)))</f>
        <v/>
      </c>
    </row>
    <row r="998" spans="1:20" x14ac:dyDescent="0.2">
      <c r="A998" s="73" t="s">
        <v>281</v>
      </c>
      <c r="B998" s="73">
        <v>169</v>
      </c>
      <c r="C998" s="73"/>
      <c r="D998" s="73"/>
      <c r="E998" s="73" t="s">
        <v>396</v>
      </c>
      <c r="F998" s="73" t="str">
        <f>VLOOKUP((A998&amp;MAX(G998:L998)),'NA DATA'!$J$4:$K$1809,2,FALSE)</f>
        <v>Enron North America Corp.</v>
      </c>
      <c r="G998" s="104"/>
      <c r="H998" s="104">
        <v>96013951</v>
      </c>
      <c r="I998" s="104"/>
      <c r="J998" s="104"/>
      <c r="K998" s="104"/>
      <c r="L998" s="104"/>
      <c r="M998" s="104">
        <f>IF(ISNA(VLOOKUP(B998,'US GAS Rankings'!$B$6:$H$232,7,FALSE))=TRUE,"", (VLOOKUP(B998,'US GAS Rankings'!$B$6:$H$232,7,FALSE)))</f>
        <v>198</v>
      </c>
      <c r="N998" s="104" t="str">
        <f>IF(ISNA(VLOOKUP(B998,'US PWR Rankings'!$B$6:$H$126,7,FALSE))=TRUE,"", (VLOOKUP(B998,'US PWR Rankings'!$B$6:$H$126,7,FALSE)))</f>
        <v/>
      </c>
      <c r="O998" s="73" t="str">
        <f>IF(ISNA(VLOOKUP(B998,'Can Gas Rankings'!$B$6:$H$95,7,FALSE))=TRUE,"",(VLOOKUP(B998,'Can Gas Rankings'!$B$6:$H$95,7,FALSE)))</f>
        <v/>
      </c>
      <c r="P998" s="73" t="str">
        <f>IF(ISNA(VLOOKUP(B998,'Can Pwr Rankings'!$B$6:$F$21,5,FALSE))=TRUE,"", (VLOOKUP(B998,'Can Pwr Rankings'!$B$6:$F$21,5,FALSE)))</f>
        <v/>
      </c>
      <c r="Q998" s="109">
        <f>IF(ISNA(VLOOKUP($B998,'US GAS Rankings'!$B$6:$H$232,6,FALSE))=TRUE,"", (VLOOKUP($B998,'US GAS Rankings'!$B$6:$H$232,6,FALSE)))</f>
        <v>165000</v>
      </c>
      <c r="R998" s="109" t="str">
        <f>IF(ISNA(VLOOKUP($B998,'US PWR Rankings'!$B$6:$H$126,6,FALSE))=TRUE,"", (VLOOKUP($B998,'US PWR Rankings'!$B$6:$H$126,6,FALSE)))</f>
        <v/>
      </c>
      <c r="S998" s="109" t="str">
        <f>IF(ISNA(VLOOKUP($B998,'Can Gas Rankings'!$B$6:$H$95,6,FALSE))=TRUE,"",(VLOOKUP($B998,'Can Gas Rankings'!$B$6:$H$95,6,FALSE)))</f>
        <v/>
      </c>
      <c r="T998" s="109" t="str">
        <f>IF(ISNA(VLOOKUP($B998,'Can Pwr Rankings'!$B$6:$F$21,4,FALSE))=TRUE,"", (VLOOKUP($B998,'Can Pwr Rankings'!$B$6:$F$21,4,FALSE)))</f>
        <v/>
      </c>
    </row>
    <row r="999" spans="1:20" x14ac:dyDescent="0.2">
      <c r="A999" s="73" t="s">
        <v>281</v>
      </c>
      <c r="B999" s="73">
        <v>169</v>
      </c>
      <c r="C999" s="73"/>
      <c r="D999" s="73"/>
      <c r="E999" s="73" t="s">
        <v>392</v>
      </c>
      <c r="F999" s="73" t="str">
        <f>VLOOKUP((A999&amp;MAX(G999:L999)),'NA DATA'!$J$4:$K$1809,2,FALSE)</f>
        <v>Enron North America Corp.</v>
      </c>
      <c r="G999" s="104"/>
      <c r="H999" s="104">
        <v>96033084</v>
      </c>
      <c r="I999" s="104"/>
      <c r="J999" s="104"/>
      <c r="K999" s="104"/>
      <c r="L999" s="104"/>
      <c r="M999" s="104">
        <f>IF(ISNA(VLOOKUP(B999,'US GAS Rankings'!$B$6:$H$232,7,FALSE))=TRUE,"", (VLOOKUP(B999,'US GAS Rankings'!$B$6:$H$232,7,FALSE)))</f>
        <v>198</v>
      </c>
      <c r="N999" s="104" t="str">
        <f>IF(ISNA(VLOOKUP(B999,'US PWR Rankings'!$B$6:$H$126,7,FALSE))=TRUE,"", (VLOOKUP(B999,'US PWR Rankings'!$B$6:$H$126,7,FALSE)))</f>
        <v/>
      </c>
      <c r="O999" s="73" t="str">
        <f>IF(ISNA(VLOOKUP(B999,'Can Gas Rankings'!$B$6:$H$95,7,FALSE))=TRUE,"",(VLOOKUP(B999,'Can Gas Rankings'!$B$6:$H$95,7,FALSE)))</f>
        <v/>
      </c>
      <c r="P999" s="73" t="str">
        <f>IF(ISNA(VLOOKUP(B999,'Can Pwr Rankings'!$B$6:$F$21,5,FALSE))=TRUE,"", (VLOOKUP(B999,'Can Pwr Rankings'!$B$6:$F$21,5,FALSE)))</f>
        <v/>
      </c>
      <c r="Q999" s="109">
        <f>IF(ISNA(VLOOKUP($B999,'US GAS Rankings'!$B$6:$H$232,6,FALSE))=TRUE,"", (VLOOKUP($B999,'US GAS Rankings'!$B$6:$H$232,6,FALSE)))</f>
        <v>165000</v>
      </c>
      <c r="R999" s="109" t="str">
        <f>IF(ISNA(VLOOKUP($B999,'US PWR Rankings'!$B$6:$H$126,6,FALSE))=TRUE,"", (VLOOKUP($B999,'US PWR Rankings'!$B$6:$H$126,6,FALSE)))</f>
        <v/>
      </c>
      <c r="S999" s="109" t="str">
        <f>IF(ISNA(VLOOKUP($B999,'Can Gas Rankings'!$B$6:$H$95,6,FALSE))=TRUE,"",(VLOOKUP($B999,'Can Gas Rankings'!$B$6:$H$95,6,FALSE)))</f>
        <v/>
      </c>
      <c r="T999" s="109" t="str">
        <f>IF(ISNA(VLOOKUP($B999,'Can Pwr Rankings'!$B$6:$F$21,4,FALSE))=TRUE,"", (VLOOKUP($B999,'Can Pwr Rankings'!$B$6:$F$21,4,FALSE)))</f>
        <v/>
      </c>
    </row>
    <row r="1000" spans="1:20" x14ac:dyDescent="0.2">
      <c r="A1000" s="73" t="s">
        <v>281</v>
      </c>
      <c r="B1000" s="73">
        <v>169</v>
      </c>
      <c r="C1000" s="73"/>
      <c r="D1000" s="73"/>
      <c r="E1000" s="73" t="s">
        <v>566</v>
      </c>
      <c r="F1000" s="73" t="e">
        <f>VLOOKUP((A1000&amp;MAX(G1000:L1000)),'NA DATA'!$J$4:$K$1809,2,FALSE)</f>
        <v>#N/A</v>
      </c>
      <c r="G1000" s="104"/>
      <c r="H1000" s="104"/>
      <c r="I1000" s="104"/>
      <c r="J1000" s="104"/>
      <c r="K1000" s="104"/>
      <c r="L1000" s="104"/>
      <c r="M1000" s="104">
        <f>IF(ISNA(VLOOKUP(B1000,'US GAS Rankings'!$B$6:$H$232,7,FALSE))=TRUE,"", (VLOOKUP(B1000,'US GAS Rankings'!$B$6:$H$232,7,FALSE)))</f>
        <v>198</v>
      </c>
      <c r="N1000" s="104" t="str">
        <f>IF(ISNA(VLOOKUP(B1000,'US PWR Rankings'!$B$6:$H$126,7,FALSE))=TRUE,"", (VLOOKUP(B1000,'US PWR Rankings'!$B$6:$H$126,7,FALSE)))</f>
        <v/>
      </c>
      <c r="O1000" s="73" t="str">
        <f>IF(ISNA(VLOOKUP(B1000,'Can Gas Rankings'!$B$6:$H$95,7,FALSE))=TRUE,"",(VLOOKUP(B1000,'Can Gas Rankings'!$B$6:$H$95,7,FALSE)))</f>
        <v/>
      </c>
      <c r="P1000" s="73" t="str">
        <f>IF(ISNA(VLOOKUP(B1000,'Can Pwr Rankings'!$B$6:$F$21,5,FALSE))=TRUE,"", (VLOOKUP(B1000,'Can Pwr Rankings'!$B$6:$F$21,5,FALSE)))</f>
        <v/>
      </c>
      <c r="Q1000" s="109">
        <f>IF(ISNA(VLOOKUP($B1000,'US GAS Rankings'!$B$6:$H$232,6,FALSE))=TRUE,"", (VLOOKUP($B1000,'US GAS Rankings'!$B$6:$H$232,6,FALSE)))</f>
        <v>165000</v>
      </c>
      <c r="R1000" s="109" t="str">
        <f>IF(ISNA(VLOOKUP($B1000,'US PWR Rankings'!$B$6:$H$126,6,FALSE))=TRUE,"", (VLOOKUP($B1000,'US PWR Rankings'!$B$6:$H$126,6,FALSE)))</f>
        <v/>
      </c>
      <c r="S1000" s="109" t="str">
        <f>IF(ISNA(VLOOKUP($B1000,'Can Gas Rankings'!$B$6:$H$95,6,FALSE))=TRUE,"",(VLOOKUP($B1000,'Can Gas Rankings'!$B$6:$H$95,6,FALSE)))</f>
        <v/>
      </c>
      <c r="T1000" s="109" t="str">
        <f>IF(ISNA(VLOOKUP($B1000,'Can Pwr Rankings'!$B$6:$F$21,4,FALSE))=TRUE,"", (VLOOKUP($B1000,'Can Pwr Rankings'!$B$6:$F$21,4,FALSE)))</f>
        <v/>
      </c>
    </row>
    <row r="1001" spans="1:20" x14ac:dyDescent="0.2">
      <c r="A1001" s="73" t="s">
        <v>282</v>
      </c>
      <c r="B1001" s="73">
        <v>1763</v>
      </c>
      <c r="C1001" s="73" t="s">
        <v>282</v>
      </c>
      <c r="D1001" s="73">
        <v>1763</v>
      </c>
      <c r="E1001" s="73" t="s">
        <v>564</v>
      </c>
      <c r="F1001" s="73" t="str">
        <f>VLOOKUP((A1001&amp;MAX(G1001:L1001)),'NA DATA'!$J$4:$K$1809,2,FALSE)</f>
        <v>Enron North America Corp.</v>
      </c>
      <c r="G1001" s="104">
        <v>96021719</v>
      </c>
      <c r="H1001" s="104"/>
      <c r="I1001" s="104"/>
      <c r="J1001" s="104"/>
      <c r="K1001" s="104"/>
      <c r="L1001" s="104"/>
      <c r="M1001" s="104">
        <f>IF(ISNA(VLOOKUP(B1001,'US GAS Rankings'!$B$6:$H$232,7,FALSE))=TRUE,"", (VLOOKUP(B1001,'US GAS Rankings'!$B$6:$H$232,7,FALSE)))</f>
        <v>199</v>
      </c>
      <c r="N1001" s="104" t="str">
        <f>IF(ISNA(VLOOKUP(B1001,'US PWR Rankings'!$B$6:$H$126,7,FALSE))=TRUE,"", (VLOOKUP(B1001,'US PWR Rankings'!$B$6:$H$126,7,FALSE)))</f>
        <v/>
      </c>
      <c r="O1001" s="73" t="str">
        <f>IF(ISNA(VLOOKUP(B1001,'Can Gas Rankings'!$B$6:$H$95,7,FALSE))=TRUE,"",(VLOOKUP(B1001,'Can Gas Rankings'!$B$6:$H$95,7,FALSE)))</f>
        <v/>
      </c>
      <c r="P1001" s="73" t="str">
        <f>IF(ISNA(VLOOKUP(B1001,'Can Pwr Rankings'!$B$6:$F$21,5,FALSE))=TRUE,"", (VLOOKUP(B1001,'Can Pwr Rankings'!$B$6:$F$21,5,FALSE)))</f>
        <v/>
      </c>
      <c r="Q1001" s="109">
        <f>IF(ISNA(VLOOKUP($B1001,'US GAS Rankings'!$B$6:$H$232,6,FALSE))=TRUE,"", (VLOOKUP($B1001,'US GAS Rankings'!$B$6:$H$232,6,FALSE)))</f>
        <v>163500</v>
      </c>
      <c r="R1001" s="109" t="str">
        <f>IF(ISNA(VLOOKUP($B1001,'US PWR Rankings'!$B$6:$H$126,6,FALSE))=TRUE,"", (VLOOKUP($B1001,'US PWR Rankings'!$B$6:$H$126,6,FALSE)))</f>
        <v/>
      </c>
      <c r="S1001" s="109" t="str">
        <f>IF(ISNA(VLOOKUP($B1001,'Can Gas Rankings'!$B$6:$H$95,6,FALSE))=TRUE,"",(VLOOKUP($B1001,'Can Gas Rankings'!$B$6:$H$95,6,FALSE)))</f>
        <v/>
      </c>
      <c r="T1001" s="109" t="str">
        <f>IF(ISNA(VLOOKUP($B1001,'Can Pwr Rankings'!$B$6:$F$21,4,FALSE))=TRUE,"", (VLOOKUP($B1001,'Can Pwr Rankings'!$B$6:$F$21,4,FALSE)))</f>
        <v/>
      </c>
    </row>
    <row r="1002" spans="1:20" x14ac:dyDescent="0.2">
      <c r="A1002" s="73" t="s">
        <v>282</v>
      </c>
      <c r="B1002" s="73">
        <v>1763</v>
      </c>
      <c r="C1002" s="73"/>
      <c r="D1002" s="73"/>
      <c r="E1002" s="73" t="s">
        <v>434</v>
      </c>
      <c r="F1002" s="73" t="str">
        <f>VLOOKUP((A1002&amp;MAX(G1002:L1002)),'NA DATA'!$J$4:$K$1809,2,FALSE)</f>
        <v>Enron North America Corp.</v>
      </c>
      <c r="G1002" s="104"/>
      <c r="H1002" s="104">
        <v>96060260</v>
      </c>
      <c r="I1002" s="104"/>
      <c r="J1002" s="104"/>
      <c r="K1002" s="104"/>
      <c r="L1002" s="104"/>
      <c r="M1002" s="104">
        <f>IF(ISNA(VLOOKUP(B1002,'US GAS Rankings'!$B$6:$H$232,7,FALSE))=TRUE,"", (VLOOKUP(B1002,'US GAS Rankings'!$B$6:$H$232,7,FALSE)))</f>
        <v>199</v>
      </c>
      <c r="N1002" s="104" t="str">
        <f>IF(ISNA(VLOOKUP(B1002,'US PWR Rankings'!$B$6:$H$126,7,FALSE))=TRUE,"", (VLOOKUP(B1002,'US PWR Rankings'!$B$6:$H$126,7,FALSE)))</f>
        <v/>
      </c>
      <c r="O1002" s="73" t="str">
        <f>IF(ISNA(VLOOKUP(B1002,'Can Gas Rankings'!$B$6:$H$95,7,FALSE))=TRUE,"",(VLOOKUP(B1002,'Can Gas Rankings'!$B$6:$H$95,7,FALSE)))</f>
        <v/>
      </c>
      <c r="P1002" s="73" t="str">
        <f>IF(ISNA(VLOOKUP(B1002,'Can Pwr Rankings'!$B$6:$F$21,5,FALSE))=TRUE,"", (VLOOKUP(B1002,'Can Pwr Rankings'!$B$6:$F$21,5,FALSE)))</f>
        <v/>
      </c>
      <c r="Q1002" s="109">
        <f>IF(ISNA(VLOOKUP($B1002,'US GAS Rankings'!$B$6:$H$232,6,FALSE))=TRUE,"", (VLOOKUP($B1002,'US GAS Rankings'!$B$6:$H$232,6,FALSE)))</f>
        <v>163500</v>
      </c>
      <c r="R1002" s="109" t="str">
        <f>IF(ISNA(VLOOKUP($B1002,'US PWR Rankings'!$B$6:$H$126,6,FALSE))=TRUE,"", (VLOOKUP($B1002,'US PWR Rankings'!$B$6:$H$126,6,FALSE)))</f>
        <v/>
      </c>
      <c r="S1002" s="109" t="str">
        <f>IF(ISNA(VLOOKUP($B1002,'Can Gas Rankings'!$B$6:$H$95,6,FALSE))=TRUE,"",(VLOOKUP($B1002,'Can Gas Rankings'!$B$6:$H$95,6,FALSE)))</f>
        <v/>
      </c>
      <c r="T1002" s="109" t="str">
        <f>IF(ISNA(VLOOKUP($B1002,'Can Pwr Rankings'!$B$6:$F$21,4,FALSE))=TRUE,"", (VLOOKUP($B1002,'Can Pwr Rankings'!$B$6:$F$21,4,FALSE)))</f>
        <v/>
      </c>
    </row>
    <row r="1003" spans="1:20" x14ac:dyDescent="0.2">
      <c r="A1003" s="73" t="s">
        <v>282</v>
      </c>
      <c r="B1003" s="73">
        <v>1763</v>
      </c>
      <c r="C1003" s="73"/>
      <c r="D1003" s="73"/>
      <c r="E1003" s="73" t="s">
        <v>401</v>
      </c>
      <c r="F1003" s="73" t="str">
        <f>VLOOKUP((A1003&amp;MAX(G1003:L1003)),'NA DATA'!$J$4:$K$1809,2,FALSE)</f>
        <v>ENA Upstream Company LLC</v>
      </c>
      <c r="G1003" s="104"/>
      <c r="H1003" s="104">
        <v>96084452</v>
      </c>
      <c r="I1003" s="104"/>
      <c r="J1003" s="104"/>
      <c r="K1003" s="104"/>
      <c r="L1003" s="104"/>
      <c r="M1003" s="104">
        <f>IF(ISNA(VLOOKUP(B1003,'US GAS Rankings'!$B$6:$H$232,7,FALSE))=TRUE,"", (VLOOKUP(B1003,'US GAS Rankings'!$B$6:$H$232,7,FALSE)))</f>
        <v>199</v>
      </c>
      <c r="N1003" s="104" t="str">
        <f>IF(ISNA(VLOOKUP(B1003,'US PWR Rankings'!$B$6:$H$126,7,FALSE))=TRUE,"", (VLOOKUP(B1003,'US PWR Rankings'!$B$6:$H$126,7,FALSE)))</f>
        <v/>
      </c>
      <c r="O1003" s="73" t="str">
        <f>IF(ISNA(VLOOKUP(B1003,'Can Gas Rankings'!$B$6:$H$95,7,FALSE))=TRUE,"",(VLOOKUP(B1003,'Can Gas Rankings'!$B$6:$H$95,7,FALSE)))</f>
        <v/>
      </c>
      <c r="P1003" s="73" t="str">
        <f>IF(ISNA(VLOOKUP(B1003,'Can Pwr Rankings'!$B$6:$F$21,5,FALSE))=TRUE,"", (VLOOKUP(B1003,'Can Pwr Rankings'!$B$6:$F$21,5,FALSE)))</f>
        <v/>
      </c>
      <c r="Q1003" s="109">
        <f>IF(ISNA(VLOOKUP($B1003,'US GAS Rankings'!$B$6:$H$232,6,FALSE))=TRUE,"", (VLOOKUP($B1003,'US GAS Rankings'!$B$6:$H$232,6,FALSE)))</f>
        <v>163500</v>
      </c>
      <c r="R1003" s="109" t="str">
        <f>IF(ISNA(VLOOKUP($B1003,'US PWR Rankings'!$B$6:$H$126,6,FALSE))=TRUE,"", (VLOOKUP($B1003,'US PWR Rankings'!$B$6:$H$126,6,FALSE)))</f>
        <v/>
      </c>
      <c r="S1003" s="109" t="str">
        <f>IF(ISNA(VLOOKUP($B1003,'Can Gas Rankings'!$B$6:$H$95,6,FALSE))=TRUE,"",(VLOOKUP($B1003,'Can Gas Rankings'!$B$6:$H$95,6,FALSE)))</f>
        <v/>
      </c>
      <c r="T1003" s="109" t="str">
        <f>IF(ISNA(VLOOKUP($B1003,'Can Pwr Rankings'!$B$6:$F$21,4,FALSE))=TRUE,"", (VLOOKUP($B1003,'Can Pwr Rankings'!$B$6:$F$21,4,FALSE)))</f>
        <v/>
      </c>
    </row>
    <row r="1004" spans="1:20" x14ac:dyDescent="0.2">
      <c r="A1004" s="73" t="s">
        <v>282</v>
      </c>
      <c r="B1004" s="73">
        <v>1763</v>
      </c>
      <c r="C1004" s="73"/>
      <c r="D1004" s="73"/>
      <c r="E1004" s="73" t="s">
        <v>399</v>
      </c>
      <c r="F1004" s="73" t="str">
        <f>VLOOKUP((A1004&amp;MAX(G1004:L1004)),'NA DATA'!$J$4:$K$1809,2,FALSE)</f>
        <v>Enron North America Corp.</v>
      </c>
      <c r="G1004" s="104"/>
      <c r="H1004" s="104">
        <v>96062733</v>
      </c>
      <c r="I1004" s="104"/>
      <c r="J1004" s="104"/>
      <c r="K1004" s="104"/>
      <c r="L1004" s="104"/>
      <c r="M1004" s="104">
        <f>IF(ISNA(VLOOKUP(B1004,'US GAS Rankings'!$B$6:$H$232,7,FALSE))=TRUE,"", (VLOOKUP(B1004,'US GAS Rankings'!$B$6:$H$232,7,FALSE)))</f>
        <v>199</v>
      </c>
      <c r="N1004" s="104" t="str">
        <f>IF(ISNA(VLOOKUP(B1004,'US PWR Rankings'!$B$6:$H$126,7,FALSE))=TRUE,"", (VLOOKUP(B1004,'US PWR Rankings'!$B$6:$H$126,7,FALSE)))</f>
        <v/>
      </c>
      <c r="O1004" s="73" t="str">
        <f>IF(ISNA(VLOOKUP(B1004,'Can Gas Rankings'!$B$6:$H$95,7,FALSE))=TRUE,"",(VLOOKUP(B1004,'Can Gas Rankings'!$B$6:$H$95,7,FALSE)))</f>
        <v/>
      </c>
      <c r="P1004" s="73" t="str">
        <f>IF(ISNA(VLOOKUP(B1004,'Can Pwr Rankings'!$B$6:$F$21,5,FALSE))=TRUE,"", (VLOOKUP(B1004,'Can Pwr Rankings'!$B$6:$F$21,5,FALSE)))</f>
        <v/>
      </c>
      <c r="Q1004" s="109">
        <f>IF(ISNA(VLOOKUP($B1004,'US GAS Rankings'!$B$6:$H$232,6,FALSE))=TRUE,"", (VLOOKUP($B1004,'US GAS Rankings'!$B$6:$H$232,6,FALSE)))</f>
        <v>163500</v>
      </c>
      <c r="R1004" s="109" t="str">
        <f>IF(ISNA(VLOOKUP($B1004,'US PWR Rankings'!$B$6:$H$126,6,FALSE))=TRUE,"", (VLOOKUP($B1004,'US PWR Rankings'!$B$6:$H$126,6,FALSE)))</f>
        <v/>
      </c>
      <c r="S1004" s="109" t="str">
        <f>IF(ISNA(VLOOKUP($B1004,'Can Gas Rankings'!$B$6:$H$95,6,FALSE))=TRUE,"",(VLOOKUP($B1004,'Can Gas Rankings'!$B$6:$H$95,6,FALSE)))</f>
        <v/>
      </c>
      <c r="T1004" s="109" t="str">
        <f>IF(ISNA(VLOOKUP($B1004,'Can Pwr Rankings'!$B$6:$F$21,4,FALSE))=TRUE,"", (VLOOKUP($B1004,'Can Pwr Rankings'!$B$6:$F$21,4,FALSE)))</f>
        <v/>
      </c>
    </row>
    <row r="1005" spans="1:20" x14ac:dyDescent="0.2">
      <c r="A1005" s="73" t="s">
        <v>282</v>
      </c>
      <c r="B1005" s="73">
        <v>1763</v>
      </c>
      <c r="C1005" s="73"/>
      <c r="D1005" s="73"/>
      <c r="E1005" s="73" t="s">
        <v>421</v>
      </c>
      <c r="F1005" s="73" t="str">
        <f>VLOOKUP((A1005&amp;MAX(G1005:L1005)),'NA DATA'!$J$4:$K$1809,2,FALSE)</f>
        <v>Enron North America Corp.</v>
      </c>
      <c r="G1005" s="104"/>
      <c r="H1005" s="104">
        <v>96062586</v>
      </c>
      <c r="I1005" s="104"/>
      <c r="J1005" s="104"/>
      <c r="K1005" s="104"/>
      <c r="L1005" s="104"/>
      <c r="M1005" s="104">
        <f>IF(ISNA(VLOOKUP(B1005,'US GAS Rankings'!$B$6:$H$232,7,FALSE))=TRUE,"", (VLOOKUP(B1005,'US GAS Rankings'!$B$6:$H$232,7,FALSE)))</f>
        <v>199</v>
      </c>
      <c r="N1005" s="104" t="str">
        <f>IF(ISNA(VLOOKUP(B1005,'US PWR Rankings'!$B$6:$H$126,7,FALSE))=TRUE,"", (VLOOKUP(B1005,'US PWR Rankings'!$B$6:$H$126,7,FALSE)))</f>
        <v/>
      </c>
      <c r="O1005" s="73" t="str">
        <f>IF(ISNA(VLOOKUP(B1005,'Can Gas Rankings'!$B$6:$H$95,7,FALSE))=TRUE,"",(VLOOKUP(B1005,'Can Gas Rankings'!$B$6:$H$95,7,FALSE)))</f>
        <v/>
      </c>
      <c r="P1005" s="73" t="str">
        <f>IF(ISNA(VLOOKUP(B1005,'Can Pwr Rankings'!$B$6:$F$21,5,FALSE))=TRUE,"", (VLOOKUP(B1005,'Can Pwr Rankings'!$B$6:$F$21,5,FALSE)))</f>
        <v/>
      </c>
      <c r="Q1005" s="109">
        <f>IF(ISNA(VLOOKUP($B1005,'US GAS Rankings'!$B$6:$H$232,6,FALSE))=TRUE,"", (VLOOKUP($B1005,'US GAS Rankings'!$B$6:$H$232,6,FALSE)))</f>
        <v>163500</v>
      </c>
      <c r="R1005" s="109" t="str">
        <f>IF(ISNA(VLOOKUP($B1005,'US PWR Rankings'!$B$6:$H$126,6,FALSE))=TRUE,"", (VLOOKUP($B1005,'US PWR Rankings'!$B$6:$H$126,6,FALSE)))</f>
        <v/>
      </c>
      <c r="S1005" s="109" t="str">
        <f>IF(ISNA(VLOOKUP($B1005,'Can Gas Rankings'!$B$6:$H$95,6,FALSE))=TRUE,"",(VLOOKUP($B1005,'Can Gas Rankings'!$B$6:$H$95,6,FALSE)))</f>
        <v/>
      </c>
      <c r="T1005" s="109" t="str">
        <f>IF(ISNA(VLOOKUP($B1005,'Can Pwr Rankings'!$B$6:$F$21,4,FALSE))=TRUE,"", (VLOOKUP($B1005,'Can Pwr Rankings'!$B$6:$F$21,4,FALSE)))</f>
        <v/>
      </c>
    </row>
    <row r="1006" spans="1:20" x14ac:dyDescent="0.2">
      <c r="A1006" s="73" t="s">
        <v>282</v>
      </c>
      <c r="B1006" s="73">
        <v>1763</v>
      </c>
      <c r="C1006" s="73"/>
      <c r="D1006" s="73"/>
      <c r="E1006" s="73" t="s">
        <v>432</v>
      </c>
      <c r="F1006" s="73" t="str">
        <f>VLOOKUP((A1006&amp;MAX(G1006:L1006)),'NA DATA'!$J$4:$K$1809,2,FALSE)</f>
        <v>Enron North America Corp.</v>
      </c>
      <c r="G1006" s="104"/>
      <c r="H1006" s="104">
        <v>96003224</v>
      </c>
      <c r="I1006" s="104"/>
      <c r="J1006" s="104"/>
      <c r="K1006" s="104"/>
      <c r="L1006" s="104"/>
      <c r="M1006" s="104">
        <f>IF(ISNA(VLOOKUP(B1006,'US GAS Rankings'!$B$6:$H$232,7,FALSE))=TRUE,"", (VLOOKUP(B1006,'US GAS Rankings'!$B$6:$H$232,7,FALSE)))</f>
        <v>199</v>
      </c>
      <c r="N1006" s="104" t="str">
        <f>IF(ISNA(VLOOKUP(B1006,'US PWR Rankings'!$B$6:$H$126,7,FALSE))=TRUE,"", (VLOOKUP(B1006,'US PWR Rankings'!$B$6:$H$126,7,FALSE)))</f>
        <v/>
      </c>
      <c r="O1006" s="73" t="str">
        <f>IF(ISNA(VLOOKUP(B1006,'Can Gas Rankings'!$B$6:$H$95,7,FALSE))=TRUE,"",(VLOOKUP(B1006,'Can Gas Rankings'!$B$6:$H$95,7,FALSE)))</f>
        <v/>
      </c>
      <c r="P1006" s="73" t="str">
        <f>IF(ISNA(VLOOKUP(B1006,'Can Pwr Rankings'!$B$6:$F$21,5,FALSE))=TRUE,"", (VLOOKUP(B1006,'Can Pwr Rankings'!$B$6:$F$21,5,FALSE)))</f>
        <v/>
      </c>
      <c r="Q1006" s="109">
        <f>IF(ISNA(VLOOKUP($B1006,'US GAS Rankings'!$B$6:$H$232,6,FALSE))=TRUE,"", (VLOOKUP($B1006,'US GAS Rankings'!$B$6:$H$232,6,FALSE)))</f>
        <v>163500</v>
      </c>
      <c r="R1006" s="109" t="str">
        <f>IF(ISNA(VLOOKUP($B1006,'US PWR Rankings'!$B$6:$H$126,6,FALSE))=TRUE,"", (VLOOKUP($B1006,'US PWR Rankings'!$B$6:$H$126,6,FALSE)))</f>
        <v/>
      </c>
      <c r="S1006" s="109" t="str">
        <f>IF(ISNA(VLOOKUP($B1006,'Can Gas Rankings'!$B$6:$H$95,6,FALSE))=TRUE,"",(VLOOKUP($B1006,'Can Gas Rankings'!$B$6:$H$95,6,FALSE)))</f>
        <v/>
      </c>
      <c r="T1006" s="109" t="str">
        <f>IF(ISNA(VLOOKUP($B1006,'Can Pwr Rankings'!$B$6:$F$21,4,FALSE))=TRUE,"", (VLOOKUP($B1006,'Can Pwr Rankings'!$B$6:$F$21,4,FALSE)))</f>
        <v/>
      </c>
    </row>
    <row r="1007" spans="1:20" x14ac:dyDescent="0.2">
      <c r="A1007" s="73" t="s">
        <v>282</v>
      </c>
      <c r="B1007" s="73">
        <v>1763</v>
      </c>
      <c r="C1007" s="73"/>
      <c r="D1007" s="73"/>
      <c r="E1007" s="73" t="s">
        <v>392</v>
      </c>
      <c r="F1007" s="73" t="str">
        <f>VLOOKUP((A1007&amp;MAX(G1007:L1007)),'NA DATA'!$J$4:$K$1809,2,FALSE)</f>
        <v>Enron North America Corp.</v>
      </c>
      <c r="G1007" s="104"/>
      <c r="H1007" s="104">
        <v>96058476</v>
      </c>
      <c r="I1007" s="104"/>
      <c r="J1007" s="104"/>
      <c r="K1007" s="104"/>
      <c r="L1007" s="104"/>
      <c r="M1007" s="104">
        <f>IF(ISNA(VLOOKUP(B1007,'US GAS Rankings'!$B$6:$H$232,7,FALSE))=TRUE,"", (VLOOKUP(B1007,'US GAS Rankings'!$B$6:$H$232,7,FALSE)))</f>
        <v>199</v>
      </c>
      <c r="N1007" s="104" t="str">
        <f>IF(ISNA(VLOOKUP(B1007,'US PWR Rankings'!$B$6:$H$126,7,FALSE))=TRUE,"", (VLOOKUP(B1007,'US PWR Rankings'!$B$6:$H$126,7,FALSE)))</f>
        <v/>
      </c>
      <c r="O1007" s="73" t="str">
        <f>IF(ISNA(VLOOKUP(B1007,'Can Gas Rankings'!$B$6:$H$95,7,FALSE))=TRUE,"",(VLOOKUP(B1007,'Can Gas Rankings'!$B$6:$H$95,7,FALSE)))</f>
        <v/>
      </c>
      <c r="P1007" s="73" t="str">
        <f>IF(ISNA(VLOOKUP(B1007,'Can Pwr Rankings'!$B$6:$F$21,5,FALSE))=TRUE,"", (VLOOKUP(B1007,'Can Pwr Rankings'!$B$6:$F$21,5,FALSE)))</f>
        <v/>
      </c>
      <c r="Q1007" s="109">
        <f>IF(ISNA(VLOOKUP($B1007,'US GAS Rankings'!$B$6:$H$232,6,FALSE))=TRUE,"", (VLOOKUP($B1007,'US GAS Rankings'!$B$6:$H$232,6,FALSE)))</f>
        <v>163500</v>
      </c>
      <c r="R1007" s="109" t="str">
        <f>IF(ISNA(VLOOKUP($B1007,'US PWR Rankings'!$B$6:$H$126,6,FALSE))=TRUE,"", (VLOOKUP($B1007,'US PWR Rankings'!$B$6:$H$126,6,FALSE)))</f>
        <v/>
      </c>
      <c r="S1007" s="109" t="str">
        <f>IF(ISNA(VLOOKUP($B1007,'Can Gas Rankings'!$B$6:$H$95,6,FALSE))=TRUE,"",(VLOOKUP($B1007,'Can Gas Rankings'!$B$6:$H$95,6,FALSE)))</f>
        <v/>
      </c>
      <c r="T1007" s="109" t="str">
        <f>IF(ISNA(VLOOKUP($B1007,'Can Pwr Rankings'!$B$6:$F$21,4,FALSE))=TRUE,"", (VLOOKUP($B1007,'Can Pwr Rankings'!$B$6:$F$21,4,FALSE)))</f>
        <v/>
      </c>
    </row>
    <row r="1008" spans="1:20" x14ac:dyDescent="0.2">
      <c r="A1008" s="73" t="s">
        <v>282</v>
      </c>
      <c r="B1008" s="73">
        <v>1763</v>
      </c>
      <c r="C1008" s="73"/>
      <c r="D1008" s="73"/>
      <c r="E1008" s="73" t="s">
        <v>408</v>
      </c>
      <c r="F1008" s="73" t="str">
        <f>VLOOKUP((A1008&amp;MAX(G1008:L1008)),'NA DATA'!$J$4:$K$1809,2,FALSE)</f>
        <v>Enron North America Corp.</v>
      </c>
      <c r="G1008" s="104"/>
      <c r="H1008" s="104">
        <v>96003093</v>
      </c>
      <c r="I1008" s="104"/>
      <c r="J1008" s="104"/>
      <c r="K1008" s="104"/>
      <c r="L1008" s="104"/>
      <c r="M1008" s="104">
        <f>IF(ISNA(VLOOKUP(B1008,'US GAS Rankings'!$B$6:$H$232,7,FALSE))=TRUE,"", (VLOOKUP(B1008,'US GAS Rankings'!$B$6:$H$232,7,FALSE)))</f>
        <v>199</v>
      </c>
      <c r="N1008" s="104" t="str">
        <f>IF(ISNA(VLOOKUP(B1008,'US PWR Rankings'!$B$6:$H$126,7,FALSE))=TRUE,"", (VLOOKUP(B1008,'US PWR Rankings'!$B$6:$H$126,7,FALSE)))</f>
        <v/>
      </c>
      <c r="O1008" s="73" t="str">
        <f>IF(ISNA(VLOOKUP(B1008,'Can Gas Rankings'!$B$6:$H$95,7,FALSE))=TRUE,"",(VLOOKUP(B1008,'Can Gas Rankings'!$B$6:$H$95,7,FALSE)))</f>
        <v/>
      </c>
      <c r="P1008" s="73" t="str">
        <f>IF(ISNA(VLOOKUP(B1008,'Can Pwr Rankings'!$B$6:$F$21,5,FALSE))=TRUE,"", (VLOOKUP(B1008,'Can Pwr Rankings'!$B$6:$F$21,5,FALSE)))</f>
        <v/>
      </c>
      <c r="Q1008" s="109">
        <f>IF(ISNA(VLOOKUP($B1008,'US GAS Rankings'!$B$6:$H$232,6,FALSE))=TRUE,"", (VLOOKUP($B1008,'US GAS Rankings'!$B$6:$H$232,6,FALSE)))</f>
        <v>163500</v>
      </c>
      <c r="R1008" s="109" t="str">
        <f>IF(ISNA(VLOOKUP($B1008,'US PWR Rankings'!$B$6:$H$126,6,FALSE))=TRUE,"", (VLOOKUP($B1008,'US PWR Rankings'!$B$6:$H$126,6,FALSE)))</f>
        <v/>
      </c>
      <c r="S1008" s="109" t="str">
        <f>IF(ISNA(VLOOKUP($B1008,'Can Gas Rankings'!$B$6:$H$95,6,FALSE))=TRUE,"",(VLOOKUP($B1008,'Can Gas Rankings'!$B$6:$H$95,6,FALSE)))</f>
        <v/>
      </c>
      <c r="T1008" s="109" t="str">
        <f>IF(ISNA(VLOOKUP($B1008,'Can Pwr Rankings'!$B$6:$F$21,4,FALSE))=TRUE,"", (VLOOKUP($B1008,'Can Pwr Rankings'!$B$6:$F$21,4,FALSE)))</f>
        <v/>
      </c>
    </row>
    <row r="1009" spans="1:20" x14ac:dyDescent="0.2">
      <c r="A1009" s="73" t="s">
        <v>283</v>
      </c>
      <c r="B1009" s="73">
        <v>75073</v>
      </c>
      <c r="C1009" s="73" t="s">
        <v>283</v>
      </c>
      <c r="D1009" s="73">
        <v>75073</v>
      </c>
      <c r="E1009" s="73" t="s">
        <v>463</v>
      </c>
      <c r="F1009" s="73" t="e">
        <f>VLOOKUP((A1009&amp;MAX(G1009:L1009)),'NA DATA'!$J$4:$K$1809,2,FALSE)</f>
        <v>#N/A</v>
      </c>
      <c r="G1009" s="104"/>
      <c r="H1009" s="104"/>
      <c r="I1009" s="104">
        <v>96054363</v>
      </c>
      <c r="J1009" s="104"/>
      <c r="K1009" s="104"/>
      <c r="L1009" s="104"/>
      <c r="M1009" s="104">
        <f>IF(ISNA(VLOOKUP(B1009,'US GAS Rankings'!$B$6:$H$232,7,FALSE))=TRUE,"", (VLOOKUP(B1009,'US GAS Rankings'!$B$6:$H$232,7,FALSE)))</f>
        <v>200</v>
      </c>
      <c r="N1009" s="104">
        <f>IF(ISNA(VLOOKUP(B1009,'US PWR Rankings'!$B$6:$H$126,7,FALSE))=TRUE,"", (VLOOKUP(B1009,'US PWR Rankings'!$B$6:$H$126,7,FALSE)))</f>
        <v>53</v>
      </c>
      <c r="O1009" s="73" t="str">
        <f>IF(ISNA(VLOOKUP(B1009,'Can Gas Rankings'!$B$6:$H$95,7,FALSE))=TRUE,"",(VLOOKUP(B1009,'Can Gas Rankings'!$B$6:$H$95,7,FALSE)))</f>
        <v/>
      </c>
      <c r="P1009" s="73" t="str">
        <f>IF(ISNA(VLOOKUP(B1009,'Can Pwr Rankings'!$B$6:$F$21,5,FALSE))=TRUE,"", (VLOOKUP(B1009,'Can Pwr Rankings'!$B$6:$F$21,5,FALSE)))</f>
        <v/>
      </c>
      <c r="Q1009" s="109">
        <f>IF(ISNA(VLOOKUP($B1009,'US GAS Rankings'!$B$6:$H$232,6,FALSE))=TRUE,"", (VLOOKUP($B1009,'US GAS Rankings'!$B$6:$H$232,6,FALSE)))</f>
        <v>155000</v>
      </c>
      <c r="R1009" s="109">
        <f>IF(ISNA(VLOOKUP($B1009,'US PWR Rankings'!$B$6:$H$126,6,FALSE))=TRUE,"", (VLOOKUP($B1009,'US PWR Rankings'!$B$6:$H$126,6,FALSE)))</f>
        <v>582911</v>
      </c>
      <c r="S1009" s="109" t="str">
        <f>IF(ISNA(VLOOKUP($B1009,'Can Gas Rankings'!$B$6:$H$95,6,FALSE))=TRUE,"",(VLOOKUP($B1009,'Can Gas Rankings'!$B$6:$H$95,6,FALSE)))</f>
        <v/>
      </c>
      <c r="T1009" s="109" t="str">
        <f>IF(ISNA(VLOOKUP($B1009,'Can Pwr Rankings'!$B$6:$F$21,4,FALSE))=TRUE,"", (VLOOKUP($B1009,'Can Pwr Rankings'!$B$6:$F$21,4,FALSE)))</f>
        <v/>
      </c>
    </row>
    <row r="1010" spans="1:20" x14ac:dyDescent="0.2">
      <c r="A1010" s="73" t="s">
        <v>283</v>
      </c>
      <c r="B1010" s="73">
        <v>75073</v>
      </c>
      <c r="C1010" s="73"/>
      <c r="D1010" s="73"/>
      <c r="E1010" s="73" t="s">
        <v>566</v>
      </c>
      <c r="F1010" s="73" t="e">
        <f>VLOOKUP((A1010&amp;MAX(G1010:L1010)),'NA DATA'!$J$4:$K$1809,2,FALSE)</f>
        <v>#N/A</v>
      </c>
      <c r="G1010" s="104"/>
      <c r="H1010" s="104"/>
      <c r="I1010" s="104"/>
      <c r="J1010" s="104"/>
      <c r="K1010" s="104"/>
      <c r="L1010" s="104"/>
      <c r="M1010" s="104">
        <f>IF(ISNA(VLOOKUP(B1010,'US GAS Rankings'!$B$6:$H$232,7,FALSE))=TRUE,"", (VLOOKUP(B1010,'US GAS Rankings'!$B$6:$H$232,7,FALSE)))</f>
        <v>200</v>
      </c>
      <c r="N1010" s="104">
        <f>IF(ISNA(VLOOKUP(B1010,'US PWR Rankings'!$B$6:$H$126,7,FALSE))=TRUE,"", (VLOOKUP(B1010,'US PWR Rankings'!$B$6:$H$126,7,FALSE)))</f>
        <v>53</v>
      </c>
      <c r="O1010" s="73" t="str">
        <f>IF(ISNA(VLOOKUP(B1010,'Can Gas Rankings'!$B$6:$H$95,7,FALSE))=TRUE,"",(VLOOKUP(B1010,'Can Gas Rankings'!$B$6:$H$95,7,FALSE)))</f>
        <v/>
      </c>
      <c r="P1010" s="73" t="str">
        <f>IF(ISNA(VLOOKUP(B1010,'Can Pwr Rankings'!$B$6:$F$21,5,FALSE))=TRUE,"", (VLOOKUP(B1010,'Can Pwr Rankings'!$B$6:$F$21,5,FALSE)))</f>
        <v/>
      </c>
      <c r="Q1010" s="109">
        <f>IF(ISNA(VLOOKUP($B1010,'US GAS Rankings'!$B$6:$H$232,6,FALSE))=TRUE,"", (VLOOKUP($B1010,'US GAS Rankings'!$B$6:$H$232,6,FALSE)))</f>
        <v>155000</v>
      </c>
      <c r="R1010" s="109">
        <f>IF(ISNA(VLOOKUP($B1010,'US PWR Rankings'!$B$6:$H$126,6,FALSE))=TRUE,"", (VLOOKUP($B1010,'US PWR Rankings'!$B$6:$H$126,6,FALSE)))</f>
        <v>582911</v>
      </c>
      <c r="S1010" s="109" t="str">
        <f>IF(ISNA(VLOOKUP($B1010,'Can Gas Rankings'!$B$6:$H$95,6,FALSE))=TRUE,"",(VLOOKUP($B1010,'Can Gas Rankings'!$B$6:$H$95,6,FALSE)))</f>
        <v/>
      </c>
      <c r="T1010" s="109" t="str">
        <f>IF(ISNA(VLOOKUP($B1010,'Can Pwr Rankings'!$B$6:$F$21,4,FALSE))=TRUE,"", (VLOOKUP($B1010,'Can Pwr Rankings'!$B$6:$F$21,4,FALSE)))</f>
        <v/>
      </c>
    </row>
    <row r="1011" spans="1:20" x14ac:dyDescent="0.2">
      <c r="A1011" s="73" t="s">
        <v>283</v>
      </c>
      <c r="B1011" s="73">
        <v>75073</v>
      </c>
      <c r="C1011" s="73"/>
      <c r="D1011" s="73"/>
      <c r="E1011" s="73" t="s">
        <v>406</v>
      </c>
      <c r="F1011" s="73" t="str">
        <f>VLOOKUP((A1011&amp;MAX(G1011:L1011)),'NA DATA'!$J$4:$K$1809,2,FALSE)</f>
        <v>Enron North America Corp.</v>
      </c>
      <c r="G1011" s="104"/>
      <c r="H1011" s="104">
        <v>96082168</v>
      </c>
      <c r="I1011" s="104"/>
      <c r="J1011" s="104"/>
      <c r="K1011" s="104"/>
      <c r="L1011" s="104"/>
      <c r="M1011" s="104">
        <f>IF(ISNA(VLOOKUP(B1011,'US GAS Rankings'!$B$6:$H$232,7,FALSE))=TRUE,"", (VLOOKUP(B1011,'US GAS Rankings'!$B$6:$H$232,7,FALSE)))</f>
        <v>200</v>
      </c>
      <c r="N1011" s="104">
        <f>IF(ISNA(VLOOKUP(B1011,'US PWR Rankings'!$B$6:$H$126,7,FALSE))=TRUE,"", (VLOOKUP(B1011,'US PWR Rankings'!$B$6:$H$126,7,FALSE)))</f>
        <v>53</v>
      </c>
      <c r="O1011" s="73" t="str">
        <f>IF(ISNA(VLOOKUP(B1011,'Can Gas Rankings'!$B$6:$H$95,7,FALSE))=TRUE,"",(VLOOKUP(B1011,'Can Gas Rankings'!$B$6:$H$95,7,FALSE)))</f>
        <v/>
      </c>
      <c r="P1011" s="73" t="str">
        <f>IF(ISNA(VLOOKUP(B1011,'Can Pwr Rankings'!$B$6:$F$21,5,FALSE))=TRUE,"", (VLOOKUP(B1011,'Can Pwr Rankings'!$B$6:$F$21,5,FALSE)))</f>
        <v/>
      </c>
      <c r="Q1011" s="109">
        <f>IF(ISNA(VLOOKUP($B1011,'US GAS Rankings'!$B$6:$H$232,6,FALSE))=TRUE,"", (VLOOKUP($B1011,'US GAS Rankings'!$B$6:$H$232,6,FALSE)))</f>
        <v>155000</v>
      </c>
      <c r="R1011" s="109">
        <f>IF(ISNA(VLOOKUP($B1011,'US PWR Rankings'!$B$6:$H$126,6,FALSE))=TRUE,"", (VLOOKUP($B1011,'US PWR Rankings'!$B$6:$H$126,6,FALSE)))</f>
        <v>582911</v>
      </c>
      <c r="S1011" s="109" t="str">
        <f>IF(ISNA(VLOOKUP($B1011,'Can Gas Rankings'!$B$6:$H$95,6,FALSE))=TRUE,"",(VLOOKUP($B1011,'Can Gas Rankings'!$B$6:$H$95,6,FALSE)))</f>
        <v/>
      </c>
      <c r="T1011" s="109" t="str">
        <f>IF(ISNA(VLOOKUP($B1011,'Can Pwr Rankings'!$B$6:$F$21,4,FALSE))=TRUE,"", (VLOOKUP($B1011,'Can Pwr Rankings'!$B$6:$F$21,4,FALSE)))</f>
        <v/>
      </c>
    </row>
    <row r="1012" spans="1:20" x14ac:dyDescent="0.2">
      <c r="A1012" s="73" t="s">
        <v>284</v>
      </c>
      <c r="B1012" s="73">
        <v>881</v>
      </c>
      <c r="C1012" s="73" t="s">
        <v>284</v>
      </c>
      <c r="D1012" s="73">
        <v>881</v>
      </c>
      <c r="E1012" s="73" t="s">
        <v>401</v>
      </c>
      <c r="F1012" s="73" t="str">
        <f>VLOOKUP((A1012&amp;MAX(G1012:L1012)),'NA DATA'!$J$4:$K$1809,2,FALSE)</f>
        <v>Enron North America Corp.</v>
      </c>
      <c r="G1012" s="104"/>
      <c r="H1012" s="104">
        <v>96013868</v>
      </c>
      <c r="I1012" s="104"/>
      <c r="J1012" s="104"/>
      <c r="K1012" s="104"/>
      <c r="L1012" s="104"/>
      <c r="M1012" s="104">
        <f>IF(ISNA(VLOOKUP(B1012,'US GAS Rankings'!$B$6:$H$232,7,FALSE))=TRUE,"", (VLOOKUP(B1012,'US GAS Rankings'!$B$6:$H$232,7,FALSE)))</f>
        <v>201</v>
      </c>
      <c r="N1012" s="104">
        <f>IF(ISNA(VLOOKUP(B1012,'US PWR Rankings'!$B$6:$H$126,7,FALSE))=TRUE,"", (VLOOKUP(B1012,'US PWR Rankings'!$B$6:$H$126,7,FALSE)))</f>
        <v>107</v>
      </c>
      <c r="O1012" s="73" t="str">
        <f>IF(ISNA(VLOOKUP(B1012,'Can Gas Rankings'!$B$6:$H$95,7,FALSE))=TRUE,"",(VLOOKUP(B1012,'Can Gas Rankings'!$B$6:$H$95,7,FALSE)))</f>
        <v/>
      </c>
      <c r="P1012" s="73" t="str">
        <f>IF(ISNA(VLOOKUP(B1012,'Can Pwr Rankings'!$B$6:$F$21,5,FALSE))=TRUE,"", (VLOOKUP(B1012,'Can Pwr Rankings'!$B$6:$F$21,5,FALSE)))</f>
        <v/>
      </c>
      <c r="Q1012" s="109">
        <f>IF(ISNA(VLOOKUP($B1012,'US GAS Rankings'!$B$6:$H$232,6,FALSE))=TRUE,"", (VLOOKUP($B1012,'US GAS Rankings'!$B$6:$H$232,6,FALSE)))</f>
        <v>144930</v>
      </c>
      <c r="R1012" s="109">
        <f>IF(ISNA(VLOOKUP($B1012,'US PWR Rankings'!$B$6:$H$126,6,FALSE))=TRUE,"", (VLOOKUP($B1012,'US PWR Rankings'!$B$6:$H$126,6,FALSE)))</f>
        <v>3519</v>
      </c>
      <c r="S1012" s="109" t="str">
        <f>IF(ISNA(VLOOKUP($B1012,'Can Gas Rankings'!$B$6:$H$95,6,FALSE))=TRUE,"",(VLOOKUP($B1012,'Can Gas Rankings'!$B$6:$H$95,6,FALSE)))</f>
        <v/>
      </c>
      <c r="T1012" s="109" t="str">
        <f>IF(ISNA(VLOOKUP($B1012,'Can Pwr Rankings'!$B$6:$F$21,4,FALSE))=TRUE,"", (VLOOKUP($B1012,'Can Pwr Rankings'!$B$6:$F$21,4,FALSE)))</f>
        <v/>
      </c>
    </row>
    <row r="1013" spans="1:20" x14ac:dyDescent="0.2">
      <c r="A1013" s="73" t="s">
        <v>284</v>
      </c>
      <c r="B1013" s="73">
        <v>881</v>
      </c>
      <c r="C1013" s="73"/>
      <c r="D1013" s="73"/>
      <c r="E1013" s="73" t="s">
        <v>463</v>
      </c>
      <c r="F1013" s="73" t="e">
        <f>VLOOKUP((A1013&amp;MAX(G1013:L1013)),'NA DATA'!$J$4:$K$1809,2,FALSE)</f>
        <v>#N/A</v>
      </c>
      <c r="G1013" s="104"/>
      <c r="H1013" s="104"/>
      <c r="I1013" s="104">
        <v>96060785</v>
      </c>
      <c r="J1013" s="104"/>
      <c r="K1013" s="104"/>
      <c r="L1013" s="104"/>
      <c r="M1013" s="104">
        <f>IF(ISNA(VLOOKUP(B1013,'US GAS Rankings'!$B$6:$H$232,7,FALSE))=TRUE,"", (VLOOKUP(B1013,'US GAS Rankings'!$B$6:$H$232,7,FALSE)))</f>
        <v>201</v>
      </c>
      <c r="N1013" s="104">
        <f>IF(ISNA(VLOOKUP(B1013,'US PWR Rankings'!$B$6:$H$126,7,FALSE))=TRUE,"", (VLOOKUP(B1013,'US PWR Rankings'!$B$6:$H$126,7,FALSE)))</f>
        <v>107</v>
      </c>
      <c r="O1013" s="73" t="str">
        <f>IF(ISNA(VLOOKUP(B1013,'Can Gas Rankings'!$B$6:$H$95,7,FALSE))=TRUE,"",(VLOOKUP(B1013,'Can Gas Rankings'!$B$6:$H$95,7,FALSE)))</f>
        <v/>
      </c>
      <c r="P1013" s="73" t="str">
        <f>IF(ISNA(VLOOKUP(B1013,'Can Pwr Rankings'!$B$6:$F$21,5,FALSE))=TRUE,"", (VLOOKUP(B1013,'Can Pwr Rankings'!$B$6:$F$21,5,FALSE)))</f>
        <v/>
      </c>
      <c r="Q1013" s="109">
        <f>IF(ISNA(VLOOKUP($B1013,'US GAS Rankings'!$B$6:$H$232,6,FALSE))=TRUE,"", (VLOOKUP($B1013,'US GAS Rankings'!$B$6:$H$232,6,FALSE)))</f>
        <v>144930</v>
      </c>
      <c r="R1013" s="109">
        <f>IF(ISNA(VLOOKUP($B1013,'US PWR Rankings'!$B$6:$H$126,6,FALSE))=TRUE,"", (VLOOKUP($B1013,'US PWR Rankings'!$B$6:$H$126,6,FALSE)))</f>
        <v>3519</v>
      </c>
      <c r="S1013" s="109" t="str">
        <f>IF(ISNA(VLOOKUP($B1013,'Can Gas Rankings'!$B$6:$H$95,6,FALSE))=TRUE,"",(VLOOKUP($B1013,'Can Gas Rankings'!$B$6:$H$95,6,FALSE)))</f>
        <v/>
      </c>
      <c r="T1013" s="109" t="str">
        <f>IF(ISNA(VLOOKUP($B1013,'Can Pwr Rankings'!$B$6:$F$21,4,FALSE))=TRUE,"", (VLOOKUP($B1013,'Can Pwr Rankings'!$B$6:$F$21,4,FALSE)))</f>
        <v/>
      </c>
    </row>
    <row r="1014" spans="1:20" x14ac:dyDescent="0.2">
      <c r="A1014" s="73" t="s">
        <v>284</v>
      </c>
      <c r="B1014" s="73">
        <v>881</v>
      </c>
      <c r="C1014" s="73"/>
      <c r="D1014" s="73"/>
      <c r="E1014" s="73" t="s">
        <v>392</v>
      </c>
      <c r="F1014" s="73" t="str">
        <f>VLOOKUP((A1014&amp;MAX(G1014:L1014)),'NA DATA'!$J$4:$K$1809,2,FALSE)</f>
        <v>Enron North America Corp.</v>
      </c>
      <c r="G1014" s="104"/>
      <c r="H1014" s="104">
        <v>96000389</v>
      </c>
      <c r="I1014" s="104"/>
      <c r="J1014" s="104"/>
      <c r="K1014" s="104"/>
      <c r="L1014" s="104"/>
      <c r="M1014" s="104">
        <f>IF(ISNA(VLOOKUP(B1014,'US GAS Rankings'!$B$6:$H$232,7,FALSE))=TRUE,"", (VLOOKUP(B1014,'US GAS Rankings'!$B$6:$H$232,7,FALSE)))</f>
        <v>201</v>
      </c>
      <c r="N1014" s="104">
        <f>IF(ISNA(VLOOKUP(B1014,'US PWR Rankings'!$B$6:$H$126,7,FALSE))=TRUE,"", (VLOOKUP(B1014,'US PWR Rankings'!$B$6:$H$126,7,FALSE)))</f>
        <v>107</v>
      </c>
      <c r="O1014" s="73" t="str">
        <f>IF(ISNA(VLOOKUP(B1014,'Can Gas Rankings'!$B$6:$H$95,7,FALSE))=TRUE,"",(VLOOKUP(B1014,'Can Gas Rankings'!$B$6:$H$95,7,FALSE)))</f>
        <v/>
      </c>
      <c r="P1014" s="73" t="str">
        <f>IF(ISNA(VLOOKUP(B1014,'Can Pwr Rankings'!$B$6:$F$21,5,FALSE))=TRUE,"", (VLOOKUP(B1014,'Can Pwr Rankings'!$B$6:$F$21,5,FALSE)))</f>
        <v/>
      </c>
      <c r="Q1014" s="109">
        <f>IF(ISNA(VLOOKUP($B1014,'US GAS Rankings'!$B$6:$H$232,6,FALSE))=TRUE,"", (VLOOKUP($B1014,'US GAS Rankings'!$B$6:$H$232,6,FALSE)))</f>
        <v>144930</v>
      </c>
      <c r="R1014" s="109">
        <f>IF(ISNA(VLOOKUP($B1014,'US PWR Rankings'!$B$6:$H$126,6,FALSE))=TRUE,"", (VLOOKUP($B1014,'US PWR Rankings'!$B$6:$H$126,6,FALSE)))</f>
        <v>3519</v>
      </c>
      <c r="S1014" s="109" t="str">
        <f>IF(ISNA(VLOOKUP($B1014,'Can Gas Rankings'!$B$6:$H$95,6,FALSE))=TRUE,"",(VLOOKUP($B1014,'Can Gas Rankings'!$B$6:$H$95,6,FALSE)))</f>
        <v/>
      </c>
      <c r="T1014" s="109" t="str">
        <f>IF(ISNA(VLOOKUP($B1014,'Can Pwr Rankings'!$B$6:$F$21,4,FALSE))=TRUE,"", (VLOOKUP($B1014,'Can Pwr Rankings'!$B$6:$F$21,4,FALSE)))</f>
        <v/>
      </c>
    </row>
    <row r="1015" spans="1:20" x14ac:dyDescent="0.2">
      <c r="A1015" s="73" t="s">
        <v>284</v>
      </c>
      <c r="B1015" s="73">
        <v>881</v>
      </c>
      <c r="C1015" s="73"/>
      <c r="D1015" s="73"/>
      <c r="E1015" s="73" t="s">
        <v>420</v>
      </c>
      <c r="F1015" s="73" t="str">
        <f>VLOOKUP((A1015&amp;MAX(G1015:L1015)),'NA DATA'!$J$4:$K$1809,2,FALSE)</f>
        <v>Enron North America Corp.</v>
      </c>
      <c r="G1015" s="104"/>
      <c r="H1015" s="104">
        <v>96000376</v>
      </c>
      <c r="I1015" s="104"/>
      <c r="J1015" s="104"/>
      <c r="K1015" s="104"/>
      <c r="L1015" s="104"/>
      <c r="M1015" s="104">
        <f>IF(ISNA(VLOOKUP(B1015,'US GAS Rankings'!$B$6:$H$232,7,FALSE))=TRUE,"", (VLOOKUP(B1015,'US GAS Rankings'!$B$6:$H$232,7,FALSE)))</f>
        <v>201</v>
      </c>
      <c r="N1015" s="104">
        <f>IF(ISNA(VLOOKUP(B1015,'US PWR Rankings'!$B$6:$H$126,7,FALSE))=TRUE,"", (VLOOKUP(B1015,'US PWR Rankings'!$B$6:$H$126,7,FALSE)))</f>
        <v>107</v>
      </c>
      <c r="O1015" s="73" t="str">
        <f>IF(ISNA(VLOOKUP(B1015,'Can Gas Rankings'!$B$6:$H$95,7,FALSE))=TRUE,"",(VLOOKUP(B1015,'Can Gas Rankings'!$B$6:$H$95,7,FALSE)))</f>
        <v/>
      </c>
      <c r="P1015" s="73" t="str">
        <f>IF(ISNA(VLOOKUP(B1015,'Can Pwr Rankings'!$B$6:$F$21,5,FALSE))=TRUE,"", (VLOOKUP(B1015,'Can Pwr Rankings'!$B$6:$F$21,5,FALSE)))</f>
        <v/>
      </c>
      <c r="Q1015" s="109">
        <f>IF(ISNA(VLOOKUP($B1015,'US GAS Rankings'!$B$6:$H$232,6,FALSE))=TRUE,"", (VLOOKUP($B1015,'US GAS Rankings'!$B$6:$H$232,6,FALSE)))</f>
        <v>144930</v>
      </c>
      <c r="R1015" s="109">
        <f>IF(ISNA(VLOOKUP($B1015,'US PWR Rankings'!$B$6:$H$126,6,FALSE))=TRUE,"", (VLOOKUP($B1015,'US PWR Rankings'!$B$6:$H$126,6,FALSE)))</f>
        <v>3519</v>
      </c>
      <c r="S1015" s="109" t="str">
        <f>IF(ISNA(VLOOKUP($B1015,'Can Gas Rankings'!$B$6:$H$95,6,FALSE))=TRUE,"",(VLOOKUP($B1015,'Can Gas Rankings'!$B$6:$H$95,6,FALSE)))</f>
        <v/>
      </c>
      <c r="T1015" s="109" t="str">
        <f>IF(ISNA(VLOOKUP($B1015,'Can Pwr Rankings'!$B$6:$F$21,4,FALSE))=TRUE,"", (VLOOKUP($B1015,'Can Pwr Rankings'!$B$6:$F$21,4,FALSE)))</f>
        <v/>
      </c>
    </row>
    <row r="1016" spans="1:20" x14ac:dyDescent="0.2">
      <c r="A1016" s="73" t="s">
        <v>284</v>
      </c>
      <c r="B1016" s="73">
        <v>881</v>
      </c>
      <c r="C1016" s="73"/>
      <c r="D1016" s="73"/>
      <c r="E1016" s="73" t="s">
        <v>408</v>
      </c>
      <c r="F1016" s="73" t="str">
        <f>VLOOKUP((A1016&amp;MAX(G1016:L1016)),'NA DATA'!$J$4:$K$1809,2,FALSE)</f>
        <v>Enron North America Corp.</v>
      </c>
      <c r="G1016" s="104"/>
      <c r="H1016" s="104">
        <v>96000380</v>
      </c>
      <c r="I1016" s="104"/>
      <c r="J1016" s="104"/>
      <c r="K1016" s="104"/>
      <c r="L1016" s="104"/>
      <c r="M1016" s="104">
        <f>IF(ISNA(VLOOKUP(B1016,'US GAS Rankings'!$B$6:$H$232,7,FALSE))=TRUE,"", (VLOOKUP(B1016,'US GAS Rankings'!$B$6:$H$232,7,FALSE)))</f>
        <v>201</v>
      </c>
      <c r="N1016" s="104">
        <f>IF(ISNA(VLOOKUP(B1016,'US PWR Rankings'!$B$6:$H$126,7,FALSE))=TRUE,"", (VLOOKUP(B1016,'US PWR Rankings'!$B$6:$H$126,7,FALSE)))</f>
        <v>107</v>
      </c>
      <c r="O1016" s="73" t="str">
        <f>IF(ISNA(VLOOKUP(B1016,'Can Gas Rankings'!$B$6:$H$95,7,FALSE))=TRUE,"",(VLOOKUP(B1016,'Can Gas Rankings'!$B$6:$H$95,7,FALSE)))</f>
        <v/>
      </c>
      <c r="P1016" s="73" t="str">
        <f>IF(ISNA(VLOOKUP(B1016,'Can Pwr Rankings'!$B$6:$F$21,5,FALSE))=TRUE,"", (VLOOKUP(B1016,'Can Pwr Rankings'!$B$6:$F$21,5,FALSE)))</f>
        <v/>
      </c>
      <c r="Q1016" s="109">
        <f>IF(ISNA(VLOOKUP($B1016,'US GAS Rankings'!$B$6:$H$232,6,FALSE))=TRUE,"", (VLOOKUP($B1016,'US GAS Rankings'!$B$6:$H$232,6,FALSE)))</f>
        <v>144930</v>
      </c>
      <c r="R1016" s="109">
        <f>IF(ISNA(VLOOKUP($B1016,'US PWR Rankings'!$B$6:$H$126,6,FALSE))=TRUE,"", (VLOOKUP($B1016,'US PWR Rankings'!$B$6:$H$126,6,FALSE)))</f>
        <v>3519</v>
      </c>
      <c r="S1016" s="109" t="str">
        <f>IF(ISNA(VLOOKUP($B1016,'Can Gas Rankings'!$B$6:$H$95,6,FALSE))=TRUE,"",(VLOOKUP($B1016,'Can Gas Rankings'!$B$6:$H$95,6,FALSE)))</f>
        <v/>
      </c>
      <c r="T1016" s="109" t="str">
        <f>IF(ISNA(VLOOKUP($B1016,'Can Pwr Rankings'!$B$6:$F$21,4,FALSE))=TRUE,"", (VLOOKUP($B1016,'Can Pwr Rankings'!$B$6:$F$21,4,FALSE)))</f>
        <v/>
      </c>
    </row>
    <row r="1017" spans="1:20" x14ac:dyDescent="0.2">
      <c r="A1017" s="73" t="s">
        <v>284</v>
      </c>
      <c r="B1017" s="73">
        <v>881</v>
      </c>
      <c r="C1017" s="73"/>
      <c r="D1017" s="73"/>
      <c r="E1017" s="73" t="s">
        <v>566</v>
      </c>
      <c r="F1017" s="73" t="e">
        <f>VLOOKUP((A1017&amp;MAX(G1017:L1017)),'NA DATA'!$J$4:$K$1809,2,FALSE)</f>
        <v>#N/A</v>
      </c>
      <c r="G1017" s="104"/>
      <c r="H1017" s="104"/>
      <c r="I1017" s="104"/>
      <c r="J1017" s="104"/>
      <c r="K1017" s="104"/>
      <c r="L1017" s="104"/>
      <c r="M1017" s="104">
        <f>IF(ISNA(VLOOKUP(B1017,'US GAS Rankings'!$B$6:$H$232,7,FALSE))=TRUE,"", (VLOOKUP(B1017,'US GAS Rankings'!$B$6:$H$232,7,FALSE)))</f>
        <v>201</v>
      </c>
      <c r="N1017" s="104">
        <f>IF(ISNA(VLOOKUP(B1017,'US PWR Rankings'!$B$6:$H$126,7,FALSE))=TRUE,"", (VLOOKUP(B1017,'US PWR Rankings'!$B$6:$H$126,7,FALSE)))</f>
        <v>107</v>
      </c>
      <c r="O1017" s="73" t="str">
        <f>IF(ISNA(VLOOKUP(B1017,'Can Gas Rankings'!$B$6:$H$95,7,FALSE))=TRUE,"",(VLOOKUP(B1017,'Can Gas Rankings'!$B$6:$H$95,7,FALSE)))</f>
        <v/>
      </c>
      <c r="P1017" s="73" t="str">
        <f>IF(ISNA(VLOOKUP(B1017,'Can Pwr Rankings'!$B$6:$F$21,5,FALSE))=TRUE,"", (VLOOKUP(B1017,'Can Pwr Rankings'!$B$6:$F$21,5,FALSE)))</f>
        <v/>
      </c>
      <c r="Q1017" s="109">
        <f>IF(ISNA(VLOOKUP($B1017,'US GAS Rankings'!$B$6:$H$232,6,FALSE))=TRUE,"", (VLOOKUP($B1017,'US GAS Rankings'!$B$6:$H$232,6,FALSE)))</f>
        <v>144930</v>
      </c>
      <c r="R1017" s="109">
        <f>IF(ISNA(VLOOKUP($B1017,'US PWR Rankings'!$B$6:$H$126,6,FALSE))=TRUE,"", (VLOOKUP($B1017,'US PWR Rankings'!$B$6:$H$126,6,FALSE)))</f>
        <v>3519</v>
      </c>
      <c r="S1017" s="109" t="str">
        <f>IF(ISNA(VLOOKUP($B1017,'Can Gas Rankings'!$B$6:$H$95,6,FALSE))=TRUE,"",(VLOOKUP($B1017,'Can Gas Rankings'!$B$6:$H$95,6,FALSE)))</f>
        <v/>
      </c>
      <c r="T1017" s="109" t="str">
        <f>IF(ISNA(VLOOKUP($B1017,'Can Pwr Rankings'!$B$6:$F$21,4,FALSE))=TRUE,"", (VLOOKUP($B1017,'Can Pwr Rankings'!$B$6:$F$21,4,FALSE)))</f>
        <v/>
      </c>
    </row>
    <row r="1018" spans="1:20" x14ac:dyDescent="0.2">
      <c r="A1018" s="73" t="s">
        <v>285</v>
      </c>
      <c r="B1018" s="73">
        <v>62604</v>
      </c>
      <c r="C1018" s="73" t="s">
        <v>285</v>
      </c>
      <c r="D1018" s="73">
        <v>62604</v>
      </c>
      <c r="E1018" s="73" t="s">
        <v>403</v>
      </c>
      <c r="F1018" s="73" t="str">
        <f>VLOOKUP((A1018&amp;MAX(G1018:L1018)),'NA DATA'!$J$4:$K$1809,2,FALSE)</f>
        <v>Enron North America Corp.</v>
      </c>
      <c r="G1018" s="104"/>
      <c r="H1018" s="104">
        <v>96071231</v>
      </c>
      <c r="I1018" s="104"/>
      <c r="J1018" s="104"/>
      <c r="K1018" s="104"/>
      <c r="L1018" s="104"/>
      <c r="M1018" s="104">
        <f>IF(ISNA(VLOOKUP(B1018,'US GAS Rankings'!$B$6:$H$232,7,FALSE))=TRUE,"", (VLOOKUP(B1018,'US GAS Rankings'!$B$6:$H$232,7,FALSE)))</f>
        <v>202</v>
      </c>
      <c r="N1018" s="104">
        <f>IF(ISNA(VLOOKUP(B1018,'US PWR Rankings'!$B$6:$H$126,7,FALSE))=TRUE,"", (VLOOKUP(B1018,'US PWR Rankings'!$B$6:$H$126,7,FALSE)))</f>
        <v>114</v>
      </c>
      <c r="O1018" s="73" t="str">
        <f>IF(ISNA(VLOOKUP(B1018,'Can Gas Rankings'!$B$6:$H$95,7,FALSE))=TRUE,"",(VLOOKUP(B1018,'Can Gas Rankings'!$B$6:$H$95,7,FALSE)))</f>
        <v/>
      </c>
      <c r="P1018" s="73" t="str">
        <f>IF(ISNA(VLOOKUP(B1018,'Can Pwr Rankings'!$B$6:$F$21,5,FALSE))=TRUE,"", (VLOOKUP(B1018,'Can Pwr Rankings'!$B$6:$F$21,5,FALSE)))</f>
        <v/>
      </c>
      <c r="Q1018" s="109">
        <f>IF(ISNA(VLOOKUP($B1018,'US GAS Rankings'!$B$6:$H$232,6,FALSE))=TRUE,"", (VLOOKUP($B1018,'US GAS Rankings'!$B$6:$H$232,6,FALSE)))</f>
        <v>141593</v>
      </c>
      <c r="R1018" s="109">
        <f>IF(ISNA(VLOOKUP($B1018,'US PWR Rankings'!$B$6:$H$126,6,FALSE))=TRUE,"", (VLOOKUP($B1018,'US PWR Rankings'!$B$6:$H$126,6,FALSE)))</f>
        <v>2285</v>
      </c>
      <c r="S1018" s="109" t="str">
        <f>IF(ISNA(VLOOKUP($B1018,'Can Gas Rankings'!$B$6:$H$95,6,FALSE))=TRUE,"",(VLOOKUP($B1018,'Can Gas Rankings'!$B$6:$H$95,6,FALSE)))</f>
        <v/>
      </c>
      <c r="T1018" s="109" t="str">
        <f>IF(ISNA(VLOOKUP($B1018,'Can Pwr Rankings'!$B$6:$F$21,4,FALSE))=TRUE,"", (VLOOKUP($B1018,'Can Pwr Rankings'!$B$6:$F$21,4,FALSE)))</f>
        <v/>
      </c>
    </row>
    <row r="1019" spans="1:20" x14ac:dyDescent="0.2">
      <c r="A1019" s="73" t="s">
        <v>285</v>
      </c>
      <c r="B1019" s="73">
        <v>62604</v>
      </c>
      <c r="C1019" s="73"/>
      <c r="D1019" s="73"/>
      <c r="E1019" s="73" t="s">
        <v>410</v>
      </c>
      <c r="F1019" s="73" t="str">
        <f>VLOOKUP((A1019&amp;MAX(G1019:L1019)),'NA DATA'!$J$4:$K$1809,2,FALSE)</f>
        <v>Enron North America Corp.</v>
      </c>
      <c r="G1019" s="104"/>
      <c r="H1019" s="104">
        <v>96004581</v>
      </c>
      <c r="I1019" s="104"/>
      <c r="J1019" s="104"/>
      <c r="K1019" s="104"/>
      <c r="L1019" s="104"/>
      <c r="M1019" s="104">
        <f>IF(ISNA(VLOOKUP(B1019,'US GAS Rankings'!$B$6:$H$232,7,FALSE))=TRUE,"", (VLOOKUP(B1019,'US GAS Rankings'!$B$6:$H$232,7,FALSE)))</f>
        <v>202</v>
      </c>
      <c r="N1019" s="104">
        <f>IF(ISNA(VLOOKUP(B1019,'US PWR Rankings'!$B$6:$H$126,7,FALSE))=TRUE,"", (VLOOKUP(B1019,'US PWR Rankings'!$B$6:$H$126,7,FALSE)))</f>
        <v>114</v>
      </c>
      <c r="O1019" s="73" t="str">
        <f>IF(ISNA(VLOOKUP(B1019,'Can Gas Rankings'!$B$6:$H$95,7,FALSE))=TRUE,"",(VLOOKUP(B1019,'Can Gas Rankings'!$B$6:$H$95,7,FALSE)))</f>
        <v/>
      </c>
      <c r="P1019" s="73" t="str">
        <f>IF(ISNA(VLOOKUP(B1019,'Can Pwr Rankings'!$B$6:$F$21,5,FALSE))=TRUE,"", (VLOOKUP(B1019,'Can Pwr Rankings'!$B$6:$F$21,5,FALSE)))</f>
        <v/>
      </c>
      <c r="Q1019" s="109">
        <f>IF(ISNA(VLOOKUP($B1019,'US GAS Rankings'!$B$6:$H$232,6,FALSE))=TRUE,"", (VLOOKUP($B1019,'US GAS Rankings'!$B$6:$H$232,6,FALSE)))</f>
        <v>141593</v>
      </c>
      <c r="R1019" s="109">
        <f>IF(ISNA(VLOOKUP($B1019,'US PWR Rankings'!$B$6:$H$126,6,FALSE))=TRUE,"", (VLOOKUP($B1019,'US PWR Rankings'!$B$6:$H$126,6,FALSE)))</f>
        <v>2285</v>
      </c>
      <c r="S1019" s="109" t="str">
        <f>IF(ISNA(VLOOKUP($B1019,'Can Gas Rankings'!$B$6:$H$95,6,FALSE))=TRUE,"",(VLOOKUP($B1019,'Can Gas Rankings'!$B$6:$H$95,6,FALSE)))</f>
        <v/>
      </c>
      <c r="T1019" s="109" t="str">
        <f>IF(ISNA(VLOOKUP($B1019,'Can Pwr Rankings'!$B$6:$F$21,4,FALSE))=TRUE,"", (VLOOKUP($B1019,'Can Pwr Rankings'!$B$6:$F$21,4,FALSE)))</f>
        <v/>
      </c>
    </row>
    <row r="1020" spans="1:20" x14ac:dyDescent="0.2">
      <c r="A1020" s="73" t="s">
        <v>285</v>
      </c>
      <c r="B1020" s="73">
        <v>62604</v>
      </c>
      <c r="C1020" s="73"/>
      <c r="D1020" s="73"/>
      <c r="E1020" s="73" t="s">
        <v>566</v>
      </c>
      <c r="F1020" s="73" t="e">
        <f>VLOOKUP((A1020&amp;MAX(G1020:L1020)),'NA DATA'!$J$4:$K$1809,2,FALSE)</f>
        <v>#N/A</v>
      </c>
      <c r="G1020" s="104"/>
      <c r="H1020" s="104"/>
      <c r="I1020" s="104"/>
      <c r="J1020" s="104"/>
      <c r="K1020" s="104"/>
      <c r="L1020" s="104"/>
      <c r="M1020" s="104">
        <f>IF(ISNA(VLOOKUP(B1020,'US GAS Rankings'!$B$6:$H$232,7,FALSE))=TRUE,"", (VLOOKUP(B1020,'US GAS Rankings'!$B$6:$H$232,7,FALSE)))</f>
        <v>202</v>
      </c>
      <c r="N1020" s="104">
        <f>IF(ISNA(VLOOKUP(B1020,'US PWR Rankings'!$B$6:$H$126,7,FALSE))=TRUE,"", (VLOOKUP(B1020,'US PWR Rankings'!$B$6:$H$126,7,FALSE)))</f>
        <v>114</v>
      </c>
      <c r="O1020" s="73" t="str">
        <f>IF(ISNA(VLOOKUP(B1020,'Can Gas Rankings'!$B$6:$H$95,7,FALSE))=TRUE,"",(VLOOKUP(B1020,'Can Gas Rankings'!$B$6:$H$95,7,FALSE)))</f>
        <v/>
      </c>
      <c r="P1020" s="73" t="str">
        <f>IF(ISNA(VLOOKUP(B1020,'Can Pwr Rankings'!$B$6:$F$21,5,FALSE))=TRUE,"", (VLOOKUP(B1020,'Can Pwr Rankings'!$B$6:$F$21,5,FALSE)))</f>
        <v/>
      </c>
      <c r="Q1020" s="109">
        <f>IF(ISNA(VLOOKUP($B1020,'US GAS Rankings'!$B$6:$H$232,6,FALSE))=TRUE,"", (VLOOKUP($B1020,'US GAS Rankings'!$B$6:$H$232,6,FALSE)))</f>
        <v>141593</v>
      </c>
      <c r="R1020" s="109">
        <f>IF(ISNA(VLOOKUP($B1020,'US PWR Rankings'!$B$6:$H$126,6,FALSE))=TRUE,"", (VLOOKUP($B1020,'US PWR Rankings'!$B$6:$H$126,6,FALSE)))</f>
        <v>2285</v>
      </c>
      <c r="S1020" s="109" t="str">
        <f>IF(ISNA(VLOOKUP($B1020,'Can Gas Rankings'!$B$6:$H$95,6,FALSE))=TRUE,"",(VLOOKUP($B1020,'Can Gas Rankings'!$B$6:$H$95,6,FALSE)))</f>
        <v/>
      </c>
      <c r="T1020" s="109" t="str">
        <f>IF(ISNA(VLOOKUP($B1020,'Can Pwr Rankings'!$B$6:$F$21,4,FALSE))=TRUE,"", (VLOOKUP($B1020,'Can Pwr Rankings'!$B$6:$F$21,4,FALSE)))</f>
        <v/>
      </c>
    </row>
    <row r="1021" spans="1:20" x14ac:dyDescent="0.2">
      <c r="A1021" s="73" t="s">
        <v>520</v>
      </c>
      <c r="B1021" s="73">
        <v>62604</v>
      </c>
      <c r="C1021" s="73" t="s">
        <v>520</v>
      </c>
      <c r="D1021" s="73">
        <v>62604</v>
      </c>
      <c r="E1021" s="73" t="s">
        <v>465</v>
      </c>
      <c r="F1021" s="73" t="e">
        <f>VLOOKUP((A1021&amp;MAX(G1021:L1021)),'NA DATA'!$J$4:$K$1809,2,FALSE)</f>
        <v>#N/A</v>
      </c>
      <c r="G1021" s="104"/>
      <c r="H1021" s="104"/>
      <c r="I1021" s="104">
        <v>96008842</v>
      </c>
      <c r="J1021" s="104"/>
      <c r="K1021" s="104"/>
      <c r="L1021" s="104"/>
      <c r="M1021" s="104">
        <f>IF(ISNA(VLOOKUP(B1021,'US GAS Rankings'!$B$6:$H$232,7,FALSE))=TRUE,"", (VLOOKUP(B1021,'US GAS Rankings'!$B$6:$H$232,7,FALSE)))</f>
        <v>202</v>
      </c>
      <c r="N1021" s="104">
        <f>IF(ISNA(VLOOKUP(B1021,'US PWR Rankings'!$B$6:$H$126,7,FALSE))=TRUE,"", (VLOOKUP(B1021,'US PWR Rankings'!$B$6:$H$126,7,FALSE)))</f>
        <v>114</v>
      </c>
      <c r="O1021" s="73" t="str">
        <f>IF(ISNA(VLOOKUP(B1021,'Can Gas Rankings'!$B$6:$H$95,7,FALSE))=TRUE,"",(VLOOKUP(B1021,'Can Gas Rankings'!$B$6:$H$95,7,FALSE)))</f>
        <v/>
      </c>
      <c r="P1021" s="73" t="str">
        <f>IF(ISNA(VLOOKUP(B1021,'Can Pwr Rankings'!$B$6:$F$21,5,FALSE))=TRUE,"", (VLOOKUP(B1021,'Can Pwr Rankings'!$B$6:$F$21,5,FALSE)))</f>
        <v/>
      </c>
      <c r="Q1021" s="109">
        <f>IF(ISNA(VLOOKUP($B1021,'US GAS Rankings'!$B$6:$H$232,6,FALSE))=TRUE,"", (VLOOKUP($B1021,'US GAS Rankings'!$B$6:$H$232,6,FALSE)))</f>
        <v>141593</v>
      </c>
      <c r="R1021" s="109">
        <f>IF(ISNA(VLOOKUP($B1021,'US PWR Rankings'!$B$6:$H$126,6,FALSE))=TRUE,"", (VLOOKUP($B1021,'US PWR Rankings'!$B$6:$H$126,6,FALSE)))</f>
        <v>2285</v>
      </c>
      <c r="S1021" s="109" t="str">
        <f>IF(ISNA(VLOOKUP($B1021,'Can Gas Rankings'!$B$6:$H$95,6,FALSE))=TRUE,"",(VLOOKUP($B1021,'Can Gas Rankings'!$B$6:$H$95,6,FALSE)))</f>
        <v/>
      </c>
      <c r="T1021" s="109" t="str">
        <f>IF(ISNA(VLOOKUP($B1021,'Can Pwr Rankings'!$B$6:$F$21,4,FALSE))=TRUE,"", (VLOOKUP($B1021,'Can Pwr Rankings'!$B$6:$F$21,4,FALSE)))</f>
        <v/>
      </c>
    </row>
    <row r="1022" spans="1:20" x14ac:dyDescent="0.2">
      <c r="A1022" s="73" t="s">
        <v>286</v>
      </c>
      <c r="B1022" s="73">
        <v>5444</v>
      </c>
      <c r="C1022" s="73" t="s">
        <v>286</v>
      </c>
      <c r="D1022" s="73">
        <v>5444</v>
      </c>
      <c r="E1022" s="73" t="s">
        <v>396</v>
      </c>
      <c r="F1022" s="73" t="str">
        <f>VLOOKUP((A1022&amp;MAX(G1022:L1022)),'NA DATA'!$J$4:$K$1809,2,FALSE)</f>
        <v>Enron North America Corp.</v>
      </c>
      <c r="G1022" s="104"/>
      <c r="H1022" s="104">
        <v>96029094</v>
      </c>
      <c r="I1022" s="104"/>
      <c r="J1022" s="104"/>
      <c r="K1022" s="104"/>
      <c r="L1022" s="104"/>
      <c r="M1022" s="104">
        <f>IF(ISNA(VLOOKUP(B1022,'US GAS Rankings'!$B$6:$H$232,7,FALSE))=TRUE,"", (VLOOKUP(B1022,'US GAS Rankings'!$B$6:$H$232,7,FALSE)))</f>
        <v>203</v>
      </c>
      <c r="N1022" s="104" t="str">
        <f>IF(ISNA(VLOOKUP(B1022,'US PWR Rankings'!$B$6:$H$126,7,FALSE))=TRUE,"", (VLOOKUP(B1022,'US PWR Rankings'!$B$6:$H$126,7,FALSE)))</f>
        <v/>
      </c>
      <c r="O1022" s="73" t="str">
        <f>IF(ISNA(VLOOKUP(B1022,'Can Gas Rankings'!$B$6:$H$95,7,FALSE))=TRUE,"",(VLOOKUP(B1022,'Can Gas Rankings'!$B$6:$H$95,7,FALSE)))</f>
        <v/>
      </c>
      <c r="P1022" s="73" t="str">
        <f>IF(ISNA(VLOOKUP(B1022,'Can Pwr Rankings'!$B$6:$F$21,5,FALSE))=TRUE,"", (VLOOKUP(B1022,'Can Pwr Rankings'!$B$6:$F$21,5,FALSE)))</f>
        <v/>
      </c>
      <c r="Q1022" s="109">
        <f>IF(ISNA(VLOOKUP($B1022,'US GAS Rankings'!$B$6:$H$232,6,FALSE))=TRUE,"", (VLOOKUP($B1022,'US GAS Rankings'!$B$6:$H$232,6,FALSE)))</f>
        <v>132218</v>
      </c>
      <c r="R1022" s="109" t="str">
        <f>IF(ISNA(VLOOKUP($B1022,'US PWR Rankings'!$B$6:$H$126,6,FALSE))=TRUE,"", (VLOOKUP($B1022,'US PWR Rankings'!$B$6:$H$126,6,FALSE)))</f>
        <v/>
      </c>
      <c r="S1022" s="109" t="str">
        <f>IF(ISNA(VLOOKUP($B1022,'Can Gas Rankings'!$B$6:$H$95,6,FALSE))=TRUE,"",(VLOOKUP($B1022,'Can Gas Rankings'!$B$6:$H$95,6,FALSE)))</f>
        <v/>
      </c>
      <c r="T1022" s="109" t="str">
        <f>IF(ISNA(VLOOKUP($B1022,'Can Pwr Rankings'!$B$6:$F$21,4,FALSE))=TRUE,"", (VLOOKUP($B1022,'Can Pwr Rankings'!$B$6:$F$21,4,FALSE)))</f>
        <v/>
      </c>
    </row>
    <row r="1023" spans="1:20" x14ac:dyDescent="0.2">
      <c r="A1023" s="73" t="s">
        <v>286</v>
      </c>
      <c r="B1023" s="73">
        <v>5444</v>
      </c>
      <c r="C1023" s="73"/>
      <c r="D1023" s="73"/>
      <c r="E1023" s="73" t="s">
        <v>417</v>
      </c>
      <c r="F1023" s="73" t="str">
        <f>VLOOKUP((A1023&amp;MAX(G1023:L1023)),'NA DATA'!$J$4:$K$1809,2,FALSE)</f>
        <v>Enron North America Corp.</v>
      </c>
      <c r="G1023" s="104"/>
      <c r="H1023" s="104">
        <v>96000581</v>
      </c>
      <c r="I1023" s="104"/>
      <c r="J1023" s="104"/>
      <c r="K1023" s="104"/>
      <c r="L1023" s="104"/>
      <c r="M1023" s="104">
        <f>IF(ISNA(VLOOKUP(B1023,'US GAS Rankings'!$B$6:$H$232,7,FALSE))=TRUE,"", (VLOOKUP(B1023,'US GAS Rankings'!$B$6:$H$232,7,FALSE)))</f>
        <v>203</v>
      </c>
      <c r="N1023" s="104" t="str">
        <f>IF(ISNA(VLOOKUP(B1023,'US PWR Rankings'!$B$6:$H$126,7,FALSE))=TRUE,"", (VLOOKUP(B1023,'US PWR Rankings'!$B$6:$H$126,7,FALSE)))</f>
        <v/>
      </c>
      <c r="O1023" s="73" t="str">
        <f>IF(ISNA(VLOOKUP(B1023,'Can Gas Rankings'!$B$6:$H$95,7,FALSE))=TRUE,"",(VLOOKUP(B1023,'Can Gas Rankings'!$B$6:$H$95,7,FALSE)))</f>
        <v/>
      </c>
      <c r="P1023" s="73" t="str">
        <f>IF(ISNA(VLOOKUP(B1023,'Can Pwr Rankings'!$B$6:$F$21,5,FALSE))=TRUE,"", (VLOOKUP(B1023,'Can Pwr Rankings'!$B$6:$F$21,5,FALSE)))</f>
        <v/>
      </c>
      <c r="Q1023" s="109">
        <f>IF(ISNA(VLOOKUP($B1023,'US GAS Rankings'!$B$6:$H$232,6,FALSE))=TRUE,"", (VLOOKUP($B1023,'US GAS Rankings'!$B$6:$H$232,6,FALSE)))</f>
        <v>132218</v>
      </c>
      <c r="R1023" s="109" t="str">
        <f>IF(ISNA(VLOOKUP($B1023,'US PWR Rankings'!$B$6:$H$126,6,FALSE))=TRUE,"", (VLOOKUP($B1023,'US PWR Rankings'!$B$6:$H$126,6,FALSE)))</f>
        <v/>
      </c>
      <c r="S1023" s="109" t="str">
        <f>IF(ISNA(VLOOKUP($B1023,'Can Gas Rankings'!$B$6:$H$95,6,FALSE))=TRUE,"",(VLOOKUP($B1023,'Can Gas Rankings'!$B$6:$H$95,6,FALSE)))</f>
        <v/>
      </c>
      <c r="T1023" s="109" t="str">
        <f>IF(ISNA(VLOOKUP($B1023,'Can Pwr Rankings'!$B$6:$F$21,4,FALSE))=TRUE,"", (VLOOKUP($B1023,'Can Pwr Rankings'!$B$6:$F$21,4,FALSE)))</f>
        <v/>
      </c>
    </row>
    <row r="1024" spans="1:20" x14ac:dyDescent="0.2">
      <c r="A1024" s="73" t="s">
        <v>286</v>
      </c>
      <c r="B1024" s="73">
        <v>5444</v>
      </c>
      <c r="C1024" s="73"/>
      <c r="D1024" s="73"/>
      <c r="E1024" s="73" t="s">
        <v>394</v>
      </c>
      <c r="F1024" s="73" t="str">
        <f>VLOOKUP((A1024&amp;MAX(G1024:L1024)),'NA DATA'!$J$4:$K$1809,2,FALSE)</f>
        <v>Enron North America Corp.</v>
      </c>
      <c r="G1024" s="104"/>
      <c r="H1024" s="104">
        <v>96032256</v>
      </c>
      <c r="I1024" s="104"/>
      <c r="J1024" s="104"/>
      <c r="K1024" s="104"/>
      <c r="L1024" s="104"/>
      <c r="M1024" s="104">
        <f>IF(ISNA(VLOOKUP(B1024,'US GAS Rankings'!$B$6:$H$232,7,FALSE))=TRUE,"", (VLOOKUP(B1024,'US GAS Rankings'!$B$6:$H$232,7,FALSE)))</f>
        <v>203</v>
      </c>
      <c r="N1024" s="104" t="str">
        <f>IF(ISNA(VLOOKUP(B1024,'US PWR Rankings'!$B$6:$H$126,7,FALSE))=TRUE,"", (VLOOKUP(B1024,'US PWR Rankings'!$B$6:$H$126,7,FALSE)))</f>
        <v/>
      </c>
      <c r="O1024" s="73" t="str">
        <f>IF(ISNA(VLOOKUP(B1024,'Can Gas Rankings'!$B$6:$H$95,7,FALSE))=TRUE,"",(VLOOKUP(B1024,'Can Gas Rankings'!$B$6:$H$95,7,FALSE)))</f>
        <v/>
      </c>
      <c r="P1024" s="73" t="str">
        <f>IF(ISNA(VLOOKUP(B1024,'Can Pwr Rankings'!$B$6:$F$21,5,FALSE))=TRUE,"", (VLOOKUP(B1024,'Can Pwr Rankings'!$B$6:$F$21,5,FALSE)))</f>
        <v/>
      </c>
      <c r="Q1024" s="109">
        <f>IF(ISNA(VLOOKUP($B1024,'US GAS Rankings'!$B$6:$H$232,6,FALSE))=TRUE,"", (VLOOKUP($B1024,'US GAS Rankings'!$B$6:$H$232,6,FALSE)))</f>
        <v>132218</v>
      </c>
      <c r="R1024" s="109" t="str">
        <f>IF(ISNA(VLOOKUP($B1024,'US PWR Rankings'!$B$6:$H$126,6,FALSE))=TRUE,"", (VLOOKUP($B1024,'US PWR Rankings'!$B$6:$H$126,6,FALSE)))</f>
        <v/>
      </c>
      <c r="S1024" s="109" t="str">
        <f>IF(ISNA(VLOOKUP($B1024,'Can Gas Rankings'!$B$6:$H$95,6,FALSE))=TRUE,"",(VLOOKUP($B1024,'Can Gas Rankings'!$B$6:$H$95,6,FALSE)))</f>
        <v/>
      </c>
      <c r="T1024" s="109" t="str">
        <f>IF(ISNA(VLOOKUP($B1024,'Can Pwr Rankings'!$B$6:$F$21,4,FALSE))=TRUE,"", (VLOOKUP($B1024,'Can Pwr Rankings'!$B$6:$F$21,4,FALSE)))</f>
        <v/>
      </c>
    </row>
    <row r="1025" spans="1:20" x14ac:dyDescent="0.2">
      <c r="A1025" s="73" t="s">
        <v>286</v>
      </c>
      <c r="B1025" s="73">
        <v>5444</v>
      </c>
      <c r="C1025" s="73"/>
      <c r="D1025" s="73"/>
      <c r="E1025" s="73" t="s">
        <v>566</v>
      </c>
      <c r="F1025" s="73" t="e">
        <f>VLOOKUP((A1025&amp;MAX(G1025:L1025)),'NA DATA'!$J$4:$K$1809,2,FALSE)</f>
        <v>#N/A</v>
      </c>
      <c r="G1025" s="104"/>
      <c r="H1025" s="104"/>
      <c r="I1025" s="104"/>
      <c r="J1025" s="104"/>
      <c r="K1025" s="104"/>
      <c r="L1025" s="104"/>
      <c r="M1025" s="104">
        <f>IF(ISNA(VLOOKUP(B1025,'US GAS Rankings'!$B$6:$H$232,7,FALSE))=TRUE,"", (VLOOKUP(B1025,'US GAS Rankings'!$B$6:$H$232,7,FALSE)))</f>
        <v>203</v>
      </c>
      <c r="N1025" s="104" t="str">
        <f>IF(ISNA(VLOOKUP(B1025,'US PWR Rankings'!$B$6:$H$126,7,FALSE))=TRUE,"", (VLOOKUP(B1025,'US PWR Rankings'!$B$6:$H$126,7,FALSE)))</f>
        <v/>
      </c>
      <c r="O1025" s="73" t="str">
        <f>IF(ISNA(VLOOKUP(B1025,'Can Gas Rankings'!$B$6:$H$95,7,FALSE))=TRUE,"",(VLOOKUP(B1025,'Can Gas Rankings'!$B$6:$H$95,7,FALSE)))</f>
        <v/>
      </c>
      <c r="P1025" s="73" t="str">
        <f>IF(ISNA(VLOOKUP(B1025,'Can Pwr Rankings'!$B$6:$F$21,5,FALSE))=TRUE,"", (VLOOKUP(B1025,'Can Pwr Rankings'!$B$6:$F$21,5,FALSE)))</f>
        <v/>
      </c>
      <c r="Q1025" s="109">
        <f>IF(ISNA(VLOOKUP($B1025,'US GAS Rankings'!$B$6:$H$232,6,FALSE))=TRUE,"", (VLOOKUP($B1025,'US GAS Rankings'!$B$6:$H$232,6,FALSE)))</f>
        <v>132218</v>
      </c>
      <c r="R1025" s="109" t="str">
        <f>IF(ISNA(VLOOKUP($B1025,'US PWR Rankings'!$B$6:$H$126,6,FALSE))=TRUE,"", (VLOOKUP($B1025,'US PWR Rankings'!$B$6:$H$126,6,FALSE)))</f>
        <v/>
      </c>
      <c r="S1025" s="109" t="str">
        <f>IF(ISNA(VLOOKUP($B1025,'Can Gas Rankings'!$B$6:$H$95,6,FALSE))=TRUE,"",(VLOOKUP($B1025,'Can Gas Rankings'!$B$6:$H$95,6,FALSE)))</f>
        <v/>
      </c>
      <c r="T1025" s="109" t="str">
        <f>IF(ISNA(VLOOKUP($B1025,'Can Pwr Rankings'!$B$6:$F$21,4,FALSE))=TRUE,"", (VLOOKUP($B1025,'Can Pwr Rankings'!$B$6:$F$21,4,FALSE)))</f>
        <v/>
      </c>
    </row>
    <row r="1026" spans="1:20" x14ac:dyDescent="0.2">
      <c r="A1026" s="73" t="s">
        <v>287</v>
      </c>
      <c r="B1026" s="73">
        <v>74533</v>
      </c>
      <c r="C1026" s="73" t="s">
        <v>287</v>
      </c>
      <c r="D1026" s="73">
        <v>74533</v>
      </c>
      <c r="E1026" s="73" t="s">
        <v>399</v>
      </c>
      <c r="F1026" s="73" t="str">
        <f>VLOOKUP((A1026&amp;MAX(G1026:L1026)),'NA DATA'!$J$4:$K$1809,2,FALSE)</f>
        <v>Enron North America Corp.</v>
      </c>
      <c r="G1026" s="104"/>
      <c r="H1026" s="104">
        <v>96032045</v>
      </c>
      <c r="I1026" s="104"/>
      <c r="J1026" s="104"/>
      <c r="K1026" s="104"/>
      <c r="L1026" s="104"/>
      <c r="M1026" s="104">
        <f>IF(ISNA(VLOOKUP(B1026,'US GAS Rankings'!$B$6:$H$232,7,FALSE))=TRUE,"", (VLOOKUP(B1026,'US GAS Rankings'!$B$6:$H$232,7,FALSE)))</f>
        <v>204</v>
      </c>
      <c r="N1026" s="104">
        <f>IF(ISNA(VLOOKUP(B1026,'US PWR Rankings'!$B$6:$H$126,7,FALSE))=TRUE,"", (VLOOKUP(B1026,'US PWR Rankings'!$B$6:$H$126,7,FALSE)))</f>
        <v>60</v>
      </c>
      <c r="O1026" s="73" t="str">
        <f>IF(ISNA(VLOOKUP(B1026,'Can Gas Rankings'!$B$6:$H$95,7,FALSE))=TRUE,"",(VLOOKUP(B1026,'Can Gas Rankings'!$B$6:$H$95,7,FALSE)))</f>
        <v/>
      </c>
      <c r="P1026" s="73" t="str">
        <f>IF(ISNA(VLOOKUP(B1026,'Can Pwr Rankings'!$B$6:$F$21,5,FALSE))=TRUE,"", (VLOOKUP(B1026,'Can Pwr Rankings'!$B$6:$F$21,5,FALSE)))</f>
        <v/>
      </c>
      <c r="Q1026" s="109">
        <f>IF(ISNA(VLOOKUP($B1026,'US GAS Rankings'!$B$6:$H$232,6,FALSE))=TRUE,"", (VLOOKUP($B1026,'US GAS Rankings'!$B$6:$H$232,6,FALSE)))</f>
        <v>124481</v>
      </c>
      <c r="R1026" s="109">
        <f>IF(ISNA(VLOOKUP($B1026,'US PWR Rankings'!$B$6:$H$126,6,FALSE))=TRUE,"", (VLOOKUP($B1026,'US PWR Rankings'!$B$6:$H$126,6,FALSE)))</f>
        <v>289898</v>
      </c>
      <c r="S1026" s="109" t="str">
        <f>IF(ISNA(VLOOKUP($B1026,'Can Gas Rankings'!$B$6:$H$95,6,FALSE))=TRUE,"",(VLOOKUP($B1026,'Can Gas Rankings'!$B$6:$H$95,6,FALSE)))</f>
        <v/>
      </c>
      <c r="T1026" s="109" t="str">
        <f>IF(ISNA(VLOOKUP($B1026,'Can Pwr Rankings'!$B$6:$F$21,4,FALSE))=TRUE,"", (VLOOKUP($B1026,'Can Pwr Rankings'!$B$6:$F$21,4,FALSE)))</f>
        <v/>
      </c>
    </row>
    <row r="1027" spans="1:20" x14ac:dyDescent="0.2">
      <c r="A1027" s="73" t="s">
        <v>287</v>
      </c>
      <c r="B1027" s="73">
        <v>74533</v>
      </c>
      <c r="C1027" s="73"/>
      <c r="D1027" s="73"/>
      <c r="E1027" s="73" t="s">
        <v>566</v>
      </c>
      <c r="F1027" s="73" t="e">
        <f>VLOOKUP((A1027&amp;MAX(G1027:L1027)),'NA DATA'!$J$4:$K$1809,2,FALSE)</f>
        <v>#N/A</v>
      </c>
      <c r="G1027" s="104"/>
      <c r="H1027" s="104"/>
      <c r="I1027" s="104"/>
      <c r="J1027" s="104"/>
      <c r="K1027" s="104"/>
      <c r="L1027" s="104"/>
      <c r="M1027" s="104">
        <f>IF(ISNA(VLOOKUP(B1027,'US GAS Rankings'!$B$6:$H$232,7,FALSE))=TRUE,"", (VLOOKUP(B1027,'US GAS Rankings'!$B$6:$H$232,7,FALSE)))</f>
        <v>204</v>
      </c>
      <c r="N1027" s="104">
        <f>IF(ISNA(VLOOKUP(B1027,'US PWR Rankings'!$B$6:$H$126,7,FALSE))=TRUE,"", (VLOOKUP(B1027,'US PWR Rankings'!$B$6:$H$126,7,FALSE)))</f>
        <v>60</v>
      </c>
      <c r="O1027" s="73" t="str">
        <f>IF(ISNA(VLOOKUP(B1027,'Can Gas Rankings'!$B$6:$H$95,7,FALSE))=TRUE,"",(VLOOKUP(B1027,'Can Gas Rankings'!$B$6:$H$95,7,FALSE)))</f>
        <v/>
      </c>
      <c r="P1027" s="73" t="str">
        <f>IF(ISNA(VLOOKUP(B1027,'Can Pwr Rankings'!$B$6:$F$21,5,FALSE))=TRUE,"", (VLOOKUP(B1027,'Can Pwr Rankings'!$B$6:$F$21,5,FALSE)))</f>
        <v/>
      </c>
      <c r="Q1027" s="109">
        <f>IF(ISNA(VLOOKUP($B1027,'US GAS Rankings'!$B$6:$H$232,6,FALSE))=TRUE,"", (VLOOKUP($B1027,'US GAS Rankings'!$B$6:$H$232,6,FALSE)))</f>
        <v>124481</v>
      </c>
      <c r="R1027" s="109">
        <f>IF(ISNA(VLOOKUP($B1027,'US PWR Rankings'!$B$6:$H$126,6,FALSE))=TRUE,"", (VLOOKUP($B1027,'US PWR Rankings'!$B$6:$H$126,6,FALSE)))</f>
        <v>289898</v>
      </c>
      <c r="S1027" s="109" t="str">
        <f>IF(ISNA(VLOOKUP($B1027,'Can Gas Rankings'!$B$6:$H$95,6,FALSE))=TRUE,"",(VLOOKUP($B1027,'Can Gas Rankings'!$B$6:$H$95,6,FALSE)))</f>
        <v/>
      </c>
      <c r="T1027" s="109" t="str">
        <f>IF(ISNA(VLOOKUP($B1027,'Can Pwr Rankings'!$B$6:$F$21,4,FALSE))=TRUE,"", (VLOOKUP($B1027,'Can Pwr Rankings'!$B$6:$F$21,4,FALSE)))</f>
        <v/>
      </c>
    </row>
    <row r="1028" spans="1:20" x14ac:dyDescent="0.2">
      <c r="A1028" s="73" t="s">
        <v>287</v>
      </c>
      <c r="B1028" s="73">
        <v>74533</v>
      </c>
      <c r="C1028" s="73"/>
      <c r="D1028" s="73"/>
      <c r="E1028" s="73" t="s">
        <v>406</v>
      </c>
      <c r="F1028" s="73" t="str">
        <f>VLOOKUP((A1028&amp;MAX(G1028:L1028)),'NA DATA'!$J$4:$K$1809,2,FALSE)</f>
        <v>Enron North America Corp.</v>
      </c>
      <c r="G1028" s="104"/>
      <c r="H1028" s="104">
        <v>96063478</v>
      </c>
      <c r="I1028" s="104"/>
      <c r="J1028" s="104"/>
      <c r="K1028" s="104"/>
      <c r="L1028" s="104"/>
      <c r="M1028" s="104">
        <f>IF(ISNA(VLOOKUP(B1028,'US GAS Rankings'!$B$6:$H$232,7,FALSE))=TRUE,"", (VLOOKUP(B1028,'US GAS Rankings'!$B$6:$H$232,7,FALSE)))</f>
        <v>204</v>
      </c>
      <c r="N1028" s="104">
        <f>IF(ISNA(VLOOKUP(B1028,'US PWR Rankings'!$B$6:$H$126,7,FALSE))=TRUE,"", (VLOOKUP(B1028,'US PWR Rankings'!$B$6:$H$126,7,FALSE)))</f>
        <v>60</v>
      </c>
      <c r="O1028" s="73" t="str">
        <f>IF(ISNA(VLOOKUP(B1028,'Can Gas Rankings'!$B$6:$H$95,7,FALSE))=TRUE,"",(VLOOKUP(B1028,'Can Gas Rankings'!$B$6:$H$95,7,FALSE)))</f>
        <v/>
      </c>
      <c r="P1028" s="73" t="str">
        <f>IF(ISNA(VLOOKUP(B1028,'Can Pwr Rankings'!$B$6:$F$21,5,FALSE))=TRUE,"", (VLOOKUP(B1028,'Can Pwr Rankings'!$B$6:$F$21,5,FALSE)))</f>
        <v/>
      </c>
      <c r="Q1028" s="109">
        <f>IF(ISNA(VLOOKUP($B1028,'US GAS Rankings'!$B$6:$H$232,6,FALSE))=TRUE,"", (VLOOKUP($B1028,'US GAS Rankings'!$B$6:$H$232,6,FALSE)))</f>
        <v>124481</v>
      </c>
      <c r="R1028" s="109">
        <f>IF(ISNA(VLOOKUP($B1028,'US PWR Rankings'!$B$6:$H$126,6,FALSE))=TRUE,"", (VLOOKUP($B1028,'US PWR Rankings'!$B$6:$H$126,6,FALSE)))</f>
        <v>289898</v>
      </c>
      <c r="S1028" s="109" t="str">
        <f>IF(ISNA(VLOOKUP($B1028,'Can Gas Rankings'!$B$6:$H$95,6,FALSE))=TRUE,"",(VLOOKUP($B1028,'Can Gas Rankings'!$B$6:$H$95,6,FALSE)))</f>
        <v/>
      </c>
      <c r="T1028" s="109" t="str">
        <f>IF(ISNA(VLOOKUP($B1028,'Can Pwr Rankings'!$B$6:$F$21,4,FALSE))=TRUE,"", (VLOOKUP($B1028,'Can Pwr Rankings'!$B$6:$F$21,4,FALSE)))</f>
        <v/>
      </c>
    </row>
    <row r="1029" spans="1:20" x14ac:dyDescent="0.2">
      <c r="A1029" s="73" t="s">
        <v>288</v>
      </c>
      <c r="B1029" s="73">
        <v>118</v>
      </c>
      <c r="C1029" s="73" t="s">
        <v>288</v>
      </c>
      <c r="D1029" s="73">
        <v>118</v>
      </c>
      <c r="E1029" s="73" t="s">
        <v>401</v>
      </c>
      <c r="F1029" s="73" t="str">
        <f>VLOOKUP((A1029&amp;MAX(G1029:L1029)),'NA DATA'!$J$4:$K$1809,2,FALSE)</f>
        <v>Enron North America Corp.</v>
      </c>
      <c r="G1029" s="104"/>
      <c r="H1029" s="104">
        <v>96018757</v>
      </c>
      <c r="I1029" s="104"/>
      <c r="J1029" s="104"/>
      <c r="K1029" s="104"/>
      <c r="L1029" s="104"/>
      <c r="M1029" s="104">
        <f>IF(ISNA(VLOOKUP(B1029,'US GAS Rankings'!$B$6:$H$232,7,FALSE))=TRUE,"", (VLOOKUP(B1029,'US GAS Rankings'!$B$6:$H$232,7,FALSE)))</f>
        <v>205</v>
      </c>
      <c r="N1029" s="104" t="str">
        <f>IF(ISNA(VLOOKUP(B1029,'US PWR Rankings'!$B$6:$H$126,7,FALSE))=TRUE,"", (VLOOKUP(B1029,'US PWR Rankings'!$B$6:$H$126,7,FALSE)))</f>
        <v/>
      </c>
      <c r="O1029" s="73" t="str">
        <f>IF(ISNA(VLOOKUP(B1029,'Can Gas Rankings'!$B$6:$H$95,7,FALSE))=TRUE,"",(VLOOKUP(B1029,'Can Gas Rankings'!$B$6:$H$95,7,FALSE)))</f>
        <v/>
      </c>
      <c r="P1029" s="73" t="str">
        <f>IF(ISNA(VLOOKUP(B1029,'Can Pwr Rankings'!$B$6:$F$21,5,FALSE))=TRUE,"", (VLOOKUP(B1029,'Can Pwr Rankings'!$B$6:$F$21,5,FALSE)))</f>
        <v/>
      </c>
      <c r="Q1029" s="109">
        <f>IF(ISNA(VLOOKUP($B1029,'US GAS Rankings'!$B$6:$H$232,6,FALSE))=TRUE,"", (VLOOKUP($B1029,'US GAS Rankings'!$B$6:$H$232,6,FALSE)))</f>
        <v>121556</v>
      </c>
      <c r="R1029" s="109" t="str">
        <f>IF(ISNA(VLOOKUP($B1029,'US PWR Rankings'!$B$6:$H$126,6,FALSE))=TRUE,"", (VLOOKUP($B1029,'US PWR Rankings'!$B$6:$H$126,6,FALSE)))</f>
        <v/>
      </c>
      <c r="S1029" s="109" t="str">
        <f>IF(ISNA(VLOOKUP($B1029,'Can Gas Rankings'!$B$6:$H$95,6,FALSE))=TRUE,"",(VLOOKUP($B1029,'Can Gas Rankings'!$B$6:$H$95,6,FALSE)))</f>
        <v/>
      </c>
      <c r="T1029" s="109" t="str">
        <f>IF(ISNA(VLOOKUP($B1029,'Can Pwr Rankings'!$B$6:$F$21,4,FALSE))=TRUE,"", (VLOOKUP($B1029,'Can Pwr Rankings'!$B$6:$F$21,4,FALSE)))</f>
        <v/>
      </c>
    </row>
    <row r="1030" spans="1:20" x14ac:dyDescent="0.2">
      <c r="A1030" s="73" t="s">
        <v>288</v>
      </c>
      <c r="B1030" s="73">
        <v>118</v>
      </c>
      <c r="C1030" s="73"/>
      <c r="D1030" s="73"/>
      <c r="E1030" s="73" t="s">
        <v>399</v>
      </c>
      <c r="F1030" s="73" t="str">
        <f>VLOOKUP((A1030&amp;MAX(G1030:L1030)),'NA DATA'!$J$4:$K$1809,2,FALSE)</f>
        <v>Enron North America Corp.</v>
      </c>
      <c r="G1030" s="104"/>
      <c r="H1030" s="104">
        <v>96048074</v>
      </c>
      <c r="I1030" s="104"/>
      <c r="J1030" s="104"/>
      <c r="K1030" s="104"/>
      <c r="L1030" s="104"/>
      <c r="M1030" s="104">
        <f>IF(ISNA(VLOOKUP(B1030,'US GAS Rankings'!$B$6:$H$232,7,FALSE))=TRUE,"", (VLOOKUP(B1030,'US GAS Rankings'!$B$6:$H$232,7,FALSE)))</f>
        <v>205</v>
      </c>
      <c r="N1030" s="104" t="str">
        <f>IF(ISNA(VLOOKUP(B1030,'US PWR Rankings'!$B$6:$H$126,7,FALSE))=TRUE,"", (VLOOKUP(B1030,'US PWR Rankings'!$B$6:$H$126,7,FALSE)))</f>
        <v/>
      </c>
      <c r="O1030" s="73" t="str">
        <f>IF(ISNA(VLOOKUP(B1030,'Can Gas Rankings'!$B$6:$H$95,7,FALSE))=TRUE,"",(VLOOKUP(B1030,'Can Gas Rankings'!$B$6:$H$95,7,FALSE)))</f>
        <v/>
      </c>
      <c r="P1030" s="73" t="str">
        <f>IF(ISNA(VLOOKUP(B1030,'Can Pwr Rankings'!$B$6:$F$21,5,FALSE))=TRUE,"", (VLOOKUP(B1030,'Can Pwr Rankings'!$B$6:$F$21,5,FALSE)))</f>
        <v/>
      </c>
      <c r="Q1030" s="109">
        <f>IF(ISNA(VLOOKUP($B1030,'US GAS Rankings'!$B$6:$H$232,6,FALSE))=TRUE,"", (VLOOKUP($B1030,'US GAS Rankings'!$B$6:$H$232,6,FALSE)))</f>
        <v>121556</v>
      </c>
      <c r="R1030" s="109" t="str">
        <f>IF(ISNA(VLOOKUP($B1030,'US PWR Rankings'!$B$6:$H$126,6,FALSE))=TRUE,"", (VLOOKUP($B1030,'US PWR Rankings'!$B$6:$H$126,6,FALSE)))</f>
        <v/>
      </c>
      <c r="S1030" s="109" t="str">
        <f>IF(ISNA(VLOOKUP($B1030,'Can Gas Rankings'!$B$6:$H$95,6,FALSE))=TRUE,"",(VLOOKUP($B1030,'Can Gas Rankings'!$B$6:$H$95,6,FALSE)))</f>
        <v/>
      </c>
      <c r="T1030" s="109" t="str">
        <f>IF(ISNA(VLOOKUP($B1030,'Can Pwr Rankings'!$B$6:$F$21,4,FALSE))=TRUE,"", (VLOOKUP($B1030,'Can Pwr Rankings'!$B$6:$F$21,4,FALSE)))</f>
        <v/>
      </c>
    </row>
    <row r="1031" spans="1:20" x14ac:dyDescent="0.2">
      <c r="A1031" s="73" t="s">
        <v>288</v>
      </c>
      <c r="B1031" s="73">
        <v>118</v>
      </c>
      <c r="C1031" s="73"/>
      <c r="D1031" s="73"/>
      <c r="E1031" s="73" t="s">
        <v>392</v>
      </c>
      <c r="F1031" s="73" t="str">
        <f>VLOOKUP((A1031&amp;MAX(G1031:L1031)),'NA DATA'!$J$4:$K$1809,2,FALSE)</f>
        <v>Enron North America Corp.</v>
      </c>
      <c r="G1031" s="104"/>
      <c r="H1031" s="104">
        <v>96000712</v>
      </c>
      <c r="I1031" s="104"/>
      <c r="J1031" s="104"/>
      <c r="K1031" s="104"/>
      <c r="L1031" s="104"/>
      <c r="M1031" s="104">
        <f>IF(ISNA(VLOOKUP(B1031,'US GAS Rankings'!$B$6:$H$232,7,FALSE))=TRUE,"", (VLOOKUP(B1031,'US GAS Rankings'!$B$6:$H$232,7,FALSE)))</f>
        <v>205</v>
      </c>
      <c r="N1031" s="104" t="str">
        <f>IF(ISNA(VLOOKUP(B1031,'US PWR Rankings'!$B$6:$H$126,7,FALSE))=TRUE,"", (VLOOKUP(B1031,'US PWR Rankings'!$B$6:$H$126,7,FALSE)))</f>
        <v/>
      </c>
      <c r="O1031" s="73" t="str">
        <f>IF(ISNA(VLOOKUP(B1031,'Can Gas Rankings'!$B$6:$H$95,7,FALSE))=TRUE,"",(VLOOKUP(B1031,'Can Gas Rankings'!$B$6:$H$95,7,FALSE)))</f>
        <v/>
      </c>
      <c r="P1031" s="73" t="str">
        <f>IF(ISNA(VLOOKUP(B1031,'Can Pwr Rankings'!$B$6:$F$21,5,FALSE))=TRUE,"", (VLOOKUP(B1031,'Can Pwr Rankings'!$B$6:$F$21,5,FALSE)))</f>
        <v/>
      </c>
      <c r="Q1031" s="109">
        <f>IF(ISNA(VLOOKUP($B1031,'US GAS Rankings'!$B$6:$H$232,6,FALSE))=TRUE,"", (VLOOKUP($B1031,'US GAS Rankings'!$B$6:$H$232,6,FALSE)))</f>
        <v>121556</v>
      </c>
      <c r="R1031" s="109" t="str">
        <f>IF(ISNA(VLOOKUP($B1031,'US PWR Rankings'!$B$6:$H$126,6,FALSE))=TRUE,"", (VLOOKUP($B1031,'US PWR Rankings'!$B$6:$H$126,6,FALSE)))</f>
        <v/>
      </c>
      <c r="S1031" s="109" t="str">
        <f>IF(ISNA(VLOOKUP($B1031,'Can Gas Rankings'!$B$6:$H$95,6,FALSE))=TRUE,"",(VLOOKUP($B1031,'Can Gas Rankings'!$B$6:$H$95,6,FALSE)))</f>
        <v/>
      </c>
      <c r="T1031" s="109" t="str">
        <f>IF(ISNA(VLOOKUP($B1031,'Can Pwr Rankings'!$B$6:$F$21,4,FALSE))=TRUE,"", (VLOOKUP($B1031,'Can Pwr Rankings'!$B$6:$F$21,4,FALSE)))</f>
        <v/>
      </c>
    </row>
    <row r="1032" spans="1:20" x14ac:dyDescent="0.2">
      <c r="A1032" s="73" t="s">
        <v>288</v>
      </c>
      <c r="B1032" s="73">
        <v>118</v>
      </c>
      <c r="C1032" s="73"/>
      <c r="D1032" s="73"/>
      <c r="E1032" s="73" t="s">
        <v>428</v>
      </c>
      <c r="F1032" s="73" t="str">
        <f>VLOOKUP((A1032&amp;MAX(G1032:L1032)),'NA DATA'!$J$4:$K$1809,2,FALSE)</f>
        <v>Enron North America Corp.</v>
      </c>
      <c r="G1032" s="104"/>
      <c r="H1032" s="104">
        <v>96000710</v>
      </c>
      <c r="I1032" s="104"/>
      <c r="J1032" s="104"/>
      <c r="K1032" s="104"/>
      <c r="L1032" s="104"/>
      <c r="M1032" s="104">
        <f>IF(ISNA(VLOOKUP(B1032,'US GAS Rankings'!$B$6:$H$232,7,FALSE))=TRUE,"", (VLOOKUP(B1032,'US GAS Rankings'!$B$6:$H$232,7,FALSE)))</f>
        <v>205</v>
      </c>
      <c r="N1032" s="104" t="str">
        <f>IF(ISNA(VLOOKUP(B1032,'US PWR Rankings'!$B$6:$H$126,7,FALSE))=TRUE,"", (VLOOKUP(B1032,'US PWR Rankings'!$B$6:$H$126,7,FALSE)))</f>
        <v/>
      </c>
      <c r="O1032" s="73" t="str">
        <f>IF(ISNA(VLOOKUP(B1032,'Can Gas Rankings'!$B$6:$H$95,7,FALSE))=TRUE,"",(VLOOKUP(B1032,'Can Gas Rankings'!$B$6:$H$95,7,FALSE)))</f>
        <v/>
      </c>
      <c r="P1032" s="73" t="str">
        <f>IF(ISNA(VLOOKUP(B1032,'Can Pwr Rankings'!$B$6:$F$21,5,FALSE))=TRUE,"", (VLOOKUP(B1032,'Can Pwr Rankings'!$B$6:$F$21,5,FALSE)))</f>
        <v/>
      </c>
      <c r="Q1032" s="109">
        <f>IF(ISNA(VLOOKUP($B1032,'US GAS Rankings'!$B$6:$H$232,6,FALSE))=TRUE,"", (VLOOKUP($B1032,'US GAS Rankings'!$B$6:$H$232,6,FALSE)))</f>
        <v>121556</v>
      </c>
      <c r="R1032" s="109" t="str">
        <f>IF(ISNA(VLOOKUP($B1032,'US PWR Rankings'!$B$6:$H$126,6,FALSE))=TRUE,"", (VLOOKUP($B1032,'US PWR Rankings'!$B$6:$H$126,6,FALSE)))</f>
        <v/>
      </c>
      <c r="S1032" s="109" t="str">
        <f>IF(ISNA(VLOOKUP($B1032,'Can Gas Rankings'!$B$6:$H$95,6,FALSE))=TRUE,"",(VLOOKUP($B1032,'Can Gas Rankings'!$B$6:$H$95,6,FALSE)))</f>
        <v/>
      </c>
      <c r="T1032" s="109" t="str">
        <f>IF(ISNA(VLOOKUP($B1032,'Can Pwr Rankings'!$B$6:$F$21,4,FALSE))=TRUE,"", (VLOOKUP($B1032,'Can Pwr Rankings'!$B$6:$F$21,4,FALSE)))</f>
        <v/>
      </c>
    </row>
    <row r="1033" spans="1:20" x14ac:dyDescent="0.2">
      <c r="A1033" s="73" t="s">
        <v>288</v>
      </c>
      <c r="B1033" s="73">
        <v>118</v>
      </c>
      <c r="C1033" s="73"/>
      <c r="D1033" s="73"/>
      <c r="E1033" s="73" t="s">
        <v>566</v>
      </c>
      <c r="F1033" s="73" t="e">
        <f>VLOOKUP((A1033&amp;MAX(G1033:L1033)),'NA DATA'!$J$4:$K$1809,2,FALSE)</f>
        <v>#N/A</v>
      </c>
      <c r="G1033" s="104"/>
      <c r="H1033" s="104"/>
      <c r="I1033" s="104"/>
      <c r="J1033" s="104"/>
      <c r="K1033" s="104"/>
      <c r="L1033" s="104"/>
      <c r="M1033" s="104">
        <f>IF(ISNA(VLOOKUP(B1033,'US GAS Rankings'!$B$6:$H$232,7,FALSE))=TRUE,"", (VLOOKUP(B1033,'US GAS Rankings'!$B$6:$H$232,7,FALSE)))</f>
        <v>205</v>
      </c>
      <c r="N1033" s="104" t="str">
        <f>IF(ISNA(VLOOKUP(B1033,'US PWR Rankings'!$B$6:$H$126,7,FALSE))=TRUE,"", (VLOOKUP(B1033,'US PWR Rankings'!$B$6:$H$126,7,FALSE)))</f>
        <v/>
      </c>
      <c r="O1033" s="73" t="str">
        <f>IF(ISNA(VLOOKUP(B1033,'Can Gas Rankings'!$B$6:$H$95,7,FALSE))=TRUE,"",(VLOOKUP(B1033,'Can Gas Rankings'!$B$6:$H$95,7,FALSE)))</f>
        <v/>
      </c>
      <c r="P1033" s="73" t="str">
        <f>IF(ISNA(VLOOKUP(B1033,'Can Pwr Rankings'!$B$6:$F$21,5,FALSE))=TRUE,"", (VLOOKUP(B1033,'Can Pwr Rankings'!$B$6:$F$21,5,FALSE)))</f>
        <v/>
      </c>
      <c r="Q1033" s="109">
        <f>IF(ISNA(VLOOKUP($B1033,'US GAS Rankings'!$B$6:$H$232,6,FALSE))=TRUE,"", (VLOOKUP($B1033,'US GAS Rankings'!$B$6:$H$232,6,FALSE)))</f>
        <v>121556</v>
      </c>
      <c r="R1033" s="109" t="str">
        <f>IF(ISNA(VLOOKUP($B1033,'US PWR Rankings'!$B$6:$H$126,6,FALSE))=TRUE,"", (VLOOKUP($B1033,'US PWR Rankings'!$B$6:$H$126,6,FALSE)))</f>
        <v/>
      </c>
      <c r="S1033" s="109" t="str">
        <f>IF(ISNA(VLOOKUP($B1033,'Can Gas Rankings'!$B$6:$H$95,6,FALSE))=TRUE,"",(VLOOKUP($B1033,'Can Gas Rankings'!$B$6:$H$95,6,FALSE)))</f>
        <v/>
      </c>
      <c r="T1033" s="109" t="str">
        <f>IF(ISNA(VLOOKUP($B1033,'Can Pwr Rankings'!$B$6:$F$21,4,FALSE))=TRUE,"", (VLOOKUP($B1033,'Can Pwr Rankings'!$B$6:$F$21,4,FALSE)))</f>
        <v/>
      </c>
    </row>
    <row r="1034" spans="1:20" x14ac:dyDescent="0.2">
      <c r="A1034" s="73" t="s">
        <v>289</v>
      </c>
      <c r="B1034" s="73">
        <v>72509</v>
      </c>
      <c r="C1034" s="73" t="s">
        <v>289</v>
      </c>
      <c r="D1034" s="73">
        <v>72509</v>
      </c>
      <c r="E1034" s="73" t="s">
        <v>399</v>
      </c>
      <c r="F1034" s="73" t="str">
        <f>VLOOKUP((A1034&amp;MAX(G1034:L1034)),'NA DATA'!$J$4:$K$1809,2,FALSE)</f>
        <v>Enron North America Corp.</v>
      </c>
      <c r="G1034" s="104"/>
      <c r="H1034" s="104">
        <v>96060414</v>
      </c>
      <c r="I1034" s="104"/>
      <c r="J1034" s="104"/>
      <c r="K1034" s="104"/>
      <c r="L1034" s="104"/>
      <c r="M1034" s="104">
        <f>IF(ISNA(VLOOKUP(B1034,'US GAS Rankings'!$B$6:$H$232,7,FALSE))=TRUE,"", (VLOOKUP(B1034,'US GAS Rankings'!$B$6:$H$232,7,FALSE)))</f>
        <v>206</v>
      </c>
      <c r="N1034" s="104" t="str">
        <f>IF(ISNA(VLOOKUP(B1034,'US PWR Rankings'!$B$6:$H$126,7,FALSE))=TRUE,"", (VLOOKUP(B1034,'US PWR Rankings'!$B$6:$H$126,7,FALSE)))</f>
        <v/>
      </c>
      <c r="O1034" s="73" t="str">
        <f>IF(ISNA(VLOOKUP(B1034,'Can Gas Rankings'!$B$6:$H$95,7,FALSE))=TRUE,"",(VLOOKUP(B1034,'Can Gas Rankings'!$B$6:$H$95,7,FALSE)))</f>
        <v/>
      </c>
      <c r="P1034" s="73" t="str">
        <f>IF(ISNA(VLOOKUP(B1034,'Can Pwr Rankings'!$B$6:$F$21,5,FALSE))=TRUE,"", (VLOOKUP(B1034,'Can Pwr Rankings'!$B$6:$F$21,5,FALSE)))</f>
        <v/>
      </c>
      <c r="Q1034" s="109">
        <f>IF(ISNA(VLOOKUP($B1034,'US GAS Rankings'!$B$6:$H$232,6,FALSE))=TRUE,"", (VLOOKUP($B1034,'US GAS Rankings'!$B$6:$H$232,6,FALSE)))</f>
        <v>120562</v>
      </c>
      <c r="R1034" s="109" t="str">
        <f>IF(ISNA(VLOOKUP($B1034,'US PWR Rankings'!$B$6:$H$126,6,FALSE))=TRUE,"", (VLOOKUP($B1034,'US PWR Rankings'!$B$6:$H$126,6,FALSE)))</f>
        <v/>
      </c>
      <c r="S1034" s="109" t="str">
        <f>IF(ISNA(VLOOKUP($B1034,'Can Gas Rankings'!$B$6:$H$95,6,FALSE))=TRUE,"",(VLOOKUP($B1034,'Can Gas Rankings'!$B$6:$H$95,6,FALSE)))</f>
        <v/>
      </c>
      <c r="T1034" s="109" t="str">
        <f>IF(ISNA(VLOOKUP($B1034,'Can Pwr Rankings'!$B$6:$F$21,4,FALSE))=TRUE,"", (VLOOKUP($B1034,'Can Pwr Rankings'!$B$6:$F$21,4,FALSE)))</f>
        <v/>
      </c>
    </row>
    <row r="1035" spans="1:20" x14ac:dyDescent="0.2">
      <c r="A1035" s="73" t="s">
        <v>289</v>
      </c>
      <c r="B1035" s="73">
        <v>72509</v>
      </c>
      <c r="C1035" s="73"/>
      <c r="D1035" s="73"/>
      <c r="E1035" s="73" t="s">
        <v>566</v>
      </c>
      <c r="F1035" s="73" t="e">
        <f>VLOOKUP((A1035&amp;MAX(G1035:L1035)),'NA DATA'!$J$4:$K$1809,2,FALSE)</f>
        <v>#N/A</v>
      </c>
      <c r="G1035" s="104"/>
      <c r="H1035" s="104"/>
      <c r="I1035" s="104"/>
      <c r="J1035" s="104"/>
      <c r="K1035" s="104"/>
      <c r="L1035" s="104"/>
      <c r="M1035" s="104">
        <f>IF(ISNA(VLOOKUP(B1035,'US GAS Rankings'!$B$6:$H$232,7,FALSE))=TRUE,"", (VLOOKUP(B1035,'US GAS Rankings'!$B$6:$H$232,7,FALSE)))</f>
        <v>206</v>
      </c>
      <c r="N1035" s="104" t="str">
        <f>IF(ISNA(VLOOKUP(B1035,'US PWR Rankings'!$B$6:$H$126,7,FALSE))=TRUE,"", (VLOOKUP(B1035,'US PWR Rankings'!$B$6:$H$126,7,FALSE)))</f>
        <v/>
      </c>
      <c r="O1035" s="73" t="str">
        <f>IF(ISNA(VLOOKUP(B1035,'Can Gas Rankings'!$B$6:$H$95,7,FALSE))=TRUE,"",(VLOOKUP(B1035,'Can Gas Rankings'!$B$6:$H$95,7,FALSE)))</f>
        <v/>
      </c>
      <c r="P1035" s="73" t="str">
        <f>IF(ISNA(VLOOKUP(B1035,'Can Pwr Rankings'!$B$6:$F$21,5,FALSE))=TRUE,"", (VLOOKUP(B1035,'Can Pwr Rankings'!$B$6:$F$21,5,FALSE)))</f>
        <v/>
      </c>
      <c r="Q1035" s="109">
        <f>IF(ISNA(VLOOKUP($B1035,'US GAS Rankings'!$B$6:$H$232,6,FALSE))=TRUE,"", (VLOOKUP($B1035,'US GAS Rankings'!$B$6:$H$232,6,FALSE)))</f>
        <v>120562</v>
      </c>
      <c r="R1035" s="109" t="str">
        <f>IF(ISNA(VLOOKUP($B1035,'US PWR Rankings'!$B$6:$H$126,6,FALSE))=TRUE,"", (VLOOKUP($B1035,'US PWR Rankings'!$B$6:$H$126,6,FALSE)))</f>
        <v/>
      </c>
      <c r="S1035" s="109" t="str">
        <f>IF(ISNA(VLOOKUP($B1035,'Can Gas Rankings'!$B$6:$H$95,6,FALSE))=TRUE,"",(VLOOKUP($B1035,'Can Gas Rankings'!$B$6:$H$95,6,FALSE)))</f>
        <v/>
      </c>
      <c r="T1035" s="109" t="str">
        <f>IF(ISNA(VLOOKUP($B1035,'Can Pwr Rankings'!$B$6:$F$21,4,FALSE))=TRUE,"", (VLOOKUP($B1035,'Can Pwr Rankings'!$B$6:$F$21,4,FALSE)))</f>
        <v/>
      </c>
    </row>
    <row r="1036" spans="1:20" x14ac:dyDescent="0.2">
      <c r="A1036" s="73" t="s">
        <v>289</v>
      </c>
      <c r="B1036" s="73">
        <v>72509</v>
      </c>
      <c r="C1036" s="73"/>
      <c r="D1036" s="73"/>
      <c r="E1036" s="73" t="s">
        <v>402</v>
      </c>
      <c r="F1036" s="73" t="str">
        <f>VLOOKUP((A1036&amp;MAX(G1036:L1036)),'NA DATA'!$J$4:$K$1809,2,FALSE)</f>
        <v>Enron North America Corp.</v>
      </c>
      <c r="G1036" s="104"/>
      <c r="H1036" s="104">
        <v>96062425</v>
      </c>
      <c r="I1036" s="104"/>
      <c r="J1036" s="104"/>
      <c r="K1036" s="104"/>
      <c r="L1036" s="104"/>
      <c r="M1036" s="104">
        <f>IF(ISNA(VLOOKUP(B1036,'US GAS Rankings'!$B$6:$H$232,7,FALSE))=TRUE,"", (VLOOKUP(B1036,'US GAS Rankings'!$B$6:$H$232,7,FALSE)))</f>
        <v>206</v>
      </c>
      <c r="N1036" s="104" t="str">
        <f>IF(ISNA(VLOOKUP(B1036,'US PWR Rankings'!$B$6:$H$126,7,FALSE))=TRUE,"", (VLOOKUP(B1036,'US PWR Rankings'!$B$6:$H$126,7,FALSE)))</f>
        <v/>
      </c>
      <c r="O1036" s="73" t="str">
        <f>IF(ISNA(VLOOKUP(B1036,'Can Gas Rankings'!$B$6:$H$95,7,FALSE))=TRUE,"",(VLOOKUP(B1036,'Can Gas Rankings'!$B$6:$H$95,7,FALSE)))</f>
        <v/>
      </c>
      <c r="P1036" s="73" t="str">
        <f>IF(ISNA(VLOOKUP(B1036,'Can Pwr Rankings'!$B$6:$F$21,5,FALSE))=TRUE,"", (VLOOKUP(B1036,'Can Pwr Rankings'!$B$6:$F$21,5,FALSE)))</f>
        <v/>
      </c>
      <c r="Q1036" s="109">
        <f>IF(ISNA(VLOOKUP($B1036,'US GAS Rankings'!$B$6:$H$232,6,FALSE))=TRUE,"", (VLOOKUP($B1036,'US GAS Rankings'!$B$6:$H$232,6,FALSE)))</f>
        <v>120562</v>
      </c>
      <c r="R1036" s="109" t="str">
        <f>IF(ISNA(VLOOKUP($B1036,'US PWR Rankings'!$B$6:$H$126,6,FALSE))=TRUE,"", (VLOOKUP($B1036,'US PWR Rankings'!$B$6:$H$126,6,FALSE)))</f>
        <v/>
      </c>
      <c r="S1036" s="109" t="str">
        <f>IF(ISNA(VLOOKUP($B1036,'Can Gas Rankings'!$B$6:$H$95,6,FALSE))=TRUE,"",(VLOOKUP($B1036,'Can Gas Rankings'!$B$6:$H$95,6,FALSE)))</f>
        <v/>
      </c>
      <c r="T1036" s="109" t="str">
        <f>IF(ISNA(VLOOKUP($B1036,'Can Pwr Rankings'!$B$6:$F$21,4,FALSE))=TRUE,"", (VLOOKUP($B1036,'Can Pwr Rankings'!$B$6:$F$21,4,FALSE)))</f>
        <v/>
      </c>
    </row>
    <row r="1037" spans="1:20" x14ac:dyDescent="0.2">
      <c r="A1037" s="73" t="s">
        <v>290</v>
      </c>
      <c r="B1037" s="73">
        <v>66874</v>
      </c>
      <c r="C1037" s="73" t="s">
        <v>290</v>
      </c>
      <c r="D1037" s="73">
        <v>66874</v>
      </c>
      <c r="E1037" s="73" t="s">
        <v>401</v>
      </c>
      <c r="F1037" s="73" t="str">
        <f>VLOOKUP((A1037&amp;MAX(G1037:L1037)),'NA DATA'!$J$4:$K$1809,2,FALSE)</f>
        <v>Enron North America Corp.</v>
      </c>
      <c r="G1037" s="104"/>
      <c r="H1037" s="104">
        <v>96032314</v>
      </c>
      <c r="I1037" s="104"/>
      <c r="J1037" s="104"/>
      <c r="K1037" s="104"/>
      <c r="L1037" s="104"/>
      <c r="M1037" s="104">
        <f>IF(ISNA(VLOOKUP(B1037,'US GAS Rankings'!$B$6:$H$232,7,FALSE))=TRUE,"", (VLOOKUP(B1037,'US GAS Rankings'!$B$6:$H$232,7,FALSE)))</f>
        <v>207</v>
      </c>
      <c r="N1037" s="104" t="str">
        <f>IF(ISNA(VLOOKUP(B1037,'US PWR Rankings'!$B$6:$H$126,7,FALSE))=TRUE,"", (VLOOKUP(B1037,'US PWR Rankings'!$B$6:$H$126,7,FALSE)))</f>
        <v/>
      </c>
      <c r="O1037" s="73" t="str">
        <f>IF(ISNA(VLOOKUP(B1037,'Can Gas Rankings'!$B$6:$H$95,7,FALSE))=TRUE,"",(VLOOKUP(B1037,'Can Gas Rankings'!$B$6:$H$95,7,FALSE)))</f>
        <v/>
      </c>
      <c r="P1037" s="73" t="str">
        <f>IF(ISNA(VLOOKUP(B1037,'Can Pwr Rankings'!$B$6:$F$21,5,FALSE))=TRUE,"", (VLOOKUP(B1037,'Can Pwr Rankings'!$B$6:$F$21,5,FALSE)))</f>
        <v/>
      </c>
      <c r="Q1037" s="109">
        <f>IF(ISNA(VLOOKUP($B1037,'US GAS Rankings'!$B$6:$H$232,6,FALSE))=TRUE,"", (VLOOKUP($B1037,'US GAS Rankings'!$B$6:$H$232,6,FALSE)))</f>
        <v>115000</v>
      </c>
      <c r="R1037" s="109" t="str">
        <f>IF(ISNA(VLOOKUP($B1037,'US PWR Rankings'!$B$6:$H$126,6,FALSE))=TRUE,"", (VLOOKUP($B1037,'US PWR Rankings'!$B$6:$H$126,6,FALSE)))</f>
        <v/>
      </c>
      <c r="S1037" s="109" t="str">
        <f>IF(ISNA(VLOOKUP($B1037,'Can Gas Rankings'!$B$6:$H$95,6,FALSE))=TRUE,"",(VLOOKUP($B1037,'Can Gas Rankings'!$B$6:$H$95,6,FALSE)))</f>
        <v/>
      </c>
      <c r="T1037" s="109" t="str">
        <f>IF(ISNA(VLOOKUP($B1037,'Can Pwr Rankings'!$B$6:$F$21,4,FALSE))=TRUE,"", (VLOOKUP($B1037,'Can Pwr Rankings'!$B$6:$F$21,4,FALSE)))</f>
        <v/>
      </c>
    </row>
    <row r="1038" spans="1:20" x14ac:dyDescent="0.2">
      <c r="A1038" s="73" t="s">
        <v>290</v>
      </c>
      <c r="B1038" s="73">
        <v>66874</v>
      </c>
      <c r="C1038" s="73"/>
      <c r="D1038" s="73"/>
      <c r="E1038" s="73" t="s">
        <v>399</v>
      </c>
      <c r="F1038" s="73" t="str">
        <f>VLOOKUP((A1038&amp;MAX(G1038:L1038)),'NA DATA'!$J$4:$K$1809,2,FALSE)</f>
        <v>Enron North America Corp.</v>
      </c>
      <c r="G1038" s="104"/>
      <c r="H1038" s="104">
        <v>96021282</v>
      </c>
      <c r="I1038" s="104"/>
      <c r="J1038" s="104"/>
      <c r="K1038" s="104"/>
      <c r="L1038" s="104"/>
      <c r="M1038" s="104">
        <f>IF(ISNA(VLOOKUP(B1038,'US GAS Rankings'!$B$6:$H$232,7,FALSE))=TRUE,"", (VLOOKUP(B1038,'US GAS Rankings'!$B$6:$H$232,7,FALSE)))</f>
        <v>207</v>
      </c>
      <c r="N1038" s="104" t="str">
        <f>IF(ISNA(VLOOKUP(B1038,'US PWR Rankings'!$B$6:$H$126,7,FALSE))=TRUE,"", (VLOOKUP(B1038,'US PWR Rankings'!$B$6:$H$126,7,FALSE)))</f>
        <v/>
      </c>
      <c r="O1038" s="73" t="str">
        <f>IF(ISNA(VLOOKUP(B1038,'Can Gas Rankings'!$B$6:$H$95,7,FALSE))=TRUE,"",(VLOOKUP(B1038,'Can Gas Rankings'!$B$6:$H$95,7,FALSE)))</f>
        <v/>
      </c>
      <c r="P1038" s="73" t="str">
        <f>IF(ISNA(VLOOKUP(B1038,'Can Pwr Rankings'!$B$6:$F$21,5,FALSE))=TRUE,"", (VLOOKUP(B1038,'Can Pwr Rankings'!$B$6:$F$21,5,FALSE)))</f>
        <v/>
      </c>
      <c r="Q1038" s="109">
        <f>IF(ISNA(VLOOKUP($B1038,'US GAS Rankings'!$B$6:$H$232,6,FALSE))=TRUE,"", (VLOOKUP($B1038,'US GAS Rankings'!$B$6:$H$232,6,FALSE)))</f>
        <v>115000</v>
      </c>
      <c r="R1038" s="109" t="str">
        <f>IF(ISNA(VLOOKUP($B1038,'US PWR Rankings'!$B$6:$H$126,6,FALSE))=TRUE,"", (VLOOKUP($B1038,'US PWR Rankings'!$B$6:$H$126,6,FALSE)))</f>
        <v/>
      </c>
      <c r="S1038" s="109" t="str">
        <f>IF(ISNA(VLOOKUP($B1038,'Can Gas Rankings'!$B$6:$H$95,6,FALSE))=TRUE,"",(VLOOKUP($B1038,'Can Gas Rankings'!$B$6:$H$95,6,FALSE)))</f>
        <v/>
      </c>
      <c r="T1038" s="109" t="str">
        <f>IF(ISNA(VLOOKUP($B1038,'Can Pwr Rankings'!$B$6:$F$21,4,FALSE))=TRUE,"", (VLOOKUP($B1038,'Can Pwr Rankings'!$B$6:$F$21,4,FALSE)))</f>
        <v/>
      </c>
    </row>
    <row r="1039" spans="1:20" x14ac:dyDescent="0.2">
      <c r="A1039" s="73" t="s">
        <v>290</v>
      </c>
      <c r="B1039" s="73">
        <v>66874</v>
      </c>
      <c r="C1039" s="73"/>
      <c r="D1039" s="73"/>
      <c r="E1039" s="73" t="s">
        <v>566</v>
      </c>
      <c r="F1039" s="73" t="e">
        <f>VLOOKUP((A1039&amp;MAX(G1039:L1039)),'NA DATA'!$J$4:$K$1809,2,FALSE)</f>
        <v>#N/A</v>
      </c>
      <c r="G1039" s="104"/>
      <c r="H1039" s="104"/>
      <c r="I1039" s="104"/>
      <c r="J1039" s="104"/>
      <c r="K1039" s="104"/>
      <c r="L1039" s="104"/>
      <c r="M1039" s="104">
        <f>IF(ISNA(VLOOKUP(B1039,'US GAS Rankings'!$B$6:$H$232,7,FALSE))=TRUE,"", (VLOOKUP(B1039,'US GAS Rankings'!$B$6:$H$232,7,FALSE)))</f>
        <v>207</v>
      </c>
      <c r="N1039" s="104" t="str">
        <f>IF(ISNA(VLOOKUP(B1039,'US PWR Rankings'!$B$6:$H$126,7,FALSE))=TRUE,"", (VLOOKUP(B1039,'US PWR Rankings'!$B$6:$H$126,7,FALSE)))</f>
        <v/>
      </c>
      <c r="O1039" s="73" t="str">
        <f>IF(ISNA(VLOOKUP(B1039,'Can Gas Rankings'!$B$6:$H$95,7,FALSE))=TRUE,"",(VLOOKUP(B1039,'Can Gas Rankings'!$B$6:$H$95,7,FALSE)))</f>
        <v/>
      </c>
      <c r="P1039" s="73" t="str">
        <f>IF(ISNA(VLOOKUP(B1039,'Can Pwr Rankings'!$B$6:$F$21,5,FALSE))=TRUE,"", (VLOOKUP(B1039,'Can Pwr Rankings'!$B$6:$F$21,5,FALSE)))</f>
        <v/>
      </c>
      <c r="Q1039" s="109">
        <f>IF(ISNA(VLOOKUP($B1039,'US GAS Rankings'!$B$6:$H$232,6,FALSE))=TRUE,"", (VLOOKUP($B1039,'US GAS Rankings'!$B$6:$H$232,6,FALSE)))</f>
        <v>115000</v>
      </c>
      <c r="R1039" s="109" t="str">
        <f>IF(ISNA(VLOOKUP($B1039,'US PWR Rankings'!$B$6:$H$126,6,FALSE))=TRUE,"", (VLOOKUP($B1039,'US PWR Rankings'!$B$6:$H$126,6,FALSE)))</f>
        <v/>
      </c>
      <c r="S1039" s="109" t="str">
        <f>IF(ISNA(VLOOKUP($B1039,'Can Gas Rankings'!$B$6:$H$95,6,FALSE))=TRUE,"",(VLOOKUP($B1039,'Can Gas Rankings'!$B$6:$H$95,6,FALSE)))</f>
        <v/>
      </c>
      <c r="T1039" s="109" t="str">
        <f>IF(ISNA(VLOOKUP($B1039,'Can Pwr Rankings'!$B$6:$F$21,4,FALSE))=TRUE,"", (VLOOKUP($B1039,'Can Pwr Rankings'!$B$6:$F$21,4,FALSE)))</f>
        <v/>
      </c>
    </row>
    <row r="1040" spans="1:20" x14ac:dyDescent="0.2">
      <c r="A1040" s="73" t="s">
        <v>290</v>
      </c>
      <c r="B1040" s="73">
        <v>66874</v>
      </c>
      <c r="C1040" s="73"/>
      <c r="D1040" s="73"/>
      <c r="E1040" s="73" t="s">
        <v>402</v>
      </c>
      <c r="F1040" s="73" t="str">
        <f>VLOOKUP((A1040&amp;MAX(G1040:L1040)),'NA DATA'!$J$4:$K$1809,2,FALSE)</f>
        <v>Enron North America Corp.</v>
      </c>
      <c r="G1040" s="104"/>
      <c r="H1040" s="104">
        <v>96041810</v>
      </c>
      <c r="I1040" s="104"/>
      <c r="J1040" s="104"/>
      <c r="K1040" s="104"/>
      <c r="L1040" s="104"/>
      <c r="M1040" s="104">
        <f>IF(ISNA(VLOOKUP(B1040,'US GAS Rankings'!$B$6:$H$232,7,FALSE))=TRUE,"", (VLOOKUP(B1040,'US GAS Rankings'!$B$6:$H$232,7,FALSE)))</f>
        <v>207</v>
      </c>
      <c r="N1040" s="104" t="str">
        <f>IF(ISNA(VLOOKUP(B1040,'US PWR Rankings'!$B$6:$H$126,7,FALSE))=TRUE,"", (VLOOKUP(B1040,'US PWR Rankings'!$B$6:$H$126,7,FALSE)))</f>
        <v/>
      </c>
      <c r="O1040" s="73" t="str">
        <f>IF(ISNA(VLOOKUP(B1040,'Can Gas Rankings'!$B$6:$H$95,7,FALSE))=TRUE,"",(VLOOKUP(B1040,'Can Gas Rankings'!$B$6:$H$95,7,FALSE)))</f>
        <v/>
      </c>
      <c r="P1040" s="73" t="str">
        <f>IF(ISNA(VLOOKUP(B1040,'Can Pwr Rankings'!$B$6:$F$21,5,FALSE))=TRUE,"", (VLOOKUP(B1040,'Can Pwr Rankings'!$B$6:$F$21,5,FALSE)))</f>
        <v/>
      </c>
      <c r="Q1040" s="109">
        <f>IF(ISNA(VLOOKUP($B1040,'US GAS Rankings'!$B$6:$H$232,6,FALSE))=TRUE,"", (VLOOKUP($B1040,'US GAS Rankings'!$B$6:$H$232,6,FALSE)))</f>
        <v>115000</v>
      </c>
      <c r="R1040" s="109" t="str">
        <f>IF(ISNA(VLOOKUP($B1040,'US PWR Rankings'!$B$6:$H$126,6,FALSE))=TRUE,"", (VLOOKUP($B1040,'US PWR Rankings'!$B$6:$H$126,6,FALSE)))</f>
        <v/>
      </c>
      <c r="S1040" s="109" t="str">
        <f>IF(ISNA(VLOOKUP($B1040,'Can Gas Rankings'!$B$6:$H$95,6,FALSE))=TRUE,"",(VLOOKUP($B1040,'Can Gas Rankings'!$B$6:$H$95,6,FALSE)))</f>
        <v/>
      </c>
      <c r="T1040" s="109" t="str">
        <f>IF(ISNA(VLOOKUP($B1040,'Can Pwr Rankings'!$B$6:$F$21,4,FALSE))=TRUE,"", (VLOOKUP($B1040,'Can Pwr Rankings'!$B$6:$F$21,4,FALSE)))</f>
        <v/>
      </c>
    </row>
    <row r="1041" spans="1:20" x14ac:dyDescent="0.2">
      <c r="A1041" s="73" t="s">
        <v>291</v>
      </c>
      <c r="B1041" s="73">
        <v>71096</v>
      </c>
      <c r="C1041" s="73" t="s">
        <v>291</v>
      </c>
      <c r="D1041" s="73">
        <v>71096</v>
      </c>
      <c r="E1041" s="73" t="s">
        <v>403</v>
      </c>
      <c r="F1041" s="73" t="str">
        <f>VLOOKUP((A1041&amp;MAX(G1041:L1041)),'NA DATA'!$J$4:$K$1809,2,FALSE)</f>
        <v>Enron North America Corp.</v>
      </c>
      <c r="G1041" s="104"/>
      <c r="H1041" s="104">
        <v>96091325</v>
      </c>
      <c r="I1041" s="104"/>
      <c r="J1041" s="104"/>
      <c r="K1041" s="104"/>
      <c r="L1041" s="104"/>
      <c r="M1041" s="104">
        <f>IF(ISNA(VLOOKUP(B1041,'US GAS Rankings'!$B$6:$H$232,7,FALSE))=TRUE,"", (VLOOKUP(B1041,'US GAS Rankings'!$B$6:$H$232,7,FALSE)))</f>
        <v>208</v>
      </c>
      <c r="N1041" s="104" t="str">
        <f>IF(ISNA(VLOOKUP(B1041,'US PWR Rankings'!$B$6:$H$126,7,FALSE))=TRUE,"", (VLOOKUP(B1041,'US PWR Rankings'!$B$6:$H$126,7,FALSE)))</f>
        <v/>
      </c>
      <c r="O1041" s="73" t="str">
        <f>IF(ISNA(VLOOKUP(B1041,'Can Gas Rankings'!$B$6:$H$95,7,FALSE))=TRUE,"",(VLOOKUP(B1041,'Can Gas Rankings'!$B$6:$H$95,7,FALSE)))</f>
        <v/>
      </c>
      <c r="P1041" s="73" t="str">
        <f>IF(ISNA(VLOOKUP(B1041,'Can Pwr Rankings'!$B$6:$F$21,5,FALSE))=TRUE,"", (VLOOKUP(B1041,'Can Pwr Rankings'!$B$6:$F$21,5,FALSE)))</f>
        <v/>
      </c>
      <c r="Q1041" s="109">
        <f>IF(ISNA(VLOOKUP($B1041,'US GAS Rankings'!$B$6:$H$232,6,FALSE))=TRUE,"", (VLOOKUP($B1041,'US GAS Rankings'!$B$6:$H$232,6,FALSE)))</f>
        <v>98379</v>
      </c>
      <c r="R1041" s="109" t="str">
        <f>IF(ISNA(VLOOKUP($B1041,'US PWR Rankings'!$B$6:$H$126,6,FALSE))=TRUE,"", (VLOOKUP($B1041,'US PWR Rankings'!$B$6:$H$126,6,FALSE)))</f>
        <v/>
      </c>
      <c r="S1041" s="109" t="str">
        <f>IF(ISNA(VLOOKUP($B1041,'Can Gas Rankings'!$B$6:$H$95,6,FALSE))=TRUE,"",(VLOOKUP($B1041,'Can Gas Rankings'!$B$6:$H$95,6,FALSE)))</f>
        <v/>
      </c>
      <c r="T1041" s="109" t="str">
        <f>IF(ISNA(VLOOKUP($B1041,'Can Pwr Rankings'!$B$6:$F$21,4,FALSE))=TRUE,"", (VLOOKUP($B1041,'Can Pwr Rankings'!$B$6:$F$21,4,FALSE)))</f>
        <v/>
      </c>
    </row>
    <row r="1042" spans="1:20" x14ac:dyDescent="0.2">
      <c r="A1042" s="73" t="s">
        <v>291</v>
      </c>
      <c r="B1042" s="73">
        <v>71096</v>
      </c>
      <c r="C1042" s="73"/>
      <c r="D1042" s="73"/>
      <c r="E1042" s="73" t="s">
        <v>396</v>
      </c>
      <c r="F1042" s="73" t="str">
        <f>VLOOKUP((A1042&amp;MAX(G1042:L1042)),'NA DATA'!$J$4:$K$1809,2,FALSE)</f>
        <v>Enron North America Corp.</v>
      </c>
      <c r="G1042" s="104"/>
      <c r="H1042" s="104">
        <v>96010081</v>
      </c>
      <c r="I1042" s="104"/>
      <c r="J1042" s="104"/>
      <c r="K1042" s="104"/>
      <c r="L1042" s="104"/>
      <c r="M1042" s="104">
        <f>IF(ISNA(VLOOKUP(B1042,'US GAS Rankings'!$B$6:$H$232,7,FALSE))=TRUE,"", (VLOOKUP(B1042,'US GAS Rankings'!$B$6:$H$232,7,FALSE)))</f>
        <v>208</v>
      </c>
      <c r="N1042" s="104" t="str">
        <f>IF(ISNA(VLOOKUP(B1042,'US PWR Rankings'!$B$6:$H$126,7,FALSE))=TRUE,"", (VLOOKUP(B1042,'US PWR Rankings'!$B$6:$H$126,7,FALSE)))</f>
        <v/>
      </c>
      <c r="O1042" s="73" t="str">
        <f>IF(ISNA(VLOOKUP(B1042,'Can Gas Rankings'!$B$6:$H$95,7,FALSE))=TRUE,"",(VLOOKUP(B1042,'Can Gas Rankings'!$B$6:$H$95,7,FALSE)))</f>
        <v/>
      </c>
      <c r="P1042" s="73" t="str">
        <f>IF(ISNA(VLOOKUP(B1042,'Can Pwr Rankings'!$B$6:$F$21,5,FALSE))=TRUE,"", (VLOOKUP(B1042,'Can Pwr Rankings'!$B$6:$F$21,5,FALSE)))</f>
        <v/>
      </c>
      <c r="Q1042" s="109">
        <f>IF(ISNA(VLOOKUP($B1042,'US GAS Rankings'!$B$6:$H$232,6,FALSE))=TRUE,"", (VLOOKUP($B1042,'US GAS Rankings'!$B$6:$H$232,6,FALSE)))</f>
        <v>98379</v>
      </c>
      <c r="R1042" s="109" t="str">
        <f>IF(ISNA(VLOOKUP($B1042,'US PWR Rankings'!$B$6:$H$126,6,FALSE))=TRUE,"", (VLOOKUP($B1042,'US PWR Rankings'!$B$6:$H$126,6,FALSE)))</f>
        <v/>
      </c>
      <c r="S1042" s="109" t="str">
        <f>IF(ISNA(VLOOKUP($B1042,'Can Gas Rankings'!$B$6:$H$95,6,FALSE))=TRUE,"",(VLOOKUP($B1042,'Can Gas Rankings'!$B$6:$H$95,6,FALSE)))</f>
        <v/>
      </c>
      <c r="T1042" s="109" t="str">
        <f>IF(ISNA(VLOOKUP($B1042,'Can Pwr Rankings'!$B$6:$F$21,4,FALSE))=TRUE,"", (VLOOKUP($B1042,'Can Pwr Rankings'!$B$6:$F$21,4,FALSE)))</f>
        <v/>
      </c>
    </row>
    <row r="1043" spans="1:20" x14ac:dyDescent="0.2">
      <c r="A1043" s="73" t="s">
        <v>291</v>
      </c>
      <c r="B1043" s="73">
        <v>71096</v>
      </c>
      <c r="C1043" s="73"/>
      <c r="D1043" s="73"/>
      <c r="E1043" s="73" t="s">
        <v>394</v>
      </c>
      <c r="F1043" s="73" t="str">
        <f>VLOOKUP((A1043&amp;MAX(G1043:L1043)),'NA DATA'!$J$4:$K$1809,2,FALSE)</f>
        <v>Enron North America Corp.</v>
      </c>
      <c r="G1043" s="104"/>
      <c r="H1043" s="104">
        <v>96027136</v>
      </c>
      <c r="I1043" s="104"/>
      <c r="J1043" s="104"/>
      <c r="K1043" s="104"/>
      <c r="L1043" s="104"/>
      <c r="M1043" s="104">
        <f>IF(ISNA(VLOOKUP(B1043,'US GAS Rankings'!$B$6:$H$232,7,FALSE))=TRUE,"", (VLOOKUP(B1043,'US GAS Rankings'!$B$6:$H$232,7,FALSE)))</f>
        <v>208</v>
      </c>
      <c r="N1043" s="104" t="str">
        <f>IF(ISNA(VLOOKUP(B1043,'US PWR Rankings'!$B$6:$H$126,7,FALSE))=TRUE,"", (VLOOKUP(B1043,'US PWR Rankings'!$B$6:$H$126,7,FALSE)))</f>
        <v/>
      </c>
      <c r="O1043" s="73" t="str">
        <f>IF(ISNA(VLOOKUP(B1043,'Can Gas Rankings'!$B$6:$H$95,7,FALSE))=TRUE,"",(VLOOKUP(B1043,'Can Gas Rankings'!$B$6:$H$95,7,FALSE)))</f>
        <v/>
      </c>
      <c r="P1043" s="73" t="str">
        <f>IF(ISNA(VLOOKUP(B1043,'Can Pwr Rankings'!$B$6:$F$21,5,FALSE))=TRUE,"", (VLOOKUP(B1043,'Can Pwr Rankings'!$B$6:$F$21,5,FALSE)))</f>
        <v/>
      </c>
      <c r="Q1043" s="109">
        <f>IF(ISNA(VLOOKUP($B1043,'US GAS Rankings'!$B$6:$H$232,6,FALSE))=TRUE,"", (VLOOKUP($B1043,'US GAS Rankings'!$B$6:$H$232,6,FALSE)))</f>
        <v>98379</v>
      </c>
      <c r="R1043" s="109" t="str">
        <f>IF(ISNA(VLOOKUP($B1043,'US PWR Rankings'!$B$6:$H$126,6,FALSE))=TRUE,"", (VLOOKUP($B1043,'US PWR Rankings'!$B$6:$H$126,6,FALSE)))</f>
        <v/>
      </c>
      <c r="S1043" s="109" t="str">
        <f>IF(ISNA(VLOOKUP($B1043,'Can Gas Rankings'!$B$6:$H$95,6,FALSE))=TRUE,"",(VLOOKUP($B1043,'Can Gas Rankings'!$B$6:$H$95,6,FALSE)))</f>
        <v/>
      </c>
      <c r="T1043" s="109" t="str">
        <f>IF(ISNA(VLOOKUP($B1043,'Can Pwr Rankings'!$B$6:$F$21,4,FALSE))=TRUE,"", (VLOOKUP($B1043,'Can Pwr Rankings'!$B$6:$F$21,4,FALSE)))</f>
        <v/>
      </c>
    </row>
    <row r="1044" spans="1:20" x14ac:dyDescent="0.2">
      <c r="A1044" s="73" t="s">
        <v>291</v>
      </c>
      <c r="B1044" s="73">
        <v>71096</v>
      </c>
      <c r="C1044" s="73"/>
      <c r="D1044" s="73"/>
      <c r="E1044" s="73" t="s">
        <v>566</v>
      </c>
      <c r="F1044" s="73" t="e">
        <f>VLOOKUP((A1044&amp;MAX(G1044:L1044)),'NA DATA'!$J$4:$K$1809,2,FALSE)</f>
        <v>#N/A</v>
      </c>
      <c r="G1044" s="104"/>
      <c r="H1044" s="104"/>
      <c r="I1044" s="104"/>
      <c r="J1044" s="104"/>
      <c r="K1044" s="104"/>
      <c r="L1044" s="104"/>
      <c r="M1044" s="104">
        <f>IF(ISNA(VLOOKUP(B1044,'US GAS Rankings'!$B$6:$H$232,7,FALSE))=TRUE,"", (VLOOKUP(B1044,'US GAS Rankings'!$B$6:$H$232,7,FALSE)))</f>
        <v>208</v>
      </c>
      <c r="N1044" s="104" t="str">
        <f>IF(ISNA(VLOOKUP(B1044,'US PWR Rankings'!$B$6:$H$126,7,FALSE))=TRUE,"", (VLOOKUP(B1044,'US PWR Rankings'!$B$6:$H$126,7,FALSE)))</f>
        <v/>
      </c>
      <c r="O1044" s="73" t="str">
        <f>IF(ISNA(VLOOKUP(B1044,'Can Gas Rankings'!$B$6:$H$95,7,FALSE))=TRUE,"",(VLOOKUP(B1044,'Can Gas Rankings'!$B$6:$H$95,7,FALSE)))</f>
        <v/>
      </c>
      <c r="P1044" s="73" t="str">
        <f>IF(ISNA(VLOOKUP(B1044,'Can Pwr Rankings'!$B$6:$F$21,5,FALSE))=TRUE,"", (VLOOKUP(B1044,'Can Pwr Rankings'!$B$6:$F$21,5,FALSE)))</f>
        <v/>
      </c>
      <c r="Q1044" s="109">
        <f>IF(ISNA(VLOOKUP($B1044,'US GAS Rankings'!$B$6:$H$232,6,FALSE))=TRUE,"", (VLOOKUP($B1044,'US GAS Rankings'!$B$6:$H$232,6,FALSE)))</f>
        <v>98379</v>
      </c>
      <c r="R1044" s="109" t="str">
        <f>IF(ISNA(VLOOKUP($B1044,'US PWR Rankings'!$B$6:$H$126,6,FALSE))=TRUE,"", (VLOOKUP($B1044,'US PWR Rankings'!$B$6:$H$126,6,FALSE)))</f>
        <v/>
      </c>
      <c r="S1044" s="109" t="str">
        <f>IF(ISNA(VLOOKUP($B1044,'Can Gas Rankings'!$B$6:$H$95,6,FALSE))=TRUE,"",(VLOOKUP($B1044,'Can Gas Rankings'!$B$6:$H$95,6,FALSE)))</f>
        <v/>
      </c>
      <c r="T1044" s="109" t="str">
        <f>IF(ISNA(VLOOKUP($B1044,'Can Pwr Rankings'!$B$6:$F$21,4,FALSE))=TRUE,"", (VLOOKUP($B1044,'Can Pwr Rankings'!$B$6:$F$21,4,FALSE)))</f>
        <v/>
      </c>
    </row>
    <row r="1045" spans="1:20" x14ac:dyDescent="0.2">
      <c r="A1045" s="73" t="s">
        <v>291</v>
      </c>
      <c r="B1045" s="73">
        <v>71096</v>
      </c>
      <c r="C1045" s="73"/>
      <c r="D1045" s="73"/>
      <c r="E1045" s="73" t="s">
        <v>416</v>
      </c>
      <c r="F1045" s="73" t="str">
        <f>VLOOKUP((A1045&amp;MAX(G1045:L1045)),'NA DATA'!$J$4:$K$1809,2,FALSE)</f>
        <v>Enron North America Corp.</v>
      </c>
      <c r="G1045" s="104"/>
      <c r="H1045" s="104">
        <v>96083930</v>
      </c>
      <c r="I1045" s="104"/>
      <c r="J1045" s="104"/>
      <c r="K1045" s="104"/>
      <c r="L1045" s="104"/>
      <c r="M1045" s="104">
        <f>IF(ISNA(VLOOKUP(B1045,'US GAS Rankings'!$B$6:$H$232,7,FALSE))=TRUE,"", (VLOOKUP(B1045,'US GAS Rankings'!$B$6:$H$232,7,FALSE)))</f>
        <v>208</v>
      </c>
      <c r="N1045" s="104" t="str">
        <f>IF(ISNA(VLOOKUP(B1045,'US PWR Rankings'!$B$6:$H$126,7,FALSE))=TRUE,"", (VLOOKUP(B1045,'US PWR Rankings'!$B$6:$H$126,7,FALSE)))</f>
        <v/>
      </c>
      <c r="O1045" s="73" t="str">
        <f>IF(ISNA(VLOOKUP(B1045,'Can Gas Rankings'!$B$6:$H$95,7,FALSE))=TRUE,"",(VLOOKUP(B1045,'Can Gas Rankings'!$B$6:$H$95,7,FALSE)))</f>
        <v/>
      </c>
      <c r="P1045" s="73" t="str">
        <f>IF(ISNA(VLOOKUP(B1045,'Can Pwr Rankings'!$B$6:$F$21,5,FALSE))=TRUE,"", (VLOOKUP(B1045,'Can Pwr Rankings'!$B$6:$F$21,5,FALSE)))</f>
        <v/>
      </c>
      <c r="Q1045" s="109">
        <f>IF(ISNA(VLOOKUP($B1045,'US GAS Rankings'!$B$6:$H$232,6,FALSE))=TRUE,"", (VLOOKUP($B1045,'US GAS Rankings'!$B$6:$H$232,6,FALSE)))</f>
        <v>98379</v>
      </c>
      <c r="R1045" s="109" t="str">
        <f>IF(ISNA(VLOOKUP($B1045,'US PWR Rankings'!$B$6:$H$126,6,FALSE))=TRUE,"", (VLOOKUP($B1045,'US PWR Rankings'!$B$6:$H$126,6,FALSE)))</f>
        <v/>
      </c>
      <c r="S1045" s="109" t="str">
        <f>IF(ISNA(VLOOKUP($B1045,'Can Gas Rankings'!$B$6:$H$95,6,FALSE))=TRUE,"",(VLOOKUP($B1045,'Can Gas Rankings'!$B$6:$H$95,6,FALSE)))</f>
        <v/>
      </c>
      <c r="T1045" s="109" t="str">
        <f>IF(ISNA(VLOOKUP($B1045,'Can Pwr Rankings'!$B$6:$F$21,4,FALSE))=TRUE,"", (VLOOKUP($B1045,'Can Pwr Rankings'!$B$6:$F$21,4,FALSE)))</f>
        <v/>
      </c>
    </row>
    <row r="1046" spans="1:20" x14ac:dyDescent="0.2">
      <c r="A1046" s="73" t="s">
        <v>291</v>
      </c>
      <c r="B1046" s="73">
        <v>71096</v>
      </c>
      <c r="C1046" s="73"/>
      <c r="D1046" s="73"/>
      <c r="E1046" s="73" t="s">
        <v>402</v>
      </c>
      <c r="F1046" s="73" t="str">
        <f>VLOOKUP((A1046&amp;MAX(G1046:L1046)),'NA DATA'!$J$4:$K$1809,2,FALSE)</f>
        <v>Enron North America Corp.</v>
      </c>
      <c r="G1046" s="104"/>
      <c r="H1046" s="104">
        <v>96042999</v>
      </c>
      <c r="I1046" s="104"/>
      <c r="J1046" s="104"/>
      <c r="K1046" s="104"/>
      <c r="L1046" s="104"/>
      <c r="M1046" s="104">
        <f>IF(ISNA(VLOOKUP(B1046,'US GAS Rankings'!$B$6:$H$232,7,FALSE))=TRUE,"", (VLOOKUP(B1046,'US GAS Rankings'!$B$6:$H$232,7,FALSE)))</f>
        <v>208</v>
      </c>
      <c r="N1046" s="104" t="str">
        <f>IF(ISNA(VLOOKUP(B1046,'US PWR Rankings'!$B$6:$H$126,7,FALSE))=TRUE,"", (VLOOKUP(B1046,'US PWR Rankings'!$B$6:$H$126,7,FALSE)))</f>
        <v/>
      </c>
      <c r="O1046" s="73" t="str">
        <f>IF(ISNA(VLOOKUP(B1046,'Can Gas Rankings'!$B$6:$H$95,7,FALSE))=TRUE,"",(VLOOKUP(B1046,'Can Gas Rankings'!$B$6:$H$95,7,FALSE)))</f>
        <v/>
      </c>
      <c r="P1046" s="73" t="str">
        <f>IF(ISNA(VLOOKUP(B1046,'Can Pwr Rankings'!$B$6:$F$21,5,FALSE))=TRUE,"", (VLOOKUP(B1046,'Can Pwr Rankings'!$B$6:$F$21,5,FALSE)))</f>
        <v/>
      </c>
      <c r="Q1046" s="109">
        <f>IF(ISNA(VLOOKUP($B1046,'US GAS Rankings'!$B$6:$H$232,6,FALSE))=TRUE,"", (VLOOKUP($B1046,'US GAS Rankings'!$B$6:$H$232,6,FALSE)))</f>
        <v>98379</v>
      </c>
      <c r="R1046" s="109" t="str">
        <f>IF(ISNA(VLOOKUP($B1046,'US PWR Rankings'!$B$6:$H$126,6,FALSE))=TRUE,"", (VLOOKUP($B1046,'US PWR Rankings'!$B$6:$H$126,6,FALSE)))</f>
        <v/>
      </c>
      <c r="S1046" s="109" t="str">
        <f>IF(ISNA(VLOOKUP($B1046,'Can Gas Rankings'!$B$6:$H$95,6,FALSE))=TRUE,"",(VLOOKUP($B1046,'Can Gas Rankings'!$B$6:$H$95,6,FALSE)))</f>
        <v/>
      </c>
      <c r="T1046" s="109" t="str">
        <f>IF(ISNA(VLOOKUP($B1046,'Can Pwr Rankings'!$B$6:$F$21,4,FALSE))=TRUE,"", (VLOOKUP($B1046,'Can Pwr Rankings'!$B$6:$F$21,4,FALSE)))</f>
        <v/>
      </c>
    </row>
    <row r="1047" spans="1:20" x14ac:dyDescent="0.2">
      <c r="A1047" s="73" t="s">
        <v>292</v>
      </c>
      <c r="B1047" s="73">
        <v>2970</v>
      </c>
      <c r="C1047" s="73" t="s">
        <v>292</v>
      </c>
      <c r="D1047" s="73">
        <v>2970</v>
      </c>
      <c r="E1047" s="73" t="s">
        <v>404</v>
      </c>
      <c r="F1047" s="73" t="str">
        <f>VLOOKUP((A1047&amp;MAX(G1047:L1047)),'NA DATA'!$J$4:$K$1809,2,FALSE)</f>
        <v>Enron North America Corp.</v>
      </c>
      <c r="G1047" s="104"/>
      <c r="H1047" s="104">
        <v>96060521</v>
      </c>
      <c r="I1047" s="104"/>
      <c r="J1047" s="104"/>
      <c r="K1047" s="104"/>
      <c r="L1047" s="104"/>
      <c r="M1047" s="104">
        <f>IF(ISNA(VLOOKUP(B1047,'US GAS Rankings'!$B$6:$H$232,7,FALSE))=TRUE,"", (VLOOKUP(B1047,'US GAS Rankings'!$B$6:$H$232,7,FALSE)))</f>
        <v>209</v>
      </c>
      <c r="N1047" s="104" t="str">
        <f>IF(ISNA(VLOOKUP(B1047,'US PWR Rankings'!$B$6:$H$126,7,FALSE))=TRUE,"", (VLOOKUP(B1047,'US PWR Rankings'!$B$6:$H$126,7,FALSE)))</f>
        <v/>
      </c>
      <c r="O1047" s="73" t="str">
        <f>IF(ISNA(VLOOKUP(B1047,'Can Gas Rankings'!$B$6:$H$95,7,FALSE))=TRUE,"",(VLOOKUP(B1047,'Can Gas Rankings'!$B$6:$H$95,7,FALSE)))</f>
        <v/>
      </c>
      <c r="P1047" s="73" t="str">
        <f>IF(ISNA(VLOOKUP(B1047,'Can Pwr Rankings'!$B$6:$F$21,5,FALSE))=TRUE,"", (VLOOKUP(B1047,'Can Pwr Rankings'!$B$6:$F$21,5,FALSE)))</f>
        <v/>
      </c>
      <c r="Q1047" s="109">
        <f>IF(ISNA(VLOOKUP($B1047,'US GAS Rankings'!$B$6:$H$232,6,FALSE))=TRUE,"", (VLOOKUP($B1047,'US GAS Rankings'!$B$6:$H$232,6,FALSE)))</f>
        <v>94000</v>
      </c>
      <c r="R1047" s="109" t="str">
        <f>IF(ISNA(VLOOKUP($B1047,'US PWR Rankings'!$B$6:$H$126,6,FALSE))=TRUE,"", (VLOOKUP($B1047,'US PWR Rankings'!$B$6:$H$126,6,FALSE)))</f>
        <v/>
      </c>
      <c r="S1047" s="109" t="str">
        <f>IF(ISNA(VLOOKUP($B1047,'Can Gas Rankings'!$B$6:$H$95,6,FALSE))=TRUE,"",(VLOOKUP($B1047,'Can Gas Rankings'!$B$6:$H$95,6,FALSE)))</f>
        <v/>
      </c>
      <c r="T1047" s="109" t="str">
        <f>IF(ISNA(VLOOKUP($B1047,'Can Pwr Rankings'!$B$6:$F$21,4,FALSE))=TRUE,"", (VLOOKUP($B1047,'Can Pwr Rankings'!$B$6:$F$21,4,FALSE)))</f>
        <v/>
      </c>
    </row>
    <row r="1048" spans="1:20" x14ac:dyDescent="0.2">
      <c r="A1048" s="73" t="s">
        <v>292</v>
      </c>
      <c r="B1048" s="73">
        <v>2970</v>
      </c>
      <c r="C1048" s="73"/>
      <c r="D1048" s="73"/>
      <c r="E1048" s="73" t="s">
        <v>403</v>
      </c>
      <c r="F1048" s="73" t="str">
        <f>VLOOKUP((A1048&amp;MAX(G1048:L1048)),'NA DATA'!$J$4:$K$1809,2,FALSE)</f>
        <v>Enron North America Corp.</v>
      </c>
      <c r="G1048" s="104"/>
      <c r="H1048" s="104">
        <v>96088578</v>
      </c>
      <c r="I1048" s="104"/>
      <c r="J1048" s="104"/>
      <c r="K1048" s="104"/>
      <c r="L1048" s="104"/>
      <c r="M1048" s="104">
        <f>IF(ISNA(VLOOKUP(B1048,'US GAS Rankings'!$B$6:$H$232,7,FALSE))=TRUE,"", (VLOOKUP(B1048,'US GAS Rankings'!$B$6:$H$232,7,FALSE)))</f>
        <v>209</v>
      </c>
      <c r="N1048" s="104" t="str">
        <f>IF(ISNA(VLOOKUP(B1048,'US PWR Rankings'!$B$6:$H$126,7,FALSE))=TRUE,"", (VLOOKUP(B1048,'US PWR Rankings'!$B$6:$H$126,7,FALSE)))</f>
        <v/>
      </c>
      <c r="O1048" s="73" t="str">
        <f>IF(ISNA(VLOOKUP(B1048,'Can Gas Rankings'!$B$6:$H$95,7,FALSE))=TRUE,"",(VLOOKUP(B1048,'Can Gas Rankings'!$B$6:$H$95,7,FALSE)))</f>
        <v/>
      </c>
      <c r="P1048" s="73" t="str">
        <f>IF(ISNA(VLOOKUP(B1048,'Can Pwr Rankings'!$B$6:$F$21,5,FALSE))=TRUE,"", (VLOOKUP(B1048,'Can Pwr Rankings'!$B$6:$F$21,5,FALSE)))</f>
        <v/>
      </c>
      <c r="Q1048" s="109">
        <f>IF(ISNA(VLOOKUP($B1048,'US GAS Rankings'!$B$6:$H$232,6,FALSE))=TRUE,"", (VLOOKUP($B1048,'US GAS Rankings'!$B$6:$H$232,6,FALSE)))</f>
        <v>94000</v>
      </c>
      <c r="R1048" s="109" t="str">
        <f>IF(ISNA(VLOOKUP($B1048,'US PWR Rankings'!$B$6:$H$126,6,FALSE))=TRUE,"", (VLOOKUP($B1048,'US PWR Rankings'!$B$6:$H$126,6,FALSE)))</f>
        <v/>
      </c>
      <c r="S1048" s="109" t="str">
        <f>IF(ISNA(VLOOKUP($B1048,'Can Gas Rankings'!$B$6:$H$95,6,FALSE))=TRUE,"",(VLOOKUP($B1048,'Can Gas Rankings'!$B$6:$H$95,6,FALSE)))</f>
        <v/>
      </c>
      <c r="T1048" s="109" t="str">
        <f>IF(ISNA(VLOOKUP($B1048,'Can Pwr Rankings'!$B$6:$F$21,4,FALSE))=TRUE,"", (VLOOKUP($B1048,'Can Pwr Rankings'!$B$6:$F$21,4,FALSE)))</f>
        <v/>
      </c>
    </row>
    <row r="1049" spans="1:20" x14ac:dyDescent="0.2">
      <c r="A1049" s="73" t="s">
        <v>292</v>
      </c>
      <c r="B1049" s="73">
        <v>2970</v>
      </c>
      <c r="C1049" s="73"/>
      <c r="D1049" s="73"/>
      <c r="E1049" s="73" t="s">
        <v>396</v>
      </c>
      <c r="F1049" s="73" t="str">
        <f>VLOOKUP((A1049&amp;MAX(G1049:L1049)),'NA DATA'!$J$4:$K$1809,2,FALSE)</f>
        <v>Enron North America Corp.</v>
      </c>
      <c r="G1049" s="104"/>
      <c r="H1049" s="104">
        <v>96029153</v>
      </c>
      <c r="I1049" s="104"/>
      <c r="J1049" s="104"/>
      <c r="K1049" s="104"/>
      <c r="L1049" s="104"/>
      <c r="M1049" s="104">
        <f>IF(ISNA(VLOOKUP(B1049,'US GAS Rankings'!$B$6:$H$232,7,FALSE))=TRUE,"", (VLOOKUP(B1049,'US GAS Rankings'!$B$6:$H$232,7,FALSE)))</f>
        <v>209</v>
      </c>
      <c r="N1049" s="104" t="str">
        <f>IF(ISNA(VLOOKUP(B1049,'US PWR Rankings'!$B$6:$H$126,7,FALSE))=TRUE,"", (VLOOKUP(B1049,'US PWR Rankings'!$B$6:$H$126,7,FALSE)))</f>
        <v/>
      </c>
      <c r="O1049" s="73" t="str">
        <f>IF(ISNA(VLOOKUP(B1049,'Can Gas Rankings'!$B$6:$H$95,7,FALSE))=TRUE,"",(VLOOKUP(B1049,'Can Gas Rankings'!$B$6:$H$95,7,FALSE)))</f>
        <v/>
      </c>
      <c r="P1049" s="73" t="str">
        <f>IF(ISNA(VLOOKUP(B1049,'Can Pwr Rankings'!$B$6:$F$21,5,FALSE))=TRUE,"", (VLOOKUP(B1049,'Can Pwr Rankings'!$B$6:$F$21,5,FALSE)))</f>
        <v/>
      </c>
      <c r="Q1049" s="109">
        <f>IF(ISNA(VLOOKUP($B1049,'US GAS Rankings'!$B$6:$H$232,6,FALSE))=TRUE,"", (VLOOKUP($B1049,'US GAS Rankings'!$B$6:$H$232,6,FALSE)))</f>
        <v>94000</v>
      </c>
      <c r="R1049" s="109" t="str">
        <f>IF(ISNA(VLOOKUP($B1049,'US PWR Rankings'!$B$6:$H$126,6,FALSE))=TRUE,"", (VLOOKUP($B1049,'US PWR Rankings'!$B$6:$H$126,6,FALSE)))</f>
        <v/>
      </c>
      <c r="S1049" s="109" t="str">
        <f>IF(ISNA(VLOOKUP($B1049,'Can Gas Rankings'!$B$6:$H$95,6,FALSE))=TRUE,"",(VLOOKUP($B1049,'Can Gas Rankings'!$B$6:$H$95,6,FALSE)))</f>
        <v/>
      </c>
      <c r="T1049" s="109" t="str">
        <f>IF(ISNA(VLOOKUP($B1049,'Can Pwr Rankings'!$B$6:$F$21,4,FALSE))=TRUE,"", (VLOOKUP($B1049,'Can Pwr Rankings'!$B$6:$F$21,4,FALSE)))</f>
        <v/>
      </c>
    </row>
    <row r="1050" spans="1:20" x14ac:dyDescent="0.2">
      <c r="A1050" s="73" t="s">
        <v>292</v>
      </c>
      <c r="B1050" s="73">
        <v>2970</v>
      </c>
      <c r="C1050" s="73"/>
      <c r="D1050" s="73"/>
      <c r="E1050" s="73" t="s">
        <v>401</v>
      </c>
      <c r="F1050" s="73" t="str">
        <f>VLOOKUP((A1050&amp;MAX(G1050:L1050)),'NA DATA'!$J$4:$K$1809,2,FALSE)</f>
        <v>ENA Upstream Company LLC</v>
      </c>
      <c r="G1050" s="104"/>
      <c r="H1050" s="104">
        <v>96067311</v>
      </c>
      <c r="I1050" s="104"/>
      <c r="J1050" s="104"/>
      <c r="K1050" s="104"/>
      <c r="L1050" s="104"/>
      <c r="M1050" s="104">
        <f>IF(ISNA(VLOOKUP(B1050,'US GAS Rankings'!$B$6:$H$232,7,FALSE))=TRUE,"", (VLOOKUP(B1050,'US GAS Rankings'!$B$6:$H$232,7,FALSE)))</f>
        <v>209</v>
      </c>
      <c r="N1050" s="104" t="str">
        <f>IF(ISNA(VLOOKUP(B1050,'US PWR Rankings'!$B$6:$H$126,7,FALSE))=TRUE,"", (VLOOKUP(B1050,'US PWR Rankings'!$B$6:$H$126,7,FALSE)))</f>
        <v/>
      </c>
      <c r="O1050" s="73" t="str">
        <f>IF(ISNA(VLOOKUP(B1050,'Can Gas Rankings'!$B$6:$H$95,7,FALSE))=TRUE,"",(VLOOKUP(B1050,'Can Gas Rankings'!$B$6:$H$95,7,FALSE)))</f>
        <v/>
      </c>
      <c r="P1050" s="73" t="str">
        <f>IF(ISNA(VLOOKUP(B1050,'Can Pwr Rankings'!$B$6:$F$21,5,FALSE))=TRUE,"", (VLOOKUP(B1050,'Can Pwr Rankings'!$B$6:$F$21,5,FALSE)))</f>
        <v/>
      </c>
      <c r="Q1050" s="109">
        <f>IF(ISNA(VLOOKUP($B1050,'US GAS Rankings'!$B$6:$H$232,6,FALSE))=TRUE,"", (VLOOKUP($B1050,'US GAS Rankings'!$B$6:$H$232,6,FALSE)))</f>
        <v>94000</v>
      </c>
      <c r="R1050" s="109" t="str">
        <f>IF(ISNA(VLOOKUP($B1050,'US PWR Rankings'!$B$6:$H$126,6,FALSE))=TRUE,"", (VLOOKUP($B1050,'US PWR Rankings'!$B$6:$H$126,6,FALSE)))</f>
        <v/>
      </c>
      <c r="S1050" s="109" t="str">
        <f>IF(ISNA(VLOOKUP($B1050,'Can Gas Rankings'!$B$6:$H$95,6,FALSE))=TRUE,"",(VLOOKUP($B1050,'Can Gas Rankings'!$B$6:$H$95,6,FALSE)))</f>
        <v/>
      </c>
      <c r="T1050" s="109" t="str">
        <f>IF(ISNA(VLOOKUP($B1050,'Can Pwr Rankings'!$B$6:$F$21,4,FALSE))=TRUE,"", (VLOOKUP($B1050,'Can Pwr Rankings'!$B$6:$F$21,4,FALSE)))</f>
        <v/>
      </c>
    </row>
    <row r="1051" spans="1:20" x14ac:dyDescent="0.2">
      <c r="A1051" s="73" t="s">
        <v>292</v>
      </c>
      <c r="B1051" s="73">
        <v>2970</v>
      </c>
      <c r="C1051" s="73"/>
      <c r="D1051" s="73"/>
      <c r="E1051" s="73" t="s">
        <v>397</v>
      </c>
      <c r="F1051" s="73" t="str">
        <f>VLOOKUP((A1051&amp;MAX(G1051:L1051)),'NA DATA'!$J$4:$K$1809,2,FALSE)</f>
        <v>Enron North America Corp.</v>
      </c>
      <c r="G1051" s="104"/>
      <c r="H1051" s="104">
        <v>96005429</v>
      </c>
      <c r="I1051" s="104"/>
      <c r="J1051" s="104"/>
      <c r="K1051" s="104"/>
      <c r="L1051" s="104"/>
      <c r="M1051" s="104">
        <f>IF(ISNA(VLOOKUP(B1051,'US GAS Rankings'!$B$6:$H$232,7,FALSE))=TRUE,"", (VLOOKUP(B1051,'US GAS Rankings'!$B$6:$H$232,7,FALSE)))</f>
        <v>209</v>
      </c>
      <c r="N1051" s="104" t="str">
        <f>IF(ISNA(VLOOKUP(B1051,'US PWR Rankings'!$B$6:$H$126,7,FALSE))=TRUE,"", (VLOOKUP(B1051,'US PWR Rankings'!$B$6:$H$126,7,FALSE)))</f>
        <v/>
      </c>
      <c r="O1051" s="73" t="str">
        <f>IF(ISNA(VLOOKUP(B1051,'Can Gas Rankings'!$B$6:$H$95,7,FALSE))=TRUE,"",(VLOOKUP(B1051,'Can Gas Rankings'!$B$6:$H$95,7,FALSE)))</f>
        <v/>
      </c>
      <c r="P1051" s="73" t="str">
        <f>IF(ISNA(VLOOKUP(B1051,'Can Pwr Rankings'!$B$6:$F$21,5,FALSE))=TRUE,"", (VLOOKUP(B1051,'Can Pwr Rankings'!$B$6:$F$21,5,FALSE)))</f>
        <v/>
      </c>
      <c r="Q1051" s="109">
        <f>IF(ISNA(VLOOKUP($B1051,'US GAS Rankings'!$B$6:$H$232,6,FALSE))=TRUE,"", (VLOOKUP($B1051,'US GAS Rankings'!$B$6:$H$232,6,FALSE)))</f>
        <v>94000</v>
      </c>
      <c r="R1051" s="109" t="str">
        <f>IF(ISNA(VLOOKUP($B1051,'US PWR Rankings'!$B$6:$H$126,6,FALSE))=TRUE,"", (VLOOKUP($B1051,'US PWR Rankings'!$B$6:$H$126,6,FALSE)))</f>
        <v/>
      </c>
      <c r="S1051" s="109" t="str">
        <f>IF(ISNA(VLOOKUP($B1051,'Can Gas Rankings'!$B$6:$H$95,6,FALSE))=TRUE,"",(VLOOKUP($B1051,'Can Gas Rankings'!$B$6:$H$95,6,FALSE)))</f>
        <v/>
      </c>
      <c r="T1051" s="109" t="str">
        <f>IF(ISNA(VLOOKUP($B1051,'Can Pwr Rankings'!$B$6:$F$21,4,FALSE))=TRUE,"", (VLOOKUP($B1051,'Can Pwr Rankings'!$B$6:$F$21,4,FALSE)))</f>
        <v/>
      </c>
    </row>
    <row r="1052" spans="1:20" x14ac:dyDescent="0.2">
      <c r="A1052" s="73" t="s">
        <v>292</v>
      </c>
      <c r="B1052" s="73">
        <v>2970</v>
      </c>
      <c r="C1052" s="73"/>
      <c r="D1052" s="73"/>
      <c r="E1052" s="73" t="s">
        <v>433</v>
      </c>
      <c r="F1052" s="73" t="str">
        <f>VLOOKUP((A1052&amp;MAX(G1052:L1052)),'NA DATA'!$J$4:$K$1809,2,FALSE)</f>
        <v>Enron North America Corp.</v>
      </c>
      <c r="G1052" s="104"/>
      <c r="H1052" s="104">
        <v>96015135</v>
      </c>
      <c r="I1052" s="104"/>
      <c r="J1052" s="104"/>
      <c r="K1052" s="104"/>
      <c r="L1052" s="104"/>
      <c r="M1052" s="104">
        <f>IF(ISNA(VLOOKUP(B1052,'US GAS Rankings'!$B$6:$H$232,7,FALSE))=TRUE,"", (VLOOKUP(B1052,'US GAS Rankings'!$B$6:$H$232,7,FALSE)))</f>
        <v>209</v>
      </c>
      <c r="N1052" s="104" t="str">
        <f>IF(ISNA(VLOOKUP(B1052,'US PWR Rankings'!$B$6:$H$126,7,FALSE))=TRUE,"", (VLOOKUP(B1052,'US PWR Rankings'!$B$6:$H$126,7,FALSE)))</f>
        <v/>
      </c>
      <c r="O1052" s="73" t="str">
        <f>IF(ISNA(VLOOKUP(B1052,'Can Gas Rankings'!$B$6:$H$95,7,FALSE))=TRUE,"",(VLOOKUP(B1052,'Can Gas Rankings'!$B$6:$H$95,7,FALSE)))</f>
        <v/>
      </c>
      <c r="P1052" s="73" t="str">
        <f>IF(ISNA(VLOOKUP(B1052,'Can Pwr Rankings'!$B$6:$F$21,5,FALSE))=TRUE,"", (VLOOKUP(B1052,'Can Pwr Rankings'!$B$6:$F$21,5,FALSE)))</f>
        <v/>
      </c>
      <c r="Q1052" s="109">
        <f>IF(ISNA(VLOOKUP($B1052,'US GAS Rankings'!$B$6:$H$232,6,FALSE))=TRUE,"", (VLOOKUP($B1052,'US GAS Rankings'!$B$6:$H$232,6,FALSE)))</f>
        <v>94000</v>
      </c>
      <c r="R1052" s="109" t="str">
        <f>IF(ISNA(VLOOKUP($B1052,'US PWR Rankings'!$B$6:$H$126,6,FALSE))=TRUE,"", (VLOOKUP($B1052,'US PWR Rankings'!$B$6:$H$126,6,FALSE)))</f>
        <v/>
      </c>
      <c r="S1052" s="109" t="str">
        <f>IF(ISNA(VLOOKUP($B1052,'Can Gas Rankings'!$B$6:$H$95,6,FALSE))=TRUE,"",(VLOOKUP($B1052,'Can Gas Rankings'!$B$6:$H$95,6,FALSE)))</f>
        <v/>
      </c>
      <c r="T1052" s="109" t="str">
        <f>IF(ISNA(VLOOKUP($B1052,'Can Pwr Rankings'!$B$6:$F$21,4,FALSE))=TRUE,"", (VLOOKUP($B1052,'Can Pwr Rankings'!$B$6:$F$21,4,FALSE)))</f>
        <v/>
      </c>
    </row>
    <row r="1053" spans="1:20" x14ac:dyDescent="0.2">
      <c r="A1053" s="73" t="s">
        <v>292</v>
      </c>
      <c r="B1053" s="73">
        <v>2970</v>
      </c>
      <c r="C1053" s="73"/>
      <c r="D1053" s="73"/>
      <c r="E1053" s="73" t="s">
        <v>394</v>
      </c>
      <c r="F1053" s="73" t="str">
        <f>VLOOKUP((A1053&amp;MAX(G1053:L1053)),'NA DATA'!$J$4:$K$1809,2,FALSE)</f>
        <v>Enron North America Corp.</v>
      </c>
      <c r="G1053" s="104"/>
      <c r="H1053" s="104">
        <v>96007439</v>
      </c>
      <c r="I1053" s="104"/>
      <c r="J1053" s="104"/>
      <c r="K1053" s="104"/>
      <c r="L1053" s="104"/>
      <c r="M1053" s="104">
        <f>IF(ISNA(VLOOKUP(B1053,'US GAS Rankings'!$B$6:$H$232,7,FALSE))=TRUE,"", (VLOOKUP(B1053,'US GAS Rankings'!$B$6:$H$232,7,FALSE)))</f>
        <v>209</v>
      </c>
      <c r="N1053" s="104" t="str">
        <f>IF(ISNA(VLOOKUP(B1053,'US PWR Rankings'!$B$6:$H$126,7,FALSE))=TRUE,"", (VLOOKUP(B1053,'US PWR Rankings'!$B$6:$H$126,7,FALSE)))</f>
        <v/>
      </c>
      <c r="O1053" s="73" t="str">
        <f>IF(ISNA(VLOOKUP(B1053,'Can Gas Rankings'!$B$6:$H$95,7,FALSE))=TRUE,"",(VLOOKUP(B1053,'Can Gas Rankings'!$B$6:$H$95,7,FALSE)))</f>
        <v/>
      </c>
      <c r="P1053" s="73" t="str">
        <f>IF(ISNA(VLOOKUP(B1053,'Can Pwr Rankings'!$B$6:$F$21,5,FALSE))=TRUE,"", (VLOOKUP(B1053,'Can Pwr Rankings'!$B$6:$F$21,5,FALSE)))</f>
        <v/>
      </c>
      <c r="Q1053" s="109">
        <f>IF(ISNA(VLOOKUP($B1053,'US GAS Rankings'!$B$6:$H$232,6,FALSE))=TRUE,"", (VLOOKUP($B1053,'US GAS Rankings'!$B$6:$H$232,6,FALSE)))</f>
        <v>94000</v>
      </c>
      <c r="R1053" s="109" t="str">
        <f>IF(ISNA(VLOOKUP($B1053,'US PWR Rankings'!$B$6:$H$126,6,FALSE))=TRUE,"", (VLOOKUP($B1053,'US PWR Rankings'!$B$6:$H$126,6,FALSE)))</f>
        <v/>
      </c>
      <c r="S1053" s="109" t="str">
        <f>IF(ISNA(VLOOKUP($B1053,'Can Gas Rankings'!$B$6:$H$95,6,FALSE))=TRUE,"",(VLOOKUP($B1053,'Can Gas Rankings'!$B$6:$H$95,6,FALSE)))</f>
        <v/>
      </c>
      <c r="T1053" s="109" t="str">
        <f>IF(ISNA(VLOOKUP($B1053,'Can Pwr Rankings'!$B$6:$F$21,4,FALSE))=TRUE,"", (VLOOKUP($B1053,'Can Pwr Rankings'!$B$6:$F$21,4,FALSE)))</f>
        <v/>
      </c>
    </row>
    <row r="1054" spans="1:20" x14ac:dyDescent="0.2">
      <c r="A1054" s="73" t="s">
        <v>292</v>
      </c>
      <c r="B1054" s="73">
        <v>2970</v>
      </c>
      <c r="C1054" s="73"/>
      <c r="D1054" s="73"/>
      <c r="E1054" s="73" t="s">
        <v>566</v>
      </c>
      <c r="F1054" s="73" t="e">
        <f>VLOOKUP((A1054&amp;MAX(G1054:L1054)),'NA DATA'!$J$4:$K$1809,2,FALSE)</f>
        <v>#N/A</v>
      </c>
      <c r="G1054" s="104"/>
      <c r="H1054" s="104"/>
      <c r="I1054" s="104"/>
      <c r="J1054" s="104"/>
      <c r="K1054" s="104"/>
      <c r="L1054" s="104"/>
      <c r="M1054" s="104">
        <f>IF(ISNA(VLOOKUP(B1054,'US GAS Rankings'!$B$6:$H$232,7,FALSE))=TRUE,"", (VLOOKUP(B1054,'US GAS Rankings'!$B$6:$H$232,7,FALSE)))</f>
        <v>209</v>
      </c>
      <c r="N1054" s="104" t="str">
        <f>IF(ISNA(VLOOKUP(B1054,'US PWR Rankings'!$B$6:$H$126,7,FALSE))=TRUE,"", (VLOOKUP(B1054,'US PWR Rankings'!$B$6:$H$126,7,FALSE)))</f>
        <v/>
      </c>
      <c r="O1054" s="73" t="str">
        <f>IF(ISNA(VLOOKUP(B1054,'Can Gas Rankings'!$B$6:$H$95,7,FALSE))=TRUE,"",(VLOOKUP(B1054,'Can Gas Rankings'!$B$6:$H$95,7,FALSE)))</f>
        <v/>
      </c>
      <c r="P1054" s="73" t="str">
        <f>IF(ISNA(VLOOKUP(B1054,'Can Pwr Rankings'!$B$6:$F$21,5,FALSE))=TRUE,"", (VLOOKUP(B1054,'Can Pwr Rankings'!$B$6:$F$21,5,FALSE)))</f>
        <v/>
      </c>
      <c r="Q1054" s="109">
        <f>IF(ISNA(VLOOKUP($B1054,'US GAS Rankings'!$B$6:$H$232,6,FALSE))=TRUE,"", (VLOOKUP($B1054,'US GAS Rankings'!$B$6:$H$232,6,FALSE)))</f>
        <v>94000</v>
      </c>
      <c r="R1054" s="109" t="str">
        <f>IF(ISNA(VLOOKUP($B1054,'US PWR Rankings'!$B$6:$H$126,6,FALSE))=TRUE,"", (VLOOKUP($B1054,'US PWR Rankings'!$B$6:$H$126,6,FALSE)))</f>
        <v/>
      </c>
      <c r="S1054" s="109" t="str">
        <f>IF(ISNA(VLOOKUP($B1054,'Can Gas Rankings'!$B$6:$H$95,6,FALSE))=TRUE,"",(VLOOKUP($B1054,'Can Gas Rankings'!$B$6:$H$95,6,FALSE)))</f>
        <v/>
      </c>
      <c r="T1054" s="109" t="str">
        <f>IF(ISNA(VLOOKUP($B1054,'Can Pwr Rankings'!$B$6:$F$21,4,FALSE))=TRUE,"", (VLOOKUP($B1054,'Can Pwr Rankings'!$B$6:$F$21,4,FALSE)))</f>
        <v/>
      </c>
    </row>
    <row r="1055" spans="1:20" x14ac:dyDescent="0.2">
      <c r="A1055" s="73" t="s">
        <v>292</v>
      </c>
      <c r="B1055" s="73">
        <v>2970</v>
      </c>
      <c r="C1055" s="73"/>
      <c r="D1055" s="73"/>
      <c r="E1055" s="73" t="s">
        <v>402</v>
      </c>
      <c r="F1055" s="73" t="str">
        <f>VLOOKUP((A1055&amp;MAX(G1055:L1055)),'NA DATA'!$J$4:$K$1809,2,FALSE)</f>
        <v>Enron North America Corp.</v>
      </c>
      <c r="G1055" s="104"/>
      <c r="H1055" s="104">
        <v>96052897</v>
      </c>
      <c r="I1055" s="104"/>
      <c r="J1055" s="104"/>
      <c r="K1055" s="104"/>
      <c r="L1055" s="104"/>
      <c r="M1055" s="104">
        <f>IF(ISNA(VLOOKUP(B1055,'US GAS Rankings'!$B$6:$H$232,7,FALSE))=TRUE,"", (VLOOKUP(B1055,'US GAS Rankings'!$B$6:$H$232,7,FALSE)))</f>
        <v>209</v>
      </c>
      <c r="N1055" s="104" t="str">
        <f>IF(ISNA(VLOOKUP(B1055,'US PWR Rankings'!$B$6:$H$126,7,FALSE))=TRUE,"", (VLOOKUP(B1055,'US PWR Rankings'!$B$6:$H$126,7,FALSE)))</f>
        <v/>
      </c>
      <c r="O1055" s="73" t="str">
        <f>IF(ISNA(VLOOKUP(B1055,'Can Gas Rankings'!$B$6:$H$95,7,FALSE))=TRUE,"",(VLOOKUP(B1055,'Can Gas Rankings'!$B$6:$H$95,7,FALSE)))</f>
        <v/>
      </c>
      <c r="P1055" s="73" t="str">
        <f>IF(ISNA(VLOOKUP(B1055,'Can Pwr Rankings'!$B$6:$F$21,5,FALSE))=TRUE,"", (VLOOKUP(B1055,'Can Pwr Rankings'!$B$6:$F$21,5,FALSE)))</f>
        <v/>
      </c>
      <c r="Q1055" s="109">
        <f>IF(ISNA(VLOOKUP($B1055,'US GAS Rankings'!$B$6:$H$232,6,FALSE))=TRUE,"", (VLOOKUP($B1055,'US GAS Rankings'!$B$6:$H$232,6,FALSE)))</f>
        <v>94000</v>
      </c>
      <c r="R1055" s="109" t="str">
        <f>IF(ISNA(VLOOKUP($B1055,'US PWR Rankings'!$B$6:$H$126,6,FALSE))=TRUE,"", (VLOOKUP($B1055,'US PWR Rankings'!$B$6:$H$126,6,FALSE)))</f>
        <v/>
      </c>
      <c r="S1055" s="109" t="str">
        <f>IF(ISNA(VLOOKUP($B1055,'Can Gas Rankings'!$B$6:$H$95,6,FALSE))=TRUE,"",(VLOOKUP($B1055,'Can Gas Rankings'!$B$6:$H$95,6,FALSE)))</f>
        <v/>
      </c>
      <c r="T1055" s="109" t="str">
        <f>IF(ISNA(VLOOKUP($B1055,'Can Pwr Rankings'!$B$6:$F$21,4,FALSE))=TRUE,"", (VLOOKUP($B1055,'Can Pwr Rankings'!$B$6:$F$21,4,FALSE)))</f>
        <v/>
      </c>
    </row>
    <row r="1056" spans="1:20" x14ac:dyDescent="0.2">
      <c r="A1056" s="73" t="s">
        <v>293</v>
      </c>
      <c r="B1056" s="73">
        <v>51880</v>
      </c>
      <c r="C1056" s="73" t="s">
        <v>293</v>
      </c>
      <c r="D1056" s="73">
        <v>51880</v>
      </c>
      <c r="E1056" s="73" t="s">
        <v>564</v>
      </c>
      <c r="F1056" s="73" t="str">
        <f>VLOOKUP((A1056&amp;MAX(G1056:L1056)),'NA DATA'!$J$4:$K$1809,2,FALSE)</f>
        <v>Enron North America Corp.</v>
      </c>
      <c r="G1056" s="104">
        <v>96057698</v>
      </c>
      <c r="H1056" s="104"/>
      <c r="I1056" s="104"/>
      <c r="J1056" s="104"/>
      <c r="K1056" s="104"/>
      <c r="L1056" s="104"/>
      <c r="M1056" s="104">
        <f>IF(ISNA(VLOOKUP(B1056,'US GAS Rankings'!$B$6:$H$232,7,FALSE))=TRUE,"", (VLOOKUP(B1056,'US GAS Rankings'!$B$6:$H$232,7,FALSE)))</f>
        <v>210</v>
      </c>
      <c r="N1056" s="104" t="str">
        <f>IF(ISNA(VLOOKUP(B1056,'US PWR Rankings'!$B$6:$H$126,7,FALSE))=TRUE,"", (VLOOKUP(B1056,'US PWR Rankings'!$B$6:$H$126,7,FALSE)))</f>
        <v/>
      </c>
      <c r="O1056" s="73" t="str">
        <f>IF(ISNA(VLOOKUP(B1056,'Can Gas Rankings'!$B$6:$H$95,7,FALSE))=TRUE,"",(VLOOKUP(B1056,'Can Gas Rankings'!$B$6:$H$95,7,FALSE)))</f>
        <v/>
      </c>
      <c r="P1056" s="73" t="str">
        <f>IF(ISNA(VLOOKUP(B1056,'Can Pwr Rankings'!$B$6:$F$21,5,FALSE))=TRUE,"", (VLOOKUP(B1056,'Can Pwr Rankings'!$B$6:$F$21,5,FALSE)))</f>
        <v/>
      </c>
      <c r="Q1056" s="109">
        <f>IF(ISNA(VLOOKUP($B1056,'US GAS Rankings'!$B$6:$H$232,6,FALSE))=TRUE,"", (VLOOKUP($B1056,'US GAS Rankings'!$B$6:$H$232,6,FALSE)))</f>
        <v>74568</v>
      </c>
      <c r="R1056" s="109" t="str">
        <f>IF(ISNA(VLOOKUP($B1056,'US PWR Rankings'!$B$6:$H$126,6,FALSE))=TRUE,"", (VLOOKUP($B1056,'US PWR Rankings'!$B$6:$H$126,6,FALSE)))</f>
        <v/>
      </c>
      <c r="S1056" s="109" t="str">
        <f>IF(ISNA(VLOOKUP($B1056,'Can Gas Rankings'!$B$6:$H$95,6,FALSE))=TRUE,"",(VLOOKUP($B1056,'Can Gas Rankings'!$B$6:$H$95,6,FALSE)))</f>
        <v/>
      </c>
      <c r="T1056" s="109" t="str">
        <f>IF(ISNA(VLOOKUP($B1056,'Can Pwr Rankings'!$B$6:$F$21,4,FALSE))=TRUE,"", (VLOOKUP($B1056,'Can Pwr Rankings'!$B$6:$F$21,4,FALSE)))</f>
        <v/>
      </c>
    </row>
    <row r="1057" spans="1:20" x14ac:dyDescent="0.2">
      <c r="A1057" s="73" t="s">
        <v>293</v>
      </c>
      <c r="B1057" s="73">
        <v>51880</v>
      </c>
      <c r="C1057" s="73"/>
      <c r="D1057" s="73"/>
      <c r="E1057" s="73" t="s">
        <v>396</v>
      </c>
      <c r="F1057" s="73" t="str">
        <f>VLOOKUP((A1057&amp;MAX(G1057:L1057)),'NA DATA'!$J$4:$K$1809,2,FALSE)</f>
        <v>Enron North America Corp.</v>
      </c>
      <c r="G1057" s="104"/>
      <c r="H1057" s="104">
        <v>96081582</v>
      </c>
      <c r="I1057" s="104"/>
      <c r="J1057" s="104"/>
      <c r="K1057" s="104"/>
      <c r="L1057" s="104"/>
      <c r="M1057" s="104">
        <f>IF(ISNA(VLOOKUP(B1057,'US GAS Rankings'!$B$6:$H$232,7,FALSE))=TRUE,"", (VLOOKUP(B1057,'US GAS Rankings'!$B$6:$H$232,7,FALSE)))</f>
        <v>210</v>
      </c>
      <c r="N1057" s="104" t="str">
        <f>IF(ISNA(VLOOKUP(B1057,'US PWR Rankings'!$B$6:$H$126,7,FALSE))=TRUE,"", (VLOOKUP(B1057,'US PWR Rankings'!$B$6:$H$126,7,FALSE)))</f>
        <v/>
      </c>
      <c r="O1057" s="73" t="str">
        <f>IF(ISNA(VLOOKUP(B1057,'Can Gas Rankings'!$B$6:$H$95,7,FALSE))=TRUE,"",(VLOOKUP(B1057,'Can Gas Rankings'!$B$6:$H$95,7,FALSE)))</f>
        <v/>
      </c>
      <c r="P1057" s="73" t="str">
        <f>IF(ISNA(VLOOKUP(B1057,'Can Pwr Rankings'!$B$6:$F$21,5,FALSE))=TRUE,"", (VLOOKUP(B1057,'Can Pwr Rankings'!$B$6:$F$21,5,FALSE)))</f>
        <v/>
      </c>
      <c r="Q1057" s="109">
        <f>IF(ISNA(VLOOKUP($B1057,'US GAS Rankings'!$B$6:$H$232,6,FALSE))=TRUE,"", (VLOOKUP($B1057,'US GAS Rankings'!$B$6:$H$232,6,FALSE)))</f>
        <v>74568</v>
      </c>
      <c r="R1057" s="109" t="str">
        <f>IF(ISNA(VLOOKUP($B1057,'US PWR Rankings'!$B$6:$H$126,6,FALSE))=TRUE,"", (VLOOKUP($B1057,'US PWR Rankings'!$B$6:$H$126,6,FALSE)))</f>
        <v/>
      </c>
      <c r="S1057" s="109" t="str">
        <f>IF(ISNA(VLOOKUP($B1057,'Can Gas Rankings'!$B$6:$H$95,6,FALSE))=TRUE,"",(VLOOKUP($B1057,'Can Gas Rankings'!$B$6:$H$95,6,FALSE)))</f>
        <v/>
      </c>
      <c r="T1057" s="109" t="str">
        <f>IF(ISNA(VLOOKUP($B1057,'Can Pwr Rankings'!$B$6:$F$21,4,FALSE))=TRUE,"", (VLOOKUP($B1057,'Can Pwr Rankings'!$B$6:$F$21,4,FALSE)))</f>
        <v/>
      </c>
    </row>
    <row r="1058" spans="1:20" x14ac:dyDescent="0.2">
      <c r="A1058" s="73" t="s">
        <v>293</v>
      </c>
      <c r="B1058" s="73">
        <v>51880</v>
      </c>
      <c r="C1058" s="73"/>
      <c r="D1058" s="73"/>
      <c r="E1058" s="73" t="s">
        <v>392</v>
      </c>
      <c r="F1058" s="73" t="str">
        <f>VLOOKUP((A1058&amp;MAX(G1058:L1058)),'NA DATA'!$J$4:$K$1809,2,FALSE)</f>
        <v>Enron North America Corp.</v>
      </c>
      <c r="G1058" s="104"/>
      <c r="H1058" s="104">
        <v>96063570</v>
      </c>
      <c r="I1058" s="104"/>
      <c r="J1058" s="104"/>
      <c r="K1058" s="104"/>
      <c r="L1058" s="104"/>
      <c r="M1058" s="104">
        <f>IF(ISNA(VLOOKUP(B1058,'US GAS Rankings'!$B$6:$H$232,7,FALSE))=TRUE,"", (VLOOKUP(B1058,'US GAS Rankings'!$B$6:$H$232,7,FALSE)))</f>
        <v>210</v>
      </c>
      <c r="N1058" s="104" t="str">
        <f>IF(ISNA(VLOOKUP(B1058,'US PWR Rankings'!$B$6:$H$126,7,FALSE))=TRUE,"", (VLOOKUP(B1058,'US PWR Rankings'!$B$6:$H$126,7,FALSE)))</f>
        <v/>
      </c>
      <c r="O1058" s="73" t="str">
        <f>IF(ISNA(VLOOKUP(B1058,'Can Gas Rankings'!$B$6:$H$95,7,FALSE))=TRUE,"",(VLOOKUP(B1058,'Can Gas Rankings'!$B$6:$H$95,7,FALSE)))</f>
        <v/>
      </c>
      <c r="P1058" s="73" t="str">
        <f>IF(ISNA(VLOOKUP(B1058,'Can Pwr Rankings'!$B$6:$F$21,5,FALSE))=TRUE,"", (VLOOKUP(B1058,'Can Pwr Rankings'!$B$6:$F$21,5,FALSE)))</f>
        <v/>
      </c>
      <c r="Q1058" s="109">
        <f>IF(ISNA(VLOOKUP($B1058,'US GAS Rankings'!$B$6:$H$232,6,FALSE))=TRUE,"", (VLOOKUP($B1058,'US GAS Rankings'!$B$6:$H$232,6,FALSE)))</f>
        <v>74568</v>
      </c>
      <c r="R1058" s="109" t="str">
        <f>IF(ISNA(VLOOKUP($B1058,'US PWR Rankings'!$B$6:$H$126,6,FALSE))=TRUE,"", (VLOOKUP($B1058,'US PWR Rankings'!$B$6:$H$126,6,FALSE)))</f>
        <v/>
      </c>
      <c r="S1058" s="109" t="str">
        <f>IF(ISNA(VLOOKUP($B1058,'Can Gas Rankings'!$B$6:$H$95,6,FALSE))=TRUE,"",(VLOOKUP($B1058,'Can Gas Rankings'!$B$6:$H$95,6,FALSE)))</f>
        <v/>
      </c>
      <c r="T1058" s="109" t="str">
        <f>IF(ISNA(VLOOKUP($B1058,'Can Pwr Rankings'!$B$6:$F$21,4,FALSE))=TRUE,"", (VLOOKUP($B1058,'Can Pwr Rankings'!$B$6:$F$21,4,FALSE)))</f>
        <v/>
      </c>
    </row>
    <row r="1059" spans="1:20" x14ac:dyDescent="0.2">
      <c r="A1059" s="73" t="s">
        <v>293</v>
      </c>
      <c r="B1059" s="73">
        <v>51880</v>
      </c>
      <c r="C1059" s="73"/>
      <c r="D1059" s="73"/>
      <c r="E1059" s="73" t="s">
        <v>436</v>
      </c>
      <c r="F1059" s="73" t="str">
        <f>VLOOKUP((A1059&amp;MAX(G1059:L1059)),'NA DATA'!$J$4:$K$1809,2,FALSE)</f>
        <v>Enron North America Corp.</v>
      </c>
      <c r="G1059" s="104"/>
      <c r="H1059" s="104">
        <v>96052730</v>
      </c>
      <c r="I1059" s="104"/>
      <c r="J1059" s="104"/>
      <c r="K1059" s="104"/>
      <c r="L1059" s="104"/>
      <c r="M1059" s="104">
        <f>IF(ISNA(VLOOKUP(B1059,'US GAS Rankings'!$B$6:$H$232,7,FALSE))=TRUE,"", (VLOOKUP(B1059,'US GAS Rankings'!$B$6:$H$232,7,FALSE)))</f>
        <v>210</v>
      </c>
      <c r="N1059" s="104" t="str">
        <f>IF(ISNA(VLOOKUP(B1059,'US PWR Rankings'!$B$6:$H$126,7,FALSE))=TRUE,"", (VLOOKUP(B1059,'US PWR Rankings'!$B$6:$H$126,7,FALSE)))</f>
        <v/>
      </c>
      <c r="O1059" s="73" t="str">
        <f>IF(ISNA(VLOOKUP(B1059,'Can Gas Rankings'!$B$6:$H$95,7,FALSE))=TRUE,"",(VLOOKUP(B1059,'Can Gas Rankings'!$B$6:$H$95,7,FALSE)))</f>
        <v/>
      </c>
      <c r="P1059" s="73" t="str">
        <f>IF(ISNA(VLOOKUP(B1059,'Can Pwr Rankings'!$B$6:$F$21,5,FALSE))=TRUE,"", (VLOOKUP(B1059,'Can Pwr Rankings'!$B$6:$F$21,5,FALSE)))</f>
        <v/>
      </c>
      <c r="Q1059" s="109">
        <f>IF(ISNA(VLOOKUP($B1059,'US GAS Rankings'!$B$6:$H$232,6,FALSE))=TRUE,"", (VLOOKUP($B1059,'US GAS Rankings'!$B$6:$H$232,6,FALSE)))</f>
        <v>74568</v>
      </c>
      <c r="R1059" s="109" t="str">
        <f>IF(ISNA(VLOOKUP($B1059,'US PWR Rankings'!$B$6:$H$126,6,FALSE))=TRUE,"", (VLOOKUP($B1059,'US PWR Rankings'!$B$6:$H$126,6,FALSE)))</f>
        <v/>
      </c>
      <c r="S1059" s="109" t="str">
        <f>IF(ISNA(VLOOKUP($B1059,'Can Gas Rankings'!$B$6:$H$95,6,FALSE))=TRUE,"",(VLOOKUP($B1059,'Can Gas Rankings'!$B$6:$H$95,6,FALSE)))</f>
        <v/>
      </c>
      <c r="T1059" s="109" t="str">
        <f>IF(ISNA(VLOOKUP($B1059,'Can Pwr Rankings'!$B$6:$F$21,4,FALSE))=TRUE,"", (VLOOKUP($B1059,'Can Pwr Rankings'!$B$6:$F$21,4,FALSE)))</f>
        <v/>
      </c>
    </row>
    <row r="1060" spans="1:20" x14ac:dyDescent="0.2">
      <c r="A1060" s="73" t="s">
        <v>294</v>
      </c>
      <c r="B1060" s="73">
        <v>46565</v>
      </c>
      <c r="C1060" s="73" t="s">
        <v>294</v>
      </c>
      <c r="D1060" s="73">
        <v>46565</v>
      </c>
      <c r="E1060" s="73" t="s">
        <v>444</v>
      </c>
      <c r="F1060" s="73" t="str">
        <f>VLOOKUP((A1060&amp;MAX(G1060:L1060)),'NA DATA'!$J$4:$K$1809,2,FALSE)</f>
        <v>Enron North America Corp.</v>
      </c>
      <c r="G1060" s="104"/>
      <c r="H1060" s="104">
        <v>96004322</v>
      </c>
      <c r="I1060" s="104"/>
      <c r="J1060" s="104"/>
      <c r="K1060" s="104"/>
      <c r="L1060" s="104"/>
      <c r="M1060" s="104">
        <f>IF(ISNA(VLOOKUP(B1060,'US GAS Rankings'!$B$6:$H$232,7,FALSE))=TRUE,"", (VLOOKUP(B1060,'US GAS Rankings'!$B$6:$H$232,7,FALSE)))</f>
        <v>211</v>
      </c>
      <c r="N1060" s="104" t="str">
        <f>IF(ISNA(VLOOKUP(B1060,'US PWR Rankings'!$B$6:$H$126,7,FALSE))=TRUE,"", (VLOOKUP(B1060,'US PWR Rankings'!$B$6:$H$126,7,FALSE)))</f>
        <v/>
      </c>
      <c r="O1060" s="73" t="str">
        <f>IF(ISNA(VLOOKUP(B1060,'Can Gas Rankings'!$B$6:$H$95,7,FALSE))=TRUE,"",(VLOOKUP(B1060,'Can Gas Rankings'!$B$6:$H$95,7,FALSE)))</f>
        <v/>
      </c>
      <c r="P1060" s="73" t="str">
        <f>IF(ISNA(VLOOKUP(B1060,'Can Pwr Rankings'!$B$6:$F$21,5,FALSE))=TRUE,"", (VLOOKUP(B1060,'Can Pwr Rankings'!$B$6:$F$21,5,FALSE)))</f>
        <v/>
      </c>
      <c r="Q1060" s="109">
        <f>IF(ISNA(VLOOKUP($B1060,'US GAS Rankings'!$B$6:$H$232,6,FALSE))=TRUE,"", (VLOOKUP($B1060,'US GAS Rankings'!$B$6:$H$232,6,FALSE)))</f>
        <v>74310</v>
      </c>
      <c r="R1060" s="109" t="str">
        <f>IF(ISNA(VLOOKUP($B1060,'US PWR Rankings'!$B$6:$H$126,6,FALSE))=TRUE,"", (VLOOKUP($B1060,'US PWR Rankings'!$B$6:$H$126,6,FALSE)))</f>
        <v/>
      </c>
      <c r="S1060" s="109" t="str">
        <f>IF(ISNA(VLOOKUP($B1060,'Can Gas Rankings'!$B$6:$H$95,6,FALSE))=TRUE,"",(VLOOKUP($B1060,'Can Gas Rankings'!$B$6:$H$95,6,FALSE)))</f>
        <v/>
      </c>
      <c r="T1060" s="109" t="str">
        <f>IF(ISNA(VLOOKUP($B1060,'Can Pwr Rankings'!$B$6:$F$21,4,FALSE))=TRUE,"", (VLOOKUP($B1060,'Can Pwr Rankings'!$B$6:$F$21,4,FALSE)))</f>
        <v/>
      </c>
    </row>
    <row r="1061" spans="1:20" x14ac:dyDescent="0.2">
      <c r="A1061" s="73" t="s">
        <v>294</v>
      </c>
      <c r="B1061" s="73">
        <v>46565</v>
      </c>
      <c r="C1061" s="73"/>
      <c r="D1061" s="73"/>
      <c r="E1061" s="73" t="s">
        <v>396</v>
      </c>
      <c r="F1061" s="73" t="str">
        <f>VLOOKUP((A1061&amp;MAX(G1061:L1061)),'NA DATA'!$J$4:$K$1809,2,FALSE)</f>
        <v>Enron North America Corp.</v>
      </c>
      <c r="G1061" s="104"/>
      <c r="H1061" s="104">
        <v>96029014</v>
      </c>
      <c r="I1061" s="104"/>
      <c r="J1061" s="104"/>
      <c r="K1061" s="104"/>
      <c r="L1061" s="104"/>
      <c r="M1061" s="104">
        <f>IF(ISNA(VLOOKUP(B1061,'US GAS Rankings'!$B$6:$H$232,7,FALSE))=TRUE,"", (VLOOKUP(B1061,'US GAS Rankings'!$B$6:$H$232,7,FALSE)))</f>
        <v>211</v>
      </c>
      <c r="N1061" s="104" t="str">
        <f>IF(ISNA(VLOOKUP(B1061,'US PWR Rankings'!$B$6:$H$126,7,FALSE))=TRUE,"", (VLOOKUP(B1061,'US PWR Rankings'!$B$6:$H$126,7,FALSE)))</f>
        <v/>
      </c>
      <c r="O1061" s="73" t="str">
        <f>IF(ISNA(VLOOKUP(B1061,'Can Gas Rankings'!$B$6:$H$95,7,FALSE))=TRUE,"",(VLOOKUP(B1061,'Can Gas Rankings'!$B$6:$H$95,7,FALSE)))</f>
        <v/>
      </c>
      <c r="P1061" s="73" t="str">
        <f>IF(ISNA(VLOOKUP(B1061,'Can Pwr Rankings'!$B$6:$F$21,5,FALSE))=TRUE,"", (VLOOKUP(B1061,'Can Pwr Rankings'!$B$6:$F$21,5,FALSE)))</f>
        <v/>
      </c>
      <c r="Q1061" s="109">
        <f>IF(ISNA(VLOOKUP($B1061,'US GAS Rankings'!$B$6:$H$232,6,FALSE))=TRUE,"", (VLOOKUP($B1061,'US GAS Rankings'!$B$6:$H$232,6,FALSE)))</f>
        <v>74310</v>
      </c>
      <c r="R1061" s="109" t="str">
        <f>IF(ISNA(VLOOKUP($B1061,'US PWR Rankings'!$B$6:$H$126,6,FALSE))=TRUE,"", (VLOOKUP($B1061,'US PWR Rankings'!$B$6:$H$126,6,FALSE)))</f>
        <v/>
      </c>
      <c r="S1061" s="109" t="str">
        <f>IF(ISNA(VLOOKUP($B1061,'Can Gas Rankings'!$B$6:$H$95,6,FALSE))=TRUE,"",(VLOOKUP($B1061,'Can Gas Rankings'!$B$6:$H$95,6,FALSE)))</f>
        <v/>
      </c>
      <c r="T1061" s="109" t="str">
        <f>IF(ISNA(VLOOKUP($B1061,'Can Pwr Rankings'!$B$6:$F$21,4,FALSE))=TRUE,"", (VLOOKUP($B1061,'Can Pwr Rankings'!$B$6:$F$21,4,FALSE)))</f>
        <v/>
      </c>
    </row>
    <row r="1062" spans="1:20" x14ac:dyDescent="0.2">
      <c r="A1062" s="73" t="s">
        <v>294</v>
      </c>
      <c r="B1062" s="73">
        <v>46565</v>
      </c>
      <c r="C1062" s="73"/>
      <c r="D1062" s="73"/>
      <c r="E1062" s="73" t="s">
        <v>424</v>
      </c>
      <c r="F1062" s="73" t="str">
        <f>VLOOKUP((A1062&amp;MAX(G1062:L1062)),'NA DATA'!$J$4:$K$1809,2,FALSE)</f>
        <v>Enron North America Corp.</v>
      </c>
      <c r="G1062" s="104"/>
      <c r="H1062" s="104">
        <v>96029507</v>
      </c>
      <c r="I1062" s="104"/>
      <c r="J1062" s="104"/>
      <c r="K1062" s="104"/>
      <c r="L1062" s="104"/>
      <c r="M1062" s="104">
        <f>IF(ISNA(VLOOKUP(B1062,'US GAS Rankings'!$B$6:$H$232,7,FALSE))=TRUE,"", (VLOOKUP(B1062,'US GAS Rankings'!$B$6:$H$232,7,FALSE)))</f>
        <v>211</v>
      </c>
      <c r="N1062" s="104" t="str">
        <f>IF(ISNA(VLOOKUP(B1062,'US PWR Rankings'!$B$6:$H$126,7,FALSE))=TRUE,"", (VLOOKUP(B1062,'US PWR Rankings'!$B$6:$H$126,7,FALSE)))</f>
        <v/>
      </c>
      <c r="O1062" s="73" t="str">
        <f>IF(ISNA(VLOOKUP(B1062,'Can Gas Rankings'!$B$6:$H$95,7,FALSE))=TRUE,"",(VLOOKUP(B1062,'Can Gas Rankings'!$B$6:$H$95,7,FALSE)))</f>
        <v/>
      </c>
      <c r="P1062" s="73" t="str">
        <f>IF(ISNA(VLOOKUP(B1062,'Can Pwr Rankings'!$B$6:$F$21,5,FALSE))=TRUE,"", (VLOOKUP(B1062,'Can Pwr Rankings'!$B$6:$F$21,5,FALSE)))</f>
        <v/>
      </c>
      <c r="Q1062" s="109">
        <f>IF(ISNA(VLOOKUP($B1062,'US GAS Rankings'!$B$6:$H$232,6,FALSE))=TRUE,"", (VLOOKUP($B1062,'US GAS Rankings'!$B$6:$H$232,6,FALSE)))</f>
        <v>74310</v>
      </c>
      <c r="R1062" s="109" t="str">
        <f>IF(ISNA(VLOOKUP($B1062,'US PWR Rankings'!$B$6:$H$126,6,FALSE))=TRUE,"", (VLOOKUP($B1062,'US PWR Rankings'!$B$6:$H$126,6,FALSE)))</f>
        <v/>
      </c>
      <c r="S1062" s="109" t="str">
        <f>IF(ISNA(VLOOKUP($B1062,'Can Gas Rankings'!$B$6:$H$95,6,FALSE))=TRUE,"",(VLOOKUP($B1062,'Can Gas Rankings'!$B$6:$H$95,6,FALSE)))</f>
        <v/>
      </c>
      <c r="T1062" s="109" t="str">
        <f>IF(ISNA(VLOOKUP($B1062,'Can Pwr Rankings'!$B$6:$F$21,4,FALSE))=TRUE,"", (VLOOKUP($B1062,'Can Pwr Rankings'!$B$6:$F$21,4,FALSE)))</f>
        <v/>
      </c>
    </row>
    <row r="1063" spans="1:20" x14ac:dyDescent="0.2">
      <c r="A1063" s="73" t="s">
        <v>294</v>
      </c>
      <c r="B1063" s="73">
        <v>46565</v>
      </c>
      <c r="C1063" s="73"/>
      <c r="D1063" s="73"/>
      <c r="E1063" s="73" t="s">
        <v>394</v>
      </c>
      <c r="F1063" s="73" t="str">
        <f>VLOOKUP((A1063&amp;MAX(G1063:L1063)),'NA DATA'!$J$4:$K$1809,2,FALSE)</f>
        <v>Enron North America Corp.</v>
      </c>
      <c r="G1063" s="104"/>
      <c r="H1063" s="104">
        <v>96019019</v>
      </c>
      <c r="I1063" s="104"/>
      <c r="J1063" s="104"/>
      <c r="K1063" s="104"/>
      <c r="L1063" s="104"/>
      <c r="M1063" s="104">
        <f>IF(ISNA(VLOOKUP(B1063,'US GAS Rankings'!$B$6:$H$232,7,FALSE))=TRUE,"", (VLOOKUP(B1063,'US GAS Rankings'!$B$6:$H$232,7,FALSE)))</f>
        <v>211</v>
      </c>
      <c r="N1063" s="104" t="str">
        <f>IF(ISNA(VLOOKUP(B1063,'US PWR Rankings'!$B$6:$H$126,7,FALSE))=TRUE,"", (VLOOKUP(B1063,'US PWR Rankings'!$B$6:$H$126,7,FALSE)))</f>
        <v/>
      </c>
      <c r="O1063" s="73" t="str">
        <f>IF(ISNA(VLOOKUP(B1063,'Can Gas Rankings'!$B$6:$H$95,7,FALSE))=TRUE,"",(VLOOKUP(B1063,'Can Gas Rankings'!$B$6:$H$95,7,FALSE)))</f>
        <v/>
      </c>
      <c r="P1063" s="73" t="str">
        <f>IF(ISNA(VLOOKUP(B1063,'Can Pwr Rankings'!$B$6:$F$21,5,FALSE))=TRUE,"", (VLOOKUP(B1063,'Can Pwr Rankings'!$B$6:$F$21,5,FALSE)))</f>
        <v/>
      </c>
      <c r="Q1063" s="109">
        <f>IF(ISNA(VLOOKUP($B1063,'US GAS Rankings'!$B$6:$H$232,6,FALSE))=TRUE,"", (VLOOKUP($B1063,'US GAS Rankings'!$B$6:$H$232,6,FALSE)))</f>
        <v>74310</v>
      </c>
      <c r="R1063" s="109" t="str">
        <f>IF(ISNA(VLOOKUP($B1063,'US PWR Rankings'!$B$6:$H$126,6,FALSE))=TRUE,"", (VLOOKUP($B1063,'US PWR Rankings'!$B$6:$H$126,6,FALSE)))</f>
        <v/>
      </c>
      <c r="S1063" s="109" t="str">
        <f>IF(ISNA(VLOOKUP($B1063,'Can Gas Rankings'!$B$6:$H$95,6,FALSE))=TRUE,"",(VLOOKUP($B1063,'Can Gas Rankings'!$B$6:$H$95,6,FALSE)))</f>
        <v/>
      </c>
      <c r="T1063" s="109" t="str">
        <f>IF(ISNA(VLOOKUP($B1063,'Can Pwr Rankings'!$B$6:$F$21,4,FALSE))=TRUE,"", (VLOOKUP($B1063,'Can Pwr Rankings'!$B$6:$F$21,4,FALSE)))</f>
        <v/>
      </c>
    </row>
    <row r="1064" spans="1:20" x14ac:dyDescent="0.2">
      <c r="A1064" s="73" t="s">
        <v>294</v>
      </c>
      <c r="B1064" s="73">
        <v>46565</v>
      </c>
      <c r="C1064" s="73"/>
      <c r="D1064" s="73"/>
      <c r="E1064" s="73" t="s">
        <v>566</v>
      </c>
      <c r="F1064" s="73" t="e">
        <f>VLOOKUP((A1064&amp;MAX(G1064:L1064)),'NA DATA'!$J$4:$K$1809,2,FALSE)</f>
        <v>#N/A</v>
      </c>
      <c r="G1064" s="104"/>
      <c r="H1064" s="104"/>
      <c r="I1064" s="104"/>
      <c r="J1064" s="104"/>
      <c r="K1064" s="104"/>
      <c r="L1064" s="104"/>
      <c r="M1064" s="104">
        <f>IF(ISNA(VLOOKUP(B1064,'US GAS Rankings'!$B$6:$H$232,7,FALSE))=TRUE,"", (VLOOKUP(B1064,'US GAS Rankings'!$B$6:$H$232,7,FALSE)))</f>
        <v>211</v>
      </c>
      <c r="N1064" s="104" t="str">
        <f>IF(ISNA(VLOOKUP(B1064,'US PWR Rankings'!$B$6:$H$126,7,FALSE))=TRUE,"", (VLOOKUP(B1064,'US PWR Rankings'!$B$6:$H$126,7,FALSE)))</f>
        <v/>
      </c>
      <c r="O1064" s="73" t="str">
        <f>IF(ISNA(VLOOKUP(B1064,'Can Gas Rankings'!$B$6:$H$95,7,FALSE))=TRUE,"",(VLOOKUP(B1064,'Can Gas Rankings'!$B$6:$H$95,7,FALSE)))</f>
        <v/>
      </c>
      <c r="P1064" s="73" t="str">
        <f>IF(ISNA(VLOOKUP(B1064,'Can Pwr Rankings'!$B$6:$F$21,5,FALSE))=TRUE,"", (VLOOKUP(B1064,'Can Pwr Rankings'!$B$6:$F$21,5,FALSE)))</f>
        <v/>
      </c>
      <c r="Q1064" s="109">
        <f>IF(ISNA(VLOOKUP($B1064,'US GAS Rankings'!$B$6:$H$232,6,FALSE))=TRUE,"", (VLOOKUP($B1064,'US GAS Rankings'!$B$6:$H$232,6,FALSE)))</f>
        <v>74310</v>
      </c>
      <c r="R1064" s="109" t="str">
        <f>IF(ISNA(VLOOKUP($B1064,'US PWR Rankings'!$B$6:$H$126,6,FALSE))=TRUE,"", (VLOOKUP($B1064,'US PWR Rankings'!$B$6:$H$126,6,FALSE)))</f>
        <v/>
      </c>
      <c r="S1064" s="109" t="str">
        <f>IF(ISNA(VLOOKUP($B1064,'Can Gas Rankings'!$B$6:$H$95,6,FALSE))=TRUE,"",(VLOOKUP($B1064,'Can Gas Rankings'!$B$6:$H$95,6,FALSE)))</f>
        <v/>
      </c>
      <c r="T1064" s="109" t="str">
        <f>IF(ISNA(VLOOKUP($B1064,'Can Pwr Rankings'!$B$6:$F$21,4,FALSE))=TRUE,"", (VLOOKUP($B1064,'Can Pwr Rankings'!$B$6:$F$21,4,FALSE)))</f>
        <v/>
      </c>
    </row>
    <row r="1065" spans="1:20" x14ac:dyDescent="0.2">
      <c r="A1065" s="73" t="s">
        <v>294</v>
      </c>
      <c r="B1065" s="73">
        <v>46565</v>
      </c>
      <c r="C1065" s="73"/>
      <c r="D1065" s="73"/>
      <c r="E1065" s="73" t="s">
        <v>405</v>
      </c>
      <c r="F1065" s="73" t="str">
        <f>VLOOKUP((A1065&amp;MAX(G1065:L1065)),'NA DATA'!$J$4:$K$1809,2,FALSE)</f>
        <v>Enron North America Corp.</v>
      </c>
      <c r="G1065" s="104"/>
      <c r="H1065" s="104">
        <v>96044428</v>
      </c>
      <c r="I1065" s="104"/>
      <c r="J1065" s="104"/>
      <c r="K1065" s="104"/>
      <c r="L1065" s="104"/>
      <c r="M1065" s="104">
        <f>IF(ISNA(VLOOKUP(B1065,'US GAS Rankings'!$B$6:$H$232,7,FALSE))=TRUE,"", (VLOOKUP(B1065,'US GAS Rankings'!$B$6:$H$232,7,FALSE)))</f>
        <v>211</v>
      </c>
      <c r="N1065" s="104" t="str">
        <f>IF(ISNA(VLOOKUP(B1065,'US PWR Rankings'!$B$6:$H$126,7,FALSE))=TRUE,"", (VLOOKUP(B1065,'US PWR Rankings'!$B$6:$H$126,7,FALSE)))</f>
        <v/>
      </c>
      <c r="O1065" s="73" t="str">
        <f>IF(ISNA(VLOOKUP(B1065,'Can Gas Rankings'!$B$6:$H$95,7,FALSE))=TRUE,"",(VLOOKUP(B1065,'Can Gas Rankings'!$B$6:$H$95,7,FALSE)))</f>
        <v/>
      </c>
      <c r="P1065" s="73" t="str">
        <f>IF(ISNA(VLOOKUP(B1065,'Can Pwr Rankings'!$B$6:$F$21,5,FALSE))=TRUE,"", (VLOOKUP(B1065,'Can Pwr Rankings'!$B$6:$F$21,5,FALSE)))</f>
        <v/>
      </c>
      <c r="Q1065" s="109">
        <f>IF(ISNA(VLOOKUP($B1065,'US GAS Rankings'!$B$6:$H$232,6,FALSE))=TRUE,"", (VLOOKUP($B1065,'US GAS Rankings'!$B$6:$H$232,6,FALSE)))</f>
        <v>74310</v>
      </c>
      <c r="R1065" s="109" t="str">
        <f>IF(ISNA(VLOOKUP($B1065,'US PWR Rankings'!$B$6:$H$126,6,FALSE))=TRUE,"", (VLOOKUP($B1065,'US PWR Rankings'!$B$6:$H$126,6,FALSE)))</f>
        <v/>
      </c>
      <c r="S1065" s="109" t="str">
        <f>IF(ISNA(VLOOKUP($B1065,'Can Gas Rankings'!$B$6:$H$95,6,FALSE))=TRUE,"",(VLOOKUP($B1065,'Can Gas Rankings'!$B$6:$H$95,6,FALSE)))</f>
        <v/>
      </c>
      <c r="T1065" s="109" t="str">
        <f>IF(ISNA(VLOOKUP($B1065,'Can Pwr Rankings'!$B$6:$F$21,4,FALSE))=TRUE,"", (VLOOKUP($B1065,'Can Pwr Rankings'!$B$6:$F$21,4,FALSE)))</f>
        <v/>
      </c>
    </row>
    <row r="1066" spans="1:20" x14ac:dyDescent="0.2">
      <c r="A1066" s="73" t="s">
        <v>295</v>
      </c>
      <c r="B1066" s="73">
        <v>51275</v>
      </c>
      <c r="C1066" s="73" t="s">
        <v>295</v>
      </c>
      <c r="D1066" s="73">
        <v>51275</v>
      </c>
      <c r="E1066" s="73" t="s">
        <v>564</v>
      </c>
      <c r="F1066" s="73" t="str">
        <f>VLOOKUP((A1066&amp;MAX(G1066:L1066)),'NA DATA'!$J$4:$K$1809,2,FALSE)</f>
        <v>Enron North America Corp.</v>
      </c>
      <c r="G1066" s="104">
        <v>96020819</v>
      </c>
      <c r="H1066" s="104"/>
      <c r="I1066" s="104"/>
      <c r="J1066" s="104"/>
      <c r="K1066" s="104"/>
      <c r="L1066" s="104"/>
      <c r="M1066" s="104">
        <f>IF(ISNA(VLOOKUP(B1066,'US GAS Rankings'!$B$6:$H$232,7,FALSE))=TRUE,"", (VLOOKUP(B1066,'US GAS Rankings'!$B$6:$H$232,7,FALSE)))</f>
        <v>212</v>
      </c>
      <c r="N1066" s="104" t="str">
        <f>IF(ISNA(VLOOKUP(B1066,'US PWR Rankings'!$B$6:$H$126,7,FALSE))=TRUE,"", (VLOOKUP(B1066,'US PWR Rankings'!$B$6:$H$126,7,FALSE)))</f>
        <v/>
      </c>
      <c r="O1066" s="73" t="str">
        <f>IF(ISNA(VLOOKUP(B1066,'Can Gas Rankings'!$B$6:$H$95,7,FALSE))=TRUE,"",(VLOOKUP(B1066,'Can Gas Rankings'!$B$6:$H$95,7,FALSE)))</f>
        <v/>
      </c>
      <c r="P1066" s="73" t="str">
        <f>IF(ISNA(VLOOKUP(B1066,'Can Pwr Rankings'!$B$6:$F$21,5,FALSE))=TRUE,"", (VLOOKUP(B1066,'Can Pwr Rankings'!$B$6:$F$21,5,FALSE)))</f>
        <v/>
      </c>
      <c r="Q1066" s="109">
        <f>IF(ISNA(VLOOKUP($B1066,'US GAS Rankings'!$B$6:$H$232,6,FALSE))=TRUE,"", (VLOOKUP($B1066,'US GAS Rankings'!$B$6:$H$232,6,FALSE)))</f>
        <v>71500</v>
      </c>
      <c r="R1066" s="109" t="str">
        <f>IF(ISNA(VLOOKUP($B1066,'US PWR Rankings'!$B$6:$H$126,6,FALSE))=TRUE,"", (VLOOKUP($B1066,'US PWR Rankings'!$B$6:$H$126,6,FALSE)))</f>
        <v/>
      </c>
      <c r="S1066" s="109" t="str">
        <f>IF(ISNA(VLOOKUP($B1066,'Can Gas Rankings'!$B$6:$H$95,6,FALSE))=TRUE,"",(VLOOKUP($B1066,'Can Gas Rankings'!$B$6:$H$95,6,FALSE)))</f>
        <v/>
      </c>
      <c r="T1066" s="109" t="str">
        <f>IF(ISNA(VLOOKUP($B1066,'Can Pwr Rankings'!$B$6:$F$21,4,FALSE))=TRUE,"", (VLOOKUP($B1066,'Can Pwr Rankings'!$B$6:$F$21,4,FALSE)))</f>
        <v/>
      </c>
    </row>
    <row r="1067" spans="1:20" x14ac:dyDescent="0.2">
      <c r="A1067" s="73" t="s">
        <v>295</v>
      </c>
      <c r="B1067" s="73">
        <v>51275</v>
      </c>
      <c r="C1067" s="73"/>
      <c r="D1067" s="73"/>
      <c r="E1067" s="73" t="s">
        <v>401</v>
      </c>
      <c r="F1067" s="73" t="str">
        <f>VLOOKUP((A1067&amp;MAX(G1067:L1067)),'NA DATA'!$J$4:$K$1809,2,FALSE)</f>
        <v>ENA Upstream Company LLC</v>
      </c>
      <c r="G1067" s="104"/>
      <c r="H1067" s="104">
        <v>96058247</v>
      </c>
      <c r="I1067" s="104"/>
      <c r="J1067" s="104"/>
      <c r="K1067" s="104"/>
      <c r="L1067" s="104"/>
      <c r="M1067" s="104">
        <f>IF(ISNA(VLOOKUP(B1067,'US GAS Rankings'!$B$6:$H$232,7,FALSE))=TRUE,"", (VLOOKUP(B1067,'US GAS Rankings'!$B$6:$H$232,7,FALSE)))</f>
        <v>212</v>
      </c>
      <c r="N1067" s="104" t="str">
        <f>IF(ISNA(VLOOKUP(B1067,'US PWR Rankings'!$B$6:$H$126,7,FALSE))=TRUE,"", (VLOOKUP(B1067,'US PWR Rankings'!$B$6:$H$126,7,FALSE)))</f>
        <v/>
      </c>
      <c r="O1067" s="73" t="str">
        <f>IF(ISNA(VLOOKUP(B1067,'Can Gas Rankings'!$B$6:$H$95,7,FALSE))=TRUE,"",(VLOOKUP(B1067,'Can Gas Rankings'!$B$6:$H$95,7,FALSE)))</f>
        <v/>
      </c>
      <c r="P1067" s="73" t="str">
        <f>IF(ISNA(VLOOKUP(B1067,'Can Pwr Rankings'!$B$6:$F$21,5,FALSE))=TRUE,"", (VLOOKUP(B1067,'Can Pwr Rankings'!$B$6:$F$21,5,FALSE)))</f>
        <v/>
      </c>
      <c r="Q1067" s="109">
        <f>IF(ISNA(VLOOKUP($B1067,'US GAS Rankings'!$B$6:$H$232,6,FALSE))=TRUE,"", (VLOOKUP($B1067,'US GAS Rankings'!$B$6:$H$232,6,FALSE)))</f>
        <v>71500</v>
      </c>
      <c r="R1067" s="109" t="str">
        <f>IF(ISNA(VLOOKUP($B1067,'US PWR Rankings'!$B$6:$H$126,6,FALSE))=TRUE,"", (VLOOKUP($B1067,'US PWR Rankings'!$B$6:$H$126,6,FALSE)))</f>
        <v/>
      </c>
      <c r="S1067" s="109" t="str">
        <f>IF(ISNA(VLOOKUP($B1067,'Can Gas Rankings'!$B$6:$H$95,6,FALSE))=TRUE,"",(VLOOKUP($B1067,'Can Gas Rankings'!$B$6:$H$95,6,FALSE)))</f>
        <v/>
      </c>
      <c r="T1067" s="109" t="str">
        <f>IF(ISNA(VLOOKUP($B1067,'Can Pwr Rankings'!$B$6:$F$21,4,FALSE))=TRUE,"", (VLOOKUP($B1067,'Can Pwr Rankings'!$B$6:$F$21,4,FALSE)))</f>
        <v/>
      </c>
    </row>
    <row r="1068" spans="1:20" x14ac:dyDescent="0.2">
      <c r="A1068" s="73" t="s">
        <v>295</v>
      </c>
      <c r="B1068" s="73">
        <v>51275</v>
      </c>
      <c r="C1068" s="73"/>
      <c r="D1068" s="73"/>
      <c r="E1068" s="73" t="s">
        <v>406</v>
      </c>
      <c r="F1068" s="73" t="str">
        <f>VLOOKUP((A1068&amp;MAX(G1068:L1068)),'NA DATA'!$J$4:$K$1809,2,FALSE)</f>
        <v>Enron North America Corp.</v>
      </c>
      <c r="G1068" s="104"/>
      <c r="H1068" s="104">
        <v>96058745</v>
      </c>
      <c r="I1068" s="104"/>
      <c r="J1068" s="104"/>
      <c r="K1068" s="104"/>
      <c r="L1068" s="104"/>
      <c r="M1068" s="104">
        <f>IF(ISNA(VLOOKUP(B1068,'US GAS Rankings'!$B$6:$H$232,7,FALSE))=TRUE,"", (VLOOKUP(B1068,'US GAS Rankings'!$B$6:$H$232,7,FALSE)))</f>
        <v>212</v>
      </c>
      <c r="N1068" s="104" t="str">
        <f>IF(ISNA(VLOOKUP(B1068,'US PWR Rankings'!$B$6:$H$126,7,FALSE))=TRUE,"", (VLOOKUP(B1068,'US PWR Rankings'!$B$6:$H$126,7,FALSE)))</f>
        <v/>
      </c>
      <c r="O1068" s="73" t="str">
        <f>IF(ISNA(VLOOKUP(B1068,'Can Gas Rankings'!$B$6:$H$95,7,FALSE))=TRUE,"",(VLOOKUP(B1068,'Can Gas Rankings'!$B$6:$H$95,7,FALSE)))</f>
        <v/>
      </c>
      <c r="P1068" s="73" t="str">
        <f>IF(ISNA(VLOOKUP(B1068,'Can Pwr Rankings'!$B$6:$F$21,5,FALSE))=TRUE,"", (VLOOKUP(B1068,'Can Pwr Rankings'!$B$6:$F$21,5,FALSE)))</f>
        <v/>
      </c>
      <c r="Q1068" s="109">
        <f>IF(ISNA(VLOOKUP($B1068,'US GAS Rankings'!$B$6:$H$232,6,FALSE))=TRUE,"", (VLOOKUP($B1068,'US GAS Rankings'!$B$6:$H$232,6,FALSE)))</f>
        <v>71500</v>
      </c>
      <c r="R1068" s="109" t="str">
        <f>IF(ISNA(VLOOKUP($B1068,'US PWR Rankings'!$B$6:$H$126,6,FALSE))=TRUE,"", (VLOOKUP($B1068,'US PWR Rankings'!$B$6:$H$126,6,FALSE)))</f>
        <v/>
      </c>
      <c r="S1068" s="109" t="str">
        <f>IF(ISNA(VLOOKUP($B1068,'Can Gas Rankings'!$B$6:$H$95,6,FALSE))=TRUE,"",(VLOOKUP($B1068,'Can Gas Rankings'!$B$6:$H$95,6,FALSE)))</f>
        <v/>
      </c>
      <c r="T1068" s="109" t="str">
        <f>IF(ISNA(VLOOKUP($B1068,'Can Pwr Rankings'!$B$6:$F$21,4,FALSE))=TRUE,"", (VLOOKUP($B1068,'Can Pwr Rankings'!$B$6:$F$21,4,FALSE)))</f>
        <v/>
      </c>
    </row>
    <row r="1069" spans="1:20" x14ac:dyDescent="0.2">
      <c r="A1069" s="73" t="s">
        <v>296</v>
      </c>
      <c r="B1069" s="73">
        <v>504</v>
      </c>
      <c r="C1069" s="73" t="s">
        <v>296</v>
      </c>
      <c r="D1069" s="73">
        <v>504</v>
      </c>
      <c r="E1069" s="73" t="s">
        <v>392</v>
      </c>
      <c r="F1069" s="73" t="str">
        <f>VLOOKUP((A1069&amp;MAX(G1069:L1069)),'NA DATA'!$J$4:$K$1809,2,FALSE)</f>
        <v>Enron North America Corp.</v>
      </c>
      <c r="G1069" s="104"/>
      <c r="H1069" s="104">
        <v>96047953</v>
      </c>
      <c r="I1069" s="104"/>
      <c r="J1069" s="104"/>
      <c r="K1069" s="104"/>
      <c r="L1069" s="104"/>
      <c r="M1069" s="104">
        <f>IF(ISNA(VLOOKUP(B1069,'US GAS Rankings'!$B$6:$H$232,7,FALSE))=TRUE,"", (VLOOKUP(B1069,'US GAS Rankings'!$B$6:$H$232,7,FALSE)))</f>
        <v>213</v>
      </c>
      <c r="N1069" s="104" t="str">
        <f>IF(ISNA(VLOOKUP(B1069,'US PWR Rankings'!$B$6:$H$126,7,FALSE))=TRUE,"", (VLOOKUP(B1069,'US PWR Rankings'!$B$6:$H$126,7,FALSE)))</f>
        <v/>
      </c>
      <c r="O1069" s="73" t="str">
        <f>IF(ISNA(VLOOKUP(B1069,'Can Gas Rankings'!$B$6:$H$95,7,FALSE))=TRUE,"",(VLOOKUP(B1069,'Can Gas Rankings'!$B$6:$H$95,7,FALSE)))</f>
        <v/>
      </c>
      <c r="P1069" s="73" t="str">
        <f>IF(ISNA(VLOOKUP(B1069,'Can Pwr Rankings'!$B$6:$F$21,5,FALSE))=TRUE,"", (VLOOKUP(B1069,'Can Pwr Rankings'!$B$6:$F$21,5,FALSE)))</f>
        <v/>
      </c>
      <c r="Q1069" s="109">
        <f>IF(ISNA(VLOOKUP($B1069,'US GAS Rankings'!$B$6:$H$232,6,FALSE))=TRUE,"", (VLOOKUP($B1069,'US GAS Rankings'!$B$6:$H$232,6,FALSE)))</f>
        <v>60000</v>
      </c>
      <c r="R1069" s="109" t="str">
        <f>IF(ISNA(VLOOKUP($B1069,'US PWR Rankings'!$B$6:$H$126,6,FALSE))=TRUE,"", (VLOOKUP($B1069,'US PWR Rankings'!$B$6:$H$126,6,FALSE)))</f>
        <v/>
      </c>
      <c r="S1069" s="109" t="str">
        <f>IF(ISNA(VLOOKUP($B1069,'Can Gas Rankings'!$B$6:$H$95,6,FALSE))=TRUE,"",(VLOOKUP($B1069,'Can Gas Rankings'!$B$6:$H$95,6,FALSE)))</f>
        <v/>
      </c>
      <c r="T1069" s="109" t="str">
        <f>IF(ISNA(VLOOKUP($B1069,'Can Pwr Rankings'!$B$6:$F$21,4,FALSE))=TRUE,"", (VLOOKUP($B1069,'Can Pwr Rankings'!$B$6:$F$21,4,FALSE)))</f>
        <v/>
      </c>
    </row>
    <row r="1070" spans="1:20" x14ac:dyDescent="0.2">
      <c r="A1070" s="73" t="s">
        <v>296</v>
      </c>
      <c r="B1070" s="73">
        <v>504</v>
      </c>
      <c r="C1070" s="73"/>
      <c r="D1070" s="73"/>
      <c r="E1070" s="73" t="s">
        <v>408</v>
      </c>
      <c r="F1070" s="73" t="str">
        <f>VLOOKUP((A1070&amp;MAX(G1070:L1070)),'NA DATA'!$J$4:$K$1809,2,FALSE)</f>
        <v>Enron North America Corp.</v>
      </c>
      <c r="G1070" s="104"/>
      <c r="H1070" s="104">
        <v>96000310</v>
      </c>
      <c r="I1070" s="104"/>
      <c r="J1070" s="104"/>
      <c r="K1070" s="104"/>
      <c r="L1070" s="104"/>
      <c r="M1070" s="104">
        <f>IF(ISNA(VLOOKUP(B1070,'US GAS Rankings'!$B$6:$H$232,7,FALSE))=TRUE,"", (VLOOKUP(B1070,'US GAS Rankings'!$B$6:$H$232,7,FALSE)))</f>
        <v>213</v>
      </c>
      <c r="N1070" s="104" t="str">
        <f>IF(ISNA(VLOOKUP(B1070,'US PWR Rankings'!$B$6:$H$126,7,FALSE))=TRUE,"", (VLOOKUP(B1070,'US PWR Rankings'!$B$6:$H$126,7,FALSE)))</f>
        <v/>
      </c>
      <c r="O1070" s="73" t="str">
        <f>IF(ISNA(VLOOKUP(B1070,'Can Gas Rankings'!$B$6:$H$95,7,FALSE))=TRUE,"",(VLOOKUP(B1070,'Can Gas Rankings'!$B$6:$H$95,7,FALSE)))</f>
        <v/>
      </c>
      <c r="P1070" s="73" t="str">
        <f>IF(ISNA(VLOOKUP(B1070,'Can Pwr Rankings'!$B$6:$F$21,5,FALSE))=TRUE,"", (VLOOKUP(B1070,'Can Pwr Rankings'!$B$6:$F$21,5,FALSE)))</f>
        <v/>
      </c>
      <c r="Q1070" s="109">
        <f>IF(ISNA(VLOOKUP($B1070,'US GAS Rankings'!$B$6:$H$232,6,FALSE))=TRUE,"", (VLOOKUP($B1070,'US GAS Rankings'!$B$6:$H$232,6,FALSE)))</f>
        <v>60000</v>
      </c>
      <c r="R1070" s="109" t="str">
        <f>IF(ISNA(VLOOKUP($B1070,'US PWR Rankings'!$B$6:$H$126,6,FALSE))=TRUE,"", (VLOOKUP($B1070,'US PWR Rankings'!$B$6:$H$126,6,FALSE)))</f>
        <v/>
      </c>
      <c r="S1070" s="109" t="str">
        <f>IF(ISNA(VLOOKUP($B1070,'Can Gas Rankings'!$B$6:$H$95,6,FALSE))=TRUE,"",(VLOOKUP($B1070,'Can Gas Rankings'!$B$6:$H$95,6,FALSE)))</f>
        <v/>
      </c>
      <c r="T1070" s="109" t="str">
        <f>IF(ISNA(VLOOKUP($B1070,'Can Pwr Rankings'!$B$6:$F$21,4,FALSE))=TRUE,"", (VLOOKUP($B1070,'Can Pwr Rankings'!$B$6:$F$21,4,FALSE)))</f>
        <v/>
      </c>
    </row>
    <row r="1071" spans="1:20" x14ac:dyDescent="0.2">
      <c r="A1071" s="73" t="s">
        <v>296</v>
      </c>
      <c r="B1071" s="73">
        <v>504</v>
      </c>
      <c r="C1071" s="73"/>
      <c r="D1071" s="73"/>
      <c r="E1071" s="73" t="s">
        <v>566</v>
      </c>
      <c r="F1071" s="73" t="e">
        <f>VLOOKUP((A1071&amp;MAX(G1071:L1071)),'NA DATA'!$J$4:$K$1809,2,FALSE)</f>
        <v>#N/A</v>
      </c>
      <c r="G1071" s="104"/>
      <c r="H1071" s="104"/>
      <c r="I1071" s="104"/>
      <c r="J1071" s="104"/>
      <c r="K1071" s="104"/>
      <c r="L1071" s="104"/>
      <c r="M1071" s="104">
        <f>IF(ISNA(VLOOKUP(B1071,'US GAS Rankings'!$B$6:$H$232,7,FALSE))=TRUE,"", (VLOOKUP(B1071,'US GAS Rankings'!$B$6:$H$232,7,FALSE)))</f>
        <v>213</v>
      </c>
      <c r="N1071" s="104" t="str">
        <f>IF(ISNA(VLOOKUP(B1071,'US PWR Rankings'!$B$6:$H$126,7,FALSE))=TRUE,"", (VLOOKUP(B1071,'US PWR Rankings'!$B$6:$H$126,7,FALSE)))</f>
        <v/>
      </c>
      <c r="O1071" s="73" t="str">
        <f>IF(ISNA(VLOOKUP(B1071,'Can Gas Rankings'!$B$6:$H$95,7,FALSE))=TRUE,"",(VLOOKUP(B1071,'Can Gas Rankings'!$B$6:$H$95,7,FALSE)))</f>
        <v/>
      </c>
      <c r="P1071" s="73" t="str">
        <f>IF(ISNA(VLOOKUP(B1071,'Can Pwr Rankings'!$B$6:$F$21,5,FALSE))=TRUE,"", (VLOOKUP(B1071,'Can Pwr Rankings'!$B$6:$F$21,5,FALSE)))</f>
        <v/>
      </c>
      <c r="Q1071" s="109">
        <f>IF(ISNA(VLOOKUP($B1071,'US GAS Rankings'!$B$6:$H$232,6,FALSE))=TRUE,"", (VLOOKUP($B1071,'US GAS Rankings'!$B$6:$H$232,6,FALSE)))</f>
        <v>60000</v>
      </c>
      <c r="R1071" s="109" t="str">
        <f>IF(ISNA(VLOOKUP($B1071,'US PWR Rankings'!$B$6:$H$126,6,FALSE))=TRUE,"", (VLOOKUP($B1071,'US PWR Rankings'!$B$6:$H$126,6,FALSE)))</f>
        <v/>
      </c>
      <c r="S1071" s="109" t="str">
        <f>IF(ISNA(VLOOKUP($B1071,'Can Gas Rankings'!$B$6:$H$95,6,FALSE))=TRUE,"",(VLOOKUP($B1071,'Can Gas Rankings'!$B$6:$H$95,6,FALSE)))</f>
        <v/>
      </c>
      <c r="T1071" s="109" t="str">
        <f>IF(ISNA(VLOOKUP($B1071,'Can Pwr Rankings'!$B$6:$F$21,4,FALSE))=TRUE,"", (VLOOKUP($B1071,'Can Pwr Rankings'!$B$6:$F$21,4,FALSE)))</f>
        <v/>
      </c>
    </row>
    <row r="1072" spans="1:20" x14ac:dyDescent="0.2">
      <c r="A1072" s="73" t="s">
        <v>296</v>
      </c>
      <c r="B1072" s="73">
        <v>504</v>
      </c>
      <c r="C1072" s="73"/>
      <c r="D1072" s="73"/>
      <c r="E1072" s="73" t="s">
        <v>407</v>
      </c>
      <c r="F1072" s="73" t="str">
        <f>VLOOKUP((A1072&amp;MAX(G1072:L1072)),'NA DATA'!$J$4:$K$1809,2,FALSE)</f>
        <v>Enron North America Corp.</v>
      </c>
      <c r="G1072" s="104"/>
      <c r="H1072" s="104">
        <v>96029226</v>
      </c>
      <c r="I1072" s="104"/>
      <c r="J1072" s="104"/>
      <c r="K1072" s="104"/>
      <c r="L1072" s="104"/>
      <c r="M1072" s="104">
        <f>IF(ISNA(VLOOKUP(B1072,'US GAS Rankings'!$B$6:$H$232,7,FALSE))=TRUE,"", (VLOOKUP(B1072,'US GAS Rankings'!$B$6:$H$232,7,FALSE)))</f>
        <v>213</v>
      </c>
      <c r="N1072" s="104" t="str">
        <f>IF(ISNA(VLOOKUP(B1072,'US PWR Rankings'!$B$6:$H$126,7,FALSE))=TRUE,"", (VLOOKUP(B1072,'US PWR Rankings'!$B$6:$H$126,7,FALSE)))</f>
        <v/>
      </c>
      <c r="O1072" s="73" t="str">
        <f>IF(ISNA(VLOOKUP(B1072,'Can Gas Rankings'!$B$6:$H$95,7,FALSE))=TRUE,"",(VLOOKUP(B1072,'Can Gas Rankings'!$B$6:$H$95,7,FALSE)))</f>
        <v/>
      </c>
      <c r="P1072" s="73" t="str">
        <f>IF(ISNA(VLOOKUP(B1072,'Can Pwr Rankings'!$B$6:$F$21,5,FALSE))=TRUE,"", (VLOOKUP(B1072,'Can Pwr Rankings'!$B$6:$F$21,5,FALSE)))</f>
        <v/>
      </c>
      <c r="Q1072" s="109">
        <f>IF(ISNA(VLOOKUP($B1072,'US GAS Rankings'!$B$6:$H$232,6,FALSE))=TRUE,"", (VLOOKUP($B1072,'US GAS Rankings'!$B$6:$H$232,6,FALSE)))</f>
        <v>60000</v>
      </c>
      <c r="R1072" s="109" t="str">
        <f>IF(ISNA(VLOOKUP($B1072,'US PWR Rankings'!$B$6:$H$126,6,FALSE))=TRUE,"", (VLOOKUP($B1072,'US PWR Rankings'!$B$6:$H$126,6,FALSE)))</f>
        <v/>
      </c>
      <c r="S1072" s="109" t="str">
        <f>IF(ISNA(VLOOKUP($B1072,'Can Gas Rankings'!$B$6:$H$95,6,FALSE))=TRUE,"",(VLOOKUP($B1072,'Can Gas Rankings'!$B$6:$H$95,6,FALSE)))</f>
        <v/>
      </c>
      <c r="T1072" s="109" t="str">
        <f>IF(ISNA(VLOOKUP($B1072,'Can Pwr Rankings'!$B$6:$F$21,4,FALSE))=TRUE,"", (VLOOKUP($B1072,'Can Pwr Rankings'!$B$6:$F$21,4,FALSE)))</f>
        <v/>
      </c>
    </row>
    <row r="1073" spans="1:20" x14ac:dyDescent="0.2">
      <c r="A1073" s="73" t="s">
        <v>297</v>
      </c>
      <c r="B1073" s="73">
        <v>2905</v>
      </c>
      <c r="C1073" s="73" t="s">
        <v>297</v>
      </c>
      <c r="D1073" s="73">
        <v>2905</v>
      </c>
      <c r="E1073" s="73" t="s">
        <v>396</v>
      </c>
      <c r="F1073" s="73" t="str">
        <f>VLOOKUP((A1073&amp;MAX(G1073:L1073)),'NA DATA'!$J$4:$K$1809,2,FALSE)</f>
        <v>Enron North America Corp.</v>
      </c>
      <c r="G1073" s="104"/>
      <c r="H1073" s="104">
        <v>96017793</v>
      </c>
      <c r="I1073" s="104"/>
      <c r="J1073" s="104"/>
      <c r="K1073" s="104"/>
      <c r="L1073" s="104"/>
      <c r="M1073" s="104">
        <f>IF(ISNA(VLOOKUP(B1073,'US GAS Rankings'!$B$6:$H$232,7,FALSE))=TRUE,"", (VLOOKUP(B1073,'US GAS Rankings'!$B$6:$H$232,7,FALSE)))</f>
        <v>214</v>
      </c>
      <c r="N1073" s="104" t="str">
        <f>IF(ISNA(VLOOKUP(B1073,'US PWR Rankings'!$B$6:$H$126,7,FALSE))=TRUE,"", (VLOOKUP(B1073,'US PWR Rankings'!$B$6:$H$126,7,FALSE)))</f>
        <v/>
      </c>
      <c r="O1073" s="73" t="str">
        <f>IF(ISNA(VLOOKUP(B1073,'Can Gas Rankings'!$B$6:$H$95,7,FALSE))=TRUE,"",(VLOOKUP(B1073,'Can Gas Rankings'!$B$6:$H$95,7,FALSE)))</f>
        <v/>
      </c>
      <c r="P1073" s="73" t="str">
        <f>IF(ISNA(VLOOKUP(B1073,'Can Pwr Rankings'!$B$6:$F$21,5,FALSE))=TRUE,"", (VLOOKUP(B1073,'Can Pwr Rankings'!$B$6:$F$21,5,FALSE)))</f>
        <v/>
      </c>
      <c r="Q1073" s="109">
        <f>IF(ISNA(VLOOKUP($B1073,'US GAS Rankings'!$B$6:$H$232,6,FALSE))=TRUE,"", (VLOOKUP($B1073,'US GAS Rankings'!$B$6:$H$232,6,FALSE)))</f>
        <v>55000</v>
      </c>
      <c r="R1073" s="109" t="str">
        <f>IF(ISNA(VLOOKUP($B1073,'US PWR Rankings'!$B$6:$H$126,6,FALSE))=TRUE,"", (VLOOKUP($B1073,'US PWR Rankings'!$B$6:$H$126,6,FALSE)))</f>
        <v/>
      </c>
      <c r="S1073" s="109" t="str">
        <f>IF(ISNA(VLOOKUP($B1073,'Can Gas Rankings'!$B$6:$H$95,6,FALSE))=TRUE,"",(VLOOKUP($B1073,'Can Gas Rankings'!$B$6:$H$95,6,FALSE)))</f>
        <v/>
      </c>
      <c r="T1073" s="109" t="str">
        <f>IF(ISNA(VLOOKUP($B1073,'Can Pwr Rankings'!$B$6:$F$21,4,FALSE))=TRUE,"", (VLOOKUP($B1073,'Can Pwr Rankings'!$B$6:$F$21,4,FALSE)))</f>
        <v/>
      </c>
    </row>
    <row r="1074" spans="1:20" x14ac:dyDescent="0.2">
      <c r="A1074" s="73" t="s">
        <v>297</v>
      </c>
      <c r="B1074" s="73">
        <v>2905</v>
      </c>
      <c r="C1074" s="73"/>
      <c r="D1074" s="73"/>
      <c r="E1074" s="73" t="s">
        <v>433</v>
      </c>
      <c r="F1074" s="73" t="str">
        <f>VLOOKUP((A1074&amp;MAX(G1074:L1074)),'NA DATA'!$J$4:$K$1809,2,FALSE)</f>
        <v>Enron North America Corp.</v>
      </c>
      <c r="G1074" s="104"/>
      <c r="H1074" s="104">
        <v>96001408</v>
      </c>
      <c r="I1074" s="104"/>
      <c r="J1074" s="104"/>
      <c r="K1074" s="104"/>
      <c r="L1074" s="104"/>
      <c r="M1074" s="104">
        <f>IF(ISNA(VLOOKUP(B1074,'US GAS Rankings'!$B$6:$H$232,7,FALSE))=TRUE,"", (VLOOKUP(B1074,'US GAS Rankings'!$B$6:$H$232,7,FALSE)))</f>
        <v>214</v>
      </c>
      <c r="N1074" s="104" t="str">
        <f>IF(ISNA(VLOOKUP(B1074,'US PWR Rankings'!$B$6:$H$126,7,FALSE))=TRUE,"", (VLOOKUP(B1074,'US PWR Rankings'!$B$6:$H$126,7,FALSE)))</f>
        <v/>
      </c>
      <c r="O1074" s="73" t="str">
        <f>IF(ISNA(VLOOKUP(B1074,'Can Gas Rankings'!$B$6:$H$95,7,FALSE))=TRUE,"",(VLOOKUP(B1074,'Can Gas Rankings'!$B$6:$H$95,7,FALSE)))</f>
        <v/>
      </c>
      <c r="P1074" s="73" t="str">
        <f>IF(ISNA(VLOOKUP(B1074,'Can Pwr Rankings'!$B$6:$F$21,5,FALSE))=TRUE,"", (VLOOKUP(B1074,'Can Pwr Rankings'!$B$6:$F$21,5,FALSE)))</f>
        <v/>
      </c>
      <c r="Q1074" s="109">
        <f>IF(ISNA(VLOOKUP($B1074,'US GAS Rankings'!$B$6:$H$232,6,FALSE))=TRUE,"", (VLOOKUP($B1074,'US GAS Rankings'!$B$6:$H$232,6,FALSE)))</f>
        <v>55000</v>
      </c>
      <c r="R1074" s="109" t="str">
        <f>IF(ISNA(VLOOKUP($B1074,'US PWR Rankings'!$B$6:$H$126,6,FALSE))=TRUE,"", (VLOOKUP($B1074,'US PWR Rankings'!$B$6:$H$126,6,FALSE)))</f>
        <v/>
      </c>
      <c r="S1074" s="109" t="str">
        <f>IF(ISNA(VLOOKUP($B1074,'Can Gas Rankings'!$B$6:$H$95,6,FALSE))=TRUE,"",(VLOOKUP($B1074,'Can Gas Rankings'!$B$6:$H$95,6,FALSE)))</f>
        <v/>
      </c>
      <c r="T1074" s="109" t="str">
        <f>IF(ISNA(VLOOKUP($B1074,'Can Pwr Rankings'!$B$6:$F$21,4,FALSE))=TRUE,"", (VLOOKUP($B1074,'Can Pwr Rankings'!$B$6:$F$21,4,FALSE)))</f>
        <v/>
      </c>
    </row>
    <row r="1075" spans="1:20" x14ac:dyDescent="0.2">
      <c r="A1075" s="73" t="s">
        <v>297</v>
      </c>
      <c r="B1075" s="73">
        <v>2905</v>
      </c>
      <c r="C1075" s="73"/>
      <c r="D1075" s="73"/>
      <c r="E1075" s="73" t="s">
        <v>566</v>
      </c>
      <c r="F1075" s="73" t="e">
        <f>VLOOKUP((A1075&amp;MAX(G1075:L1075)),'NA DATA'!$J$4:$K$1809,2,FALSE)</f>
        <v>#N/A</v>
      </c>
      <c r="G1075" s="104"/>
      <c r="H1075" s="104"/>
      <c r="I1075" s="104"/>
      <c r="J1075" s="104"/>
      <c r="K1075" s="104"/>
      <c r="L1075" s="104"/>
      <c r="M1075" s="104">
        <f>IF(ISNA(VLOOKUP(B1075,'US GAS Rankings'!$B$6:$H$232,7,FALSE))=TRUE,"", (VLOOKUP(B1075,'US GAS Rankings'!$B$6:$H$232,7,FALSE)))</f>
        <v>214</v>
      </c>
      <c r="N1075" s="104" t="str">
        <f>IF(ISNA(VLOOKUP(B1075,'US PWR Rankings'!$B$6:$H$126,7,FALSE))=TRUE,"", (VLOOKUP(B1075,'US PWR Rankings'!$B$6:$H$126,7,FALSE)))</f>
        <v/>
      </c>
      <c r="O1075" s="73" t="str">
        <f>IF(ISNA(VLOOKUP(B1075,'Can Gas Rankings'!$B$6:$H$95,7,FALSE))=TRUE,"",(VLOOKUP(B1075,'Can Gas Rankings'!$B$6:$H$95,7,FALSE)))</f>
        <v/>
      </c>
      <c r="P1075" s="73" t="str">
        <f>IF(ISNA(VLOOKUP(B1075,'Can Pwr Rankings'!$B$6:$F$21,5,FALSE))=TRUE,"", (VLOOKUP(B1075,'Can Pwr Rankings'!$B$6:$F$21,5,FALSE)))</f>
        <v/>
      </c>
      <c r="Q1075" s="109">
        <f>IF(ISNA(VLOOKUP($B1075,'US GAS Rankings'!$B$6:$H$232,6,FALSE))=TRUE,"", (VLOOKUP($B1075,'US GAS Rankings'!$B$6:$H$232,6,FALSE)))</f>
        <v>55000</v>
      </c>
      <c r="R1075" s="109" t="str">
        <f>IF(ISNA(VLOOKUP($B1075,'US PWR Rankings'!$B$6:$H$126,6,FALSE))=TRUE,"", (VLOOKUP($B1075,'US PWR Rankings'!$B$6:$H$126,6,FALSE)))</f>
        <v/>
      </c>
      <c r="S1075" s="109" t="str">
        <f>IF(ISNA(VLOOKUP($B1075,'Can Gas Rankings'!$B$6:$H$95,6,FALSE))=TRUE,"",(VLOOKUP($B1075,'Can Gas Rankings'!$B$6:$H$95,6,FALSE)))</f>
        <v/>
      </c>
      <c r="T1075" s="109" t="str">
        <f>IF(ISNA(VLOOKUP($B1075,'Can Pwr Rankings'!$B$6:$F$21,4,FALSE))=TRUE,"", (VLOOKUP($B1075,'Can Pwr Rankings'!$B$6:$F$21,4,FALSE)))</f>
        <v/>
      </c>
    </row>
    <row r="1076" spans="1:20" x14ac:dyDescent="0.2">
      <c r="A1076" s="73" t="s">
        <v>298</v>
      </c>
      <c r="B1076" s="73">
        <v>11187</v>
      </c>
      <c r="C1076" s="73" t="s">
        <v>298</v>
      </c>
      <c r="D1076" s="73">
        <v>11187</v>
      </c>
      <c r="E1076" s="73" t="s">
        <v>583</v>
      </c>
      <c r="F1076" s="73" t="str">
        <f>VLOOKUP((A1076&amp;MAX(G1076:L1076)),'NA DATA'!$J$4:$K$1809,2,FALSE)</f>
        <v>Enron Energy Services, Inc.</v>
      </c>
      <c r="G1076" s="104"/>
      <c r="H1076" s="104">
        <v>96086954</v>
      </c>
      <c r="I1076" s="104"/>
      <c r="J1076" s="104"/>
      <c r="K1076" s="104"/>
      <c r="L1076" s="104"/>
      <c r="M1076" s="104">
        <f>IF(ISNA(VLOOKUP(B1076,'US GAS Rankings'!$B$6:$H$232,7,FALSE))=TRUE,"", (VLOOKUP(B1076,'US GAS Rankings'!$B$6:$H$232,7,FALSE)))</f>
        <v>215</v>
      </c>
      <c r="N1076" s="104" t="str">
        <f>IF(ISNA(VLOOKUP(B1076,'US PWR Rankings'!$B$6:$H$126,7,FALSE))=TRUE,"", (VLOOKUP(B1076,'US PWR Rankings'!$B$6:$H$126,7,FALSE)))</f>
        <v/>
      </c>
      <c r="O1076" s="73" t="str">
        <f>IF(ISNA(VLOOKUP(B1076,'Can Gas Rankings'!$B$6:$H$95,7,FALSE))=TRUE,"",(VLOOKUP(B1076,'Can Gas Rankings'!$B$6:$H$95,7,FALSE)))</f>
        <v/>
      </c>
      <c r="P1076" s="73" t="str">
        <f>IF(ISNA(VLOOKUP(B1076,'Can Pwr Rankings'!$B$6:$F$21,5,FALSE))=TRUE,"", (VLOOKUP(B1076,'Can Pwr Rankings'!$B$6:$F$21,5,FALSE)))</f>
        <v/>
      </c>
      <c r="Q1076" s="109">
        <f>IF(ISNA(VLOOKUP($B1076,'US GAS Rankings'!$B$6:$H$232,6,FALSE))=TRUE,"", (VLOOKUP($B1076,'US GAS Rankings'!$B$6:$H$232,6,FALSE)))</f>
        <v>54000</v>
      </c>
      <c r="R1076" s="109" t="str">
        <f>IF(ISNA(VLOOKUP($B1076,'US PWR Rankings'!$B$6:$H$126,6,FALSE))=TRUE,"", (VLOOKUP($B1076,'US PWR Rankings'!$B$6:$H$126,6,FALSE)))</f>
        <v/>
      </c>
      <c r="S1076" s="109" t="str">
        <f>IF(ISNA(VLOOKUP($B1076,'Can Gas Rankings'!$B$6:$H$95,6,FALSE))=TRUE,"",(VLOOKUP($B1076,'Can Gas Rankings'!$B$6:$H$95,6,FALSE)))</f>
        <v/>
      </c>
      <c r="T1076" s="109" t="str">
        <f>IF(ISNA(VLOOKUP($B1076,'Can Pwr Rankings'!$B$6:$F$21,4,FALSE))=TRUE,"", (VLOOKUP($B1076,'Can Pwr Rankings'!$B$6:$F$21,4,FALSE)))</f>
        <v/>
      </c>
    </row>
    <row r="1077" spans="1:20" x14ac:dyDescent="0.2">
      <c r="A1077" s="73" t="s">
        <v>298</v>
      </c>
      <c r="B1077" s="73">
        <v>11187</v>
      </c>
      <c r="C1077" s="73"/>
      <c r="D1077" s="73"/>
      <c r="E1077" s="73" t="s">
        <v>396</v>
      </c>
      <c r="F1077" s="73" t="str">
        <f>VLOOKUP((A1077&amp;MAX(G1077:L1077)),'NA DATA'!$J$4:$K$1809,2,FALSE)</f>
        <v>Enron North America Corp.</v>
      </c>
      <c r="G1077" s="104"/>
      <c r="H1077" s="104">
        <v>96029056</v>
      </c>
      <c r="I1077" s="104"/>
      <c r="J1077" s="104"/>
      <c r="K1077" s="104"/>
      <c r="L1077" s="104"/>
      <c r="M1077" s="104">
        <f>IF(ISNA(VLOOKUP(B1077,'US GAS Rankings'!$B$6:$H$232,7,FALSE))=TRUE,"", (VLOOKUP(B1077,'US GAS Rankings'!$B$6:$H$232,7,FALSE)))</f>
        <v>215</v>
      </c>
      <c r="N1077" s="104" t="str">
        <f>IF(ISNA(VLOOKUP(B1077,'US PWR Rankings'!$B$6:$H$126,7,FALSE))=TRUE,"", (VLOOKUP(B1077,'US PWR Rankings'!$B$6:$H$126,7,FALSE)))</f>
        <v/>
      </c>
      <c r="O1077" s="73" t="str">
        <f>IF(ISNA(VLOOKUP(B1077,'Can Gas Rankings'!$B$6:$H$95,7,FALSE))=TRUE,"",(VLOOKUP(B1077,'Can Gas Rankings'!$B$6:$H$95,7,FALSE)))</f>
        <v/>
      </c>
      <c r="P1077" s="73" t="str">
        <f>IF(ISNA(VLOOKUP(B1077,'Can Pwr Rankings'!$B$6:$F$21,5,FALSE))=TRUE,"", (VLOOKUP(B1077,'Can Pwr Rankings'!$B$6:$F$21,5,FALSE)))</f>
        <v/>
      </c>
      <c r="Q1077" s="109">
        <f>IF(ISNA(VLOOKUP($B1077,'US GAS Rankings'!$B$6:$H$232,6,FALSE))=TRUE,"", (VLOOKUP($B1077,'US GAS Rankings'!$B$6:$H$232,6,FALSE)))</f>
        <v>54000</v>
      </c>
      <c r="R1077" s="109" t="str">
        <f>IF(ISNA(VLOOKUP($B1077,'US PWR Rankings'!$B$6:$H$126,6,FALSE))=TRUE,"", (VLOOKUP($B1077,'US PWR Rankings'!$B$6:$H$126,6,FALSE)))</f>
        <v/>
      </c>
      <c r="S1077" s="109" t="str">
        <f>IF(ISNA(VLOOKUP($B1077,'Can Gas Rankings'!$B$6:$H$95,6,FALSE))=TRUE,"",(VLOOKUP($B1077,'Can Gas Rankings'!$B$6:$H$95,6,FALSE)))</f>
        <v/>
      </c>
      <c r="T1077" s="109" t="str">
        <f>IF(ISNA(VLOOKUP($B1077,'Can Pwr Rankings'!$B$6:$F$21,4,FALSE))=TRUE,"", (VLOOKUP($B1077,'Can Pwr Rankings'!$B$6:$F$21,4,FALSE)))</f>
        <v/>
      </c>
    </row>
    <row r="1078" spans="1:20" x14ac:dyDescent="0.2">
      <c r="A1078" s="73" t="s">
        <v>298</v>
      </c>
      <c r="B1078" s="73">
        <v>11187</v>
      </c>
      <c r="C1078" s="73"/>
      <c r="D1078" s="73"/>
      <c r="E1078" s="73" t="s">
        <v>401</v>
      </c>
      <c r="F1078" s="73" t="str">
        <f>VLOOKUP((A1078&amp;MAX(G1078:L1078)),'NA DATA'!$J$4:$K$1809,2,FALSE)</f>
        <v>ENA Upstream Company LLC</v>
      </c>
      <c r="G1078" s="104"/>
      <c r="H1078" s="104">
        <v>96058221</v>
      </c>
      <c r="I1078" s="104"/>
      <c r="J1078" s="104"/>
      <c r="K1078" s="104"/>
      <c r="L1078" s="104"/>
      <c r="M1078" s="104">
        <f>IF(ISNA(VLOOKUP(B1078,'US GAS Rankings'!$B$6:$H$232,7,FALSE))=TRUE,"", (VLOOKUP(B1078,'US GAS Rankings'!$B$6:$H$232,7,FALSE)))</f>
        <v>215</v>
      </c>
      <c r="N1078" s="104" t="str">
        <f>IF(ISNA(VLOOKUP(B1078,'US PWR Rankings'!$B$6:$H$126,7,FALSE))=TRUE,"", (VLOOKUP(B1078,'US PWR Rankings'!$B$6:$H$126,7,FALSE)))</f>
        <v/>
      </c>
      <c r="O1078" s="73" t="str">
        <f>IF(ISNA(VLOOKUP(B1078,'Can Gas Rankings'!$B$6:$H$95,7,FALSE))=TRUE,"",(VLOOKUP(B1078,'Can Gas Rankings'!$B$6:$H$95,7,FALSE)))</f>
        <v/>
      </c>
      <c r="P1078" s="73" t="str">
        <f>IF(ISNA(VLOOKUP(B1078,'Can Pwr Rankings'!$B$6:$F$21,5,FALSE))=TRUE,"", (VLOOKUP(B1078,'Can Pwr Rankings'!$B$6:$F$21,5,FALSE)))</f>
        <v/>
      </c>
      <c r="Q1078" s="109">
        <f>IF(ISNA(VLOOKUP($B1078,'US GAS Rankings'!$B$6:$H$232,6,FALSE))=TRUE,"", (VLOOKUP($B1078,'US GAS Rankings'!$B$6:$H$232,6,FALSE)))</f>
        <v>54000</v>
      </c>
      <c r="R1078" s="109" t="str">
        <f>IF(ISNA(VLOOKUP($B1078,'US PWR Rankings'!$B$6:$H$126,6,FALSE))=TRUE,"", (VLOOKUP($B1078,'US PWR Rankings'!$B$6:$H$126,6,FALSE)))</f>
        <v/>
      </c>
      <c r="S1078" s="109" t="str">
        <f>IF(ISNA(VLOOKUP($B1078,'Can Gas Rankings'!$B$6:$H$95,6,FALSE))=TRUE,"",(VLOOKUP($B1078,'Can Gas Rankings'!$B$6:$H$95,6,FALSE)))</f>
        <v/>
      </c>
      <c r="T1078" s="109" t="str">
        <f>IF(ISNA(VLOOKUP($B1078,'Can Pwr Rankings'!$B$6:$F$21,4,FALSE))=TRUE,"", (VLOOKUP($B1078,'Can Pwr Rankings'!$B$6:$F$21,4,FALSE)))</f>
        <v/>
      </c>
    </row>
    <row r="1079" spans="1:20" x14ac:dyDescent="0.2">
      <c r="A1079" s="73" t="s">
        <v>298</v>
      </c>
      <c r="B1079" s="73">
        <v>11187</v>
      </c>
      <c r="C1079" s="73"/>
      <c r="D1079" s="73"/>
      <c r="E1079" s="73" t="s">
        <v>392</v>
      </c>
      <c r="F1079" s="73" t="str">
        <f>VLOOKUP((A1079&amp;MAX(G1079:L1079)),'NA DATA'!$J$4:$K$1809,2,FALSE)</f>
        <v>Enron North America Corp.</v>
      </c>
      <c r="G1079" s="104"/>
      <c r="H1079" s="104">
        <v>96037413</v>
      </c>
      <c r="I1079" s="104"/>
      <c r="J1079" s="104"/>
      <c r="K1079" s="104"/>
      <c r="L1079" s="104"/>
      <c r="M1079" s="104">
        <f>IF(ISNA(VLOOKUP(B1079,'US GAS Rankings'!$B$6:$H$232,7,FALSE))=TRUE,"", (VLOOKUP(B1079,'US GAS Rankings'!$B$6:$H$232,7,FALSE)))</f>
        <v>215</v>
      </c>
      <c r="N1079" s="104" t="str">
        <f>IF(ISNA(VLOOKUP(B1079,'US PWR Rankings'!$B$6:$H$126,7,FALSE))=TRUE,"", (VLOOKUP(B1079,'US PWR Rankings'!$B$6:$H$126,7,FALSE)))</f>
        <v/>
      </c>
      <c r="O1079" s="73" t="str">
        <f>IF(ISNA(VLOOKUP(B1079,'Can Gas Rankings'!$B$6:$H$95,7,FALSE))=TRUE,"",(VLOOKUP(B1079,'Can Gas Rankings'!$B$6:$H$95,7,FALSE)))</f>
        <v/>
      </c>
      <c r="P1079" s="73" t="str">
        <f>IF(ISNA(VLOOKUP(B1079,'Can Pwr Rankings'!$B$6:$F$21,5,FALSE))=TRUE,"", (VLOOKUP(B1079,'Can Pwr Rankings'!$B$6:$F$21,5,FALSE)))</f>
        <v/>
      </c>
      <c r="Q1079" s="109">
        <f>IF(ISNA(VLOOKUP($B1079,'US GAS Rankings'!$B$6:$H$232,6,FALSE))=TRUE,"", (VLOOKUP($B1079,'US GAS Rankings'!$B$6:$H$232,6,FALSE)))</f>
        <v>54000</v>
      </c>
      <c r="R1079" s="109" t="str">
        <f>IF(ISNA(VLOOKUP($B1079,'US PWR Rankings'!$B$6:$H$126,6,FALSE))=TRUE,"", (VLOOKUP($B1079,'US PWR Rankings'!$B$6:$H$126,6,FALSE)))</f>
        <v/>
      </c>
      <c r="S1079" s="109" t="str">
        <f>IF(ISNA(VLOOKUP($B1079,'Can Gas Rankings'!$B$6:$H$95,6,FALSE))=TRUE,"",(VLOOKUP($B1079,'Can Gas Rankings'!$B$6:$H$95,6,FALSE)))</f>
        <v/>
      </c>
      <c r="T1079" s="109" t="str">
        <f>IF(ISNA(VLOOKUP($B1079,'Can Pwr Rankings'!$B$6:$F$21,4,FALSE))=TRUE,"", (VLOOKUP($B1079,'Can Pwr Rankings'!$B$6:$F$21,4,FALSE)))</f>
        <v/>
      </c>
    </row>
    <row r="1080" spans="1:20" x14ac:dyDescent="0.2">
      <c r="A1080" s="73" t="s">
        <v>298</v>
      </c>
      <c r="B1080" s="73">
        <v>11187</v>
      </c>
      <c r="C1080" s="73"/>
      <c r="D1080" s="73"/>
      <c r="E1080" s="73" t="s">
        <v>417</v>
      </c>
      <c r="F1080" s="73" t="str">
        <f>VLOOKUP((A1080&amp;MAX(G1080:L1080)),'NA DATA'!$J$4:$K$1809,2,FALSE)</f>
        <v>ENA Upstream Company LLC</v>
      </c>
      <c r="G1080" s="104"/>
      <c r="H1080" s="104">
        <v>96002715</v>
      </c>
      <c r="I1080" s="104"/>
      <c r="J1080" s="104"/>
      <c r="K1080" s="104"/>
      <c r="L1080" s="104"/>
      <c r="M1080" s="104">
        <f>IF(ISNA(VLOOKUP(B1080,'US GAS Rankings'!$B$6:$H$232,7,FALSE))=TRUE,"", (VLOOKUP(B1080,'US GAS Rankings'!$B$6:$H$232,7,FALSE)))</f>
        <v>215</v>
      </c>
      <c r="N1080" s="104" t="str">
        <f>IF(ISNA(VLOOKUP(B1080,'US PWR Rankings'!$B$6:$H$126,7,FALSE))=TRUE,"", (VLOOKUP(B1080,'US PWR Rankings'!$B$6:$H$126,7,FALSE)))</f>
        <v/>
      </c>
      <c r="O1080" s="73" t="str">
        <f>IF(ISNA(VLOOKUP(B1080,'Can Gas Rankings'!$B$6:$H$95,7,FALSE))=TRUE,"",(VLOOKUP(B1080,'Can Gas Rankings'!$B$6:$H$95,7,FALSE)))</f>
        <v/>
      </c>
      <c r="P1080" s="73" t="str">
        <f>IF(ISNA(VLOOKUP(B1080,'Can Pwr Rankings'!$B$6:$F$21,5,FALSE))=TRUE,"", (VLOOKUP(B1080,'Can Pwr Rankings'!$B$6:$F$21,5,FALSE)))</f>
        <v/>
      </c>
      <c r="Q1080" s="109">
        <f>IF(ISNA(VLOOKUP($B1080,'US GAS Rankings'!$B$6:$H$232,6,FALSE))=TRUE,"", (VLOOKUP($B1080,'US GAS Rankings'!$B$6:$H$232,6,FALSE)))</f>
        <v>54000</v>
      </c>
      <c r="R1080" s="109" t="str">
        <f>IF(ISNA(VLOOKUP($B1080,'US PWR Rankings'!$B$6:$H$126,6,FALSE))=TRUE,"", (VLOOKUP($B1080,'US PWR Rankings'!$B$6:$H$126,6,FALSE)))</f>
        <v/>
      </c>
      <c r="S1080" s="109" t="str">
        <f>IF(ISNA(VLOOKUP($B1080,'Can Gas Rankings'!$B$6:$H$95,6,FALSE))=TRUE,"",(VLOOKUP($B1080,'Can Gas Rankings'!$B$6:$H$95,6,FALSE)))</f>
        <v/>
      </c>
      <c r="T1080" s="109" t="str">
        <f>IF(ISNA(VLOOKUP($B1080,'Can Pwr Rankings'!$B$6:$F$21,4,FALSE))=TRUE,"", (VLOOKUP($B1080,'Can Pwr Rankings'!$B$6:$F$21,4,FALSE)))</f>
        <v/>
      </c>
    </row>
    <row r="1081" spans="1:20" x14ac:dyDescent="0.2">
      <c r="A1081" s="73" t="s">
        <v>298</v>
      </c>
      <c r="B1081" s="73">
        <v>11187</v>
      </c>
      <c r="C1081" s="73"/>
      <c r="D1081" s="73"/>
      <c r="E1081" s="73" t="s">
        <v>394</v>
      </c>
      <c r="F1081" s="73" t="str">
        <f>VLOOKUP((A1081&amp;MAX(G1081:L1081)),'NA DATA'!$J$4:$K$1809,2,FALSE)</f>
        <v>Enron North America Corp.</v>
      </c>
      <c r="G1081" s="104"/>
      <c r="H1081" s="104">
        <v>96019038</v>
      </c>
      <c r="I1081" s="104"/>
      <c r="J1081" s="104"/>
      <c r="K1081" s="104"/>
      <c r="L1081" s="104"/>
      <c r="M1081" s="104">
        <f>IF(ISNA(VLOOKUP(B1081,'US GAS Rankings'!$B$6:$H$232,7,FALSE))=TRUE,"", (VLOOKUP(B1081,'US GAS Rankings'!$B$6:$H$232,7,FALSE)))</f>
        <v>215</v>
      </c>
      <c r="N1081" s="104" t="str">
        <f>IF(ISNA(VLOOKUP(B1081,'US PWR Rankings'!$B$6:$H$126,7,FALSE))=TRUE,"", (VLOOKUP(B1081,'US PWR Rankings'!$B$6:$H$126,7,FALSE)))</f>
        <v/>
      </c>
      <c r="O1081" s="73" t="str">
        <f>IF(ISNA(VLOOKUP(B1081,'Can Gas Rankings'!$B$6:$H$95,7,FALSE))=TRUE,"",(VLOOKUP(B1081,'Can Gas Rankings'!$B$6:$H$95,7,FALSE)))</f>
        <v/>
      </c>
      <c r="P1081" s="73" t="str">
        <f>IF(ISNA(VLOOKUP(B1081,'Can Pwr Rankings'!$B$6:$F$21,5,FALSE))=TRUE,"", (VLOOKUP(B1081,'Can Pwr Rankings'!$B$6:$F$21,5,FALSE)))</f>
        <v/>
      </c>
      <c r="Q1081" s="109">
        <f>IF(ISNA(VLOOKUP($B1081,'US GAS Rankings'!$B$6:$H$232,6,FALSE))=TRUE,"", (VLOOKUP($B1081,'US GAS Rankings'!$B$6:$H$232,6,FALSE)))</f>
        <v>54000</v>
      </c>
      <c r="R1081" s="109" t="str">
        <f>IF(ISNA(VLOOKUP($B1081,'US PWR Rankings'!$B$6:$H$126,6,FALSE))=TRUE,"", (VLOOKUP($B1081,'US PWR Rankings'!$B$6:$H$126,6,FALSE)))</f>
        <v/>
      </c>
      <c r="S1081" s="109" t="str">
        <f>IF(ISNA(VLOOKUP($B1081,'Can Gas Rankings'!$B$6:$H$95,6,FALSE))=TRUE,"",(VLOOKUP($B1081,'Can Gas Rankings'!$B$6:$H$95,6,FALSE)))</f>
        <v/>
      </c>
      <c r="T1081" s="109" t="str">
        <f>IF(ISNA(VLOOKUP($B1081,'Can Pwr Rankings'!$B$6:$F$21,4,FALSE))=TRUE,"", (VLOOKUP($B1081,'Can Pwr Rankings'!$B$6:$F$21,4,FALSE)))</f>
        <v/>
      </c>
    </row>
    <row r="1082" spans="1:20" x14ac:dyDescent="0.2">
      <c r="A1082" s="73" t="s">
        <v>298</v>
      </c>
      <c r="B1082" s="73">
        <v>11187</v>
      </c>
      <c r="C1082" s="73"/>
      <c r="D1082" s="73"/>
      <c r="E1082" s="73" t="s">
        <v>566</v>
      </c>
      <c r="F1082" s="73" t="e">
        <f>VLOOKUP((A1082&amp;MAX(G1082:L1082)),'NA DATA'!$J$4:$K$1809,2,FALSE)</f>
        <v>#N/A</v>
      </c>
      <c r="G1082" s="104"/>
      <c r="H1082" s="104"/>
      <c r="I1082" s="104"/>
      <c r="J1082" s="104"/>
      <c r="K1082" s="104"/>
      <c r="L1082" s="104"/>
      <c r="M1082" s="104">
        <f>IF(ISNA(VLOOKUP(B1082,'US GAS Rankings'!$B$6:$H$232,7,FALSE))=TRUE,"", (VLOOKUP(B1082,'US GAS Rankings'!$B$6:$H$232,7,FALSE)))</f>
        <v>215</v>
      </c>
      <c r="N1082" s="104" t="str">
        <f>IF(ISNA(VLOOKUP(B1082,'US PWR Rankings'!$B$6:$H$126,7,FALSE))=TRUE,"", (VLOOKUP(B1082,'US PWR Rankings'!$B$6:$H$126,7,FALSE)))</f>
        <v/>
      </c>
      <c r="O1082" s="73" t="str">
        <f>IF(ISNA(VLOOKUP(B1082,'Can Gas Rankings'!$B$6:$H$95,7,FALSE))=TRUE,"",(VLOOKUP(B1082,'Can Gas Rankings'!$B$6:$H$95,7,FALSE)))</f>
        <v/>
      </c>
      <c r="P1082" s="73" t="str">
        <f>IF(ISNA(VLOOKUP(B1082,'Can Pwr Rankings'!$B$6:$F$21,5,FALSE))=TRUE,"", (VLOOKUP(B1082,'Can Pwr Rankings'!$B$6:$F$21,5,FALSE)))</f>
        <v/>
      </c>
      <c r="Q1082" s="109">
        <f>IF(ISNA(VLOOKUP($B1082,'US GAS Rankings'!$B$6:$H$232,6,FALSE))=TRUE,"", (VLOOKUP($B1082,'US GAS Rankings'!$B$6:$H$232,6,FALSE)))</f>
        <v>54000</v>
      </c>
      <c r="R1082" s="109" t="str">
        <f>IF(ISNA(VLOOKUP($B1082,'US PWR Rankings'!$B$6:$H$126,6,FALSE))=TRUE,"", (VLOOKUP($B1082,'US PWR Rankings'!$B$6:$H$126,6,FALSE)))</f>
        <v/>
      </c>
      <c r="S1082" s="109" t="str">
        <f>IF(ISNA(VLOOKUP($B1082,'Can Gas Rankings'!$B$6:$H$95,6,FALSE))=TRUE,"",(VLOOKUP($B1082,'Can Gas Rankings'!$B$6:$H$95,6,FALSE)))</f>
        <v/>
      </c>
      <c r="T1082" s="109" t="str">
        <f>IF(ISNA(VLOOKUP($B1082,'Can Pwr Rankings'!$B$6:$F$21,4,FALSE))=TRUE,"", (VLOOKUP($B1082,'Can Pwr Rankings'!$B$6:$F$21,4,FALSE)))</f>
        <v/>
      </c>
    </row>
    <row r="1083" spans="1:20" x14ac:dyDescent="0.2">
      <c r="A1083" s="73" t="s">
        <v>299</v>
      </c>
      <c r="B1083" s="73">
        <v>53244</v>
      </c>
      <c r="C1083" s="73" t="s">
        <v>299</v>
      </c>
      <c r="D1083" s="73">
        <v>53244</v>
      </c>
      <c r="E1083" s="73" t="s">
        <v>589</v>
      </c>
      <c r="F1083" s="73" t="str">
        <f>VLOOKUP((A1083&amp;MAX(G1083:L1083)),'NA DATA'!$J$4:$K$1809,2,FALSE)</f>
        <v>ENA Upstream Company LLC</v>
      </c>
      <c r="G1083" s="104"/>
      <c r="H1083" s="104">
        <v>96077921</v>
      </c>
      <c r="I1083" s="104"/>
      <c r="J1083" s="104"/>
      <c r="K1083" s="104"/>
      <c r="L1083" s="104"/>
      <c r="M1083" s="104">
        <f>IF(ISNA(VLOOKUP(B1083,'US GAS Rankings'!$B$6:$H$232,7,FALSE))=TRUE,"", (VLOOKUP(B1083,'US GAS Rankings'!$B$6:$H$232,7,FALSE)))</f>
        <v>216</v>
      </c>
      <c r="N1083" s="104" t="str">
        <f>IF(ISNA(VLOOKUP(B1083,'US PWR Rankings'!$B$6:$H$126,7,FALSE))=TRUE,"", (VLOOKUP(B1083,'US PWR Rankings'!$B$6:$H$126,7,FALSE)))</f>
        <v/>
      </c>
      <c r="O1083" s="73" t="str">
        <f>IF(ISNA(VLOOKUP(B1083,'Can Gas Rankings'!$B$6:$H$95,7,FALSE))=TRUE,"",(VLOOKUP(B1083,'Can Gas Rankings'!$B$6:$H$95,7,FALSE)))</f>
        <v/>
      </c>
      <c r="P1083" s="73" t="str">
        <f>IF(ISNA(VLOOKUP(B1083,'Can Pwr Rankings'!$B$6:$F$21,5,FALSE))=TRUE,"", (VLOOKUP(B1083,'Can Pwr Rankings'!$B$6:$F$21,5,FALSE)))</f>
        <v/>
      </c>
      <c r="Q1083" s="109">
        <f>IF(ISNA(VLOOKUP($B1083,'US GAS Rankings'!$B$6:$H$232,6,FALSE))=TRUE,"", (VLOOKUP($B1083,'US GAS Rankings'!$B$6:$H$232,6,FALSE)))</f>
        <v>37485</v>
      </c>
      <c r="R1083" s="109" t="str">
        <f>IF(ISNA(VLOOKUP($B1083,'US PWR Rankings'!$B$6:$H$126,6,FALSE))=TRUE,"", (VLOOKUP($B1083,'US PWR Rankings'!$B$6:$H$126,6,FALSE)))</f>
        <v/>
      </c>
      <c r="S1083" s="109" t="str">
        <f>IF(ISNA(VLOOKUP($B1083,'Can Gas Rankings'!$B$6:$H$95,6,FALSE))=TRUE,"",(VLOOKUP($B1083,'Can Gas Rankings'!$B$6:$H$95,6,FALSE)))</f>
        <v/>
      </c>
      <c r="T1083" s="109" t="str">
        <f>IF(ISNA(VLOOKUP($B1083,'Can Pwr Rankings'!$B$6:$F$21,4,FALSE))=TRUE,"", (VLOOKUP($B1083,'Can Pwr Rankings'!$B$6:$F$21,4,FALSE)))</f>
        <v/>
      </c>
    </row>
    <row r="1084" spans="1:20" x14ac:dyDescent="0.2">
      <c r="A1084" s="73" t="s">
        <v>299</v>
      </c>
      <c r="B1084" s="73">
        <v>53244</v>
      </c>
      <c r="C1084" s="73"/>
      <c r="D1084" s="73"/>
      <c r="E1084" s="73" t="s">
        <v>404</v>
      </c>
      <c r="F1084" s="73" t="str">
        <f>VLOOKUP((A1084&amp;MAX(G1084:L1084)),'NA DATA'!$J$4:$K$1809,2,FALSE)</f>
        <v>Enron North America Corp.</v>
      </c>
      <c r="G1084" s="104"/>
      <c r="H1084" s="104">
        <v>96080829</v>
      </c>
      <c r="I1084" s="104"/>
      <c r="J1084" s="104"/>
      <c r="K1084" s="104"/>
      <c r="L1084" s="104"/>
      <c r="M1084" s="104">
        <f>IF(ISNA(VLOOKUP(B1084,'US GAS Rankings'!$B$6:$H$232,7,FALSE))=TRUE,"", (VLOOKUP(B1084,'US GAS Rankings'!$B$6:$H$232,7,FALSE)))</f>
        <v>216</v>
      </c>
      <c r="N1084" s="104" t="str">
        <f>IF(ISNA(VLOOKUP(B1084,'US PWR Rankings'!$B$6:$H$126,7,FALSE))=TRUE,"", (VLOOKUP(B1084,'US PWR Rankings'!$B$6:$H$126,7,FALSE)))</f>
        <v/>
      </c>
      <c r="O1084" s="73" t="str">
        <f>IF(ISNA(VLOOKUP(B1084,'Can Gas Rankings'!$B$6:$H$95,7,FALSE))=TRUE,"",(VLOOKUP(B1084,'Can Gas Rankings'!$B$6:$H$95,7,FALSE)))</f>
        <v/>
      </c>
      <c r="P1084" s="73" t="str">
        <f>IF(ISNA(VLOOKUP(B1084,'Can Pwr Rankings'!$B$6:$F$21,5,FALSE))=TRUE,"", (VLOOKUP(B1084,'Can Pwr Rankings'!$B$6:$F$21,5,FALSE)))</f>
        <v/>
      </c>
      <c r="Q1084" s="109">
        <f>IF(ISNA(VLOOKUP($B1084,'US GAS Rankings'!$B$6:$H$232,6,FALSE))=TRUE,"", (VLOOKUP($B1084,'US GAS Rankings'!$B$6:$H$232,6,FALSE)))</f>
        <v>37485</v>
      </c>
      <c r="R1084" s="109" t="str">
        <f>IF(ISNA(VLOOKUP($B1084,'US PWR Rankings'!$B$6:$H$126,6,FALSE))=TRUE,"", (VLOOKUP($B1084,'US PWR Rankings'!$B$6:$H$126,6,FALSE)))</f>
        <v/>
      </c>
      <c r="S1084" s="109" t="str">
        <f>IF(ISNA(VLOOKUP($B1084,'Can Gas Rankings'!$B$6:$H$95,6,FALSE))=TRUE,"",(VLOOKUP($B1084,'Can Gas Rankings'!$B$6:$H$95,6,FALSE)))</f>
        <v/>
      </c>
      <c r="T1084" s="109" t="str">
        <f>IF(ISNA(VLOOKUP($B1084,'Can Pwr Rankings'!$B$6:$F$21,4,FALSE))=TRUE,"", (VLOOKUP($B1084,'Can Pwr Rankings'!$B$6:$F$21,4,FALSE)))</f>
        <v/>
      </c>
    </row>
    <row r="1085" spans="1:20" x14ac:dyDescent="0.2">
      <c r="A1085" s="73" t="s">
        <v>299</v>
      </c>
      <c r="B1085" s="73">
        <v>53244</v>
      </c>
      <c r="C1085" s="73"/>
      <c r="D1085" s="73"/>
      <c r="E1085" s="73" t="s">
        <v>403</v>
      </c>
      <c r="F1085" s="73" t="str">
        <f>VLOOKUP((A1085&amp;MAX(G1085:L1085)),'NA DATA'!$J$4:$K$1809,2,FALSE)</f>
        <v>ENA Upstream Company LLC</v>
      </c>
      <c r="G1085" s="104"/>
      <c r="H1085" s="104">
        <v>96094497</v>
      </c>
      <c r="I1085" s="104"/>
      <c r="J1085" s="104"/>
      <c r="K1085" s="104"/>
      <c r="L1085" s="104"/>
      <c r="M1085" s="104">
        <f>IF(ISNA(VLOOKUP(B1085,'US GAS Rankings'!$B$6:$H$232,7,FALSE))=TRUE,"", (VLOOKUP(B1085,'US GAS Rankings'!$B$6:$H$232,7,FALSE)))</f>
        <v>216</v>
      </c>
      <c r="N1085" s="104" t="str">
        <f>IF(ISNA(VLOOKUP(B1085,'US PWR Rankings'!$B$6:$H$126,7,FALSE))=TRUE,"", (VLOOKUP(B1085,'US PWR Rankings'!$B$6:$H$126,7,FALSE)))</f>
        <v/>
      </c>
      <c r="O1085" s="73" t="str">
        <f>IF(ISNA(VLOOKUP(B1085,'Can Gas Rankings'!$B$6:$H$95,7,FALSE))=TRUE,"",(VLOOKUP(B1085,'Can Gas Rankings'!$B$6:$H$95,7,FALSE)))</f>
        <v/>
      </c>
      <c r="P1085" s="73" t="str">
        <f>IF(ISNA(VLOOKUP(B1085,'Can Pwr Rankings'!$B$6:$F$21,5,FALSE))=TRUE,"", (VLOOKUP(B1085,'Can Pwr Rankings'!$B$6:$F$21,5,FALSE)))</f>
        <v/>
      </c>
      <c r="Q1085" s="109">
        <f>IF(ISNA(VLOOKUP($B1085,'US GAS Rankings'!$B$6:$H$232,6,FALSE))=TRUE,"", (VLOOKUP($B1085,'US GAS Rankings'!$B$6:$H$232,6,FALSE)))</f>
        <v>37485</v>
      </c>
      <c r="R1085" s="109" t="str">
        <f>IF(ISNA(VLOOKUP($B1085,'US PWR Rankings'!$B$6:$H$126,6,FALSE))=TRUE,"", (VLOOKUP($B1085,'US PWR Rankings'!$B$6:$H$126,6,FALSE)))</f>
        <v/>
      </c>
      <c r="S1085" s="109" t="str">
        <f>IF(ISNA(VLOOKUP($B1085,'Can Gas Rankings'!$B$6:$H$95,6,FALSE))=TRUE,"",(VLOOKUP($B1085,'Can Gas Rankings'!$B$6:$H$95,6,FALSE)))</f>
        <v/>
      </c>
      <c r="T1085" s="109" t="str">
        <f>IF(ISNA(VLOOKUP($B1085,'Can Pwr Rankings'!$B$6:$F$21,4,FALSE))=TRUE,"", (VLOOKUP($B1085,'Can Pwr Rankings'!$B$6:$F$21,4,FALSE)))</f>
        <v/>
      </c>
    </row>
    <row r="1086" spans="1:20" x14ac:dyDescent="0.2">
      <c r="A1086" s="73" t="s">
        <v>299</v>
      </c>
      <c r="B1086" s="73">
        <v>53244</v>
      </c>
      <c r="C1086" s="73"/>
      <c r="D1086" s="73"/>
      <c r="E1086" s="73" t="s">
        <v>401</v>
      </c>
      <c r="F1086" s="73" t="str">
        <f>VLOOKUP((A1086&amp;MAX(G1086:L1086)),'NA DATA'!$J$4:$K$1809,2,FALSE)</f>
        <v>ENA Upstream Company LLC</v>
      </c>
      <c r="G1086" s="104"/>
      <c r="H1086" s="104">
        <v>96058235</v>
      </c>
      <c r="I1086" s="104"/>
      <c r="J1086" s="104"/>
      <c r="K1086" s="104"/>
      <c r="L1086" s="104"/>
      <c r="M1086" s="104">
        <f>IF(ISNA(VLOOKUP(B1086,'US GAS Rankings'!$B$6:$H$232,7,FALSE))=TRUE,"", (VLOOKUP(B1086,'US GAS Rankings'!$B$6:$H$232,7,FALSE)))</f>
        <v>216</v>
      </c>
      <c r="N1086" s="104" t="str">
        <f>IF(ISNA(VLOOKUP(B1086,'US PWR Rankings'!$B$6:$H$126,7,FALSE))=TRUE,"", (VLOOKUP(B1086,'US PWR Rankings'!$B$6:$H$126,7,FALSE)))</f>
        <v/>
      </c>
      <c r="O1086" s="73" t="str">
        <f>IF(ISNA(VLOOKUP(B1086,'Can Gas Rankings'!$B$6:$H$95,7,FALSE))=TRUE,"",(VLOOKUP(B1086,'Can Gas Rankings'!$B$6:$H$95,7,FALSE)))</f>
        <v/>
      </c>
      <c r="P1086" s="73" t="str">
        <f>IF(ISNA(VLOOKUP(B1086,'Can Pwr Rankings'!$B$6:$F$21,5,FALSE))=TRUE,"", (VLOOKUP(B1086,'Can Pwr Rankings'!$B$6:$F$21,5,FALSE)))</f>
        <v/>
      </c>
      <c r="Q1086" s="109">
        <f>IF(ISNA(VLOOKUP($B1086,'US GAS Rankings'!$B$6:$H$232,6,FALSE))=TRUE,"", (VLOOKUP($B1086,'US GAS Rankings'!$B$6:$H$232,6,FALSE)))</f>
        <v>37485</v>
      </c>
      <c r="R1086" s="109" t="str">
        <f>IF(ISNA(VLOOKUP($B1086,'US PWR Rankings'!$B$6:$H$126,6,FALSE))=TRUE,"", (VLOOKUP($B1086,'US PWR Rankings'!$B$6:$H$126,6,FALSE)))</f>
        <v/>
      </c>
      <c r="S1086" s="109" t="str">
        <f>IF(ISNA(VLOOKUP($B1086,'Can Gas Rankings'!$B$6:$H$95,6,FALSE))=TRUE,"",(VLOOKUP($B1086,'Can Gas Rankings'!$B$6:$H$95,6,FALSE)))</f>
        <v/>
      </c>
      <c r="T1086" s="109" t="str">
        <f>IF(ISNA(VLOOKUP($B1086,'Can Pwr Rankings'!$B$6:$F$21,4,FALSE))=TRUE,"", (VLOOKUP($B1086,'Can Pwr Rankings'!$B$6:$F$21,4,FALSE)))</f>
        <v/>
      </c>
    </row>
    <row r="1087" spans="1:20" x14ac:dyDescent="0.2">
      <c r="A1087" s="73" t="s">
        <v>299</v>
      </c>
      <c r="B1087" s="73">
        <v>53244</v>
      </c>
      <c r="C1087" s="73"/>
      <c r="D1087" s="73"/>
      <c r="E1087" s="73" t="s">
        <v>399</v>
      </c>
      <c r="F1087" s="73" t="str">
        <f>VLOOKUP((A1087&amp;MAX(G1087:L1087)),'NA DATA'!$J$4:$K$1809,2,FALSE)</f>
        <v>ENA Upstream Company LLC</v>
      </c>
      <c r="G1087" s="104"/>
      <c r="H1087" s="104">
        <v>96063322</v>
      </c>
      <c r="I1087" s="104"/>
      <c r="J1087" s="104"/>
      <c r="K1087" s="104"/>
      <c r="L1087" s="104"/>
      <c r="M1087" s="104">
        <f>IF(ISNA(VLOOKUP(B1087,'US GAS Rankings'!$B$6:$H$232,7,FALSE))=TRUE,"", (VLOOKUP(B1087,'US GAS Rankings'!$B$6:$H$232,7,FALSE)))</f>
        <v>216</v>
      </c>
      <c r="N1087" s="104" t="str">
        <f>IF(ISNA(VLOOKUP(B1087,'US PWR Rankings'!$B$6:$H$126,7,FALSE))=TRUE,"", (VLOOKUP(B1087,'US PWR Rankings'!$B$6:$H$126,7,FALSE)))</f>
        <v/>
      </c>
      <c r="O1087" s="73" t="str">
        <f>IF(ISNA(VLOOKUP(B1087,'Can Gas Rankings'!$B$6:$H$95,7,FALSE))=TRUE,"",(VLOOKUP(B1087,'Can Gas Rankings'!$B$6:$H$95,7,FALSE)))</f>
        <v/>
      </c>
      <c r="P1087" s="73" t="str">
        <f>IF(ISNA(VLOOKUP(B1087,'Can Pwr Rankings'!$B$6:$F$21,5,FALSE))=TRUE,"", (VLOOKUP(B1087,'Can Pwr Rankings'!$B$6:$F$21,5,FALSE)))</f>
        <v/>
      </c>
      <c r="Q1087" s="109">
        <f>IF(ISNA(VLOOKUP($B1087,'US GAS Rankings'!$B$6:$H$232,6,FALSE))=TRUE,"", (VLOOKUP($B1087,'US GAS Rankings'!$B$6:$H$232,6,FALSE)))</f>
        <v>37485</v>
      </c>
      <c r="R1087" s="109" t="str">
        <f>IF(ISNA(VLOOKUP($B1087,'US PWR Rankings'!$B$6:$H$126,6,FALSE))=TRUE,"", (VLOOKUP($B1087,'US PWR Rankings'!$B$6:$H$126,6,FALSE)))</f>
        <v/>
      </c>
      <c r="S1087" s="109" t="str">
        <f>IF(ISNA(VLOOKUP($B1087,'Can Gas Rankings'!$B$6:$H$95,6,FALSE))=TRUE,"",(VLOOKUP($B1087,'Can Gas Rankings'!$B$6:$H$95,6,FALSE)))</f>
        <v/>
      </c>
      <c r="T1087" s="109" t="str">
        <f>IF(ISNA(VLOOKUP($B1087,'Can Pwr Rankings'!$B$6:$F$21,4,FALSE))=TRUE,"", (VLOOKUP($B1087,'Can Pwr Rankings'!$B$6:$F$21,4,FALSE)))</f>
        <v/>
      </c>
    </row>
    <row r="1088" spans="1:20" x14ac:dyDescent="0.2">
      <c r="A1088" s="73" t="s">
        <v>299</v>
      </c>
      <c r="B1088" s="73">
        <v>53244</v>
      </c>
      <c r="C1088" s="73"/>
      <c r="D1088" s="73"/>
      <c r="E1088" s="73" t="s">
        <v>392</v>
      </c>
      <c r="F1088" s="73" t="str">
        <f>VLOOKUP((A1088&amp;MAX(G1088:L1088)),'NA DATA'!$J$4:$K$1809,2,FALSE)</f>
        <v>Enron North America Corp.</v>
      </c>
      <c r="G1088" s="104"/>
      <c r="H1088" s="104">
        <v>96039910</v>
      </c>
      <c r="I1088" s="104"/>
      <c r="J1088" s="104"/>
      <c r="K1088" s="104"/>
      <c r="L1088" s="104"/>
      <c r="M1088" s="104">
        <f>IF(ISNA(VLOOKUP(B1088,'US GAS Rankings'!$B$6:$H$232,7,FALSE))=TRUE,"", (VLOOKUP(B1088,'US GAS Rankings'!$B$6:$H$232,7,FALSE)))</f>
        <v>216</v>
      </c>
      <c r="N1088" s="104" t="str">
        <f>IF(ISNA(VLOOKUP(B1088,'US PWR Rankings'!$B$6:$H$126,7,FALSE))=TRUE,"", (VLOOKUP(B1088,'US PWR Rankings'!$B$6:$H$126,7,FALSE)))</f>
        <v/>
      </c>
      <c r="O1088" s="73" t="str">
        <f>IF(ISNA(VLOOKUP(B1088,'Can Gas Rankings'!$B$6:$H$95,7,FALSE))=TRUE,"",(VLOOKUP(B1088,'Can Gas Rankings'!$B$6:$H$95,7,FALSE)))</f>
        <v/>
      </c>
      <c r="P1088" s="73" t="str">
        <f>IF(ISNA(VLOOKUP(B1088,'Can Pwr Rankings'!$B$6:$F$21,5,FALSE))=TRUE,"", (VLOOKUP(B1088,'Can Pwr Rankings'!$B$6:$F$21,5,FALSE)))</f>
        <v/>
      </c>
      <c r="Q1088" s="109">
        <f>IF(ISNA(VLOOKUP($B1088,'US GAS Rankings'!$B$6:$H$232,6,FALSE))=TRUE,"", (VLOOKUP($B1088,'US GAS Rankings'!$B$6:$H$232,6,FALSE)))</f>
        <v>37485</v>
      </c>
      <c r="R1088" s="109" t="str">
        <f>IF(ISNA(VLOOKUP($B1088,'US PWR Rankings'!$B$6:$H$126,6,FALSE))=TRUE,"", (VLOOKUP($B1088,'US PWR Rankings'!$B$6:$H$126,6,FALSE)))</f>
        <v/>
      </c>
      <c r="S1088" s="109" t="str">
        <f>IF(ISNA(VLOOKUP($B1088,'Can Gas Rankings'!$B$6:$H$95,6,FALSE))=TRUE,"",(VLOOKUP($B1088,'Can Gas Rankings'!$B$6:$H$95,6,FALSE)))</f>
        <v/>
      </c>
      <c r="T1088" s="109" t="str">
        <f>IF(ISNA(VLOOKUP($B1088,'Can Pwr Rankings'!$B$6:$F$21,4,FALSE))=TRUE,"", (VLOOKUP($B1088,'Can Pwr Rankings'!$B$6:$F$21,4,FALSE)))</f>
        <v/>
      </c>
    </row>
    <row r="1089" spans="1:20" x14ac:dyDescent="0.2">
      <c r="A1089" s="73" t="s">
        <v>299</v>
      </c>
      <c r="B1089" s="73">
        <v>53244</v>
      </c>
      <c r="C1089" s="73"/>
      <c r="D1089" s="73"/>
      <c r="E1089" s="73" t="s">
        <v>424</v>
      </c>
      <c r="F1089" s="73" t="str">
        <f>VLOOKUP((A1089&amp;MAX(G1089:L1089)),'NA DATA'!$J$4:$K$1809,2,FALSE)</f>
        <v>Enron North America Corp.</v>
      </c>
      <c r="G1089" s="104"/>
      <c r="H1089" s="104">
        <v>96029862</v>
      </c>
      <c r="I1089" s="104"/>
      <c r="J1089" s="104"/>
      <c r="K1089" s="104"/>
      <c r="L1089" s="104"/>
      <c r="M1089" s="104">
        <f>IF(ISNA(VLOOKUP(B1089,'US GAS Rankings'!$B$6:$H$232,7,FALSE))=TRUE,"", (VLOOKUP(B1089,'US GAS Rankings'!$B$6:$H$232,7,FALSE)))</f>
        <v>216</v>
      </c>
      <c r="N1089" s="104" t="str">
        <f>IF(ISNA(VLOOKUP(B1089,'US PWR Rankings'!$B$6:$H$126,7,FALSE))=TRUE,"", (VLOOKUP(B1089,'US PWR Rankings'!$B$6:$H$126,7,FALSE)))</f>
        <v/>
      </c>
      <c r="O1089" s="73" t="str">
        <f>IF(ISNA(VLOOKUP(B1089,'Can Gas Rankings'!$B$6:$H$95,7,FALSE))=TRUE,"",(VLOOKUP(B1089,'Can Gas Rankings'!$B$6:$H$95,7,FALSE)))</f>
        <v/>
      </c>
      <c r="P1089" s="73" t="str">
        <f>IF(ISNA(VLOOKUP(B1089,'Can Pwr Rankings'!$B$6:$F$21,5,FALSE))=TRUE,"", (VLOOKUP(B1089,'Can Pwr Rankings'!$B$6:$F$21,5,FALSE)))</f>
        <v/>
      </c>
      <c r="Q1089" s="109">
        <f>IF(ISNA(VLOOKUP($B1089,'US GAS Rankings'!$B$6:$H$232,6,FALSE))=TRUE,"", (VLOOKUP($B1089,'US GAS Rankings'!$B$6:$H$232,6,FALSE)))</f>
        <v>37485</v>
      </c>
      <c r="R1089" s="109" t="str">
        <f>IF(ISNA(VLOOKUP($B1089,'US PWR Rankings'!$B$6:$H$126,6,FALSE))=TRUE,"", (VLOOKUP($B1089,'US PWR Rankings'!$B$6:$H$126,6,FALSE)))</f>
        <v/>
      </c>
      <c r="S1089" s="109" t="str">
        <f>IF(ISNA(VLOOKUP($B1089,'Can Gas Rankings'!$B$6:$H$95,6,FALSE))=TRUE,"",(VLOOKUP($B1089,'Can Gas Rankings'!$B$6:$H$95,6,FALSE)))</f>
        <v/>
      </c>
      <c r="T1089" s="109" t="str">
        <f>IF(ISNA(VLOOKUP($B1089,'Can Pwr Rankings'!$B$6:$F$21,4,FALSE))=TRUE,"", (VLOOKUP($B1089,'Can Pwr Rankings'!$B$6:$F$21,4,FALSE)))</f>
        <v/>
      </c>
    </row>
    <row r="1090" spans="1:20" x14ac:dyDescent="0.2">
      <c r="A1090" s="73" t="s">
        <v>299</v>
      </c>
      <c r="B1090" s="73">
        <v>53244</v>
      </c>
      <c r="C1090" s="73"/>
      <c r="D1090" s="73"/>
      <c r="E1090" s="73" t="s">
        <v>394</v>
      </c>
      <c r="F1090" s="73" t="str">
        <f>VLOOKUP((A1090&amp;MAX(G1090:L1090)),'NA DATA'!$J$4:$K$1809,2,FALSE)</f>
        <v>Enron North America Corp.</v>
      </c>
      <c r="G1090" s="104"/>
      <c r="H1090" s="104">
        <v>96019607</v>
      </c>
      <c r="I1090" s="104"/>
      <c r="J1090" s="104"/>
      <c r="K1090" s="104"/>
      <c r="L1090" s="104"/>
      <c r="M1090" s="104">
        <f>IF(ISNA(VLOOKUP(B1090,'US GAS Rankings'!$B$6:$H$232,7,FALSE))=TRUE,"", (VLOOKUP(B1090,'US GAS Rankings'!$B$6:$H$232,7,FALSE)))</f>
        <v>216</v>
      </c>
      <c r="N1090" s="104" t="str">
        <f>IF(ISNA(VLOOKUP(B1090,'US PWR Rankings'!$B$6:$H$126,7,FALSE))=TRUE,"", (VLOOKUP(B1090,'US PWR Rankings'!$B$6:$H$126,7,FALSE)))</f>
        <v/>
      </c>
      <c r="O1090" s="73" t="str">
        <f>IF(ISNA(VLOOKUP(B1090,'Can Gas Rankings'!$B$6:$H$95,7,FALSE))=TRUE,"",(VLOOKUP(B1090,'Can Gas Rankings'!$B$6:$H$95,7,FALSE)))</f>
        <v/>
      </c>
      <c r="P1090" s="73" t="str">
        <f>IF(ISNA(VLOOKUP(B1090,'Can Pwr Rankings'!$B$6:$F$21,5,FALSE))=TRUE,"", (VLOOKUP(B1090,'Can Pwr Rankings'!$B$6:$F$21,5,FALSE)))</f>
        <v/>
      </c>
      <c r="Q1090" s="109">
        <f>IF(ISNA(VLOOKUP($B1090,'US GAS Rankings'!$B$6:$H$232,6,FALSE))=TRUE,"", (VLOOKUP($B1090,'US GAS Rankings'!$B$6:$H$232,6,FALSE)))</f>
        <v>37485</v>
      </c>
      <c r="R1090" s="109" t="str">
        <f>IF(ISNA(VLOOKUP($B1090,'US PWR Rankings'!$B$6:$H$126,6,FALSE))=TRUE,"", (VLOOKUP($B1090,'US PWR Rankings'!$B$6:$H$126,6,FALSE)))</f>
        <v/>
      </c>
      <c r="S1090" s="109" t="str">
        <f>IF(ISNA(VLOOKUP($B1090,'Can Gas Rankings'!$B$6:$H$95,6,FALSE))=TRUE,"",(VLOOKUP($B1090,'Can Gas Rankings'!$B$6:$H$95,6,FALSE)))</f>
        <v/>
      </c>
      <c r="T1090" s="109" t="str">
        <f>IF(ISNA(VLOOKUP($B1090,'Can Pwr Rankings'!$B$6:$F$21,4,FALSE))=TRUE,"", (VLOOKUP($B1090,'Can Pwr Rankings'!$B$6:$F$21,4,FALSE)))</f>
        <v/>
      </c>
    </row>
    <row r="1091" spans="1:20" x14ac:dyDescent="0.2">
      <c r="A1091" s="73" t="s">
        <v>299</v>
      </c>
      <c r="B1091" s="73">
        <v>53244</v>
      </c>
      <c r="C1091" s="73"/>
      <c r="D1091" s="73"/>
      <c r="E1091" s="73" t="s">
        <v>566</v>
      </c>
      <c r="F1091" s="73" t="e">
        <f>VLOOKUP((A1091&amp;MAX(G1091:L1091)),'NA DATA'!$J$4:$K$1809,2,FALSE)</f>
        <v>#N/A</v>
      </c>
      <c r="G1091" s="104"/>
      <c r="H1091" s="104"/>
      <c r="I1091" s="104"/>
      <c r="J1091" s="104"/>
      <c r="K1091" s="104"/>
      <c r="L1091" s="104"/>
      <c r="M1091" s="104">
        <f>IF(ISNA(VLOOKUP(B1091,'US GAS Rankings'!$B$6:$H$232,7,FALSE))=TRUE,"", (VLOOKUP(B1091,'US GAS Rankings'!$B$6:$H$232,7,FALSE)))</f>
        <v>216</v>
      </c>
      <c r="N1091" s="104" t="str">
        <f>IF(ISNA(VLOOKUP(B1091,'US PWR Rankings'!$B$6:$H$126,7,FALSE))=TRUE,"", (VLOOKUP(B1091,'US PWR Rankings'!$B$6:$H$126,7,FALSE)))</f>
        <v/>
      </c>
      <c r="O1091" s="73" t="str">
        <f>IF(ISNA(VLOOKUP(B1091,'Can Gas Rankings'!$B$6:$H$95,7,FALSE))=TRUE,"",(VLOOKUP(B1091,'Can Gas Rankings'!$B$6:$H$95,7,FALSE)))</f>
        <v/>
      </c>
      <c r="P1091" s="73" t="str">
        <f>IF(ISNA(VLOOKUP(B1091,'Can Pwr Rankings'!$B$6:$F$21,5,FALSE))=TRUE,"", (VLOOKUP(B1091,'Can Pwr Rankings'!$B$6:$F$21,5,FALSE)))</f>
        <v/>
      </c>
      <c r="Q1091" s="109">
        <f>IF(ISNA(VLOOKUP($B1091,'US GAS Rankings'!$B$6:$H$232,6,FALSE))=TRUE,"", (VLOOKUP($B1091,'US GAS Rankings'!$B$6:$H$232,6,FALSE)))</f>
        <v>37485</v>
      </c>
      <c r="R1091" s="109" t="str">
        <f>IF(ISNA(VLOOKUP($B1091,'US PWR Rankings'!$B$6:$H$126,6,FALSE))=TRUE,"", (VLOOKUP($B1091,'US PWR Rankings'!$B$6:$H$126,6,FALSE)))</f>
        <v/>
      </c>
      <c r="S1091" s="109" t="str">
        <f>IF(ISNA(VLOOKUP($B1091,'Can Gas Rankings'!$B$6:$H$95,6,FALSE))=TRUE,"",(VLOOKUP($B1091,'Can Gas Rankings'!$B$6:$H$95,6,FALSE)))</f>
        <v/>
      </c>
      <c r="T1091" s="109" t="str">
        <f>IF(ISNA(VLOOKUP($B1091,'Can Pwr Rankings'!$B$6:$F$21,4,FALSE))=TRUE,"", (VLOOKUP($B1091,'Can Pwr Rankings'!$B$6:$F$21,4,FALSE)))</f>
        <v/>
      </c>
    </row>
    <row r="1092" spans="1:20" x14ac:dyDescent="0.2">
      <c r="A1092" s="73" t="s">
        <v>300</v>
      </c>
      <c r="B1092" s="73">
        <v>58177</v>
      </c>
      <c r="C1092" s="73" t="s">
        <v>300</v>
      </c>
      <c r="D1092" s="73">
        <v>58177</v>
      </c>
      <c r="E1092" s="73" t="s">
        <v>573</v>
      </c>
      <c r="F1092" s="73" t="str">
        <f>VLOOKUP((A1092&amp;MAX(G1092:L1092)),'NA DATA'!$J$4:$K$1809,2,FALSE)</f>
        <v>Enron North America Corp.</v>
      </c>
      <c r="G1092" s="104">
        <v>96000104</v>
      </c>
      <c r="H1092" s="104"/>
      <c r="I1092" s="104"/>
      <c r="J1092" s="104"/>
      <c r="K1092" s="104"/>
      <c r="L1092" s="104"/>
      <c r="M1092" s="104">
        <f>IF(ISNA(VLOOKUP(B1092,'US GAS Rankings'!$B$6:$H$232,7,FALSE))=TRUE,"", (VLOOKUP(B1092,'US GAS Rankings'!$B$6:$H$232,7,FALSE)))</f>
        <v>217</v>
      </c>
      <c r="N1092" s="104">
        <f>IF(ISNA(VLOOKUP(B1092,'US PWR Rankings'!$B$6:$H$126,7,FALSE))=TRUE,"", (VLOOKUP(B1092,'US PWR Rankings'!$B$6:$H$126,7,FALSE)))</f>
        <v>58</v>
      </c>
      <c r="O1092" s="73" t="str">
        <f>IF(ISNA(VLOOKUP(B1092,'Can Gas Rankings'!$B$6:$H$95,7,FALSE))=TRUE,"",(VLOOKUP(B1092,'Can Gas Rankings'!$B$6:$H$95,7,FALSE)))</f>
        <v/>
      </c>
      <c r="P1092" s="73" t="str">
        <f>IF(ISNA(VLOOKUP(B1092,'Can Pwr Rankings'!$B$6:$F$21,5,FALSE))=TRUE,"", (VLOOKUP(B1092,'Can Pwr Rankings'!$B$6:$F$21,5,FALSE)))</f>
        <v/>
      </c>
      <c r="Q1092" s="109">
        <f>IF(ISNA(VLOOKUP($B1092,'US GAS Rankings'!$B$6:$H$232,6,FALSE))=TRUE,"", (VLOOKUP($B1092,'US GAS Rankings'!$B$6:$H$232,6,FALSE)))</f>
        <v>37000</v>
      </c>
      <c r="R1092" s="109">
        <f>IF(ISNA(VLOOKUP($B1092,'US PWR Rankings'!$B$6:$H$126,6,FALSE))=TRUE,"", (VLOOKUP($B1092,'US PWR Rankings'!$B$6:$H$126,6,FALSE)))</f>
        <v>387905</v>
      </c>
      <c r="S1092" s="109" t="str">
        <f>IF(ISNA(VLOOKUP($B1092,'Can Gas Rankings'!$B$6:$H$95,6,FALSE))=TRUE,"",(VLOOKUP($B1092,'Can Gas Rankings'!$B$6:$H$95,6,FALSE)))</f>
        <v/>
      </c>
      <c r="T1092" s="109" t="str">
        <f>IF(ISNA(VLOOKUP($B1092,'Can Pwr Rankings'!$B$6:$F$21,4,FALSE))=TRUE,"", (VLOOKUP($B1092,'Can Pwr Rankings'!$B$6:$F$21,4,FALSE)))</f>
        <v/>
      </c>
    </row>
    <row r="1093" spans="1:20" x14ac:dyDescent="0.2">
      <c r="A1093" s="73" t="s">
        <v>300</v>
      </c>
      <c r="B1093" s="73">
        <v>58177</v>
      </c>
      <c r="C1093" s="73"/>
      <c r="D1093" s="73"/>
      <c r="E1093" s="73" t="s">
        <v>465</v>
      </c>
      <c r="F1093" s="73" t="e">
        <f>VLOOKUP((A1093&amp;MAX(G1093:L1093)),'NA DATA'!$J$4:$K$1809,2,FALSE)</f>
        <v>#N/A</v>
      </c>
      <c r="G1093" s="104"/>
      <c r="H1093" s="104"/>
      <c r="I1093" s="104">
        <v>96004358</v>
      </c>
      <c r="J1093" s="104"/>
      <c r="K1093" s="104"/>
      <c r="L1093" s="104"/>
      <c r="M1093" s="104">
        <f>IF(ISNA(VLOOKUP(B1093,'US GAS Rankings'!$B$6:$H$232,7,FALSE))=TRUE,"", (VLOOKUP(B1093,'US GAS Rankings'!$B$6:$H$232,7,FALSE)))</f>
        <v>217</v>
      </c>
      <c r="N1093" s="104">
        <f>IF(ISNA(VLOOKUP(B1093,'US PWR Rankings'!$B$6:$H$126,7,FALSE))=TRUE,"", (VLOOKUP(B1093,'US PWR Rankings'!$B$6:$H$126,7,FALSE)))</f>
        <v>58</v>
      </c>
      <c r="O1093" s="73" t="str">
        <f>IF(ISNA(VLOOKUP(B1093,'Can Gas Rankings'!$B$6:$H$95,7,FALSE))=TRUE,"",(VLOOKUP(B1093,'Can Gas Rankings'!$B$6:$H$95,7,FALSE)))</f>
        <v/>
      </c>
      <c r="P1093" s="73" t="str">
        <f>IF(ISNA(VLOOKUP(B1093,'Can Pwr Rankings'!$B$6:$F$21,5,FALSE))=TRUE,"", (VLOOKUP(B1093,'Can Pwr Rankings'!$B$6:$F$21,5,FALSE)))</f>
        <v/>
      </c>
      <c r="Q1093" s="109">
        <f>IF(ISNA(VLOOKUP($B1093,'US GAS Rankings'!$B$6:$H$232,6,FALSE))=TRUE,"", (VLOOKUP($B1093,'US GAS Rankings'!$B$6:$H$232,6,FALSE)))</f>
        <v>37000</v>
      </c>
      <c r="R1093" s="109">
        <f>IF(ISNA(VLOOKUP($B1093,'US PWR Rankings'!$B$6:$H$126,6,FALSE))=TRUE,"", (VLOOKUP($B1093,'US PWR Rankings'!$B$6:$H$126,6,FALSE)))</f>
        <v>387905</v>
      </c>
      <c r="S1093" s="109" t="str">
        <f>IF(ISNA(VLOOKUP($B1093,'Can Gas Rankings'!$B$6:$H$95,6,FALSE))=TRUE,"",(VLOOKUP($B1093,'Can Gas Rankings'!$B$6:$H$95,6,FALSE)))</f>
        <v/>
      </c>
      <c r="T1093" s="109" t="str">
        <f>IF(ISNA(VLOOKUP($B1093,'Can Pwr Rankings'!$B$6:$F$21,4,FALSE))=TRUE,"", (VLOOKUP($B1093,'Can Pwr Rankings'!$B$6:$F$21,4,FALSE)))</f>
        <v/>
      </c>
    </row>
    <row r="1094" spans="1:20" x14ac:dyDescent="0.2">
      <c r="A1094" s="73" t="s">
        <v>300</v>
      </c>
      <c r="B1094" s="73">
        <v>58177</v>
      </c>
      <c r="C1094" s="73"/>
      <c r="D1094" s="73"/>
      <c r="E1094" s="73" t="s">
        <v>392</v>
      </c>
      <c r="F1094" s="73" t="str">
        <f>VLOOKUP((A1094&amp;MAX(G1094:L1094)),'NA DATA'!$J$4:$K$1809,2,FALSE)</f>
        <v>Enron North America Corp.</v>
      </c>
      <c r="G1094" s="104"/>
      <c r="H1094" s="104">
        <v>96003333</v>
      </c>
      <c r="I1094" s="104"/>
      <c r="J1094" s="104"/>
      <c r="K1094" s="104"/>
      <c r="L1094" s="104"/>
      <c r="M1094" s="104">
        <f>IF(ISNA(VLOOKUP(B1094,'US GAS Rankings'!$B$6:$H$232,7,FALSE))=TRUE,"", (VLOOKUP(B1094,'US GAS Rankings'!$B$6:$H$232,7,FALSE)))</f>
        <v>217</v>
      </c>
      <c r="N1094" s="104">
        <f>IF(ISNA(VLOOKUP(B1094,'US PWR Rankings'!$B$6:$H$126,7,FALSE))=TRUE,"", (VLOOKUP(B1094,'US PWR Rankings'!$B$6:$H$126,7,FALSE)))</f>
        <v>58</v>
      </c>
      <c r="O1094" s="73" t="str">
        <f>IF(ISNA(VLOOKUP(B1094,'Can Gas Rankings'!$B$6:$H$95,7,FALSE))=TRUE,"",(VLOOKUP(B1094,'Can Gas Rankings'!$B$6:$H$95,7,FALSE)))</f>
        <v/>
      </c>
      <c r="P1094" s="73" t="str">
        <f>IF(ISNA(VLOOKUP(B1094,'Can Pwr Rankings'!$B$6:$F$21,5,FALSE))=TRUE,"", (VLOOKUP(B1094,'Can Pwr Rankings'!$B$6:$F$21,5,FALSE)))</f>
        <v/>
      </c>
      <c r="Q1094" s="109">
        <f>IF(ISNA(VLOOKUP($B1094,'US GAS Rankings'!$B$6:$H$232,6,FALSE))=TRUE,"", (VLOOKUP($B1094,'US GAS Rankings'!$B$6:$H$232,6,FALSE)))</f>
        <v>37000</v>
      </c>
      <c r="R1094" s="109">
        <f>IF(ISNA(VLOOKUP($B1094,'US PWR Rankings'!$B$6:$H$126,6,FALSE))=TRUE,"", (VLOOKUP($B1094,'US PWR Rankings'!$B$6:$H$126,6,FALSE)))</f>
        <v>387905</v>
      </c>
      <c r="S1094" s="109" t="str">
        <f>IF(ISNA(VLOOKUP($B1094,'Can Gas Rankings'!$B$6:$H$95,6,FALSE))=TRUE,"",(VLOOKUP($B1094,'Can Gas Rankings'!$B$6:$H$95,6,FALSE)))</f>
        <v/>
      </c>
      <c r="T1094" s="109" t="str">
        <f>IF(ISNA(VLOOKUP($B1094,'Can Pwr Rankings'!$B$6:$F$21,4,FALSE))=TRUE,"", (VLOOKUP($B1094,'Can Pwr Rankings'!$B$6:$F$21,4,FALSE)))</f>
        <v/>
      </c>
    </row>
    <row r="1095" spans="1:20" x14ac:dyDescent="0.2">
      <c r="A1095" s="73" t="s">
        <v>300</v>
      </c>
      <c r="B1095" s="73">
        <v>58177</v>
      </c>
      <c r="C1095" s="73"/>
      <c r="D1095" s="73"/>
      <c r="E1095" s="73" t="s">
        <v>417</v>
      </c>
      <c r="F1095" s="73" t="str">
        <f>VLOOKUP((A1095&amp;MAX(G1095:L1095)),'NA DATA'!$J$4:$K$1809,2,FALSE)</f>
        <v>Enron North America Corp.</v>
      </c>
      <c r="G1095" s="104"/>
      <c r="H1095" s="104">
        <v>96003324</v>
      </c>
      <c r="I1095" s="104"/>
      <c r="J1095" s="104"/>
      <c r="K1095" s="104"/>
      <c r="L1095" s="104"/>
      <c r="M1095" s="104">
        <f>IF(ISNA(VLOOKUP(B1095,'US GAS Rankings'!$B$6:$H$232,7,FALSE))=TRUE,"", (VLOOKUP(B1095,'US GAS Rankings'!$B$6:$H$232,7,FALSE)))</f>
        <v>217</v>
      </c>
      <c r="N1095" s="104">
        <f>IF(ISNA(VLOOKUP(B1095,'US PWR Rankings'!$B$6:$H$126,7,FALSE))=TRUE,"", (VLOOKUP(B1095,'US PWR Rankings'!$B$6:$H$126,7,FALSE)))</f>
        <v>58</v>
      </c>
      <c r="O1095" s="73" t="str">
        <f>IF(ISNA(VLOOKUP(B1095,'Can Gas Rankings'!$B$6:$H$95,7,FALSE))=TRUE,"",(VLOOKUP(B1095,'Can Gas Rankings'!$B$6:$H$95,7,FALSE)))</f>
        <v/>
      </c>
      <c r="P1095" s="73" t="str">
        <f>IF(ISNA(VLOOKUP(B1095,'Can Pwr Rankings'!$B$6:$F$21,5,FALSE))=TRUE,"", (VLOOKUP(B1095,'Can Pwr Rankings'!$B$6:$F$21,5,FALSE)))</f>
        <v/>
      </c>
      <c r="Q1095" s="109">
        <f>IF(ISNA(VLOOKUP($B1095,'US GAS Rankings'!$B$6:$H$232,6,FALSE))=TRUE,"", (VLOOKUP($B1095,'US GAS Rankings'!$B$6:$H$232,6,FALSE)))</f>
        <v>37000</v>
      </c>
      <c r="R1095" s="109">
        <f>IF(ISNA(VLOOKUP($B1095,'US PWR Rankings'!$B$6:$H$126,6,FALSE))=TRUE,"", (VLOOKUP($B1095,'US PWR Rankings'!$B$6:$H$126,6,FALSE)))</f>
        <v>387905</v>
      </c>
      <c r="S1095" s="109" t="str">
        <f>IF(ISNA(VLOOKUP($B1095,'Can Gas Rankings'!$B$6:$H$95,6,FALSE))=TRUE,"",(VLOOKUP($B1095,'Can Gas Rankings'!$B$6:$H$95,6,FALSE)))</f>
        <v/>
      </c>
      <c r="T1095" s="109" t="str">
        <f>IF(ISNA(VLOOKUP($B1095,'Can Pwr Rankings'!$B$6:$F$21,4,FALSE))=TRUE,"", (VLOOKUP($B1095,'Can Pwr Rankings'!$B$6:$F$21,4,FALSE)))</f>
        <v/>
      </c>
    </row>
    <row r="1096" spans="1:20" x14ac:dyDescent="0.2">
      <c r="A1096" s="73" t="s">
        <v>300</v>
      </c>
      <c r="B1096" s="73">
        <v>58177</v>
      </c>
      <c r="C1096" s="73"/>
      <c r="D1096" s="73"/>
      <c r="E1096" s="73" t="s">
        <v>394</v>
      </c>
      <c r="F1096" s="73" t="str">
        <f>VLOOKUP((A1096&amp;MAX(G1096:L1096)),'NA DATA'!$J$4:$K$1809,2,FALSE)</f>
        <v>Enron North America Corp.</v>
      </c>
      <c r="G1096" s="104"/>
      <c r="H1096" s="104">
        <v>96019089</v>
      </c>
      <c r="I1096" s="104"/>
      <c r="J1096" s="104"/>
      <c r="K1096" s="104"/>
      <c r="L1096" s="104"/>
      <c r="M1096" s="104">
        <f>IF(ISNA(VLOOKUP(B1096,'US GAS Rankings'!$B$6:$H$232,7,FALSE))=TRUE,"", (VLOOKUP(B1096,'US GAS Rankings'!$B$6:$H$232,7,FALSE)))</f>
        <v>217</v>
      </c>
      <c r="N1096" s="104">
        <f>IF(ISNA(VLOOKUP(B1096,'US PWR Rankings'!$B$6:$H$126,7,FALSE))=TRUE,"", (VLOOKUP(B1096,'US PWR Rankings'!$B$6:$H$126,7,FALSE)))</f>
        <v>58</v>
      </c>
      <c r="O1096" s="73" t="str">
        <f>IF(ISNA(VLOOKUP(B1096,'Can Gas Rankings'!$B$6:$H$95,7,FALSE))=TRUE,"",(VLOOKUP(B1096,'Can Gas Rankings'!$B$6:$H$95,7,FALSE)))</f>
        <v/>
      </c>
      <c r="P1096" s="73" t="str">
        <f>IF(ISNA(VLOOKUP(B1096,'Can Pwr Rankings'!$B$6:$F$21,5,FALSE))=TRUE,"", (VLOOKUP(B1096,'Can Pwr Rankings'!$B$6:$F$21,5,FALSE)))</f>
        <v/>
      </c>
      <c r="Q1096" s="109">
        <f>IF(ISNA(VLOOKUP($B1096,'US GAS Rankings'!$B$6:$H$232,6,FALSE))=TRUE,"", (VLOOKUP($B1096,'US GAS Rankings'!$B$6:$H$232,6,FALSE)))</f>
        <v>37000</v>
      </c>
      <c r="R1096" s="109">
        <f>IF(ISNA(VLOOKUP($B1096,'US PWR Rankings'!$B$6:$H$126,6,FALSE))=TRUE,"", (VLOOKUP($B1096,'US PWR Rankings'!$B$6:$H$126,6,FALSE)))</f>
        <v>387905</v>
      </c>
      <c r="S1096" s="109" t="str">
        <f>IF(ISNA(VLOOKUP($B1096,'Can Gas Rankings'!$B$6:$H$95,6,FALSE))=TRUE,"",(VLOOKUP($B1096,'Can Gas Rankings'!$B$6:$H$95,6,FALSE)))</f>
        <v/>
      </c>
      <c r="T1096" s="109" t="str">
        <f>IF(ISNA(VLOOKUP($B1096,'Can Pwr Rankings'!$B$6:$F$21,4,FALSE))=TRUE,"", (VLOOKUP($B1096,'Can Pwr Rankings'!$B$6:$F$21,4,FALSE)))</f>
        <v/>
      </c>
    </row>
    <row r="1097" spans="1:20" x14ac:dyDescent="0.2">
      <c r="A1097" s="73" t="s">
        <v>301</v>
      </c>
      <c r="B1097" s="73">
        <v>3977</v>
      </c>
      <c r="C1097" s="73" t="s">
        <v>301</v>
      </c>
      <c r="D1097" s="73">
        <v>3977</v>
      </c>
      <c r="E1097" s="73" t="s">
        <v>564</v>
      </c>
      <c r="F1097" s="73" t="str">
        <f>VLOOKUP((A1097&amp;MAX(G1097:L1097)),'NA DATA'!$J$4:$K$1809,2,FALSE)</f>
        <v>Enron North America Corp.</v>
      </c>
      <c r="G1097" s="104">
        <v>96038388</v>
      </c>
      <c r="H1097" s="104"/>
      <c r="I1097" s="104"/>
      <c r="J1097" s="104"/>
      <c r="K1097" s="104"/>
      <c r="L1097" s="104"/>
      <c r="M1097" s="104">
        <f>IF(ISNA(VLOOKUP(B1097,'US GAS Rankings'!$B$6:$H$232,7,FALSE))=TRUE,"", (VLOOKUP(B1097,'US GAS Rankings'!$B$6:$H$232,7,FALSE)))</f>
        <v>218</v>
      </c>
      <c r="N1097" s="104" t="str">
        <f>IF(ISNA(VLOOKUP(B1097,'US PWR Rankings'!$B$6:$H$126,7,FALSE))=TRUE,"", (VLOOKUP(B1097,'US PWR Rankings'!$B$6:$H$126,7,FALSE)))</f>
        <v/>
      </c>
      <c r="O1097" s="73" t="str">
        <f>IF(ISNA(VLOOKUP(B1097,'Can Gas Rankings'!$B$6:$H$95,7,FALSE))=TRUE,"",(VLOOKUP(B1097,'Can Gas Rankings'!$B$6:$H$95,7,FALSE)))</f>
        <v/>
      </c>
      <c r="P1097" s="73" t="str">
        <f>IF(ISNA(VLOOKUP(B1097,'Can Pwr Rankings'!$B$6:$F$21,5,FALSE))=TRUE,"", (VLOOKUP(B1097,'Can Pwr Rankings'!$B$6:$F$21,5,FALSE)))</f>
        <v/>
      </c>
      <c r="Q1097" s="109">
        <f>IF(ISNA(VLOOKUP($B1097,'US GAS Rankings'!$B$6:$H$232,6,FALSE))=TRUE,"", (VLOOKUP($B1097,'US GAS Rankings'!$B$6:$H$232,6,FALSE)))</f>
        <v>30000</v>
      </c>
      <c r="R1097" s="109" t="str">
        <f>IF(ISNA(VLOOKUP($B1097,'US PWR Rankings'!$B$6:$H$126,6,FALSE))=TRUE,"", (VLOOKUP($B1097,'US PWR Rankings'!$B$6:$H$126,6,FALSE)))</f>
        <v/>
      </c>
      <c r="S1097" s="109" t="str">
        <f>IF(ISNA(VLOOKUP($B1097,'Can Gas Rankings'!$B$6:$H$95,6,FALSE))=TRUE,"",(VLOOKUP($B1097,'Can Gas Rankings'!$B$6:$H$95,6,FALSE)))</f>
        <v/>
      </c>
      <c r="T1097" s="109" t="str">
        <f>IF(ISNA(VLOOKUP($B1097,'Can Pwr Rankings'!$B$6:$F$21,4,FALSE))=TRUE,"", (VLOOKUP($B1097,'Can Pwr Rankings'!$B$6:$F$21,4,FALSE)))</f>
        <v/>
      </c>
    </row>
    <row r="1098" spans="1:20" x14ac:dyDescent="0.2">
      <c r="A1098" s="73" t="s">
        <v>301</v>
      </c>
      <c r="B1098" s="73">
        <v>3977</v>
      </c>
      <c r="C1098" s="73"/>
      <c r="D1098" s="73"/>
      <c r="E1098" s="73" t="s">
        <v>414</v>
      </c>
      <c r="F1098" s="73" t="str">
        <f>VLOOKUP((A1098&amp;MAX(G1098:L1098)),'NA DATA'!$J$4:$K$1809,2,FALSE)</f>
        <v>Enron North America Corp.</v>
      </c>
      <c r="G1098" s="104"/>
      <c r="H1098" s="104">
        <v>96058539</v>
      </c>
      <c r="I1098" s="104"/>
      <c r="J1098" s="104"/>
      <c r="K1098" s="104"/>
      <c r="L1098" s="104"/>
      <c r="M1098" s="104">
        <f>IF(ISNA(VLOOKUP(B1098,'US GAS Rankings'!$B$6:$H$232,7,FALSE))=TRUE,"", (VLOOKUP(B1098,'US GAS Rankings'!$B$6:$H$232,7,FALSE)))</f>
        <v>218</v>
      </c>
      <c r="N1098" s="104" t="str">
        <f>IF(ISNA(VLOOKUP(B1098,'US PWR Rankings'!$B$6:$H$126,7,FALSE))=TRUE,"", (VLOOKUP(B1098,'US PWR Rankings'!$B$6:$H$126,7,FALSE)))</f>
        <v/>
      </c>
      <c r="O1098" s="73" t="str">
        <f>IF(ISNA(VLOOKUP(B1098,'Can Gas Rankings'!$B$6:$H$95,7,FALSE))=TRUE,"",(VLOOKUP(B1098,'Can Gas Rankings'!$B$6:$H$95,7,FALSE)))</f>
        <v/>
      </c>
      <c r="P1098" s="73" t="str">
        <f>IF(ISNA(VLOOKUP(B1098,'Can Pwr Rankings'!$B$6:$F$21,5,FALSE))=TRUE,"", (VLOOKUP(B1098,'Can Pwr Rankings'!$B$6:$F$21,5,FALSE)))</f>
        <v/>
      </c>
      <c r="Q1098" s="109">
        <f>IF(ISNA(VLOOKUP($B1098,'US GAS Rankings'!$B$6:$H$232,6,FALSE))=TRUE,"", (VLOOKUP($B1098,'US GAS Rankings'!$B$6:$H$232,6,FALSE)))</f>
        <v>30000</v>
      </c>
      <c r="R1098" s="109" t="str">
        <f>IF(ISNA(VLOOKUP($B1098,'US PWR Rankings'!$B$6:$H$126,6,FALSE))=TRUE,"", (VLOOKUP($B1098,'US PWR Rankings'!$B$6:$H$126,6,FALSE)))</f>
        <v/>
      </c>
      <c r="S1098" s="109" t="str">
        <f>IF(ISNA(VLOOKUP($B1098,'Can Gas Rankings'!$B$6:$H$95,6,FALSE))=TRUE,"",(VLOOKUP($B1098,'Can Gas Rankings'!$B$6:$H$95,6,FALSE)))</f>
        <v/>
      </c>
      <c r="T1098" s="109" t="str">
        <f>IF(ISNA(VLOOKUP($B1098,'Can Pwr Rankings'!$B$6:$F$21,4,FALSE))=TRUE,"", (VLOOKUP($B1098,'Can Pwr Rankings'!$B$6:$F$21,4,FALSE)))</f>
        <v/>
      </c>
    </row>
    <row r="1099" spans="1:20" x14ac:dyDescent="0.2">
      <c r="A1099" s="73" t="s">
        <v>301</v>
      </c>
      <c r="B1099" s="73">
        <v>3977</v>
      </c>
      <c r="C1099" s="73"/>
      <c r="D1099" s="73"/>
      <c r="E1099" s="73" t="s">
        <v>406</v>
      </c>
      <c r="F1099" s="73" t="str">
        <f>VLOOKUP((A1099&amp;MAX(G1099:L1099)),'NA DATA'!$J$4:$K$1809,2,FALSE)</f>
        <v>Enron North America Corp.</v>
      </c>
      <c r="G1099" s="104"/>
      <c r="H1099" s="104">
        <v>96033389</v>
      </c>
      <c r="I1099" s="104"/>
      <c r="J1099" s="104"/>
      <c r="K1099" s="104"/>
      <c r="L1099" s="104"/>
      <c r="M1099" s="104">
        <f>IF(ISNA(VLOOKUP(B1099,'US GAS Rankings'!$B$6:$H$232,7,FALSE))=TRUE,"", (VLOOKUP(B1099,'US GAS Rankings'!$B$6:$H$232,7,FALSE)))</f>
        <v>218</v>
      </c>
      <c r="N1099" s="104" t="str">
        <f>IF(ISNA(VLOOKUP(B1099,'US PWR Rankings'!$B$6:$H$126,7,FALSE))=TRUE,"", (VLOOKUP(B1099,'US PWR Rankings'!$B$6:$H$126,7,FALSE)))</f>
        <v/>
      </c>
      <c r="O1099" s="73" t="str">
        <f>IF(ISNA(VLOOKUP(B1099,'Can Gas Rankings'!$B$6:$H$95,7,FALSE))=TRUE,"",(VLOOKUP(B1099,'Can Gas Rankings'!$B$6:$H$95,7,FALSE)))</f>
        <v/>
      </c>
      <c r="P1099" s="73" t="str">
        <f>IF(ISNA(VLOOKUP(B1099,'Can Pwr Rankings'!$B$6:$F$21,5,FALSE))=TRUE,"", (VLOOKUP(B1099,'Can Pwr Rankings'!$B$6:$F$21,5,FALSE)))</f>
        <v/>
      </c>
      <c r="Q1099" s="109">
        <f>IF(ISNA(VLOOKUP($B1099,'US GAS Rankings'!$B$6:$H$232,6,FALSE))=TRUE,"", (VLOOKUP($B1099,'US GAS Rankings'!$B$6:$H$232,6,FALSE)))</f>
        <v>30000</v>
      </c>
      <c r="R1099" s="109" t="str">
        <f>IF(ISNA(VLOOKUP($B1099,'US PWR Rankings'!$B$6:$H$126,6,FALSE))=TRUE,"", (VLOOKUP($B1099,'US PWR Rankings'!$B$6:$H$126,6,FALSE)))</f>
        <v/>
      </c>
      <c r="S1099" s="109" t="str">
        <f>IF(ISNA(VLOOKUP($B1099,'Can Gas Rankings'!$B$6:$H$95,6,FALSE))=TRUE,"",(VLOOKUP($B1099,'Can Gas Rankings'!$B$6:$H$95,6,FALSE)))</f>
        <v/>
      </c>
      <c r="T1099" s="109" t="str">
        <f>IF(ISNA(VLOOKUP($B1099,'Can Pwr Rankings'!$B$6:$F$21,4,FALSE))=TRUE,"", (VLOOKUP($B1099,'Can Pwr Rankings'!$B$6:$F$21,4,FALSE)))</f>
        <v/>
      </c>
    </row>
    <row r="1100" spans="1:20" x14ac:dyDescent="0.2">
      <c r="A1100" s="73" t="s">
        <v>302</v>
      </c>
      <c r="B1100" s="73">
        <v>77150</v>
      </c>
      <c r="C1100" s="73" t="s">
        <v>302</v>
      </c>
      <c r="D1100" s="73">
        <v>77150</v>
      </c>
      <c r="E1100" s="73" t="s">
        <v>401</v>
      </c>
      <c r="F1100" s="73" t="str">
        <f>VLOOKUP((A1100&amp;MAX(G1100:L1100)),'NA DATA'!$J$4:$K$1809,2,FALSE)</f>
        <v>Enron North America Corp.</v>
      </c>
      <c r="G1100" s="104"/>
      <c r="H1100" s="104">
        <v>96038239</v>
      </c>
      <c r="I1100" s="104"/>
      <c r="J1100" s="104"/>
      <c r="K1100" s="104"/>
      <c r="L1100" s="104"/>
      <c r="M1100" s="104">
        <f>IF(ISNA(VLOOKUP(B1100,'US GAS Rankings'!$B$6:$H$232,7,FALSE))=TRUE,"", (VLOOKUP(B1100,'US GAS Rankings'!$B$6:$H$232,7,FALSE)))</f>
        <v>219</v>
      </c>
      <c r="N1100" s="104" t="str">
        <f>IF(ISNA(VLOOKUP(B1100,'US PWR Rankings'!$B$6:$H$126,7,FALSE))=TRUE,"", (VLOOKUP(B1100,'US PWR Rankings'!$B$6:$H$126,7,FALSE)))</f>
        <v/>
      </c>
      <c r="O1100" s="73" t="str">
        <f>IF(ISNA(VLOOKUP(B1100,'Can Gas Rankings'!$B$6:$H$95,7,FALSE))=TRUE,"",(VLOOKUP(B1100,'Can Gas Rankings'!$B$6:$H$95,7,FALSE)))</f>
        <v/>
      </c>
      <c r="P1100" s="73" t="str">
        <f>IF(ISNA(VLOOKUP(B1100,'Can Pwr Rankings'!$B$6:$F$21,5,FALSE))=TRUE,"", (VLOOKUP(B1100,'Can Pwr Rankings'!$B$6:$F$21,5,FALSE)))</f>
        <v/>
      </c>
      <c r="Q1100" s="109">
        <f>IF(ISNA(VLOOKUP($B1100,'US GAS Rankings'!$B$6:$H$232,6,FALSE))=TRUE,"", (VLOOKUP($B1100,'US GAS Rankings'!$B$6:$H$232,6,FALSE)))</f>
        <v>16400</v>
      </c>
      <c r="R1100" s="109" t="str">
        <f>IF(ISNA(VLOOKUP($B1100,'US PWR Rankings'!$B$6:$H$126,6,FALSE))=TRUE,"", (VLOOKUP($B1100,'US PWR Rankings'!$B$6:$H$126,6,FALSE)))</f>
        <v/>
      </c>
      <c r="S1100" s="109" t="str">
        <f>IF(ISNA(VLOOKUP($B1100,'Can Gas Rankings'!$B$6:$H$95,6,FALSE))=TRUE,"",(VLOOKUP($B1100,'Can Gas Rankings'!$B$6:$H$95,6,FALSE)))</f>
        <v/>
      </c>
      <c r="T1100" s="109" t="str">
        <f>IF(ISNA(VLOOKUP($B1100,'Can Pwr Rankings'!$B$6:$F$21,4,FALSE))=TRUE,"", (VLOOKUP($B1100,'Can Pwr Rankings'!$B$6:$F$21,4,FALSE)))</f>
        <v/>
      </c>
    </row>
    <row r="1101" spans="1:20" x14ac:dyDescent="0.2">
      <c r="A1101" s="73" t="s">
        <v>302</v>
      </c>
      <c r="B1101" s="73">
        <v>77150</v>
      </c>
      <c r="C1101" s="73"/>
      <c r="D1101" s="73"/>
      <c r="E1101" s="73" t="s">
        <v>566</v>
      </c>
      <c r="F1101" s="73" t="e">
        <f>VLOOKUP((A1101&amp;MAX(G1101:L1101)),'NA DATA'!$J$4:$K$1809,2,FALSE)</f>
        <v>#N/A</v>
      </c>
      <c r="G1101" s="104"/>
      <c r="H1101" s="104"/>
      <c r="I1101" s="104"/>
      <c r="J1101" s="104"/>
      <c r="K1101" s="104"/>
      <c r="L1101" s="104"/>
      <c r="M1101" s="104">
        <f>IF(ISNA(VLOOKUP(B1101,'US GAS Rankings'!$B$6:$H$232,7,FALSE))=TRUE,"", (VLOOKUP(B1101,'US GAS Rankings'!$B$6:$H$232,7,FALSE)))</f>
        <v>219</v>
      </c>
      <c r="N1101" s="104" t="str">
        <f>IF(ISNA(VLOOKUP(B1101,'US PWR Rankings'!$B$6:$H$126,7,FALSE))=TRUE,"", (VLOOKUP(B1101,'US PWR Rankings'!$B$6:$H$126,7,FALSE)))</f>
        <v/>
      </c>
      <c r="O1101" s="73" t="str">
        <f>IF(ISNA(VLOOKUP(B1101,'Can Gas Rankings'!$B$6:$H$95,7,FALSE))=TRUE,"",(VLOOKUP(B1101,'Can Gas Rankings'!$B$6:$H$95,7,FALSE)))</f>
        <v/>
      </c>
      <c r="P1101" s="73" t="str">
        <f>IF(ISNA(VLOOKUP(B1101,'Can Pwr Rankings'!$B$6:$F$21,5,FALSE))=TRUE,"", (VLOOKUP(B1101,'Can Pwr Rankings'!$B$6:$F$21,5,FALSE)))</f>
        <v/>
      </c>
      <c r="Q1101" s="109">
        <f>IF(ISNA(VLOOKUP($B1101,'US GAS Rankings'!$B$6:$H$232,6,FALSE))=TRUE,"", (VLOOKUP($B1101,'US GAS Rankings'!$B$6:$H$232,6,FALSE)))</f>
        <v>16400</v>
      </c>
      <c r="R1101" s="109" t="str">
        <f>IF(ISNA(VLOOKUP($B1101,'US PWR Rankings'!$B$6:$H$126,6,FALSE))=TRUE,"", (VLOOKUP($B1101,'US PWR Rankings'!$B$6:$H$126,6,FALSE)))</f>
        <v/>
      </c>
      <c r="S1101" s="109" t="str">
        <f>IF(ISNA(VLOOKUP($B1101,'Can Gas Rankings'!$B$6:$H$95,6,FALSE))=TRUE,"",(VLOOKUP($B1101,'Can Gas Rankings'!$B$6:$H$95,6,FALSE)))</f>
        <v/>
      </c>
      <c r="T1101" s="109" t="str">
        <f>IF(ISNA(VLOOKUP($B1101,'Can Pwr Rankings'!$B$6:$F$21,4,FALSE))=TRUE,"", (VLOOKUP($B1101,'Can Pwr Rankings'!$B$6:$F$21,4,FALSE)))</f>
        <v/>
      </c>
    </row>
    <row r="1102" spans="1:20" x14ac:dyDescent="0.2">
      <c r="A1102" s="73" t="s">
        <v>302</v>
      </c>
      <c r="B1102" s="73">
        <v>77150</v>
      </c>
      <c r="C1102" s="73"/>
      <c r="D1102" s="73"/>
      <c r="E1102" s="73" t="s">
        <v>402</v>
      </c>
      <c r="F1102" s="73" t="str">
        <f>VLOOKUP((A1102&amp;MAX(G1102:L1102)),'NA DATA'!$J$4:$K$1809,2,FALSE)</f>
        <v>Enron North America Corp.</v>
      </c>
      <c r="G1102" s="104"/>
      <c r="H1102" s="104">
        <v>96052969</v>
      </c>
      <c r="I1102" s="104"/>
      <c r="J1102" s="104"/>
      <c r="K1102" s="104"/>
      <c r="L1102" s="104"/>
      <c r="M1102" s="104">
        <f>IF(ISNA(VLOOKUP(B1102,'US GAS Rankings'!$B$6:$H$232,7,FALSE))=TRUE,"", (VLOOKUP(B1102,'US GAS Rankings'!$B$6:$H$232,7,FALSE)))</f>
        <v>219</v>
      </c>
      <c r="N1102" s="104" t="str">
        <f>IF(ISNA(VLOOKUP(B1102,'US PWR Rankings'!$B$6:$H$126,7,FALSE))=TRUE,"", (VLOOKUP(B1102,'US PWR Rankings'!$B$6:$H$126,7,FALSE)))</f>
        <v/>
      </c>
      <c r="O1102" s="73" t="str">
        <f>IF(ISNA(VLOOKUP(B1102,'Can Gas Rankings'!$B$6:$H$95,7,FALSE))=TRUE,"",(VLOOKUP(B1102,'Can Gas Rankings'!$B$6:$H$95,7,FALSE)))</f>
        <v/>
      </c>
      <c r="P1102" s="73" t="str">
        <f>IF(ISNA(VLOOKUP(B1102,'Can Pwr Rankings'!$B$6:$F$21,5,FALSE))=TRUE,"", (VLOOKUP(B1102,'Can Pwr Rankings'!$B$6:$F$21,5,FALSE)))</f>
        <v/>
      </c>
      <c r="Q1102" s="109">
        <f>IF(ISNA(VLOOKUP($B1102,'US GAS Rankings'!$B$6:$H$232,6,FALSE))=TRUE,"", (VLOOKUP($B1102,'US GAS Rankings'!$B$6:$H$232,6,FALSE)))</f>
        <v>16400</v>
      </c>
      <c r="R1102" s="109" t="str">
        <f>IF(ISNA(VLOOKUP($B1102,'US PWR Rankings'!$B$6:$H$126,6,FALSE))=TRUE,"", (VLOOKUP($B1102,'US PWR Rankings'!$B$6:$H$126,6,FALSE)))</f>
        <v/>
      </c>
      <c r="S1102" s="109" t="str">
        <f>IF(ISNA(VLOOKUP($B1102,'Can Gas Rankings'!$B$6:$H$95,6,FALSE))=TRUE,"",(VLOOKUP($B1102,'Can Gas Rankings'!$B$6:$H$95,6,FALSE)))</f>
        <v/>
      </c>
      <c r="T1102" s="109" t="str">
        <f>IF(ISNA(VLOOKUP($B1102,'Can Pwr Rankings'!$B$6:$F$21,4,FALSE))=TRUE,"", (VLOOKUP($B1102,'Can Pwr Rankings'!$B$6:$F$21,4,FALSE)))</f>
        <v/>
      </c>
    </row>
    <row r="1103" spans="1:20" x14ac:dyDescent="0.2">
      <c r="A1103" s="73" t="s">
        <v>303</v>
      </c>
      <c r="B1103" s="73">
        <v>55915</v>
      </c>
      <c r="C1103" s="73" t="s">
        <v>303</v>
      </c>
      <c r="D1103" s="73">
        <v>55915</v>
      </c>
      <c r="E1103" s="73" t="s">
        <v>399</v>
      </c>
      <c r="F1103" s="73" t="str">
        <f>VLOOKUP((A1103&amp;MAX(G1103:L1103)),'NA DATA'!$J$4:$K$1809,2,FALSE)</f>
        <v>Enron North America Corp.</v>
      </c>
      <c r="G1103" s="104"/>
      <c r="H1103" s="104">
        <v>96030292</v>
      </c>
      <c r="I1103" s="104"/>
      <c r="J1103" s="104"/>
      <c r="K1103" s="104"/>
      <c r="L1103" s="104"/>
      <c r="M1103" s="104">
        <f>IF(ISNA(VLOOKUP(B1103,'US GAS Rankings'!$B$6:$H$232,7,FALSE))=TRUE,"", (VLOOKUP(B1103,'US GAS Rankings'!$B$6:$H$232,7,FALSE)))</f>
        <v>220</v>
      </c>
      <c r="N1103" s="104" t="str">
        <f>IF(ISNA(VLOOKUP(B1103,'US PWR Rankings'!$B$6:$H$126,7,FALSE))=TRUE,"", (VLOOKUP(B1103,'US PWR Rankings'!$B$6:$H$126,7,FALSE)))</f>
        <v/>
      </c>
      <c r="O1103" s="73" t="str">
        <f>IF(ISNA(VLOOKUP(B1103,'Can Gas Rankings'!$B$6:$H$95,7,FALSE))=TRUE,"",(VLOOKUP(B1103,'Can Gas Rankings'!$B$6:$H$95,7,FALSE)))</f>
        <v/>
      </c>
      <c r="P1103" s="73" t="str">
        <f>IF(ISNA(VLOOKUP(B1103,'Can Pwr Rankings'!$B$6:$F$21,5,FALSE))=TRUE,"", (VLOOKUP(B1103,'Can Pwr Rankings'!$B$6:$F$21,5,FALSE)))</f>
        <v/>
      </c>
      <c r="Q1103" s="109">
        <f>IF(ISNA(VLOOKUP($B1103,'US GAS Rankings'!$B$6:$H$232,6,FALSE))=TRUE,"", (VLOOKUP($B1103,'US GAS Rankings'!$B$6:$H$232,6,FALSE)))</f>
        <v>10000</v>
      </c>
      <c r="R1103" s="109" t="str">
        <f>IF(ISNA(VLOOKUP($B1103,'US PWR Rankings'!$B$6:$H$126,6,FALSE))=TRUE,"", (VLOOKUP($B1103,'US PWR Rankings'!$B$6:$H$126,6,FALSE)))</f>
        <v/>
      </c>
      <c r="S1103" s="109" t="str">
        <f>IF(ISNA(VLOOKUP($B1103,'Can Gas Rankings'!$B$6:$H$95,6,FALSE))=TRUE,"",(VLOOKUP($B1103,'Can Gas Rankings'!$B$6:$H$95,6,FALSE)))</f>
        <v/>
      </c>
      <c r="T1103" s="109" t="str">
        <f>IF(ISNA(VLOOKUP($B1103,'Can Pwr Rankings'!$B$6:$F$21,4,FALSE))=TRUE,"", (VLOOKUP($B1103,'Can Pwr Rankings'!$B$6:$F$21,4,FALSE)))</f>
        <v/>
      </c>
    </row>
    <row r="1104" spans="1:20" x14ac:dyDescent="0.2">
      <c r="A1104" s="73" t="s">
        <v>303</v>
      </c>
      <c r="B1104" s="73">
        <v>55915</v>
      </c>
      <c r="C1104" s="73"/>
      <c r="D1104" s="73"/>
      <c r="E1104" s="73" t="s">
        <v>566</v>
      </c>
      <c r="F1104" s="73" t="e">
        <f>VLOOKUP((A1104&amp;MAX(G1104:L1104)),'NA DATA'!$J$4:$K$1809,2,FALSE)</f>
        <v>#N/A</v>
      </c>
      <c r="G1104" s="104"/>
      <c r="H1104" s="104"/>
      <c r="I1104" s="104"/>
      <c r="J1104" s="104"/>
      <c r="K1104" s="104"/>
      <c r="L1104" s="104"/>
      <c r="M1104" s="104">
        <f>IF(ISNA(VLOOKUP(B1104,'US GAS Rankings'!$B$6:$H$232,7,FALSE))=TRUE,"", (VLOOKUP(B1104,'US GAS Rankings'!$B$6:$H$232,7,FALSE)))</f>
        <v>220</v>
      </c>
      <c r="N1104" s="104" t="str">
        <f>IF(ISNA(VLOOKUP(B1104,'US PWR Rankings'!$B$6:$H$126,7,FALSE))=TRUE,"", (VLOOKUP(B1104,'US PWR Rankings'!$B$6:$H$126,7,FALSE)))</f>
        <v/>
      </c>
      <c r="O1104" s="73" t="str">
        <f>IF(ISNA(VLOOKUP(B1104,'Can Gas Rankings'!$B$6:$H$95,7,FALSE))=TRUE,"",(VLOOKUP(B1104,'Can Gas Rankings'!$B$6:$H$95,7,FALSE)))</f>
        <v/>
      </c>
      <c r="P1104" s="73" t="str">
        <f>IF(ISNA(VLOOKUP(B1104,'Can Pwr Rankings'!$B$6:$F$21,5,FALSE))=TRUE,"", (VLOOKUP(B1104,'Can Pwr Rankings'!$B$6:$F$21,5,FALSE)))</f>
        <v/>
      </c>
      <c r="Q1104" s="109">
        <f>IF(ISNA(VLOOKUP($B1104,'US GAS Rankings'!$B$6:$H$232,6,FALSE))=TRUE,"", (VLOOKUP($B1104,'US GAS Rankings'!$B$6:$H$232,6,FALSE)))</f>
        <v>10000</v>
      </c>
      <c r="R1104" s="109" t="str">
        <f>IF(ISNA(VLOOKUP($B1104,'US PWR Rankings'!$B$6:$H$126,6,FALSE))=TRUE,"", (VLOOKUP($B1104,'US PWR Rankings'!$B$6:$H$126,6,FALSE)))</f>
        <v/>
      </c>
      <c r="S1104" s="109" t="str">
        <f>IF(ISNA(VLOOKUP($B1104,'Can Gas Rankings'!$B$6:$H$95,6,FALSE))=TRUE,"",(VLOOKUP($B1104,'Can Gas Rankings'!$B$6:$H$95,6,FALSE)))</f>
        <v/>
      </c>
      <c r="T1104" s="109" t="str">
        <f>IF(ISNA(VLOOKUP($B1104,'Can Pwr Rankings'!$B$6:$F$21,4,FALSE))=TRUE,"", (VLOOKUP($B1104,'Can Pwr Rankings'!$B$6:$F$21,4,FALSE)))</f>
        <v/>
      </c>
    </row>
    <row r="1105" spans="1:20" x14ac:dyDescent="0.2">
      <c r="A1105" s="73" t="s">
        <v>303</v>
      </c>
      <c r="B1105" s="73">
        <v>55915</v>
      </c>
      <c r="C1105" s="73"/>
      <c r="D1105" s="73"/>
      <c r="E1105" s="73" t="s">
        <v>402</v>
      </c>
      <c r="F1105" s="73" t="str">
        <f>VLOOKUP((A1105&amp;MAX(G1105:L1105)),'NA DATA'!$J$4:$K$1809,2,FALSE)</f>
        <v>Enron North America Corp.</v>
      </c>
      <c r="G1105" s="104"/>
      <c r="H1105" s="104">
        <v>96031824</v>
      </c>
      <c r="I1105" s="104"/>
      <c r="J1105" s="104"/>
      <c r="K1105" s="104"/>
      <c r="L1105" s="104"/>
      <c r="M1105" s="104">
        <f>IF(ISNA(VLOOKUP(B1105,'US GAS Rankings'!$B$6:$H$232,7,FALSE))=TRUE,"", (VLOOKUP(B1105,'US GAS Rankings'!$B$6:$H$232,7,FALSE)))</f>
        <v>220</v>
      </c>
      <c r="N1105" s="104" t="str">
        <f>IF(ISNA(VLOOKUP(B1105,'US PWR Rankings'!$B$6:$H$126,7,FALSE))=TRUE,"", (VLOOKUP(B1105,'US PWR Rankings'!$B$6:$H$126,7,FALSE)))</f>
        <v/>
      </c>
      <c r="O1105" s="73" t="str">
        <f>IF(ISNA(VLOOKUP(B1105,'Can Gas Rankings'!$B$6:$H$95,7,FALSE))=TRUE,"",(VLOOKUP(B1105,'Can Gas Rankings'!$B$6:$H$95,7,FALSE)))</f>
        <v/>
      </c>
      <c r="P1105" s="73" t="str">
        <f>IF(ISNA(VLOOKUP(B1105,'Can Pwr Rankings'!$B$6:$F$21,5,FALSE))=TRUE,"", (VLOOKUP(B1105,'Can Pwr Rankings'!$B$6:$F$21,5,FALSE)))</f>
        <v/>
      </c>
      <c r="Q1105" s="109">
        <f>IF(ISNA(VLOOKUP($B1105,'US GAS Rankings'!$B$6:$H$232,6,FALSE))=TRUE,"", (VLOOKUP($B1105,'US GAS Rankings'!$B$6:$H$232,6,FALSE)))</f>
        <v>10000</v>
      </c>
      <c r="R1105" s="109" t="str">
        <f>IF(ISNA(VLOOKUP($B1105,'US PWR Rankings'!$B$6:$H$126,6,FALSE))=TRUE,"", (VLOOKUP($B1105,'US PWR Rankings'!$B$6:$H$126,6,FALSE)))</f>
        <v/>
      </c>
      <c r="S1105" s="109" t="str">
        <f>IF(ISNA(VLOOKUP($B1105,'Can Gas Rankings'!$B$6:$H$95,6,FALSE))=TRUE,"",(VLOOKUP($B1105,'Can Gas Rankings'!$B$6:$H$95,6,FALSE)))</f>
        <v/>
      </c>
      <c r="T1105" s="109" t="str">
        <f>IF(ISNA(VLOOKUP($B1105,'Can Pwr Rankings'!$B$6:$F$21,4,FALSE))=TRUE,"", (VLOOKUP($B1105,'Can Pwr Rankings'!$B$6:$F$21,4,FALSE)))</f>
        <v/>
      </c>
    </row>
    <row r="1106" spans="1:20" x14ac:dyDescent="0.2">
      <c r="A1106" s="73" t="s">
        <v>304</v>
      </c>
      <c r="B1106" s="73">
        <v>1163</v>
      </c>
      <c r="C1106" s="73" t="s">
        <v>304</v>
      </c>
      <c r="D1106" s="73">
        <v>1163</v>
      </c>
      <c r="E1106" s="73" t="s">
        <v>583</v>
      </c>
      <c r="F1106" s="73" t="str">
        <f>VLOOKUP((A1106&amp;MAX(G1106:L1106)),'NA DATA'!$J$4:$K$1809,2,FALSE)</f>
        <v>Enron Energy Services, Inc.</v>
      </c>
      <c r="G1106" s="104"/>
      <c r="H1106" s="104">
        <v>96083598</v>
      </c>
      <c r="I1106" s="104"/>
      <c r="J1106" s="104"/>
      <c r="K1106" s="104"/>
      <c r="L1106" s="104"/>
      <c r="M1106" s="104">
        <f>IF(ISNA(VLOOKUP(B1106,'US GAS Rankings'!$B$6:$H$232,7,FALSE))=TRUE,"", (VLOOKUP(B1106,'US GAS Rankings'!$B$6:$H$232,7,FALSE)))</f>
        <v>221</v>
      </c>
      <c r="N1106" s="104" t="str">
        <f>IF(ISNA(VLOOKUP(B1106,'US PWR Rankings'!$B$6:$H$126,7,FALSE))=TRUE,"", (VLOOKUP(B1106,'US PWR Rankings'!$B$6:$H$126,7,FALSE)))</f>
        <v/>
      </c>
      <c r="O1106" s="73" t="str">
        <f>IF(ISNA(VLOOKUP(B1106,'Can Gas Rankings'!$B$6:$H$95,7,FALSE))=TRUE,"",(VLOOKUP(B1106,'Can Gas Rankings'!$B$6:$H$95,7,FALSE)))</f>
        <v/>
      </c>
      <c r="P1106" s="73" t="str">
        <f>IF(ISNA(VLOOKUP(B1106,'Can Pwr Rankings'!$B$6:$F$21,5,FALSE))=TRUE,"", (VLOOKUP(B1106,'Can Pwr Rankings'!$B$6:$F$21,5,FALSE)))</f>
        <v/>
      </c>
      <c r="Q1106" s="109">
        <f>IF(ISNA(VLOOKUP($B1106,'US GAS Rankings'!$B$6:$H$232,6,FALSE))=TRUE,"", (VLOOKUP($B1106,'US GAS Rankings'!$B$6:$H$232,6,FALSE)))</f>
        <v>10000</v>
      </c>
      <c r="R1106" s="109" t="str">
        <f>IF(ISNA(VLOOKUP($B1106,'US PWR Rankings'!$B$6:$H$126,6,FALSE))=TRUE,"", (VLOOKUP($B1106,'US PWR Rankings'!$B$6:$H$126,6,FALSE)))</f>
        <v/>
      </c>
      <c r="S1106" s="109" t="str">
        <f>IF(ISNA(VLOOKUP($B1106,'Can Gas Rankings'!$B$6:$H$95,6,FALSE))=TRUE,"",(VLOOKUP($B1106,'Can Gas Rankings'!$B$6:$H$95,6,FALSE)))</f>
        <v/>
      </c>
      <c r="T1106" s="109" t="str">
        <f>IF(ISNA(VLOOKUP($B1106,'Can Pwr Rankings'!$B$6:$F$21,4,FALSE))=TRUE,"", (VLOOKUP($B1106,'Can Pwr Rankings'!$B$6:$F$21,4,FALSE)))</f>
        <v/>
      </c>
    </row>
    <row r="1107" spans="1:20" x14ac:dyDescent="0.2">
      <c r="A1107" s="73" t="s">
        <v>304</v>
      </c>
      <c r="B1107" s="73">
        <v>1163</v>
      </c>
      <c r="C1107" s="73"/>
      <c r="D1107" s="73"/>
      <c r="E1107" s="73" t="s">
        <v>396</v>
      </c>
      <c r="F1107" s="73" t="str">
        <f>VLOOKUP((A1107&amp;MAX(G1107:L1107)),'NA DATA'!$J$4:$K$1809,2,FALSE)</f>
        <v>Enron North America Corp.</v>
      </c>
      <c r="G1107" s="104"/>
      <c r="H1107" s="104">
        <v>96041751</v>
      </c>
      <c r="I1107" s="104"/>
      <c r="J1107" s="104"/>
      <c r="K1107" s="104"/>
      <c r="L1107" s="104"/>
      <c r="M1107" s="104">
        <f>IF(ISNA(VLOOKUP(B1107,'US GAS Rankings'!$B$6:$H$232,7,FALSE))=TRUE,"", (VLOOKUP(B1107,'US GAS Rankings'!$B$6:$H$232,7,FALSE)))</f>
        <v>221</v>
      </c>
      <c r="N1107" s="104" t="str">
        <f>IF(ISNA(VLOOKUP(B1107,'US PWR Rankings'!$B$6:$H$126,7,FALSE))=TRUE,"", (VLOOKUP(B1107,'US PWR Rankings'!$B$6:$H$126,7,FALSE)))</f>
        <v/>
      </c>
      <c r="O1107" s="73" t="str">
        <f>IF(ISNA(VLOOKUP(B1107,'Can Gas Rankings'!$B$6:$H$95,7,FALSE))=TRUE,"",(VLOOKUP(B1107,'Can Gas Rankings'!$B$6:$H$95,7,FALSE)))</f>
        <v/>
      </c>
      <c r="P1107" s="73" t="str">
        <f>IF(ISNA(VLOOKUP(B1107,'Can Pwr Rankings'!$B$6:$F$21,5,FALSE))=TRUE,"", (VLOOKUP(B1107,'Can Pwr Rankings'!$B$6:$F$21,5,FALSE)))</f>
        <v/>
      </c>
      <c r="Q1107" s="109">
        <f>IF(ISNA(VLOOKUP($B1107,'US GAS Rankings'!$B$6:$H$232,6,FALSE))=TRUE,"", (VLOOKUP($B1107,'US GAS Rankings'!$B$6:$H$232,6,FALSE)))</f>
        <v>10000</v>
      </c>
      <c r="R1107" s="109" t="str">
        <f>IF(ISNA(VLOOKUP($B1107,'US PWR Rankings'!$B$6:$H$126,6,FALSE))=TRUE,"", (VLOOKUP($B1107,'US PWR Rankings'!$B$6:$H$126,6,FALSE)))</f>
        <v/>
      </c>
      <c r="S1107" s="109" t="str">
        <f>IF(ISNA(VLOOKUP($B1107,'Can Gas Rankings'!$B$6:$H$95,6,FALSE))=TRUE,"",(VLOOKUP($B1107,'Can Gas Rankings'!$B$6:$H$95,6,FALSE)))</f>
        <v/>
      </c>
      <c r="T1107" s="109" t="str">
        <f>IF(ISNA(VLOOKUP($B1107,'Can Pwr Rankings'!$B$6:$F$21,4,FALSE))=TRUE,"", (VLOOKUP($B1107,'Can Pwr Rankings'!$B$6:$F$21,4,FALSE)))</f>
        <v/>
      </c>
    </row>
    <row r="1108" spans="1:20" x14ac:dyDescent="0.2">
      <c r="A1108" s="73" t="s">
        <v>304</v>
      </c>
      <c r="B1108" s="73">
        <v>1163</v>
      </c>
      <c r="C1108" s="73"/>
      <c r="D1108" s="73"/>
      <c r="E1108" s="73" t="s">
        <v>397</v>
      </c>
      <c r="F1108" s="73" t="str">
        <f>VLOOKUP((A1108&amp;MAX(G1108:L1108)),'NA DATA'!$J$4:$K$1809,2,FALSE)</f>
        <v>Enron North America Corp.</v>
      </c>
      <c r="G1108" s="104"/>
      <c r="H1108" s="104">
        <v>96005429</v>
      </c>
      <c r="I1108" s="104"/>
      <c r="J1108" s="104"/>
      <c r="K1108" s="104"/>
      <c r="L1108" s="104"/>
      <c r="M1108" s="104">
        <f>IF(ISNA(VLOOKUP(B1108,'US GAS Rankings'!$B$6:$H$232,7,FALSE))=TRUE,"", (VLOOKUP(B1108,'US GAS Rankings'!$B$6:$H$232,7,FALSE)))</f>
        <v>221</v>
      </c>
      <c r="N1108" s="104" t="str">
        <f>IF(ISNA(VLOOKUP(B1108,'US PWR Rankings'!$B$6:$H$126,7,FALSE))=TRUE,"", (VLOOKUP(B1108,'US PWR Rankings'!$B$6:$H$126,7,FALSE)))</f>
        <v/>
      </c>
      <c r="O1108" s="73" t="str">
        <f>IF(ISNA(VLOOKUP(B1108,'Can Gas Rankings'!$B$6:$H$95,7,FALSE))=TRUE,"",(VLOOKUP(B1108,'Can Gas Rankings'!$B$6:$H$95,7,FALSE)))</f>
        <v/>
      </c>
      <c r="P1108" s="73" t="str">
        <f>IF(ISNA(VLOOKUP(B1108,'Can Pwr Rankings'!$B$6:$F$21,5,FALSE))=TRUE,"", (VLOOKUP(B1108,'Can Pwr Rankings'!$B$6:$F$21,5,FALSE)))</f>
        <v/>
      </c>
      <c r="Q1108" s="109">
        <f>IF(ISNA(VLOOKUP($B1108,'US GAS Rankings'!$B$6:$H$232,6,FALSE))=TRUE,"", (VLOOKUP($B1108,'US GAS Rankings'!$B$6:$H$232,6,FALSE)))</f>
        <v>10000</v>
      </c>
      <c r="R1108" s="109" t="str">
        <f>IF(ISNA(VLOOKUP($B1108,'US PWR Rankings'!$B$6:$H$126,6,FALSE))=TRUE,"", (VLOOKUP($B1108,'US PWR Rankings'!$B$6:$H$126,6,FALSE)))</f>
        <v/>
      </c>
      <c r="S1108" s="109" t="str">
        <f>IF(ISNA(VLOOKUP($B1108,'Can Gas Rankings'!$B$6:$H$95,6,FALSE))=TRUE,"",(VLOOKUP($B1108,'Can Gas Rankings'!$B$6:$H$95,6,FALSE)))</f>
        <v/>
      </c>
      <c r="T1108" s="109" t="str">
        <f>IF(ISNA(VLOOKUP($B1108,'Can Pwr Rankings'!$B$6:$F$21,4,FALSE))=TRUE,"", (VLOOKUP($B1108,'Can Pwr Rankings'!$B$6:$F$21,4,FALSE)))</f>
        <v/>
      </c>
    </row>
    <row r="1109" spans="1:20" x14ac:dyDescent="0.2">
      <c r="A1109" s="73" t="s">
        <v>304</v>
      </c>
      <c r="B1109" s="73">
        <v>1163</v>
      </c>
      <c r="C1109" s="73"/>
      <c r="D1109" s="73"/>
      <c r="E1109" s="73" t="s">
        <v>394</v>
      </c>
      <c r="F1109" s="73" t="str">
        <f>VLOOKUP((A1109&amp;MAX(G1109:L1109)),'NA DATA'!$J$4:$K$1809,2,FALSE)</f>
        <v>Enron North America Corp.</v>
      </c>
      <c r="G1109" s="104"/>
      <c r="H1109" s="104">
        <v>96027052</v>
      </c>
      <c r="I1109" s="104"/>
      <c r="J1109" s="104"/>
      <c r="K1109" s="104"/>
      <c r="L1109" s="104"/>
      <c r="M1109" s="104">
        <f>IF(ISNA(VLOOKUP(B1109,'US GAS Rankings'!$B$6:$H$232,7,FALSE))=TRUE,"", (VLOOKUP(B1109,'US GAS Rankings'!$B$6:$H$232,7,FALSE)))</f>
        <v>221</v>
      </c>
      <c r="N1109" s="104" t="str">
        <f>IF(ISNA(VLOOKUP(B1109,'US PWR Rankings'!$B$6:$H$126,7,FALSE))=TRUE,"", (VLOOKUP(B1109,'US PWR Rankings'!$B$6:$H$126,7,FALSE)))</f>
        <v/>
      </c>
      <c r="O1109" s="73" t="str">
        <f>IF(ISNA(VLOOKUP(B1109,'Can Gas Rankings'!$B$6:$H$95,7,FALSE))=TRUE,"",(VLOOKUP(B1109,'Can Gas Rankings'!$B$6:$H$95,7,FALSE)))</f>
        <v/>
      </c>
      <c r="P1109" s="73" t="str">
        <f>IF(ISNA(VLOOKUP(B1109,'Can Pwr Rankings'!$B$6:$F$21,5,FALSE))=TRUE,"", (VLOOKUP(B1109,'Can Pwr Rankings'!$B$6:$F$21,5,FALSE)))</f>
        <v/>
      </c>
      <c r="Q1109" s="109">
        <f>IF(ISNA(VLOOKUP($B1109,'US GAS Rankings'!$B$6:$H$232,6,FALSE))=TRUE,"", (VLOOKUP($B1109,'US GAS Rankings'!$B$6:$H$232,6,FALSE)))</f>
        <v>10000</v>
      </c>
      <c r="R1109" s="109" t="str">
        <f>IF(ISNA(VLOOKUP($B1109,'US PWR Rankings'!$B$6:$H$126,6,FALSE))=TRUE,"", (VLOOKUP($B1109,'US PWR Rankings'!$B$6:$H$126,6,FALSE)))</f>
        <v/>
      </c>
      <c r="S1109" s="109" t="str">
        <f>IF(ISNA(VLOOKUP($B1109,'Can Gas Rankings'!$B$6:$H$95,6,FALSE))=TRUE,"",(VLOOKUP($B1109,'Can Gas Rankings'!$B$6:$H$95,6,FALSE)))</f>
        <v/>
      </c>
      <c r="T1109" s="109" t="str">
        <f>IF(ISNA(VLOOKUP($B1109,'Can Pwr Rankings'!$B$6:$F$21,4,FALSE))=TRUE,"", (VLOOKUP($B1109,'Can Pwr Rankings'!$B$6:$F$21,4,FALSE)))</f>
        <v/>
      </c>
    </row>
    <row r="1110" spans="1:20" x14ac:dyDescent="0.2">
      <c r="A1110" s="73" t="s">
        <v>304</v>
      </c>
      <c r="B1110" s="73">
        <v>1163</v>
      </c>
      <c r="C1110" s="73"/>
      <c r="D1110" s="73"/>
      <c r="E1110" s="73" t="s">
        <v>566</v>
      </c>
      <c r="F1110" s="73" t="e">
        <f>VLOOKUP((A1110&amp;MAX(G1110:L1110)),'NA DATA'!$J$4:$K$1809,2,FALSE)</f>
        <v>#N/A</v>
      </c>
      <c r="G1110" s="104"/>
      <c r="H1110" s="104"/>
      <c r="I1110" s="104"/>
      <c r="J1110" s="104"/>
      <c r="K1110" s="104"/>
      <c r="L1110" s="104"/>
      <c r="M1110" s="104">
        <f>IF(ISNA(VLOOKUP(B1110,'US GAS Rankings'!$B$6:$H$232,7,FALSE))=TRUE,"", (VLOOKUP(B1110,'US GAS Rankings'!$B$6:$H$232,7,FALSE)))</f>
        <v>221</v>
      </c>
      <c r="N1110" s="104" t="str">
        <f>IF(ISNA(VLOOKUP(B1110,'US PWR Rankings'!$B$6:$H$126,7,FALSE))=TRUE,"", (VLOOKUP(B1110,'US PWR Rankings'!$B$6:$H$126,7,FALSE)))</f>
        <v/>
      </c>
      <c r="O1110" s="73" t="str">
        <f>IF(ISNA(VLOOKUP(B1110,'Can Gas Rankings'!$B$6:$H$95,7,FALSE))=TRUE,"",(VLOOKUP(B1110,'Can Gas Rankings'!$B$6:$H$95,7,FALSE)))</f>
        <v/>
      </c>
      <c r="P1110" s="73" t="str">
        <f>IF(ISNA(VLOOKUP(B1110,'Can Pwr Rankings'!$B$6:$F$21,5,FALSE))=TRUE,"", (VLOOKUP(B1110,'Can Pwr Rankings'!$B$6:$F$21,5,FALSE)))</f>
        <v/>
      </c>
      <c r="Q1110" s="109">
        <f>IF(ISNA(VLOOKUP($B1110,'US GAS Rankings'!$B$6:$H$232,6,FALSE))=TRUE,"", (VLOOKUP($B1110,'US GAS Rankings'!$B$6:$H$232,6,FALSE)))</f>
        <v>10000</v>
      </c>
      <c r="R1110" s="109" t="str">
        <f>IF(ISNA(VLOOKUP($B1110,'US PWR Rankings'!$B$6:$H$126,6,FALSE))=TRUE,"", (VLOOKUP($B1110,'US PWR Rankings'!$B$6:$H$126,6,FALSE)))</f>
        <v/>
      </c>
      <c r="S1110" s="109" t="str">
        <f>IF(ISNA(VLOOKUP($B1110,'Can Gas Rankings'!$B$6:$H$95,6,FALSE))=TRUE,"",(VLOOKUP($B1110,'Can Gas Rankings'!$B$6:$H$95,6,FALSE)))</f>
        <v/>
      </c>
      <c r="T1110" s="109" t="str">
        <f>IF(ISNA(VLOOKUP($B1110,'Can Pwr Rankings'!$B$6:$F$21,4,FALSE))=TRUE,"", (VLOOKUP($B1110,'Can Pwr Rankings'!$B$6:$F$21,4,FALSE)))</f>
        <v/>
      </c>
    </row>
    <row r="1111" spans="1:20" x14ac:dyDescent="0.2">
      <c r="A1111" s="73" t="s">
        <v>305</v>
      </c>
      <c r="B1111" s="73">
        <v>36857</v>
      </c>
      <c r="C1111" s="73" t="s">
        <v>305</v>
      </c>
      <c r="D1111" s="73">
        <v>36857</v>
      </c>
      <c r="E1111" s="73" t="s">
        <v>424</v>
      </c>
      <c r="F1111" s="73" t="str">
        <f>VLOOKUP((A1111&amp;MAX(G1111:L1111)),'NA DATA'!$J$4:$K$1809,2,FALSE)</f>
        <v>Enron North America Corp.</v>
      </c>
      <c r="G1111" s="104"/>
      <c r="H1111" s="104">
        <v>96002360</v>
      </c>
      <c r="I1111" s="104"/>
      <c r="J1111" s="104"/>
      <c r="K1111" s="104"/>
      <c r="L1111" s="104"/>
      <c r="M1111" s="104">
        <f>IF(ISNA(VLOOKUP(B1111,'US GAS Rankings'!$B$6:$H$232,7,FALSE))=TRUE,"", (VLOOKUP(B1111,'US GAS Rankings'!$B$6:$H$232,7,FALSE)))</f>
        <v>222</v>
      </c>
      <c r="N1111" s="104" t="str">
        <f>IF(ISNA(VLOOKUP(B1111,'US PWR Rankings'!$B$6:$H$126,7,FALSE))=TRUE,"", (VLOOKUP(B1111,'US PWR Rankings'!$B$6:$H$126,7,FALSE)))</f>
        <v/>
      </c>
      <c r="O1111" s="73" t="str">
        <f>IF(ISNA(VLOOKUP(B1111,'Can Gas Rankings'!$B$6:$H$95,7,FALSE))=TRUE,"",(VLOOKUP(B1111,'Can Gas Rankings'!$B$6:$H$95,7,FALSE)))</f>
        <v/>
      </c>
      <c r="P1111" s="73" t="str">
        <f>IF(ISNA(VLOOKUP(B1111,'Can Pwr Rankings'!$B$6:$F$21,5,FALSE))=TRUE,"", (VLOOKUP(B1111,'Can Pwr Rankings'!$B$6:$F$21,5,FALSE)))</f>
        <v/>
      </c>
      <c r="Q1111" s="109">
        <f>IF(ISNA(VLOOKUP($B1111,'US GAS Rankings'!$B$6:$H$232,6,FALSE))=TRUE,"", (VLOOKUP($B1111,'US GAS Rankings'!$B$6:$H$232,6,FALSE)))</f>
        <v>10000</v>
      </c>
      <c r="R1111" s="109" t="str">
        <f>IF(ISNA(VLOOKUP($B1111,'US PWR Rankings'!$B$6:$H$126,6,FALSE))=TRUE,"", (VLOOKUP($B1111,'US PWR Rankings'!$B$6:$H$126,6,FALSE)))</f>
        <v/>
      </c>
      <c r="S1111" s="109" t="str">
        <f>IF(ISNA(VLOOKUP($B1111,'Can Gas Rankings'!$B$6:$H$95,6,FALSE))=TRUE,"",(VLOOKUP($B1111,'Can Gas Rankings'!$B$6:$H$95,6,FALSE)))</f>
        <v/>
      </c>
      <c r="T1111" s="109" t="str">
        <f>IF(ISNA(VLOOKUP($B1111,'Can Pwr Rankings'!$B$6:$F$21,4,FALSE))=TRUE,"", (VLOOKUP($B1111,'Can Pwr Rankings'!$B$6:$F$21,4,FALSE)))</f>
        <v/>
      </c>
    </row>
    <row r="1112" spans="1:20" x14ac:dyDescent="0.2">
      <c r="A1112" s="73" t="s">
        <v>305</v>
      </c>
      <c r="B1112" s="73">
        <v>36857</v>
      </c>
      <c r="C1112" s="73"/>
      <c r="D1112" s="73"/>
      <c r="E1112" s="73" t="s">
        <v>566</v>
      </c>
      <c r="F1112" s="73" t="e">
        <f>VLOOKUP((A1112&amp;MAX(G1112:L1112)),'NA DATA'!$J$4:$K$1809,2,FALSE)</f>
        <v>#N/A</v>
      </c>
      <c r="G1112" s="104"/>
      <c r="H1112" s="104"/>
      <c r="I1112" s="104"/>
      <c r="J1112" s="104"/>
      <c r="K1112" s="104"/>
      <c r="L1112" s="104"/>
      <c r="M1112" s="104">
        <f>IF(ISNA(VLOOKUP(B1112,'US GAS Rankings'!$B$6:$H$232,7,FALSE))=TRUE,"", (VLOOKUP(B1112,'US GAS Rankings'!$B$6:$H$232,7,FALSE)))</f>
        <v>222</v>
      </c>
      <c r="N1112" s="104" t="str">
        <f>IF(ISNA(VLOOKUP(B1112,'US PWR Rankings'!$B$6:$H$126,7,FALSE))=TRUE,"", (VLOOKUP(B1112,'US PWR Rankings'!$B$6:$H$126,7,FALSE)))</f>
        <v/>
      </c>
      <c r="O1112" s="73" t="str">
        <f>IF(ISNA(VLOOKUP(B1112,'Can Gas Rankings'!$B$6:$H$95,7,FALSE))=TRUE,"",(VLOOKUP(B1112,'Can Gas Rankings'!$B$6:$H$95,7,FALSE)))</f>
        <v/>
      </c>
      <c r="P1112" s="73" t="str">
        <f>IF(ISNA(VLOOKUP(B1112,'Can Pwr Rankings'!$B$6:$F$21,5,FALSE))=TRUE,"", (VLOOKUP(B1112,'Can Pwr Rankings'!$B$6:$F$21,5,FALSE)))</f>
        <v/>
      </c>
      <c r="Q1112" s="109">
        <f>IF(ISNA(VLOOKUP($B1112,'US GAS Rankings'!$B$6:$H$232,6,FALSE))=TRUE,"", (VLOOKUP($B1112,'US GAS Rankings'!$B$6:$H$232,6,FALSE)))</f>
        <v>10000</v>
      </c>
      <c r="R1112" s="109" t="str">
        <f>IF(ISNA(VLOOKUP($B1112,'US PWR Rankings'!$B$6:$H$126,6,FALSE))=TRUE,"", (VLOOKUP($B1112,'US PWR Rankings'!$B$6:$H$126,6,FALSE)))</f>
        <v/>
      </c>
      <c r="S1112" s="109" t="str">
        <f>IF(ISNA(VLOOKUP($B1112,'Can Gas Rankings'!$B$6:$H$95,6,FALSE))=TRUE,"",(VLOOKUP($B1112,'Can Gas Rankings'!$B$6:$H$95,6,FALSE)))</f>
        <v/>
      </c>
      <c r="T1112" s="109" t="str">
        <f>IF(ISNA(VLOOKUP($B1112,'Can Pwr Rankings'!$B$6:$F$21,4,FALSE))=TRUE,"", (VLOOKUP($B1112,'Can Pwr Rankings'!$B$6:$F$21,4,FALSE)))</f>
        <v/>
      </c>
    </row>
    <row r="1113" spans="1:20" x14ac:dyDescent="0.2">
      <c r="A1113" s="73" t="s">
        <v>306</v>
      </c>
      <c r="B1113" s="73">
        <v>171</v>
      </c>
      <c r="C1113" s="73" t="s">
        <v>306</v>
      </c>
      <c r="D1113" s="73">
        <v>171</v>
      </c>
      <c r="E1113" s="73" t="s">
        <v>401</v>
      </c>
      <c r="F1113" s="73" t="str">
        <f>VLOOKUP((A1113&amp;MAX(G1113:L1113)),'NA DATA'!$J$4:$K$1809,2,FALSE)</f>
        <v>Enron North America Corp.</v>
      </c>
      <c r="G1113" s="104"/>
      <c r="H1113" s="104">
        <v>96005001</v>
      </c>
      <c r="I1113" s="104"/>
      <c r="J1113" s="104"/>
      <c r="K1113" s="104"/>
      <c r="L1113" s="104"/>
      <c r="M1113" s="104">
        <f>IF(ISNA(VLOOKUP(B1113,'US GAS Rankings'!$B$6:$H$232,7,FALSE))=TRUE,"", (VLOOKUP(B1113,'US GAS Rankings'!$B$6:$H$232,7,FALSE)))</f>
        <v>223</v>
      </c>
      <c r="N1113" s="104" t="str">
        <f>IF(ISNA(VLOOKUP(B1113,'US PWR Rankings'!$B$6:$H$126,7,FALSE))=TRUE,"", (VLOOKUP(B1113,'US PWR Rankings'!$B$6:$H$126,7,FALSE)))</f>
        <v/>
      </c>
      <c r="O1113" s="73" t="str">
        <f>IF(ISNA(VLOOKUP(B1113,'Can Gas Rankings'!$B$6:$H$95,7,FALSE))=TRUE,"",(VLOOKUP(B1113,'Can Gas Rankings'!$B$6:$H$95,7,FALSE)))</f>
        <v/>
      </c>
      <c r="P1113" s="73" t="str">
        <f>IF(ISNA(VLOOKUP(B1113,'Can Pwr Rankings'!$B$6:$F$21,5,FALSE))=TRUE,"", (VLOOKUP(B1113,'Can Pwr Rankings'!$B$6:$F$21,5,FALSE)))</f>
        <v/>
      </c>
      <c r="Q1113" s="109">
        <f>IF(ISNA(VLOOKUP($B1113,'US GAS Rankings'!$B$6:$H$232,6,FALSE))=TRUE,"", (VLOOKUP($B1113,'US GAS Rankings'!$B$6:$H$232,6,FALSE)))</f>
        <v>10000</v>
      </c>
      <c r="R1113" s="109" t="str">
        <f>IF(ISNA(VLOOKUP($B1113,'US PWR Rankings'!$B$6:$H$126,6,FALSE))=TRUE,"", (VLOOKUP($B1113,'US PWR Rankings'!$B$6:$H$126,6,FALSE)))</f>
        <v/>
      </c>
      <c r="S1113" s="109" t="str">
        <f>IF(ISNA(VLOOKUP($B1113,'Can Gas Rankings'!$B$6:$H$95,6,FALSE))=TRUE,"",(VLOOKUP($B1113,'Can Gas Rankings'!$B$6:$H$95,6,FALSE)))</f>
        <v/>
      </c>
      <c r="T1113" s="109" t="str">
        <f>IF(ISNA(VLOOKUP($B1113,'Can Pwr Rankings'!$B$6:$F$21,4,FALSE))=TRUE,"", (VLOOKUP($B1113,'Can Pwr Rankings'!$B$6:$F$21,4,FALSE)))</f>
        <v/>
      </c>
    </row>
    <row r="1114" spans="1:20" x14ac:dyDescent="0.2">
      <c r="A1114" s="73" t="s">
        <v>306</v>
      </c>
      <c r="B1114" s="73">
        <v>171</v>
      </c>
      <c r="C1114" s="73"/>
      <c r="D1114" s="73"/>
      <c r="E1114" s="73" t="s">
        <v>399</v>
      </c>
      <c r="F1114" s="73" t="str">
        <f>VLOOKUP((A1114&amp;MAX(G1114:L1114)),'NA DATA'!$J$4:$K$1809,2,FALSE)</f>
        <v>Enron North America Corp.</v>
      </c>
      <c r="G1114" s="104"/>
      <c r="H1114" s="104">
        <v>96004199</v>
      </c>
      <c r="I1114" s="104"/>
      <c r="J1114" s="104"/>
      <c r="K1114" s="104"/>
      <c r="L1114" s="104"/>
      <c r="M1114" s="104">
        <f>IF(ISNA(VLOOKUP(B1114,'US GAS Rankings'!$B$6:$H$232,7,FALSE))=TRUE,"", (VLOOKUP(B1114,'US GAS Rankings'!$B$6:$H$232,7,FALSE)))</f>
        <v>223</v>
      </c>
      <c r="N1114" s="104" t="str">
        <f>IF(ISNA(VLOOKUP(B1114,'US PWR Rankings'!$B$6:$H$126,7,FALSE))=TRUE,"", (VLOOKUP(B1114,'US PWR Rankings'!$B$6:$H$126,7,FALSE)))</f>
        <v/>
      </c>
      <c r="O1114" s="73" t="str">
        <f>IF(ISNA(VLOOKUP(B1114,'Can Gas Rankings'!$B$6:$H$95,7,FALSE))=TRUE,"",(VLOOKUP(B1114,'Can Gas Rankings'!$B$6:$H$95,7,FALSE)))</f>
        <v/>
      </c>
      <c r="P1114" s="73" t="str">
        <f>IF(ISNA(VLOOKUP(B1114,'Can Pwr Rankings'!$B$6:$F$21,5,FALSE))=TRUE,"", (VLOOKUP(B1114,'Can Pwr Rankings'!$B$6:$F$21,5,FALSE)))</f>
        <v/>
      </c>
      <c r="Q1114" s="109">
        <f>IF(ISNA(VLOOKUP($B1114,'US GAS Rankings'!$B$6:$H$232,6,FALSE))=TRUE,"", (VLOOKUP($B1114,'US GAS Rankings'!$B$6:$H$232,6,FALSE)))</f>
        <v>10000</v>
      </c>
      <c r="R1114" s="109" t="str">
        <f>IF(ISNA(VLOOKUP($B1114,'US PWR Rankings'!$B$6:$H$126,6,FALSE))=TRUE,"", (VLOOKUP($B1114,'US PWR Rankings'!$B$6:$H$126,6,FALSE)))</f>
        <v/>
      </c>
      <c r="S1114" s="109" t="str">
        <f>IF(ISNA(VLOOKUP($B1114,'Can Gas Rankings'!$B$6:$H$95,6,FALSE))=TRUE,"",(VLOOKUP($B1114,'Can Gas Rankings'!$B$6:$H$95,6,FALSE)))</f>
        <v/>
      </c>
      <c r="T1114" s="109" t="str">
        <f>IF(ISNA(VLOOKUP($B1114,'Can Pwr Rankings'!$B$6:$F$21,4,FALSE))=TRUE,"", (VLOOKUP($B1114,'Can Pwr Rankings'!$B$6:$F$21,4,FALSE)))</f>
        <v/>
      </c>
    </row>
    <row r="1115" spans="1:20" x14ac:dyDescent="0.2">
      <c r="A1115" s="73" t="s">
        <v>306</v>
      </c>
      <c r="B1115" s="73">
        <v>171</v>
      </c>
      <c r="C1115" s="73"/>
      <c r="D1115" s="73"/>
      <c r="E1115" s="73" t="s">
        <v>566</v>
      </c>
      <c r="F1115" s="73" t="e">
        <f>VLOOKUP((A1115&amp;MAX(G1115:L1115)),'NA DATA'!$J$4:$K$1809,2,FALSE)</f>
        <v>#N/A</v>
      </c>
      <c r="G1115" s="104"/>
      <c r="H1115" s="104"/>
      <c r="I1115" s="104"/>
      <c r="J1115" s="104"/>
      <c r="K1115" s="104"/>
      <c r="L1115" s="104"/>
      <c r="M1115" s="104">
        <f>IF(ISNA(VLOOKUP(B1115,'US GAS Rankings'!$B$6:$H$232,7,FALSE))=TRUE,"", (VLOOKUP(B1115,'US GAS Rankings'!$B$6:$H$232,7,FALSE)))</f>
        <v>223</v>
      </c>
      <c r="N1115" s="104" t="str">
        <f>IF(ISNA(VLOOKUP(B1115,'US PWR Rankings'!$B$6:$H$126,7,FALSE))=TRUE,"", (VLOOKUP(B1115,'US PWR Rankings'!$B$6:$H$126,7,FALSE)))</f>
        <v/>
      </c>
      <c r="O1115" s="73" t="str">
        <f>IF(ISNA(VLOOKUP(B1115,'Can Gas Rankings'!$B$6:$H$95,7,FALSE))=TRUE,"",(VLOOKUP(B1115,'Can Gas Rankings'!$B$6:$H$95,7,FALSE)))</f>
        <v/>
      </c>
      <c r="P1115" s="73" t="str">
        <f>IF(ISNA(VLOOKUP(B1115,'Can Pwr Rankings'!$B$6:$F$21,5,FALSE))=TRUE,"", (VLOOKUP(B1115,'Can Pwr Rankings'!$B$6:$F$21,5,FALSE)))</f>
        <v/>
      </c>
      <c r="Q1115" s="109">
        <f>IF(ISNA(VLOOKUP($B1115,'US GAS Rankings'!$B$6:$H$232,6,FALSE))=TRUE,"", (VLOOKUP($B1115,'US GAS Rankings'!$B$6:$H$232,6,FALSE)))</f>
        <v>10000</v>
      </c>
      <c r="R1115" s="109" t="str">
        <f>IF(ISNA(VLOOKUP($B1115,'US PWR Rankings'!$B$6:$H$126,6,FALSE))=TRUE,"", (VLOOKUP($B1115,'US PWR Rankings'!$B$6:$H$126,6,FALSE)))</f>
        <v/>
      </c>
      <c r="S1115" s="109" t="str">
        <f>IF(ISNA(VLOOKUP($B1115,'Can Gas Rankings'!$B$6:$H$95,6,FALSE))=TRUE,"",(VLOOKUP($B1115,'Can Gas Rankings'!$B$6:$H$95,6,FALSE)))</f>
        <v/>
      </c>
      <c r="T1115" s="109" t="str">
        <f>IF(ISNA(VLOOKUP($B1115,'Can Pwr Rankings'!$B$6:$F$21,4,FALSE))=TRUE,"", (VLOOKUP($B1115,'Can Pwr Rankings'!$B$6:$F$21,4,FALSE)))</f>
        <v/>
      </c>
    </row>
    <row r="1116" spans="1:20" x14ac:dyDescent="0.2">
      <c r="A1116" s="73" t="s">
        <v>306</v>
      </c>
      <c r="B1116" s="73">
        <v>171</v>
      </c>
      <c r="C1116" s="73"/>
      <c r="D1116" s="73"/>
      <c r="E1116" s="73" t="s">
        <v>402</v>
      </c>
      <c r="F1116" s="73" t="str">
        <f>VLOOKUP((A1116&amp;MAX(G1116:L1116)),'NA DATA'!$J$4:$K$1809,2,FALSE)</f>
        <v>Enron North America Corp.</v>
      </c>
      <c r="G1116" s="104"/>
      <c r="H1116" s="104">
        <v>96042781</v>
      </c>
      <c r="I1116" s="104"/>
      <c r="J1116" s="104"/>
      <c r="K1116" s="104"/>
      <c r="L1116" s="104"/>
      <c r="M1116" s="104">
        <f>IF(ISNA(VLOOKUP(B1116,'US GAS Rankings'!$B$6:$H$232,7,FALSE))=TRUE,"", (VLOOKUP(B1116,'US GAS Rankings'!$B$6:$H$232,7,FALSE)))</f>
        <v>223</v>
      </c>
      <c r="N1116" s="104" t="str">
        <f>IF(ISNA(VLOOKUP(B1116,'US PWR Rankings'!$B$6:$H$126,7,FALSE))=TRUE,"", (VLOOKUP(B1116,'US PWR Rankings'!$B$6:$H$126,7,FALSE)))</f>
        <v/>
      </c>
      <c r="O1116" s="73" t="str">
        <f>IF(ISNA(VLOOKUP(B1116,'Can Gas Rankings'!$B$6:$H$95,7,FALSE))=TRUE,"",(VLOOKUP(B1116,'Can Gas Rankings'!$B$6:$H$95,7,FALSE)))</f>
        <v/>
      </c>
      <c r="P1116" s="73" t="str">
        <f>IF(ISNA(VLOOKUP(B1116,'Can Pwr Rankings'!$B$6:$F$21,5,FALSE))=TRUE,"", (VLOOKUP(B1116,'Can Pwr Rankings'!$B$6:$F$21,5,FALSE)))</f>
        <v/>
      </c>
      <c r="Q1116" s="109">
        <f>IF(ISNA(VLOOKUP($B1116,'US GAS Rankings'!$B$6:$H$232,6,FALSE))=TRUE,"", (VLOOKUP($B1116,'US GAS Rankings'!$B$6:$H$232,6,FALSE)))</f>
        <v>10000</v>
      </c>
      <c r="R1116" s="109" t="str">
        <f>IF(ISNA(VLOOKUP($B1116,'US PWR Rankings'!$B$6:$H$126,6,FALSE))=TRUE,"", (VLOOKUP($B1116,'US PWR Rankings'!$B$6:$H$126,6,FALSE)))</f>
        <v/>
      </c>
      <c r="S1116" s="109" t="str">
        <f>IF(ISNA(VLOOKUP($B1116,'Can Gas Rankings'!$B$6:$H$95,6,FALSE))=TRUE,"",(VLOOKUP($B1116,'Can Gas Rankings'!$B$6:$H$95,6,FALSE)))</f>
        <v/>
      </c>
      <c r="T1116" s="109" t="str">
        <f>IF(ISNA(VLOOKUP($B1116,'Can Pwr Rankings'!$B$6:$F$21,4,FALSE))=TRUE,"", (VLOOKUP($B1116,'Can Pwr Rankings'!$B$6:$F$21,4,FALSE)))</f>
        <v/>
      </c>
    </row>
    <row r="1117" spans="1:20" x14ac:dyDescent="0.2">
      <c r="A1117" s="73" t="s">
        <v>307</v>
      </c>
      <c r="B1117" s="73">
        <v>154</v>
      </c>
      <c r="C1117" s="73" t="s">
        <v>307</v>
      </c>
      <c r="D1117" s="73">
        <v>154</v>
      </c>
      <c r="E1117" s="73" t="s">
        <v>414</v>
      </c>
      <c r="F1117" s="73" t="str">
        <f>VLOOKUP((A1117&amp;MAX(G1117:L1117)),'NA DATA'!$J$4:$K$1809,2,FALSE)</f>
        <v>Enron North America Corp.</v>
      </c>
      <c r="G1117" s="104"/>
      <c r="H1117" s="104">
        <v>96050977</v>
      </c>
      <c r="I1117" s="104"/>
      <c r="J1117" s="104"/>
      <c r="K1117" s="104"/>
      <c r="L1117" s="104"/>
      <c r="M1117" s="104">
        <f>IF(ISNA(VLOOKUP(B1117,'US GAS Rankings'!$B$6:$H$232,7,FALSE))=TRUE,"", (VLOOKUP(B1117,'US GAS Rankings'!$B$6:$H$232,7,FALSE)))</f>
        <v>224</v>
      </c>
      <c r="N1117" s="104">
        <f>IF(ISNA(VLOOKUP(B1117,'US PWR Rankings'!$B$6:$H$126,7,FALSE))=TRUE,"", (VLOOKUP(B1117,'US PWR Rankings'!$B$6:$H$126,7,FALSE)))</f>
        <v>24</v>
      </c>
      <c r="O1117" s="73" t="str">
        <f>IF(ISNA(VLOOKUP(B1117,'Can Gas Rankings'!$B$6:$H$95,7,FALSE))=TRUE,"",(VLOOKUP(B1117,'Can Gas Rankings'!$B$6:$H$95,7,FALSE)))</f>
        <v/>
      </c>
      <c r="P1117" s="73" t="str">
        <f>IF(ISNA(VLOOKUP(B1117,'Can Pwr Rankings'!$B$6:$F$21,5,FALSE))=TRUE,"", (VLOOKUP(B1117,'Can Pwr Rankings'!$B$6:$F$21,5,FALSE)))</f>
        <v/>
      </c>
      <c r="Q1117" s="109">
        <f>IF(ISNA(VLOOKUP($B1117,'US GAS Rankings'!$B$6:$H$232,6,FALSE))=TRUE,"", (VLOOKUP($B1117,'US GAS Rankings'!$B$6:$H$232,6,FALSE)))</f>
        <v>5132</v>
      </c>
      <c r="R1117" s="109">
        <f>IF(ISNA(VLOOKUP($B1117,'US PWR Rankings'!$B$6:$H$126,6,FALSE))=TRUE,"", (VLOOKUP($B1117,'US PWR Rankings'!$B$6:$H$126,6,FALSE)))</f>
        <v>5176246</v>
      </c>
      <c r="S1117" s="109" t="str">
        <f>IF(ISNA(VLOOKUP($B1117,'Can Gas Rankings'!$B$6:$H$95,6,FALSE))=TRUE,"",(VLOOKUP($B1117,'Can Gas Rankings'!$B$6:$H$95,6,FALSE)))</f>
        <v/>
      </c>
      <c r="T1117" s="109" t="str">
        <f>IF(ISNA(VLOOKUP($B1117,'Can Pwr Rankings'!$B$6:$F$21,4,FALSE))=TRUE,"", (VLOOKUP($B1117,'Can Pwr Rankings'!$B$6:$F$21,4,FALSE)))</f>
        <v/>
      </c>
    </row>
    <row r="1118" spans="1:20" x14ac:dyDescent="0.2">
      <c r="A1118" s="73" t="s">
        <v>307</v>
      </c>
      <c r="B1118" s="73">
        <v>154</v>
      </c>
      <c r="C1118" s="73"/>
      <c r="D1118" s="73"/>
      <c r="E1118" s="73" t="s">
        <v>586</v>
      </c>
      <c r="F1118" s="73" t="str">
        <f>VLOOKUP((A1118&amp;MAX(G1118:L1118)),'NA DATA'!$J$4:$K$1809,2,FALSE)</f>
        <v>enovate, L.L.C.</v>
      </c>
      <c r="G1118" s="104"/>
      <c r="H1118" s="104">
        <v>96064327</v>
      </c>
      <c r="I1118" s="104"/>
      <c r="J1118" s="104"/>
      <c r="K1118" s="104"/>
      <c r="L1118" s="104"/>
      <c r="M1118" s="104">
        <f>IF(ISNA(VLOOKUP(B1118,'US GAS Rankings'!$B$6:$H$232,7,FALSE))=TRUE,"", (VLOOKUP(B1118,'US GAS Rankings'!$B$6:$H$232,7,FALSE)))</f>
        <v>224</v>
      </c>
      <c r="N1118" s="104">
        <f>IF(ISNA(VLOOKUP(B1118,'US PWR Rankings'!$B$6:$H$126,7,FALSE))=TRUE,"", (VLOOKUP(B1118,'US PWR Rankings'!$B$6:$H$126,7,FALSE)))</f>
        <v>24</v>
      </c>
      <c r="O1118" s="73" t="str">
        <f>IF(ISNA(VLOOKUP(B1118,'Can Gas Rankings'!$B$6:$H$95,7,FALSE))=TRUE,"",(VLOOKUP(B1118,'Can Gas Rankings'!$B$6:$H$95,7,FALSE)))</f>
        <v/>
      </c>
      <c r="P1118" s="73" t="str">
        <f>IF(ISNA(VLOOKUP(B1118,'Can Pwr Rankings'!$B$6:$F$21,5,FALSE))=TRUE,"", (VLOOKUP(B1118,'Can Pwr Rankings'!$B$6:$F$21,5,FALSE)))</f>
        <v/>
      </c>
      <c r="Q1118" s="109">
        <f>IF(ISNA(VLOOKUP($B1118,'US GAS Rankings'!$B$6:$H$232,6,FALSE))=TRUE,"", (VLOOKUP($B1118,'US GAS Rankings'!$B$6:$H$232,6,FALSE)))</f>
        <v>5132</v>
      </c>
      <c r="R1118" s="109">
        <f>IF(ISNA(VLOOKUP($B1118,'US PWR Rankings'!$B$6:$H$126,6,FALSE))=TRUE,"", (VLOOKUP($B1118,'US PWR Rankings'!$B$6:$H$126,6,FALSE)))</f>
        <v>5176246</v>
      </c>
      <c r="S1118" s="109" t="str">
        <f>IF(ISNA(VLOOKUP($B1118,'Can Gas Rankings'!$B$6:$H$95,6,FALSE))=TRUE,"",(VLOOKUP($B1118,'Can Gas Rankings'!$B$6:$H$95,6,FALSE)))</f>
        <v/>
      </c>
      <c r="T1118" s="109" t="str">
        <f>IF(ISNA(VLOOKUP($B1118,'Can Pwr Rankings'!$B$6:$F$21,4,FALSE))=TRUE,"", (VLOOKUP($B1118,'Can Pwr Rankings'!$B$6:$F$21,4,FALSE)))</f>
        <v/>
      </c>
    </row>
    <row r="1119" spans="1:20" x14ac:dyDescent="0.2">
      <c r="A1119" s="73" t="s">
        <v>307</v>
      </c>
      <c r="B1119" s="73">
        <v>154</v>
      </c>
      <c r="C1119" s="73"/>
      <c r="D1119" s="73"/>
      <c r="E1119" s="73" t="s">
        <v>424</v>
      </c>
      <c r="F1119" s="73" t="str">
        <f>VLOOKUP((A1119&amp;MAX(G1119:L1119)),'NA DATA'!$J$4:$K$1809,2,FALSE)</f>
        <v>Enron North America Corp.</v>
      </c>
      <c r="G1119" s="104"/>
      <c r="H1119" s="104">
        <v>96038535</v>
      </c>
      <c r="I1119" s="104"/>
      <c r="J1119" s="104"/>
      <c r="K1119" s="104"/>
      <c r="L1119" s="104"/>
      <c r="M1119" s="104">
        <f>IF(ISNA(VLOOKUP(B1119,'US GAS Rankings'!$B$6:$H$232,7,FALSE))=TRUE,"", (VLOOKUP(B1119,'US GAS Rankings'!$B$6:$H$232,7,FALSE)))</f>
        <v>224</v>
      </c>
      <c r="N1119" s="104">
        <f>IF(ISNA(VLOOKUP(B1119,'US PWR Rankings'!$B$6:$H$126,7,FALSE))=TRUE,"", (VLOOKUP(B1119,'US PWR Rankings'!$B$6:$H$126,7,FALSE)))</f>
        <v>24</v>
      </c>
      <c r="O1119" s="73" t="str">
        <f>IF(ISNA(VLOOKUP(B1119,'Can Gas Rankings'!$B$6:$H$95,7,FALSE))=TRUE,"",(VLOOKUP(B1119,'Can Gas Rankings'!$B$6:$H$95,7,FALSE)))</f>
        <v/>
      </c>
      <c r="P1119" s="73" t="str">
        <f>IF(ISNA(VLOOKUP(B1119,'Can Pwr Rankings'!$B$6:$F$21,5,FALSE))=TRUE,"", (VLOOKUP(B1119,'Can Pwr Rankings'!$B$6:$F$21,5,FALSE)))</f>
        <v/>
      </c>
      <c r="Q1119" s="109">
        <f>IF(ISNA(VLOOKUP($B1119,'US GAS Rankings'!$B$6:$H$232,6,FALSE))=TRUE,"", (VLOOKUP($B1119,'US GAS Rankings'!$B$6:$H$232,6,FALSE)))</f>
        <v>5132</v>
      </c>
      <c r="R1119" s="109">
        <f>IF(ISNA(VLOOKUP($B1119,'US PWR Rankings'!$B$6:$H$126,6,FALSE))=TRUE,"", (VLOOKUP($B1119,'US PWR Rankings'!$B$6:$H$126,6,FALSE)))</f>
        <v>5176246</v>
      </c>
      <c r="S1119" s="109" t="str">
        <f>IF(ISNA(VLOOKUP($B1119,'Can Gas Rankings'!$B$6:$H$95,6,FALSE))=TRUE,"",(VLOOKUP($B1119,'Can Gas Rankings'!$B$6:$H$95,6,FALSE)))</f>
        <v/>
      </c>
      <c r="T1119" s="109" t="str">
        <f>IF(ISNA(VLOOKUP($B1119,'Can Pwr Rankings'!$B$6:$F$21,4,FALSE))=TRUE,"", (VLOOKUP($B1119,'Can Pwr Rankings'!$B$6:$F$21,4,FALSE)))</f>
        <v/>
      </c>
    </row>
    <row r="1120" spans="1:20" x14ac:dyDescent="0.2">
      <c r="A1120" s="73" t="s">
        <v>307</v>
      </c>
      <c r="B1120" s="73">
        <v>154</v>
      </c>
      <c r="C1120" s="73"/>
      <c r="D1120" s="73"/>
      <c r="E1120" s="73" t="s">
        <v>394</v>
      </c>
      <c r="F1120" s="73" t="str">
        <f>VLOOKUP((A1120&amp;MAX(G1120:L1120)),'NA DATA'!$J$4:$K$1809,2,FALSE)</f>
        <v>Enron North America Corp.</v>
      </c>
      <c r="G1120" s="104"/>
      <c r="H1120" s="104">
        <v>96019057</v>
      </c>
      <c r="I1120" s="104"/>
      <c r="J1120" s="104"/>
      <c r="K1120" s="104"/>
      <c r="L1120" s="104"/>
      <c r="M1120" s="104">
        <f>IF(ISNA(VLOOKUP(B1120,'US GAS Rankings'!$B$6:$H$232,7,FALSE))=TRUE,"", (VLOOKUP(B1120,'US GAS Rankings'!$B$6:$H$232,7,FALSE)))</f>
        <v>224</v>
      </c>
      <c r="N1120" s="104">
        <f>IF(ISNA(VLOOKUP(B1120,'US PWR Rankings'!$B$6:$H$126,7,FALSE))=TRUE,"", (VLOOKUP(B1120,'US PWR Rankings'!$B$6:$H$126,7,FALSE)))</f>
        <v>24</v>
      </c>
      <c r="O1120" s="73" t="str">
        <f>IF(ISNA(VLOOKUP(B1120,'Can Gas Rankings'!$B$6:$H$95,7,FALSE))=TRUE,"",(VLOOKUP(B1120,'Can Gas Rankings'!$B$6:$H$95,7,FALSE)))</f>
        <v/>
      </c>
      <c r="P1120" s="73" t="str">
        <f>IF(ISNA(VLOOKUP(B1120,'Can Pwr Rankings'!$B$6:$F$21,5,FALSE))=TRUE,"", (VLOOKUP(B1120,'Can Pwr Rankings'!$B$6:$F$21,5,FALSE)))</f>
        <v/>
      </c>
      <c r="Q1120" s="109">
        <f>IF(ISNA(VLOOKUP($B1120,'US GAS Rankings'!$B$6:$H$232,6,FALSE))=TRUE,"", (VLOOKUP($B1120,'US GAS Rankings'!$B$6:$H$232,6,FALSE)))</f>
        <v>5132</v>
      </c>
      <c r="R1120" s="109">
        <f>IF(ISNA(VLOOKUP($B1120,'US PWR Rankings'!$B$6:$H$126,6,FALSE))=TRUE,"", (VLOOKUP($B1120,'US PWR Rankings'!$B$6:$H$126,6,FALSE)))</f>
        <v>5176246</v>
      </c>
      <c r="S1120" s="109" t="str">
        <f>IF(ISNA(VLOOKUP($B1120,'Can Gas Rankings'!$B$6:$H$95,6,FALSE))=TRUE,"",(VLOOKUP($B1120,'Can Gas Rankings'!$B$6:$H$95,6,FALSE)))</f>
        <v/>
      </c>
      <c r="T1120" s="109" t="str">
        <f>IF(ISNA(VLOOKUP($B1120,'Can Pwr Rankings'!$B$6:$F$21,4,FALSE))=TRUE,"", (VLOOKUP($B1120,'Can Pwr Rankings'!$B$6:$F$21,4,FALSE)))</f>
        <v/>
      </c>
    </row>
    <row r="1121" spans="1:20" x14ac:dyDescent="0.2">
      <c r="A1121" s="73" t="s">
        <v>307</v>
      </c>
      <c r="B1121" s="73">
        <v>154</v>
      </c>
      <c r="C1121" s="73"/>
      <c r="D1121" s="73"/>
      <c r="E1121" s="73" t="s">
        <v>566</v>
      </c>
      <c r="F1121" s="73" t="e">
        <f>VLOOKUP((A1121&amp;MAX(G1121:L1121)),'NA DATA'!$J$4:$K$1809,2,FALSE)</f>
        <v>#N/A</v>
      </c>
      <c r="G1121" s="104"/>
      <c r="H1121" s="104"/>
      <c r="I1121" s="104"/>
      <c r="J1121" s="104"/>
      <c r="K1121" s="104"/>
      <c r="L1121" s="104"/>
      <c r="M1121" s="104">
        <f>IF(ISNA(VLOOKUP(B1121,'US GAS Rankings'!$B$6:$H$232,7,FALSE))=TRUE,"", (VLOOKUP(B1121,'US GAS Rankings'!$B$6:$H$232,7,FALSE)))</f>
        <v>224</v>
      </c>
      <c r="N1121" s="104">
        <f>IF(ISNA(VLOOKUP(B1121,'US PWR Rankings'!$B$6:$H$126,7,FALSE))=TRUE,"", (VLOOKUP(B1121,'US PWR Rankings'!$B$6:$H$126,7,FALSE)))</f>
        <v>24</v>
      </c>
      <c r="O1121" s="73" t="str">
        <f>IF(ISNA(VLOOKUP(B1121,'Can Gas Rankings'!$B$6:$H$95,7,FALSE))=TRUE,"",(VLOOKUP(B1121,'Can Gas Rankings'!$B$6:$H$95,7,FALSE)))</f>
        <v/>
      </c>
      <c r="P1121" s="73" t="str">
        <f>IF(ISNA(VLOOKUP(B1121,'Can Pwr Rankings'!$B$6:$F$21,5,FALSE))=TRUE,"", (VLOOKUP(B1121,'Can Pwr Rankings'!$B$6:$F$21,5,FALSE)))</f>
        <v/>
      </c>
      <c r="Q1121" s="109">
        <f>IF(ISNA(VLOOKUP($B1121,'US GAS Rankings'!$B$6:$H$232,6,FALSE))=TRUE,"", (VLOOKUP($B1121,'US GAS Rankings'!$B$6:$H$232,6,FALSE)))</f>
        <v>5132</v>
      </c>
      <c r="R1121" s="109">
        <f>IF(ISNA(VLOOKUP($B1121,'US PWR Rankings'!$B$6:$H$126,6,FALSE))=TRUE,"", (VLOOKUP($B1121,'US PWR Rankings'!$B$6:$H$126,6,FALSE)))</f>
        <v>5176246</v>
      </c>
      <c r="S1121" s="109" t="str">
        <f>IF(ISNA(VLOOKUP($B1121,'Can Gas Rankings'!$B$6:$H$95,6,FALSE))=TRUE,"",(VLOOKUP($B1121,'Can Gas Rankings'!$B$6:$H$95,6,FALSE)))</f>
        <v/>
      </c>
      <c r="T1121" s="109" t="str">
        <f>IF(ISNA(VLOOKUP($B1121,'Can Pwr Rankings'!$B$6:$F$21,4,FALSE))=TRUE,"", (VLOOKUP($B1121,'Can Pwr Rankings'!$B$6:$F$21,4,FALSE)))</f>
        <v/>
      </c>
    </row>
    <row r="1122" spans="1:20" x14ac:dyDescent="0.2">
      <c r="A1122" s="73" t="s">
        <v>307</v>
      </c>
      <c r="B1122" s="73">
        <v>154</v>
      </c>
      <c r="C1122" s="73"/>
      <c r="D1122" s="73"/>
      <c r="E1122" s="73" t="s">
        <v>448</v>
      </c>
      <c r="F1122" s="73" t="str">
        <f>VLOOKUP((A1122&amp;MAX(G1122:L1122)),'NA DATA'!$J$4:$K$1809,2,FALSE)</f>
        <v>enovate, L.L.C.</v>
      </c>
      <c r="G1122" s="104"/>
      <c r="H1122" s="104">
        <v>96057145</v>
      </c>
      <c r="I1122" s="104"/>
      <c r="J1122" s="104"/>
      <c r="K1122" s="104"/>
      <c r="L1122" s="104"/>
      <c r="M1122" s="104">
        <f>IF(ISNA(VLOOKUP(B1122,'US GAS Rankings'!$B$6:$H$232,7,FALSE))=TRUE,"", (VLOOKUP(B1122,'US GAS Rankings'!$B$6:$H$232,7,FALSE)))</f>
        <v>224</v>
      </c>
      <c r="N1122" s="104">
        <f>IF(ISNA(VLOOKUP(B1122,'US PWR Rankings'!$B$6:$H$126,7,FALSE))=TRUE,"", (VLOOKUP(B1122,'US PWR Rankings'!$B$6:$H$126,7,FALSE)))</f>
        <v>24</v>
      </c>
      <c r="O1122" s="73" t="str">
        <f>IF(ISNA(VLOOKUP(B1122,'Can Gas Rankings'!$B$6:$H$95,7,FALSE))=TRUE,"",(VLOOKUP(B1122,'Can Gas Rankings'!$B$6:$H$95,7,FALSE)))</f>
        <v/>
      </c>
      <c r="P1122" s="73" t="str">
        <f>IF(ISNA(VLOOKUP(B1122,'Can Pwr Rankings'!$B$6:$F$21,5,FALSE))=TRUE,"", (VLOOKUP(B1122,'Can Pwr Rankings'!$B$6:$F$21,5,FALSE)))</f>
        <v/>
      </c>
      <c r="Q1122" s="109">
        <f>IF(ISNA(VLOOKUP($B1122,'US GAS Rankings'!$B$6:$H$232,6,FALSE))=TRUE,"", (VLOOKUP($B1122,'US GAS Rankings'!$B$6:$H$232,6,FALSE)))</f>
        <v>5132</v>
      </c>
      <c r="R1122" s="109">
        <f>IF(ISNA(VLOOKUP($B1122,'US PWR Rankings'!$B$6:$H$126,6,FALSE))=TRUE,"", (VLOOKUP($B1122,'US PWR Rankings'!$B$6:$H$126,6,FALSE)))</f>
        <v>5176246</v>
      </c>
      <c r="S1122" s="109" t="str">
        <f>IF(ISNA(VLOOKUP($B1122,'Can Gas Rankings'!$B$6:$H$95,6,FALSE))=TRUE,"",(VLOOKUP($B1122,'Can Gas Rankings'!$B$6:$H$95,6,FALSE)))</f>
        <v/>
      </c>
      <c r="T1122" s="109" t="str">
        <f>IF(ISNA(VLOOKUP($B1122,'Can Pwr Rankings'!$B$6:$F$21,4,FALSE))=TRUE,"", (VLOOKUP($B1122,'Can Pwr Rankings'!$B$6:$F$21,4,FALSE)))</f>
        <v/>
      </c>
    </row>
    <row r="1123" spans="1:20" x14ac:dyDescent="0.2">
      <c r="A1123" s="73" t="s">
        <v>307</v>
      </c>
      <c r="B1123" s="73">
        <v>154</v>
      </c>
      <c r="C1123" s="73"/>
      <c r="D1123" s="73"/>
      <c r="E1123" s="73" t="s">
        <v>438</v>
      </c>
      <c r="F1123" s="73" t="str">
        <f>VLOOKUP((A1123&amp;MAX(G1123:L1123)),'NA DATA'!$J$4:$K$1809,2,FALSE)</f>
        <v>enovate, L.L.C.</v>
      </c>
      <c r="G1123" s="104"/>
      <c r="H1123" s="104">
        <v>96058888</v>
      </c>
      <c r="I1123" s="104"/>
      <c r="J1123" s="104"/>
      <c r="K1123" s="104"/>
      <c r="L1123" s="104"/>
      <c r="M1123" s="104">
        <f>IF(ISNA(VLOOKUP(B1123,'US GAS Rankings'!$B$6:$H$232,7,FALSE))=TRUE,"", (VLOOKUP(B1123,'US GAS Rankings'!$B$6:$H$232,7,FALSE)))</f>
        <v>224</v>
      </c>
      <c r="N1123" s="104">
        <f>IF(ISNA(VLOOKUP(B1123,'US PWR Rankings'!$B$6:$H$126,7,FALSE))=TRUE,"", (VLOOKUP(B1123,'US PWR Rankings'!$B$6:$H$126,7,FALSE)))</f>
        <v>24</v>
      </c>
      <c r="O1123" s="73" t="str">
        <f>IF(ISNA(VLOOKUP(B1123,'Can Gas Rankings'!$B$6:$H$95,7,FALSE))=TRUE,"",(VLOOKUP(B1123,'Can Gas Rankings'!$B$6:$H$95,7,FALSE)))</f>
        <v/>
      </c>
      <c r="P1123" s="73" t="str">
        <f>IF(ISNA(VLOOKUP(B1123,'Can Pwr Rankings'!$B$6:$F$21,5,FALSE))=TRUE,"", (VLOOKUP(B1123,'Can Pwr Rankings'!$B$6:$F$21,5,FALSE)))</f>
        <v/>
      </c>
      <c r="Q1123" s="109">
        <f>IF(ISNA(VLOOKUP($B1123,'US GAS Rankings'!$B$6:$H$232,6,FALSE))=TRUE,"", (VLOOKUP($B1123,'US GAS Rankings'!$B$6:$H$232,6,FALSE)))</f>
        <v>5132</v>
      </c>
      <c r="R1123" s="109">
        <f>IF(ISNA(VLOOKUP($B1123,'US PWR Rankings'!$B$6:$H$126,6,FALSE))=TRUE,"", (VLOOKUP($B1123,'US PWR Rankings'!$B$6:$H$126,6,FALSE)))</f>
        <v>5176246</v>
      </c>
      <c r="S1123" s="109" t="str">
        <f>IF(ISNA(VLOOKUP($B1123,'Can Gas Rankings'!$B$6:$H$95,6,FALSE))=TRUE,"",(VLOOKUP($B1123,'Can Gas Rankings'!$B$6:$H$95,6,FALSE)))</f>
        <v/>
      </c>
      <c r="T1123" s="109" t="str">
        <f>IF(ISNA(VLOOKUP($B1123,'Can Pwr Rankings'!$B$6:$F$21,4,FALSE))=TRUE,"", (VLOOKUP($B1123,'Can Pwr Rankings'!$B$6:$F$21,4,FALSE)))</f>
        <v/>
      </c>
    </row>
    <row r="1124" spans="1:20" x14ac:dyDescent="0.2">
      <c r="A1124" s="73" t="s">
        <v>307</v>
      </c>
      <c r="B1124" s="73">
        <v>154</v>
      </c>
      <c r="C1124" s="73"/>
      <c r="D1124" s="73"/>
      <c r="E1124" s="73" t="s">
        <v>519</v>
      </c>
      <c r="F1124" s="73" t="e">
        <f>VLOOKUP((A1124&amp;MAX(G1124:L1124)),'NA DATA'!$J$4:$K$1809,2,FALSE)</f>
        <v>#N/A</v>
      </c>
      <c r="G1124" s="104"/>
      <c r="H1124" s="104"/>
      <c r="I1124" s="104">
        <v>95001078</v>
      </c>
      <c r="J1124" s="104"/>
      <c r="K1124" s="104"/>
      <c r="L1124" s="104"/>
      <c r="M1124" s="104">
        <f>IF(ISNA(VLOOKUP(B1124,'US GAS Rankings'!$B$6:$H$232,7,FALSE))=TRUE,"", (VLOOKUP(B1124,'US GAS Rankings'!$B$6:$H$232,7,FALSE)))</f>
        <v>224</v>
      </c>
      <c r="N1124" s="104">
        <f>IF(ISNA(VLOOKUP(B1124,'US PWR Rankings'!$B$6:$H$126,7,FALSE))=TRUE,"", (VLOOKUP(B1124,'US PWR Rankings'!$B$6:$H$126,7,FALSE)))</f>
        <v>24</v>
      </c>
      <c r="O1124" s="73" t="str">
        <f>IF(ISNA(VLOOKUP(B1124,'Can Gas Rankings'!$B$6:$H$95,7,FALSE))=TRUE,"",(VLOOKUP(B1124,'Can Gas Rankings'!$B$6:$H$95,7,FALSE)))</f>
        <v/>
      </c>
      <c r="P1124" s="73" t="str">
        <f>IF(ISNA(VLOOKUP(B1124,'Can Pwr Rankings'!$B$6:$F$21,5,FALSE))=TRUE,"", (VLOOKUP(B1124,'Can Pwr Rankings'!$B$6:$F$21,5,FALSE)))</f>
        <v/>
      </c>
      <c r="Q1124" s="109">
        <f>IF(ISNA(VLOOKUP($B1124,'US GAS Rankings'!$B$6:$H$232,6,FALSE))=TRUE,"", (VLOOKUP($B1124,'US GAS Rankings'!$B$6:$H$232,6,FALSE)))</f>
        <v>5132</v>
      </c>
      <c r="R1124" s="109">
        <f>IF(ISNA(VLOOKUP($B1124,'US PWR Rankings'!$B$6:$H$126,6,FALSE))=TRUE,"", (VLOOKUP($B1124,'US PWR Rankings'!$B$6:$H$126,6,FALSE)))</f>
        <v>5176246</v>
      </c>
      <c r="S1124" s="109" t="str">
        <f>IF(ISNA(VLOOKUP($B1124,'Can Gas Rankings'!$B$6:$H$95,6,FALSE))=TRUE,"",(VLOOKUP($B1124,'Can Gas Rankings'!$B$6:$H$95,6,FALSE)))</f>
        <v/>
      </c>
      <c r="T1124" s="109" t="str">
        <f>IF(ISNA(VLOOKUP($B1124,'Can Pwr Rankings'!$B$6:$F$21,4,FALSE))=TRUE,"", (VLOOKUP($B1124,'Can Pwr Rankings'!$B$6:$F$21,4,FALSE)))</f>
        <v/>
      </c>
    </row>
    <row r="1125" spans="1:20" x14ac:dyDescent="0.2">
      <c r="A1125" s="73" t="s">
        <v>307</v>
      </c>
      <c r="B1125" s="73">
        <v>154</v>
      </c>
      <c r="C1125" s="73"/>
      <c r="D1125" s="73"/>
      <c r="E1125" s="73" t="s">
        <v>522</v>
      </c>
      <c r="F1125" s="73" t="e">
        <f>VLOOKUP((A1125&amp;MAX(G1125:L1125)),'NA DATA'!$J$4:$K$1809,2,FALSE)</f>
        <v>#N/A</v>
      </c>
      <c r="G1125" s="104"/>
      <c r="H1125" s="104"/>
      <c r="I1125" s="104">
        <v>96000079</v>
      </c>
      <c r="J1125" s="104"/>
      <c r="K1125" s="104"/>
      <c r="L1125" s="104"/>
      <c r="M1125" s="104">
        <f>IF(ISNA(VLOOKUP(B1125,'US GAS Rankings'!$B$6:$H$232,7,FALSE))=TRUE,"", (VLOOKUP(B1125,'US GAS Rankings'!$B$6:$H$232,7,FALSE)))</f>
        <v>224</v>
      </c>
      <c r="N1125" s="104">
        <f>IF(ISNA(VLOOKUP(B1125,'US PWR Rankings'!$B$6:$H$126,7,FALSE))=TRUE,"", (VLOOKUP(B1125,'US PWR Rankings'!$B$6:$H$126,7,FALSE)))</f>
        <v>24</v>
      </c>
      <c r="O1125" s="73" t="str">
        <f>IF(ISNA(VLOOKUP(B1125,'Can Gas Rankings'!$B$6:$H$95,7,FALSE))=TRUE,"",(VLOOKUP(B1125,'Can Gas Rankings'!$B$6:$H$95,7,FALSE)))</f>
        <v/>
      </c>
      <c r="P1125" s="73" t="str">
        <f>IF(ISNA(VLOOKUP(B1125,'Can Pwr Rankings'!$B$6:$F$21,5,FALSE))=TRUE,"", (VLOOKUP(B1125,'Can Pwr Rankings'!$B$6:$F$21,5,FALSE)))</f>
        <v/>
      </c>
      <c r="Q1125" s="109">
        <f>IF(ISNA(VLOOKUP($B1125,'US GAS Rankings'!$B$6:$H$232,6,FALSE))=TRUE,"", (VLOOKUP($B1125,'US GAS Rankings'!$B$6:$H$232,6,FALSE)))</f>
        <v>5132</v>
      </c>
      <c r="R1125" s="109">
        <f>IF(ISNA(VLOOKUP($B1125,'US PWR Rankings'!$B$6:$H$126,6,FALSE))=TRUE,"", (VLOOKUP($B1125,'US PWR Rankings'!$B$6:$H$126,6,FALSE)))</f>
        <v>5176246</v>
      </c>
      <c r="S1125" s="109" t="str">
        <f>IF(ISNA(VLOOKUP($B1125,'Can Gas Rankings'!$B$6:$H$95,6,FALSE))=TRUE,"",(VLOOKUP($B1125,'Can Gas Rankings'!$B$6:$H$95,6,FALSE)))</f>
        <v/>
      </c>
      <c r="T1125" s="109" t="str">
        <f>IF(ISNA(VLOOKUP($B1125,'Can Pwr Rankings'!$B$6:$F$21,4,FALSE))=TRUE,"", (VLOOKUP($B1125,'Can Pwr Rankings'!$B$6:$F$21,4,FALSE)))</f>
        <v/>
      </c>
    </row>
    <row r="1126" spans="1:20" x14ac:dyDescent="0.2">
      <c r="A1126" s="73" t="s">
        <v>307</v>
      </c>
      <c r="B1126" s="73">
        <v>154</v>
      </c>
      <c r="C1126" s="73"/>
      <c r="D1126" s="73"/>
      <c r="E1126" s="73" t="s">
        <v>440</v>
      </c>
      <c r="F1126" s="73" t="str">
        <f>VLOOKUP((A1126&amp;MAX(G1126:L1126)),'NA DATA'!$J$4:$K$1809,2,FALSE)</f>
        <v>Enron North America Corp.</v>
      </c>
      <c r="G1126" s="104"/>
      <c r="H1126" s="104">
        <v>96001202</v>
      </c>
      <c r="I1126" s="104"/>
      <c r="J1126" s="104"/>
      <c r="K1126" s="104"/>
      <c r="L1126" s="104"/>
      <c r="M1126" s="104">
        <f>IF(ISNA(VLOOKUP(B1126,'US GAS Rankings'!$B$6:$H$232,7,FALSE))=TRUE,"", (VLOOKUP(B1126,'US GAS Rankings'!$B$6:$H$232,7,FALSE)))</f>
        <v>224</v>
      </c>
      <c r="N1126" s="104">
        <f>IF(ISNA(VLOOKUP(B1126,'US PWR Rankings'!$B$6:$H$126,7,FALSE))=TRUE,"", (VLOOKUP(B1126,'US PWR Rankings'!$B$6:$H$126,7,FALSE)))</f>
        <v>24</v>
      </c>
      <c r="O1126" s="73" t="str">
        <f>IF(ISNA(VLOOKUP(B1126,'Can Gas Rankings'!$B$6:$H$95,7,FALSE))=TRUE,"",(VLOOKUP(B1126,'Can Gas Rankings'!$B$6:$H$95,7,FALSE)))</f>
        <v/>
      </c>
      <c r="P1126" s="73" t="str">
        <f>IF(ISNA(VLOOKUP(B1126,'Can Pwr Rankings'!$B$6:$F$21,5,FALSE))=TRUE,"", (VLOOKUP(B1126,'Can Pwr Rankings'!$B$6:$F$21,5,FALSE)))</f>
        <v/>
      </c>
      <c r="Q1126" s="109">
        <f>IF(ISNA(VLOOKUP($B1126,'US GAS Rankings'!$B$6:$H$232,6,FALSE))=TRUE,"", (VLOOKUP($B1126,'US GAS Rankings'!$B$6:$H$232,6,FALSE)))</f>
        <v>5132</v>
      </c>
      <c r="R1126" s="109">
        <f>IF(ISNA(VLOOKUP($B1126,'US PWR Rankings'!$B$6:$H$126,6,FALSE))=TRUE,"", (VLOOKUP($B1126,'US PWR Rankings'!$B$6:$H$126,6,FALSE)))</f>
        <v>5176246</v>
      </c>
      <c r="S1126" s="109" t="str">
        <f>IF(ISNA(VLOOKUP($B1126,'Can Gas Rankings'!$B$6:$H$95,6,FALSE))=TRUE,"",(VLOOKUP($B1126,'Can Gas Rankings'!$B$6:$H$95,6,FALSE)))</f>
        <v/>
      </c>
      <c r="T1126" s="109" t="str">
        <f>IF(ISNA(VLOOKUP($B1126,'Can Pwr Rankings'!$B$6:$F$21,4,FALSE))=TRUE,"", (VLOOKUP($B1126,'Can Pwr Rankings'!$B$6:$F$21,4,FALSE)))</f>
        <v/>
      </c>
    </row>
    <row r="1127" spans="1:20" x14ac:dyDescent="0.2">
      <c r="A1127" s="73" t="s">
        <v>308</v>
      </c>
      <c r="B1127" s="73">
        <v>26536</v>
      </c>
      <c r="C1127" s="73" t="s">
        <v>308</v>
      </c>
      <c r="D1127" s="73">
        <v>26536</v>
      </c>
      <c r="E1127" s="73" t="s">
        <v>429</v>
      </c>
      <c r="F1127" s="73" t="str">
        <f>VLOOKUP((A1127&amp;MAX(G1127:L1127)),'NA DATA'!$J$4:$K$1809,2,FALSE)</f>
        <v>Enron North America Corp.</v>
      </c>
      <c r="G1127" s="104"/>
      <c r="H1127" s="104">
        <v>96035886</v>
      </c>
      <c r="I1127" s="104"/>
      <c r="J1127" s="104"/>
      <c r="K1127" s="104"/>
      <c r="L1127" s="104"/>
      <c r="M1127" s="104">
        <f>IF(ISNA(VLOOKUP(B1127,'US GAS Rankings'!$B$6:$H$232,7,FALSE))=TRUE,"", (VLOOKUP(B1127,'US GAS Rankings'!$B$6:$H$232,7,FALSE)))</f>
        <v>225</v>
      </c>
      <c r="N1127" s="104" t="str">
        <f>IF(ISNA(VLOOKUP(B1127,'US PWR Rankings'!$B$6:$H$126,7,FALSE))=TRUE,"", (VLOOKUP(B1127,'US PWR Rankings'!$B$6:$H$126,7,FALSE)))</f>
        <v/>
      </c>
      <c r="O1127" s="73" t="str">
        <f>IF(ISNA(VLOOKUP(B1127,'Can Gas Rankings'!$B$6:$H$95,7,FALSE))=TRUE,"",(VLOOKUP(B1127,'Can Gas Rankings'!$B$6:$H$95,7,FALSE)))</f>
        <v/>
      </c>
      <c r="P1127" s="73" t="str">
        <f>IF(ISNA(VLOOKUP(B1127,'Can Pwr Rankings'!$B$6:$F$21,5,FALSE))=TRUE,"", (VLOOKUP(B1127,'Can Pwr Rankings'!$B$6:$F$21,5,FALSE)))</f>
        <v/>
      </c>
      <c r="Q1127" s="109">
        <f>IF(ISNA(VLOOKUP($B1127,'US GAS Rankings'!$B$6:$H$232,6,FALSE))=TRUE,"", (VLOOKUP($B1127,'US GAS Rankings'!$B$6:$H$232,6,FALSE)))</f>
        <v>5000</v>
      </c>
      <c r="R1127" s="109" t="str">
        <f>IF(ISNA(VLOOKUP($B1127,'US PWR Rankings'!$B$6:$H$126,6,FALSE))=TRUE,"", (VLOOKUP($B1127,'US PWR Rankings'!$B$6:$H$126,6,FALSE)))</f>
        <v/>
      </c>
      <c r="S1127" s="109" t="str">
        <f>IF(ISNA(VLOOKUP($B1127,'Can Gas Rankings'!$B$6:$H$95,6,FALSE))=TRUE,"",(VLOOKUP($B1127,'Can Gas Rankings'!$B$6:$H$95,6,FALSE)))</f>
        <v/>
      </c>
      <c r="T1127" s="109" t="str">
        <f>IF(ISNA(VLOOKUP($B1127,'Can Pwr Rankings'!$B$6:$F$21,4,FALSE))=TRUE,"", (VLOOKUP($B1127,'Can Pwr Rankings'!$B$6:$F$21,4,FALSE)))</f>
        <v/>
      </c>
    </row>
    <row r="1128" spans="1:20" x14ac:dyDescent="0.2">
      <c r="A1128" s="73" t="s">
        <v>308</v>
      </c>
      <c r="B1128" s="73">
        <v>26536</v>
      </c>
      <c r="C1128" s="73"/>
      <c r="D1128" s="73"/>
      <c r="E1128" s="73" t="s">
        <v>442</v>
      </c>
      <c r="F1128" s="73" t="str">
        <f>VLOOKUP((A1128&amp;MAX(G1128:L1128)),'NA DATA'!$J$4:$K$1809,2,FALSE)</f>
        <v>Enron North America Corp.</v>
      </c>
      <c r="G1128" s="104"/>
      <c r="H1128" s="104">
        <v>96035909</v>
      </c>
      <c r="I1128" s="104"/>
      <c r="J1128" s="104"/>
      <c r="K1128" s="104"/>
      <c r="L1128" s="104"/>
      <c r="M1128" s="104">
        <f>IF(ISNA(VLOOKUP(B1128,'US GAS Rankings'!$B$6:$H$232,7,FALSE))=TRUE,"", (VLOOKUP(B1128,'US GAS Rankings'!$B$6:$H$232,7,FALSE)))</f>
        <v>225</v>
      </c>
      <c r="N1128" s="104" t="str">
        <f>IF(ISNA(VLOOKUP(B1128,'US PWR Rankings'!$B$6:$H$126,7,FALSE))=TRUE,"", (VLOOKUP(B1128,'US PWR Rankings'!$B$6:$H$126,7,FALSE)))</f>
        <v/>
      </c>
      <c r="O1128" s="73" t="str">
        <f>IF(ISNA(VLOOKUP(B1128,'Can Gas Rankings'!$B$6:$H$95,7,FALSE))=TRUE,"",(VLOOKUP(B1128,'Can Gas Rankings'!$B$6:$H$95,7,FALSE)))</f>
        <v/>
      </c>
      <c r="P1128" s="73" t="str">
        <f>IF(ISNA(VLOOKUP(B1128,'Can Pwr Rankings'!$B$6:$F$21,5,FALSE))=TRUE,"", (VLOOKUP(B1128,'Can Pwr Rankings'!$B$6:$F$21,5,FALSE)))</f>
        <v/>
      </c>
      <c r="Q1128" s="109">
        <f>IF(ISNA(VLOOKUP($B1128,'US GAS Rankings'!$B$6:$H$232,6,FALSE))=TRUE,"", (VLOOKUP($B1128,'US GAS Rankings'!$B$6:$H$232,6,FALSE)))</f>
        <v>5000</v>
      </c>
      <c r="R1128" s="109" t="str">
        <f>IF(ISNA(VLOOKUP($B1128,'US PWR Rankings'!$B$6:$H$126,6,FALSE))=TRUE,"", (VLOOKUP($B1128,'US PWR Rankings'!$B$6:$H$126,6,FALSE)))</f>
        <v/>
      </c>
      <c r="S1128" s="109" t="str">
        <f>IF(ISNA(VLOOKUP($B1128,'Can Gas Rankings'!$B$6:$H$95,6,FALSE))=TRUE,"",(VLOOKUP($B1128,'Can Gas Rankings'!$B$6:$H$95,6,FALSE)))</f>
        <v/>
      </c>
      <c r="T1128" s="109" t="str">
        <f>IF(ISNA(VLOOKUP($B1128,'Can Pwr Rankings'!$B$6:$F$21,4,FALSE))=TRUE,"", (VLOOKUP($B1128,'Can Pwr Rankings'!$B$6:$F$21,4,FALSE)))</f>
        <v/>
      </c>
    </row>
    <row r="1129" spans="1:20" x14ac:dyDescent="0.2">
      <c r="A1129" s="73" t="s">
        <v>308</v>
      </c>
      <c r="B1129" s="73">
        <v>26536</v>
      </c>
      <c r="C1129" s="73"/>
      <c r="D1129" s="73"/>
      <c r="E1129" s="73" t="s">
        <v>443</v>
      </c>
      <c r="F1129" s="73" t="str">
        <f>VLOOKUP((A1129&amp;MAX(G1129:L1129)),'NA DATA'!$J$4:$K$1809,2,FALSE)</f>
        <v>Enron North America Corp.</v>
      </c>
      <c r="G1129" s="104"/>
      <c r="H1129" s="104">
        <v>96029504</v>
      </c>
      <c r="I1129" s="104"/>
      <c r="J1129" s="104"/>
      <c r="K1129" s="104"/>
      <c r="L1129" s="104"/>
      <c r="M1129" s="104">
        <f>IF(ISNA(VLOOKUP(B1129,'US GAS Rankings'!$B$6:$H$232,7,FALSE))=TRUE,"", (VLOOKUP(B1129,'US GAS Rankings'!$B$6:$H$232,7,FALSE)))</f>
        <v>225</v>
      </c>
      <c r="N1129" s="104" t="str">
        <f>IF(ISNA(VLOOKUP(B1129,'US PWR Rankings'!$B$6:$H$126,7,FALSE))=TRUE,"", (VLOOKUP(B1129,'US PWR Rankings'!$B$6:$H$126,7,FALSE)))</f>
        <v/>
      </c>
      <c r="O1129" s="73" t="str">
        <f>IF(ISNA(VLOOKUP(B1129,'Can Gas Rankings'!$B$6:$H$95,7,FALSE))=TRUE,"",(VLOOKUP(B1129,'Can Gas Rankings'!$B$6:$H$95,7,FALSE)))</f>
        <v/>
      </c>
      <c r="P1129" s="73" t="str">
        <f>IF(ISNA(VLOOKUP(B1129,'Can Pwr Rankings'!$B$6:$F$21,5,FALSE))=TRUE,"", (VLOOKUP(B1129,'Can Pwr Rankings'!$B$6:$F$21,5,FALSE)))</f>
        <v/>
      </c>
      <c r="Q1129" s="109">
        <f>IF(ISNA(VLOOKUP($B1129,'US GAS Rankings'!$B$6:$H$232,6,FALSE))=TRUE,"", (VLOOKUP($B1129,'US GAS Rankings'!$B$6:$H$232,6,FALSE)))</f>
        <v>5000</v>
      </c>
      <c r="R1129" s="109" t="str">
        <f>IF(ISNA(VLOOKUP($B1129,'US PWR Rankings'!$B$6:$H$126,6,FALSE))=TRUE,"", (VLOOKUP($B1129,'US PWR Rankings'!$B$6:$H$126,6,FALSE)))</f>
        <v/>
      </c>
      <c r="S1129" s="109" t="str">
        <f>IF(ISNA(VLOOKUP($B1129,'Can Gas Rankings'!$B$6:$H$95,6,FALSE))=TRUE,"",(VLOOKUP($B1129,'Can Gas Rankings'!$B$6:$H$95,6,FALSE)))</f>
        <v/>
      </c>
      <c r="T1129" s="109" t="str">
        <f>IF(ISNA(VLOOKUP($B1129,'Can Pwr Rankings'!$B$6:$F$21,4,FALSE))=TRUE,"", (VLOOKUP($B1129,'Can Pwr Rankings'!$B$6:$F$21,4,FALSE)))</f>
        <v/>
      </c>
    </row>
    <row r="1130" spans="1:20" x14ac:dyDescent="0.2">
      <c r="A1130" s="73" t="s">
        <v>308</v>
      </c>
      <c r="B1130" s="73">
        <v>26536</v>
      </c>
      <c r="C1130" s="73"/>
      <c r="D1130" s="73"/>
      <c r="E1130" s="73" t="s">
        <v>566</v>
      </c>
      <c r="F1130" s="73" t="e">
        <f>VLOOKUP((A1130&amp;MAX(G1130:L1130)),'NA DATA'!$J$4:$K$1809,2,FALSE)</f>
        <v>#N/A</v>
      </c>
      <c r="G1130" s="104"/>
      <c r="H1130" s="104"/>
      <c r="I1130" s="104"/>
      <c r="J1130" s="104"/>
      <c r="K1130" s="104"/>
      <c r="L1130" s="104"/>
      <c r="M1130" s="104">
        <f>IF(ISNA(VLOOKUP(B1130,'US GAS Rankings'!$B$6:$H$232,7,FALSE))=TRUE,"", (VLOOKUP(B1130,'US GAS Rankings'!$B$6:$H$232,7,FALSE)))</f>
        <v>225</v>
      </c>
      <c r="N1130" s="104" t="str">
        <f>IF(ISNA(VLOOKUP(B1130,'US PWR Rankings'!$B$6:$H$126,7,FALSE))=TRUE,"", (VLOOKUP(B1130,'US PWR Rankings'!$B$6:$H$126,7,FALSE)))</f>
        <v/>
      </c>
      <c r="O1130" s="73" t="str">
        <f>IF(ISNA(VLOOKUP(B1130,'Can Gas Rankings'!$B$6:$H$95,7,FALSE))=TRUE,"",(VLOOKUP(B1130,'Can Gas Rankings'!$B$6:$H$95,7,FALSE)))</f>
        <v/>
      </c>
      <c r="P1130" s="73" t="str">
        <f>IF(ISNA(VLOOKUP(B1130,'Can Pwr Rankings'!$B$6:$F$21,5,FALSE))=TRUE,"", (VLOOKUP(B1130,'Can Pwr Rankings'!$B$6:$F$21,5,FALSE)))</f>
        <v/>
      </c>
      <c r="Q1130" s="109">
        <f>IF(ISNA(VLOOKUP($B1130,'US GAS Rankings'!$B$6:$H$232,6,FALSE))=TRUE,"", (VLOOKUP($B1130,'US GAS Rankings'!$B$6:$H$232,6,FALSE)))</f>
        <v>5000</v>
      </c>
      <c r="R1130" s="109" t="str">
        <f>IF(ISNA(VLOOKUP($B1130,'US PWR Rankings'!$B$6:$H$126,6,FALSE))=TRUE,"", (VLOOKUP($B1130,'US PWR Rankings'!$B$6:$H$126,6,FALSE)))</f>
        <v/>
      </c>
      <c r="S1130" s="109" t="str">
        <f>IF(ISNA(VLOOKUP($B1130,'Can Gas Rankings'!$B$6:$H$95,6,FALSE))=TRUE,"",(VLOOKUP($B1130,'Can Gas Rankings'!$B$6:$H$95,6,FALSE)))</f>
        <v/>
      </c>
      <c r="T1130" s="109" t="str">
        <f>IF(ISNA(VLOOKUP($B1130,'Can Pwr Rankings'!$B$6:$F$21,4,FALSE))=TRUE,"", (VLOOKUP($B1130,'Can Pwr Rankings'!$B$6:$F$21,4,FALSE)))</f>
        <v/>
      </c>
    </row>
    <row r="1131" spans="1:20" x14ac:dyDescent="0.2">
      <c r="A1131" s="73" t="s">
        <v>308</v>
      </c>
      <c r="B1131" s="73">
        <v>26536</v>
      </c>
      <c r="C1131" s="73"/>
      <c r="D1131" s="73"/>
      <c r="E1131" s="73" t="s">
        <v>402</v>
      </c>
      <c r="F1131" s="73" t="str">
        <f>VLOOKUP((A1131&amp;MAX(G1131:L1131)),'NA DATA'!$J$4:$K$1809,2,FALSE)</f>
        <v>Enron North America Corp.</v>
      </c>
      <c r="G1131" s="104"/>
      <c r="H1131" s="104">
        <v>96062646</v>
      </c>
      <c r="I1131" s="104"/>
      <c r="J1131" s="104"/>
      <c r="K1131" s="104"/>
      <c r="L1131" s="104"/>
      <c r="M1131" s="104">
        <f>IF(ISNA(VLOOKUP(B1131,'US GAS Rankings'!$B$6:$H$232,7,FALSE))=TRUE,"", (VLOOKUP(B1131,'US GAS Rankings'!$B$6:$H$232,7,FALSE)))</f>
        <v>225</v>
      </c>
      <c r="N1131" s="104" t="str">
        <f>IF(ISNA(VLOOKUP(B1131,'US PWR Rankings'!$B$6:$H$126,7,FALSE))=TRUE,"", (VLOOKUP(B1131,'US PWR Rankings'!$B$6:$H$126,7,FALSE)))</f>
        <v/>
      </c>
      <c r="O1131" s="73" t="str">
        <f>IF(ISNA(VLOOKUP(B1131,'Can Gas Rankings'!$B$6:$H$95,7,FALSE))=TRUE,"",(VLOOKUP(B1131,'Can Gas Rankings'!$B$6:$H$95,7,FALSE)))</f>
        <v/>
      </c>
      <c r="P1131" s="73" t="str">
        <f>IF(ISNA(VLOOKUP(B1131,'Can Pwr Rankings'!$B$6:$F$21,5,FALSE))=TRUE,"", (VLOOKUP(B1131,'Can Pwr Rankings'!$B$6:$F$21,5,FALSE)))</f>
        <v/>
      </c>
      <c r="Q1131" s="109">
        <f>IF(ISNA(VLOOKUP($B1131,'US GAS Rankings'!$B$6:$H$232,6,FALSE))=TRUE,"", (VLOOKUP($B1131,'US GAS Rankings'!$B$6:$H$232,6,FALSE)))</f>
        <v>5000</v>
      </c>
      <c r="R1131" s="109" t="str">
        <f>IF(ISNA(VLOOKUP($B1131,'US PWR Rankings'!$B$6:$H$126,6,FALSE))=TRUE,"", (VLOOKUP($B1131,'US PWR Rankings'!$B$6:$H$126,6,FALSE)))</f>
        <v/>
      </c>
      <c r="S1131" s="109" t="str">
        <f>IF(ISNA(VLOOKUP($B1131,'Can Gas Rankings'!$B$6:$H$95,6,FALSE))=TRUE,"",(VLOOKUP($B1131,'Can Gas Rankings'!$B$6:$H$95,6,FALSE)))</f>
        <v/>
      </c>
      <c r="T1131" s="109" t="str">
        <f>IF(ISNA(VLOOKUP($B1131,'Can Pwr Rankings'!$B$6:$F$21,4,FALSE))=TRUE,"", (VLOOKUP($B1131,'Can Pwr Rankings'!$B$6:$F$21,4,FALSE)))</f>
        <v/>
      </c>
    </row>
    <row r="1132" spans="1:20" x14ac:dyDescent="0.2">
      <c r="A1132" s="73" t="s">
        <v>309</v>
      </c>
      <c r="B1132" s="73">
        <v>2160</v>
      </c>
      <c r="C1132" s="73" t="s">
        <v>309</v>
      </c>
      <c r="D1132" s="73">
        <v>2160</v>
      </c>
      <c r="E1132" s="73" t="s">
        <v>403</v>
      </c>
      <c r="F1132" s="73" t="str">
        <f>VLOOKUP((A1132&amp;MAX(G1132:L1132)),'NA DATA'!$J$4:$K$1809,2,FALSE)</f>
        <v>Enron North America Corp.</v>
      </c>
      <c r="G1132" s="104"/>
      <c r="H1132" s="104">
        <v>96062421</v>
      </c>
      <c r="I1132" s="104"/>
      <c r="J1132" s="104"/>
      <c r="K1132" s="104"/>
      <c r="L1132" s="104"/>
      <c r="M1132" s="104">
        <f>IF(ISNA(VLOOKUP(B1132,'US GAS Rankings'!$B$6:$H$232,7,FALSE))=TRUE,"", (VLOOKUP(B1132,'US GAS Rankings'!$B$6:$H$232,7,FALSE)))</f>
        <v>226</v>
      </c>
      <c r="N1132" s="104" t="str">
        <f>IF(ISNA(VLOOKUP(B1132,'US PWR Rankings'!$B$6:$H$126,7,FALSE))=TRUE,"", (VLOOKUP(B1132,'US PWR Rankings'!$B$6:$H$126,7,FALSE)))</f>
        <v/>
      </c>
      <c r="O1132" s="73" t="str">
        <f>IF(ISNA(VLOOKUP(B1132,'Can Gas Rankings'!$B$6:$H$95,7,FALSE))=TRUE,"",(VLOOKUP(B1132,'Can Gas Rankings'!$B$6:$H$95,7,FALSE)))</f>
        <v/>
      </c>
      <c r="P1132" s="73" t="str">
        <f>IF(ISNA(VLOOKUP(B1132,'Can Pwr Rankings'!$B$6:$F$21,5,FALSE))=TRUE,"", (VLOOKUP(B1132,'Can Pwr Rankings'!$B$6:$F$21,5,FALSE)))</f>
        <v/>
      </c>
      <c r="Q1132" s="109">
        <f>IF(ISNA(VLOOKUP($B1132,'US GAS Rankings'!$B$6:$H$232,6,FALSE))=TRUE,"", (VLOOKUP($B1132,'US GAS Rankings'!$B$6:$H$232,6,FALSE)))</f>
        <v>5000</v>
      </c>
      <c r="R1132" s="109" t="str">
        <f>IF(ISNA(VLOOKUP($B1132,'US PWR Rankings'!$B$6:$H$126,6,FALSE))=TRUE,"", (VLOOKUP($B1132,'US PWR Rankings'!$B$6:$H$126,6,FALSE)))</f>
        <v/>
      </c>
      <c r="S1132" s="109" t="str">
        <f>IF(ISNA(VLOOKUP($B1132,'Can Gas Rankings'!$B$6:$H$95,6,FALSE))=TRUE,"",(VLOOKUP($B1132,'Can Gas Rankings'!$B$6:$H$95,6,FALSE)))</f>
        <v/>
      </c>
      <c r="T1132" s="109" t="str">
        <f>IF(ISNA(VLOOKUP($B1132,'Can Pwr Rankings'!$B$6:$F$21,4,FALSE))=TRUE,"", (VLOOKUP($B1132,'Can Pwr Rankings'!$B$6:$F$21,4,FALSE)))</f>
        <v/>
      </c>
    </row>
    <row r="1133" spans="1:20" x14ac:dyDescent="0.2">
      <c r="A1133" s="73" t="s">
        <v>309</v>
      </c>
      <c r="B1133" s="73">
        <v>2160</v>
      </c>
      <c r="C1133" s="73"/>
      <c r="D1133" s="73"/>
      <c r="E1133" s="73" t="s">
        <v>401</v>
      </c>
      <c r="F1133" s="73" t="str">
        <f>VLOOKUP((A1133&amp;MAX(G1133:L1133)),'NA DATA'!$J$4:$K$1809,2,FALSE)</f>
        <v>Enron North America Corp.</v>
      </c>
      <c r="G1133" s="104"/>
      <c r="H1133" s="104">
        <v>96002461</v>
      </c>
      <c r="I1133" s="104"/>
      <c r="J1133" s="104"/>
      <c r="K1133" s="104"/>
      <c r="L1133" s="104"/>
      <c r="M1133" s="104">
        <f>IF(ISNA(VLOOKUP(B1133,'US GAS Rankings'!$B$6:$H$232,7,FALSE))=TRUE,"", (VLOOKUP(B1133,'US GAS Rankings'!$B$6:$H$232,7,FALSE)))</f>
        <v>226</v>
      </c>
      <c r="N1133" s="104" t="str">
        <f>IF(ISNA(VLOOKUP(B1133,'US PWR Rankings'!$B$6:$H$126,7,FALSE))=TRUE,"", (VLOOKUP(B1133,'US PWR Rankings'!$B$6:$H$126,7,FALSE)))</f>
        <v/>
      </c>
      <c r="O1133" s="73" t="str">
        <f>IF(ISNA(VLOOKUP(B1133,'Can Gas Rankings'!$B$6:$H$95,7,FALSE))=TRUE,"",(VLOOKUP(B1133,'Can Gas Rankings'!$B$6:$H$95,7,FALSE)))</f>
        <v/>
      </c>
      <c r="P1133" s="73" t="str">
        <f>IF(ISNA(VLOOKUP(B1133,'Can Pwr Rankings'!$B$6:$F$21,5,FALSE))=TRUE,"", (VLOOKUP(B1133,'Can Pwr Rankings'!$B$6:$F$21,5,FALSE)))</f>
        <v/>
      </c>
      <c r="Q1133" s="109">
        <f>IF(ISNA(VLOOKUP($B1133,'US GAS Rankings'!$B$6:$H$232,6,FALSE))=TRUE,"", (VLOOKUP($B1133,'US GAS Rankings'!$B$6:$H$232,6,FALSE)))</f>
        <v>5000</v>
      </c>
      <c r="R1133" s="109" t="str">
        <f>IF(ISNA(VLOOKUP($B1133,'US PWR Rankings'!$B$6:$H$126,6,FALSE))=TRUE,"", (VLOOKUP($B1133,'US PWR Rankings'!$B$6:$H$126,6,FALSE)))</f>
        <v/>
      </c>
      <c r="S1133" s="109" t="str">
        <f>IF(ISNA(VLOOKUP($B1133,'Can Gas Rankings'!$B$6:$H$95,6,FALSE))=TRUE,"",(VLOOKUP($B1133,'Can Gas Rankings'!$B$6:$H$95,6,FALSE)))</f>
        <v/>
      </c>
      <c r="T1133" s="109" t="str">
        <f>IF(ISNA(VLOOKUP($B1133,'Can Pwr Rankings'!$B$6:$F$21,4,FALSE))=TRUE,"", (VLOOKUP($B1133,'Can Pwr Rankings'!$B$6:$F$21,4,FALSE)))</f>
        <v/>
      </c>
    </row>
    <row r="1134" spans="1:20" x14ac:dyDescent="0.2">
      <c r="A1134" s="73" t="s">
        <v>309</v>
      </c>
      <c r="B1134" s="73">
        <v>2160</v>
      </c>
      <c r="C1134" s="73"/>
      <c r="D1134" s="73"/>
      <c r="E1134" s="73" t="s">
        <v>399</v>
      </c>
      <c r="F1134" s="73" t="str">
        <f>VLOOKUP((A1134&amp;MAX(G1134:L1134)),'NA DATA'!$J$4:$K$1809,2,FALSE)</f>
        <v>Enron North America Corp.</v>
      </c>
      <c r="G1134" s="104"/>
      <c r="H1134" s="104">
        <v>96002877</v>
      </c>
      <c r="I1134" s="104"/>
      <c r="J1134" s="104"/>
      <c r="K1134" s="104"/>
      <c r="L1134" s="104"/>
      <c r="M1134" s="104">
        <f>IF(ISNA(VLOOKUP(B1134,'US GAS Rankings'!$B$6:$H$232,7,FALSE))=TRUE,"", (VLOOKUP(B1134,'US GAS Rankings'!$B$6:$H$232,7,FALSE)))</f>
        <v>226</v>
      </c>
      <c r="N1134" s="104" t="str">
        <f>IF(ISNA(VLOOKUP(B1134,'US PWR Rankings'!$B$6:$H$126,7,FALSE))=TRUE,"", (VLOOKUP(B1134,'US PWR Rankings'!$B$6:$H$126,7,FALSE)))</f>
        <v/>
      </c>
      <c r="O1134" s="73" t="str">
        <f>IF(ISNA(VLOOKUP(B1134,'Can Gas Rankings'!$B$6:$H$95,7,FALSE))=TRUE,"",(VLOOKUP(B1134,'Can Gas Rankings'!$B$6:$H$95,7,FALSE)))</f>
        <v/>
      </c>
      <c r="P1134" s="73" t="str">
        <f>IF(ISNA(VLOOKUP(B1134,'Can Pwr Rankings'!$B$6:$F$21,5,FALSE))=TRUE,"", (VLOOKUP(B1134,'Can Pwr Rankings'!$B$6:$F$21,5,FALSE)))</f>
        <v/>
      </c>
      <c r="Q1134" s="109">
        <f>IF(ISNA(VLOOKUP($B1134,'US GAS Rankings'!$B$6:$H$232,6,FALSE))=TRUE,"", (VLOOKUP($B1134,'US GAS Rankings'!$B$6:$H$232,6,FALSE)))</f>
        <v>5000</v>
      </c>
      <c r="R1134" s="109" t="str">
        <f>IF(ISNA(VLOOKUP($B1134,'US PWR Rankings'!$B$6:$H$126,6,FALSE))=TRUE,"", (VLOOKUP($B1134,'US PWR Rankings'!$B$6:$H$126,6,FALSE)))</f>
        <v/>
      </c>
      <c r="S1134" s="109" t="str">
        <f>IF(ISNA(VLOOKUP($B1134,'Can Gas Rankings'!$B$6:$H$95,6,FALSE))=TRUE,"",(VLOOKUP($B1134,'Can Gas Rankings'!$B$6:$H$95,6,FALSE)))</f>
        <v/>
      </c>
      <c r="T1134" s="109" t="str">
        <f>IF(ISNA(VLOOKUP($B1134,'Can Pwr Rankings'!$B$6:$F$21,4,FALSE))=TRUE,"", (VLOOKUP($B1134,'Can Pwr Rankings'!$B$6:$F$21,4,FALSE)))</f>
        <v/>
      </c>
    </row>
    <row r="1135" spans="1:20" x14ac:dyDescent="0.2">
      <c r="A1135" s="73" t="s">
        <v>309</v>
      </c>
      <c r="B1135" s="73">
        <v>2160</v>
      </c>
      <c r="C1135" s="73"/>
      <c r="D1135" s="73"/>
      <c r="E1135" s="73" t="s">
        <v>392</v>
      </c>
      <c r="F1135" s="73" t="str">
        <f>VLOOKUP((A1135&amp;MAX(G1135:L1135)),'NA DATA'!$J$4:$K$1809,2,FALSE)</f>
        <v>Enron North America Corp.</v>
      </c>
      <c r="G1135" s="104"/>
      <c r="H1135" s="104">
        <v>96096099</v>
      </c>
      <c r="I1135" s="104"/>
      <c r="J1135" s="104"/>
      <c r="K1135" s="104"/>
      <c r="L1135" s="104"/>
      <c r="M1135" s="104">
        <f>IF(ISNA(VLOOKUP(B1135,'US GAS Rankings'!$B$6:$H$232,7,FALSE))=TRUE,"", (VLOOKUP(B1135,'US GAS Rankings'!$B$6:$H$232,7,FALSE)))</f>
        <v>226</v>
      </c>
      <c r="N1135" s="104" t="str">
        <f>IF(ISNA(VLOOKUP(B1135,'US PWR Rankings'!$B$6:$H$126,7,FALSE))=TRUE,"", (VLOOKUP(B1135,'US PWR Rankings'!$B$6:$H$126,7,FALSE)))</f>
        <v/>
      </c>
      <c r="O1135" s="73" t="str">
        <f>IF(ISNA(VLOOKUP(B1135,'Can Gas Rankings'!$B$6:$H$95,7,FALSE))=TRUE,"",(VLOOKUP(B1135,'Can Gas Rankings'!$B$6:$H$95,7,FALSE)))</f>
        <v/>
      </c>
      <c r="P1135" s="73" t="str">
        <f>IF(ISNA(VLOOKUP(B1135,'Can Pwr Rankings'!$B$6:$F$21,5,FALSE))=TRUE,"", (VLOOKUP(B1135,'Can Pwr Rankings'!$B$6:$F$21,5,FALSE)))</f>
        <v/>
      </c>
      <c r="Q1135" s="109">
        <f>IF(ISNA(VLOOKUP($B1135,'US GAS Rankings'!$B$6:$H$232,6,FALSE))=TRUE,"", (VLOOKUP($B1135,'US GAS Rankings'!$B$6:$H$232,6,FALSE)))</f>
        <v>5000</v>
      </c>
      <c r="R1135" s="109" t="str">
        <f>IF(ISNA(VLOOKUP($B1135,'US PWR Rankings'!$B$6:$H$126,6,FALSE))=TRUE,"", (VLOOKUP($B1135,'US PWR Rankings'!$B$6:$H$126,6,FALSE)))</f>
        <v/>
      </c>
      <c r="S1135" s="109" t="str">
        <f>IF(ISNA(VLOOKUP($B1135,'Can Gas Rankings'!$B$6:$H$95,6,FALSE))=TRUE,"",(VLOOKUP($B1135,'Can Gas Rankings'!$B$6:$H$95,6,FALSE)))</f>
        <v/>
      </c>
      <c r="T1135" s="109" t="str">
        <f>IF(ISNA(VLOOKUP($B1135,'Can Pwr Rankings'!$B$6:$F$21,4,FALSE))=TRUE,"", (VLOOKUP($B1135,'Can Pwr Rankings'!$B$6:$F$21,4,FALSE)))</f>
        <v/>
      </c>
    </row>
    <row r="1136" spans="1:20" x14ac:dyDescent="0.2">
      <c r="A1136" s="73" t="s">
        <v>309</v>
      </c>
      <c r="B1136" s="73">
        <v>2160</v>
      </c>
      <c r="C1136" s="73"/>
      <c r="D1136" s="73"/>
      <c r="E1136" s="73" t="s">
        <v>566</v>
      </c>
      <c r="F1136" s="73" t="e">
        <f>VLOOKUP((A1136&amp;MAX(G1136:L1136)),'NA DATA'!$J$4:$K$1809,2,FALSE)</f>
        <v>#N/A</v>
      </c>
      <c r="G1136" s="104"/>
      <c r="H1136" s="104"/>
      <c r="I1136" s="104"/>
      <c r="J1136" s="104"/>
      <c r="K1136" s="104"/>
      <c r="L1136" s="104"/>
      <c r="M1136" s="104">
        <f>IF(ISNA(VLOOKUP(B1136,'US GAS Rankings'!$B$6:$H$232,7,FALSE))=TRUE,"", (VLOOKUP(B1136,'US GAS Rankings'!$B$6:$H$232,7,FALSE)))</f>
        <v>226</v>
      </c>
      <c r="N1136" s="104" t="str">
        <f>IF(ISNA(VLOOKUP(B1136,'US PWR Rankings'!$B$6:$H$126,7,FALSE))=TRUE,"", (VLOOKUP(B1136,'US PWR Rankings'!$B$6:$H$126,7,FALSE)))</f>
        <v/>
      </c>
      <c r="O1136" s="73" t="str">
        <f>IF(ISNA(VLOOKUP(B1136,'Can Gas Rankings'!$B$6:$H$95,7,FALSE))=TRUE,"",(VLOOKUP(B1136,'Can Gas Rankings'!$B$6:$H$95,7,FALSE)))</f>
        <v/>
      </c>
      <c r="P1136" s="73" t="str">
        <f>IF(ISNA(VLOOKUP(B1136,'Can Pwr Rankings'!$B$6:$F$21,5,FALSE))=TRUE,"", (VLOOKUP(B1136,'Can Pwr Rankings'!$B$6:$F$21,5,FALSE)))</f>
        <v/>
      </c>
      <c r="Q1136" s="109">
        <f>IF(ISNA(VLOOKUP($B1136,'US GAS Rankings'!$B$6:$H$232,6,FALSE))=TRUE,"", (VLOOKUP($B1136,'US GAS Rankings'!$B$6:$H$232,6,FALSE)))</f>
        <v>5000</v>
      </c>
      <c r="R1136" s="109" t="str">
        <f>IF(ISNA(VLOOKUP($B1136,'US PWR Rankings'!$B$6:$H$126,6,FALSE))=TRUE,"", (VLOOKUP($B1136,'US PWR Rankings'!$B$6:$H$126,6,FALSE)))</f>
        <v/>
      </c>
      <c r="S1136" s="109" t="str">
        <f>IF(ISNA(VLOOKUP($B1136,'Can Gas Rankings'!$B$6:$H$95,6,FALSE))=TRUE,"",(VLOOKUP($B1136,'Can Gas Rankings'!$B$6:$H$95,6,FALSE)))</f>
        <v/>
      </c>
      <c r="T1136" s="109" t="str">
        <f>IF(ISNA(VLOOKUP($B1136,'Can Pwr Rankings'!$B$6:$F$21,4,FALSE))=TRUE,"", (VLOOKUP($B1136,'Can Pwr Rankings'!$B$6:$F$21,4,FALSE)))</f>
        <v/>
      </c>
    </row>
    <row r="1137" spans="1:20" x14ac:dyDescent="0.2">
      <c r="A1137" s="73" t="s">
        <v>309</v>
      </c>
      <c r="B1137" s="73">
        <v>2160</v>
      </c>
      <c r="C1137" s="73"/>
      <c r="D1137" s="73"/>
      <c r="E1137" s="73" t="s">
        <v>402</v>
      </c>
      <c r="F1137" s="73" t="str">
        <f>VLOOKUP((A1137&amp;MAX(G1137:L1137)),'NA DATA'!$J$4:$K$1809,2,FALSE)</f>
        <v>Enron North America Corp.</v>
      </c>
      <c r="G1137" s="104"/>
      <c r="H1137" s="104">
        <v>96041229</v>
      </c>
      <c r="I1137" s="104"/>
      <c r="J1137" s="104"/>
      <c r="K1137" s="104"/>
      <c r="L1137" s="104"/>
      <c r="M1137" s="104">
        <f>IF(ISNA(VLOOKUP(B1137,'US GAS Rankings'!$B$6:$H$232,7,FALSE))=TRUE,"", (VLOOKUP(B1137,'US GAS Rankings'!$B$6:$H$232,7,FALSE)))</f>
        <v>226</v>
      </c>
      <c r="N1137" s="104" t="str">
        <f>IF(ISNA(VLOOKUP(B1137,'US PWR Rankings'!$B$6:$H$126,7,FALSE))=TRUE,"", (VLOOKUP(B1137,'US PWR Rankings'!$B$6:$H$126,7,FALSE)))</f>
        <v/>
      </c>
      <c r="O1137" s="73" t="str">
        <f>IF(ISNA(VLOOKUP(B1137,'Can Gas Rankings'!$B$6:$H$95,7,FALSE))=TRUE,"",(VLOOKUP(B1137,'Can Gas Rankings'!$B$6:$H$95,7,FALSE)))</f>
        <v/>
      </c>
      <c r="P1137" s="73" t="str">
        <f>IF(ISNA(VLOOKUP(B1137,'Can Pwr Rankings'!$B$6:$F$21,5,FALSE))=TRUE,"", (VLOOKUP(B1137,'Can Pwr Rankings'!$B$6:$F$21,5,FALSE)))</f>
        <v/>
      </c>
      <c r="Q1137" s="109">
        <f>IF(ISNA(VLOOKUP($B1137,'US GAS Rankings'!$B$6:$H$232,6,FALSE))=TRUE,"", (VLOOKUP($B1137,'US GAS Rankings'!$B$6:$H$232,6,FALSE)))</f>
        <v>5000</v>
      </c>
      <c r="R1137" s="109" t="str">
        <f>IF(ISNA(VLOOKUP($B1137,'US PWR Rankings'!$B$6:$H$126,6,FALSE))=TRUE,"", (VLOOKUP($B1137,'US PWR Rankings'!$B$6:$H$126,6,FALSE)))</f>
        <v/>
      </c>
      <c r="S1137" s="109" t="str">
        <f>IF(ISNA(VLOOKUP($B1137,'Can Gas Rankings'!$B$6:$H$95,6,FALSE))=TRUE,"",(VLOOKUP($B1137,'Can Gas Rankings'!$B$6:$H$95,6,FALSE)))</f>
        <v/>
      </c>
      <c r="T1137" s="109" t="str">
        <f>IF(ISNA(VLOOKUP($B1137,'Can Pwr Rankings'!$B$6:$F$21,4,FALSE))=TRUE,"", (VLOOKUP($B1137,'Can Pwr Rankings'!$B$6:$F$21,4,FALSE)))</f>
        <v/>
      </c>
    </row>
    <row r="1138" spans="1:20" x14ac:dyDescent="0.2">
      <c r="A1138" s="73" t="s">
        <v>310</v>
      </c>
      <c r="B1138" s="73">
        <v>5310</v>
      </c>
      <c r="C1138" s="73" t="s">
        <v>310</v>
      </c>
      <c r="D1138" s="73">
        <v>5310</v>
      </c>
      <c r="E1138" s="73" t="s">
        <v>410</v>
      </c>
      <c r="F1138" s="73" t="str">
        <f>VLOOKUP((A1138&amp;MAX(G1138:L1138)),'NA DATA'!$J$4:$K$1809,2,FALSE)</f>
        <v>Enron North America Corp.</v>
      </c>
      <c r="G1138" s="104"/>
      <c r="H1138" s="104">
        <v>96030003</v>
      </c>
      <c r="I1138" s="104"/>
      <c r="J1138" s="104"/>
      <c r="K1138" s="104"/>
      <c r="L1138" s="104"/>
      <c r="M1138" s="104">
        <f>IF(ISNA(VLOOKUP(B1138,'US GAS Rankings'!$B$6:$H$232,7,FALSE))=TRUE,"", (VLOOKUP(B1138,'US GAS Rankings'!$B$6:$H$232,7,FALSE)))</f>
        <v>227</v>
      </c>
      <c r="N1138" s="104" t="str">
        <f>IF(ISNA(VLOOKUP(B1138,'US PWR Rankings'!$B$6:$H$126,7,FALSE))=TRUE,"", (VLOOKUP(B1138,'US PWR Rankings'!$B$6:$H$126,7,FALSE)))</f>
        <v/>
      </c>
      <c r="O1138" s="73" t="str">
        <f>IF(ISNA(VLOOKUP(B1138,'Can Gas Rankings'!$B$6:$H$95,7,FALSE))=TRUE,"",(VLOOKUP(B1138,'Can Gas Rankings'!$B$6:$H$95,7,FALSE)))</f>
        <v/>
      </c>
      <c r="P1138" s="73" t="str">
        <f>IF(ISNA(VLOOKUP(B1138,'Can Pwr Rankings'!$B$6:$F$21,5,FALSE))=TRUE,"", (VLOOKUP(B1138,'Can Pwr Rankings'!$B$6:$F$21,5,FALSE)))</f>
        <v/>
      </c>
      <c r="Q1138" s="109">
        <f>IF(ISNA(VLOOKUP($B1138,'US GAS Rankings'!$B$6:$H$232,6,FALSE))=TRUE,"", (VLOOKUP($B1138,'US GAS Rankings'!$B$6:$H$232,6,FALSE)))</f>
        <v>4625</v>
      </c>
      <c r="R1138" s="109" t="str">
        <f>IF(ISNA(VLOOKUP($B1138,'US PWR Rankings'!$B$6:$H$126,6,FALSE))=TRUE,"", (VLOOKUP($B1138,'US PWR Rankings'!$B$6:$H$126,6,FALSE)))</f>
        <v/>
      </c>
      <c r="S1138" s="109" t="str">
        <f>IF(ISNA(VLOOKUP($B1138,'Can Gas Rankings'!$B$6:$H$95,6,FALSE))=TRUE,"",(VLOOKUP($B1138,'Can Gas Rankings'!$B$6:$H$95,6,FALSE)))</f>
        <v/>
      </c>
      <c r="T1138" s="109" t="str">
        <f>IF(ISNA(VLOOKUP($B1138,'Can Pwr Rankings'!$B$6:$F$21,4,FALSE))=TRUE,"", (VLOOKUP($B1138,'Can Pwr Rankings'!$B$6:$F$21,4,FALSE)))</f>
        <v/>
      </c>
    </row>
    <row r="1139" spans="1:20" x14ac:dyDescent="0.2">
      <c r="A1139" s="73" t="s">
        <v>310</v>
      </c>
      <c r="B1139" s="73">
        <v>5310</v>
      </c>
      <c r="C1139" s="73"/>
      <c r="D1139" s="73"/>
      <c r="E1139" s="73" t="s">
        <v>566</v>
      </c>
      <c r="F1139" s="73" t="e">
        <f>VLOOKUP((A1139&amp;MAX(G1139:L1139)),'NA DATA'!$J$4:$K$1809,2,FALSE)</f>
        <v>#N/A</v>
      </c>
      <c r="G1139" s="104"/>
      <c r="H1139" s="104"/>
      <c r="I1139" s="104"/>
      <c r="J1139" s="104"/>
      <c r="K1139" s="104"/>
      <c r="L1139" s="104"/>
      <c r="M1139" s="104">
        <f>IF(ISNA(VLOOKUP(B1139,'US GAS Rankings'!$B$6:$H$232,7,FALSE))=TRUE,"", (VLOOKUP(B1139,'US GAS Rankings'!$B$6:$H$232,7,FALSE)))</f>
        <v>227</v>
      </c>
      <c r="N1139" s="104" t="str">
        <f>IF(ISNA(VLOOKUP(B1139,'US PWR Rankings'!$B$6:$H$126,7,FALSE))=TRUE,"", (VLOOKUP(B1139,'US PWR Rankings'!$B$6:$H$126,7,FALSE)))</f>
        <v/>
      </c>
      <c r="O1139" s="73" t="str">
        <f>IF(ISNA(VLOOKUP(B1139,'Can Gas Rankings'!$B$6:$H$95,7,FALSE))=TRUE,"",(VLOOKUP(B1139,'Can Gas Rankings'!$B$6:$H$95,7,FALSE)))</f>
        <v/>
      </c>
      <c r="P1139" s="73" t="str">
        <f>IF(ISNA(VLOOKUP(B1139,'Can Pwr Rankings'!$B$6:$F$21,5,FALSE))=TRUE,"", (VLOOKUP(B1139,'Can Pwr Rankings'!$B$6:$F$21,5,FALSE)))</f>
        <v/>
      </c>
      <c r="Q1139" s="109">
        <f>IF(ISNA(VLOOKUP($B1139,'US GAS Rankings'!$B$6:$H$232,6,FALSE))=TRUE,"", (VLOOKUP($B1139,'US GAS Rankings'!$B$6:$H$232,6,FALSE)))</f>
        <v>4625</v>
      </c>
      <c r="R1139" s="109" t="str">
        <f>IF(ISNA(VLOOKUP($B1139,'US PWR Rankings'!$B$6:$H$126,6,FALSE))=TRUE,"", (VLOOKUP($B1139,'US PWR Rankings'!$B$6:$H$126,6,FALSE)))</f>
        <v/>
      </c>
      <c r="S1139" s="109" t="str">
        <f>IF(ISNA(VLOOKUP($B1139,'Can Gas Rankings'!$B$6:$H$95,6,FALSE))=TRUE,"",(VLOOKUP($B1139,'Can Gas Rankings'!$B$6:$H$95,6,FALSE)))</f>
        <v/>
      </c>
      <c r="T1139" s="109" t="str">
        <f>IF(ISNA(VLOOKUP($B1139,'Can Pwr Rankings'!$B$6:$F$21,4,FALSE))=TRUE,"", (VLOOKUP($B1139,'Can Pwr Rankings'!$B$6:$F$21,4,FALSE)))</f>
        <v/>
      </c>
    </row>
    <row r="1140" spans="1:20" x14ac:dyDescent="0.2">
      <c r="A1140" s="73" t="s">
        <v>310</v>
      </c>
      <c r="B1140" s="73">
        <v>5310</v>
      </c>
      <c r="C1140" s="73"/>
      <c r="D1140" s="73"/>
      <c r="E1140" s="73" t="s">
        <v>402</v>
      </c>
      <c r="F1140" s="73" t="str">
        <f>VLOOKUP((A1140&amp;MAX(G1140:L1140)),'NA DATA'!$J$4:$K$1809,2,FALSE)</f>
        <v>Enron North America Corp.</v>
      </c>
      <c r="G1140" s="104"/>
      <c r="H1140" s="104">
        <v>96070488</v>
      </c>
      <c r="I1140" s="104"/>
      <c r="J1140" s="104"/>
      <c r="K1140" s="104"/>
      <c r="L1140" s="104"/>
      <c r="M1140" s="104">
        <f>IF(ISNA(VLOOKUP(B1140,'US GAS Rankings'!$B$6:$H$232,7,FALSE))=TRUE,"", (VLOOKUP(B1140,'US GAS Rankings'!$B$6:$H$232,7,FALSE)))</f>
        <v>227</v>
      </c>
      <c r="N1140" s="104" t="str">
        <f>IF(ISNA(VLOOKUP(B1140,'US PWR Rankings'!$B$6:$H$126,7,FALSE))=TRUE,"", (VLOOKUP(B1140,'US PWR Rankings'!$B$6:$H$126,7,FALSE)))</f>
        <v/>
      </c>
      <c r="O1140" s="73" t="str">
        <f>IF(ISNA(VLOOKUP(B1140,'Can Gas Rankings'!$B$6:$H$95,7,FALSE))=TRUE,"",(VLOOKUP(B1140,'Can Gas Rankings'!$B$6:$H$95,7,FALSE)))</f>
        <v/>
      </c>
      <c r="P1140" s="73" t="str">
        <f>IF(ISNA(VLOOKUP(B1140,'Can Pwr Rankings'!$B$6:$F$21,5,FALSE))=TRUE,"", (VLOOKUP(B1140,'Can Pwr Rankings'!$B$6:$F$21,5,FALSE)))</f>
        <v/>
      </c>
      <c r="Q1140" s="109">
        <f>IF(ISNA(VLOOKUP($B1140,'US GAS Rankings'!$B$6:$H$232,6,FALSE))=TRUE,"", (VLOOKUP($B1140,'US GAS Rankings'!$B$6:$H$232,6,FALSE)))</f>
        <v>4625</v>
      </c>
      <c r="R1140" s="109" t="str">
        <f>IF(ISNA(VLOOKUP($B1140,'US PWR Rankings'!$B$6:$H$126,6,FALSE))=TRUE,"", (VLOOKUP($B1140,'US PWR Rankings'!$B$6:$H$126,6,FALSE)))</f>
        <v/>
      </c>
      <c r="S1140" s="109" t="str">
        <f>IF(ISNA(VLOOKUP($B1140,'Can Gas Rankings'!$B$6:$H$95,6,FALSE))=TRUE,"",(VLOOKUP($B1140,'Can Gas Rankings'!$B$6:$H$95,6,FALSE)))</f>
        <v/>
      </c>
      <c r="T1140" s="109" t="str">
        <f>IF(ISNA(VLOOKUP($B1140,'Can Pwr Rankings'!$B$6:$F$21,4,FALSE))=TRUE,"", (VLOOKUP($B1140,'Can Pwr Rankings'!$B$6:$F$21,4,FALSE)))</f>
        <v/>
      </c>
    </row>
    <row r="1141" spans="1:20" x14ac:dyDescent="0.2">
      <c r="A1141" s="73" t="s">
        <v>606</v>
      </c>
      <c r="B1141" s="73">
        <v>53368</v>
      </c>
      <c r="C1141" s="73" t="s">
        <v>606</v>
      </c>
      <c r="D1141" s="73">
        <v>53368</v>
      </c>
      <c r="E1141" s="73" t="s">
        <v>745</v>
      </c>
      <c r="F1141" s="73" t="str">
        <f>VLOOKUP((A1141&amp;MAX(G1141:L1141)),'NA DATA'!$J$4:$K$1809,2,FALSE)</f>
        <v>Enron Canada Corp.</v>
      </c>
      <c r="G1141" s="104"/>
      <c r="H1141" s="104"/>
      <c r="I1141" s="104"/>
      <c r="J1141" s="104"/>
      <c r="K1141" s="104">
        <v>96013786</v>
      </c>
      <c r="L1141" s="104"/>
      <c r="M1141" s="104" t="str">
        <f>IF(ISNA(VLOOKUP(B1141,'US GAS Rankings'!$B$6:$H$232,7,FALSE))=TRUE,"", (VLOOKUP(B1141,'US GAS Rankings'!$B$6:$H$232,7,FALSE)))</f>
        <v/>
      </c>
      <c r="N1141" s="104" t="str">
        <f>IF(ISNA(VLOOKUP(B1141,'US PWR Rankings'!$B$6:$H$126,7,FALSE))=TRUE,"", (VLOOKUP(B1141,'US PWR Rankings'!$B$6:$H$126,7,FALSE)))</f>
        <v/>
      </c>
      <c r="O1141" s="73">
        <f>IF(ISNA(VLOOKUP(B1141,'Can Gas Rankings'!$B$6:$H$95,7,FALSE))=TRUE,"",(VLOOKUP(B1141,'Can Gas Rankings'!$B$6:$H$95,7,FALSE)))</f>
        <v>39</v>
      </c>
      <c r="P1141" s="73" t="str">
        <f>IF(ISNA(VLOOKUP(B1141,'Can Pwr Rankings'!$B$6:$F$21,5,FALSE))=TRUE,"", (VLOOKUP(B1141,'Can Pwr Rankings'!$B$6:$F$21,5,FALSE)))</f>
        <v/>
      </c>
      <c r="Q1141" s="109" t="str">
        <f>IF(ISNA(VLOOKUP($B1141,'US GAS Rankings'!$B$6:$H$232,6,FALSE))=TRUE,"", (VLOOKUP($B1141,'US GAS Rankings'!$B$6:$H$232,6,FALSE)))</f>
        <v/>
      </c>
      <c r="R1141" s="109" t="str">
        <f>IF(ISNA(VLOOKUP($B1141,'US PWR Rankings'!$B$6:$H$126,6,FALSE))=TRUE,"", (VLOOKUP($B1141,'US PWR Rankings'!$B$6:$H$126,6,FALSE)))</f>
        <v/>
      </c>
      <c r="S1141" s="109">
        <f>IF(ISNA(VLOOKUP($B1141,'Can Gas Rankings'!$B$6:$H$95,6,FALSE))=TRUE,"",(VLOOKUP($B1141,'Can Gas Rankings'!$B$6:$H$95,6,FALSE)))</f>
        <v>6278300</v>
      </c>
      <c r="T1141" s="109" t="str">
        <f>IF(ISNA(VLOOKUP($B1141,'Can Pwr Rankings'!$B$6:$F$21,4,FALSE))=TRUE,"", (VLOOKUP($B1141,'Can Pwr Rankings'!$B$6:$F$21,4,FALSE)))</f>
        <v/>
      </c>
    </row>
    <row r="1142" spans="1:20" x14ac:dyDescent="0.2">
      <c r="A1142" s="73" t="s">
        <v>607</v>
      </c>
      <c r="B1142" s="73">
        <v>56586</v>
      </c>
      <c r="C1142" s="73" t="s">
        <v>607</v>
      </c>
      <c r="D1142" s="73">
        <v>56586</v>
      </c>
      <c r="E1142" s="73" t="s">
        <v>745</v>
      </c>
      <c r="F1142" s="73" t="str">
        <f>VLOOKUP((A1142&amp;MAX(G1142:L1142)),'NA DATA'!$J$4:$K$1809,2,FALSE)</f>
        <v>Enron Canada Corp.</v>
      </c>
      <c r="G1142" s="104"/>
      <c r="H1142" s="104"/>
      <c r="I1142" s="104"/>
      <c r="J1142" s="104"/>
      <c r="K1142" s="104">
        <v>96016173</v>
      </c>
      <c r="L1142" s="104"/>
      <c r="M1142" s="104" t="str">
        <f>IF(ISNA(VLOOKUP(B1142,'US GAS Rankings'!$B$6:$H$232,7,FALSE))=TRUE,"", (VLOOKUP(B1142,'US GAS Rankings'!$B$6:$H$232,7,FALSE)))</f>
        <v/>
      </c>
      <c r="N1142" s="104" t="str">
        <f>IF(ISNA(VLOOKUP(B1142,'US PWR Rankings'!$B$6:$H$126,7,FALSE))=TRUE,"", (VLOOKUP(B1142,'US PWR Rankings'!$B$6:$H$126,7,FALSE)))</f>
        <v/>
      </c>
      <c r="O1142" s="73">
        <f>IF(ISNA(VLOOKUP(B1142,'Can Gas Rankings'!$B$6:$H$95,7,FALSE))=TRUE,"",(VLOOKUP(B1142,'Can Gas Rankings'!$B$6:$H$95,7,FALSE)))</f>
        <v>59</v>
      </c>
      <c r="P1142" s="73" t="str">
        <f>IF(ISNA(VLOOKUP(B1142,'Can Pwr Rankings'!$B$6:$F$21,5,FALSE))=TRUE,"", (VLOOKUP(B1142,'Can Pwr Rankings'!$B$6:$F$21,5,FALSE)))</f>
        <v/>
      </c>
      <c r="Q1142" s="109" t="str">
        <f>IF(ISNA(VLOOKUP($B1142,'US GAS Rankings'!$B$6:$H$232,6,FALSE))=TRUE,"", (VLOOKUP($B1142,'US GAS Rankings'!$B$6:$H$232,6,FALSE)))</f>
        <v/>
      </c>
      <c r="R1142" s="109" t="str">
        <f>IF(ISNA(VLOOKUP($B1142,'US PWR Rankings'!$B$6:$H$126,6,FALSE))=TRUE,"", (VLOOKUP($B1142,'US PWR Rankings'!$B$6:$H$126,6,FALSE)))</f>
        <v/>
      </c>
      <c r="S1142" s="109">
        <f>IF(ISNA(VLOOKUP($B1142,'Can Gas Rankings'!$B$6:$H$95,6,FALSE))=TRUE,"",(VLOOKUP($B1142,'Can Gas Rankings'!$B$6:$H$95,6,FALSE)))</f>
        <v>1722000</v>
      </c>
      <c r="T1142" s="109" t="str">
        <f>IF(ISNA(VLOOKUP($B1142,'Can Pwr Rankings'!$B$6:$F$21,4,FALSE))=TRUE,"", (VLOOKUP($B1142,'Can Pwr Rankings'!$B$6:$F$21,4,FALSE)))</f>
        <v/>
      </c>
    </row>
    <row r="1143" spans="1:20" x14ac:dyDescent="0.2">
      <c r="A1143" s="73" t="s">
        <v>364</v>
      </c>
      <c r="B1143" s="73">
        <v>81266</v>
      </c>
      <c r="C1143" s="73" t="s">
        <v>364</v>
      </c>
      <c r="D1143" s="73">
        <v>81266</v>
      </c>
      <c r="E1143" s="73" t="s">
        <v>463</v>
      </c>
      <c r="F1143" s="73" t="e">
        <f>VLOOKUP((A1143&amp;MAX(G1143:L1143)),'NA DATA'!$J$4:$K$1809,2,FALSE)</f>
        <v>#N/A</v>
      </c>
      <c r="G1143" s="104"/>
      <c r="H1143" s="104"/>
      <c r="I1143" s="104">
        <v>96058625</v>
      </c>
      <c r="J1143" s="104"/>
      <c r="K1143" s="104"/>
      <c r="L1143" s="104"/>
      <c r="M1143" s="104" t="str">
        <f>IF(ISNA(VLOOKUP(B1143,'US GAS Rankings'!$B$6:$H$232,7,FALSE))=TRUE,"", (VLOOKUP(B1143,'US GAS Rankings'!$B$6:$H$232,7,FALSE)))</f>
        <v/>
      </c>
      <c r="N1143" s="104">
        <f>IF(ISNA(VLOOKUP(B1143,'US PWR Rankings'!$B$6:$H$126,7,FALSE))=TRUE,"", (VLOOKUP(B1143,'US PWR Rankings'!$B$6:$H$126,7,FALSE)))</f>
        <v>98</v>
      </c>
      <c r="O1143" s="73" t="str">
        <f>IF(ISNA(VLOOKUP(B1143,'Can Gas Rankings'!$B$6:$H$95,7,FALSE))=TRUE,"",(VLOOKUP(B1143,'Can Gas Rankings'!$B$6:$H$95,7,FALSE)))</f>
        <v/>
      </c>
      <c r="P1143" s="73" t="str">
        <f>IF(ISNA(VLOOKUP(B1143,'Can Pwr Rankings'!$B$6:$F$21,5,FALSE))=TRUE,"", (VLOOKUP(B1143,'Can Pwr Rankings'!$B$6:$F$21,5,FALSE)))</f>
        <v/>
      </c>
      <c r="Q1143" s="109" t="str">
        <f>IF(ISNA(VLOOKUP($B1143,'US GAS Rankings'!$B$6:$H$232,6,FALSE))=TRUE,"", (VLOOKUP($B1143,'US GAS Rankings'!$B$6:$H$232,6,FALSE)))</f>
        <v/>
      </c>
      <c r="R1143" s="109">
        <f>IF(ISNA(VLOOKUP($B1143,'US PWR Rankings'!$B$6:$H$126,6,FALSE))=TRUE,"", (VLOOKUP($B1143,'US PWR Rankings'!$B$6:$H$126,6,FALSE)))</f>
        <v>17588</v>
      </c>
      <c r="S1143" s="109" t="str">
        <f>IF(ISNA(VLOOKUP($B1143,'Can Gas Rankings'!$B$6:$H$95,6,FALSE))=TRUE,"",(VLOOKUP($B1143,'Can Gas Rankings'!$B$6:$H$95,6,FALSE)))</f>
        <v/>
      </c>
      <c r="T1143" s="109" t="str">
        <f>IF(ISNA(VLOOKUP($B1143,'Can Pwr Rankings'!$B$6:$F$21,4,FALSE))=TRUE,"", (VLOOKUP($B1143,'Can Pwr Rankings'!$B$6:$F$21,4,FALSE)))</f>
        <v/>
      </c>
    </row>
    <row r="1144" spans="1:20" x14ac:dyDescent="0.2">
      <c r="A1144" s="73" t="s">
        <v>608</v>
      </c>
      <c r="B1144" s="73">
        <v>28238</v>
      </c>
      <c r="C1144" s="73" t="s">
        <v>608</v>
      </c>
      <c r="D1144" s="73">
        <v>28238</v>
      </c>
      <c r="E1144" s="73" t="s">
        <v>745</v>
      </c>
      <c r="F1144" s="73" t="str">
        <f>VLOOKUP((A1144&amp;MAX(G1144:L1144)),'NA DATA'!$J$4:$K$1809,2,FALSE)</f>
        <v>Enron Canada Corp.</v>
      </c>
      <c r="G1144" s="104"/>
      <c r="H1144" s="104"/>
      <c r="I1144" s="104"/>
      <c r="J1144" s="104"/>
      <c r="K1144" s="104">
        <v>96066392</v>
      </c>
      <c r="L1144" s="104"/>
      <c r="M1144" s="104" t="str">
        <f>IF(ISNA(VLOOKUP(B1144,'US GAS Rankings'!$B$6:$H$232,7,FALSE))=TRUE,"", (VLOOKUP(B1144,'US GAS Rankings'!$B$6:$H$232,7,FALSE)))</f>
        <v/>
      </c>
      <c r="N1144" s="104" t="str">
        <f>IF(ISNA(VLOOKUP(B1144,'US PWR Rankings'!$B$6:$H$126,7,FALSE))=TRUE,"", (VLOOKUP(B1144,'US PWR Rankings'!$B$6:$H$126,7,FALSE)))</f>
        <v/>
      </c>
      <c r="O1144" s="73">
        <f>IF(ISNA(VLOOKUP(B1144,'Can Gas Rankings'!$B$6:$H$95,7,FALSE))=TRUE,"",(VLOOKUP(B1144,'Can Gas Rankings'!$B$6:$H$95,7,FALSE)))</f>
        <v>53</v>
      </c>
      <c r="P1144" s="73" t="str">
        <f>IF(ISNA(VLOOKUP(B1144,'Can Pwr Rankings'!$B$6:$F$21,5,FALSE))=TRUE,"", (VLOOKUP(B1144,'Can Pwr Rankings'!$B$6:$F$21,5,FALSE)))</f>
        <v/>
      </c>
      <c r="Q1144" s="109" t="str">
        <f>IF(ISNA(VLOOKUP($B1144,'US GAS Rankings'!$B$6:$H$232,6,FALSE))=TRUE,"", (VLOOKUP($B1144,'US GAS Rankings'!$B$6:$H$232,6,FALSE)))</f>
        <v/>
      </c>
      <c r="R1144" s="109" t="str">
        <f>IF(ISNA(VLOOKUP($B1144,'US PWR Rankings'!$B$6:$H$126,6,FALSE))=TRUE,"", (VLOOKUP($B1144,'US PWR Rankings'!$B$6:$H$126,6,FALSE)))</f>
        <v/>
      </c>
      <c r="S1144" s="109">
        <f>IF(ISNA(VLOOKUP($B1144,'Can Gas Rankings'!$B$6:$H$95,6,FALSE))=TRUE,"",(VLOOKUP($B1144,'Can Gas Rankings'!$B$6:$H$95,6,FALSE)))</f>
        <v>2122700</v>
      </c>
      <c r="T1144" s="109" t="str">
        <f>IF(ISNA(VLOOKUP($B1144,'Can Pwr Rankings'!$B$6:$F$21,4,FALSE))=TRUE,"", (VLOOKUP($B1144,'Can Pwr Rankings'!$B$6:$F$21,4,FALSE)))</f>
        <v/>
      </c>
    </row>
    <row r="1145" spans="1:20" x14ac:dyDescent="0.2">
      <c r="A1145" s="73" t="s">
        <v>467</v>
      </c>
      <c r="B1145" s="73" t="s">
        <v>67</v>
      </c>
      <c r="C1145" s="73" t="s">
        <v>467</v>
      </c>
      <c r="D1145" s="73" t="s">
        <v>67</v>
      </c>
      <c r="E1145" s="73" t="s">
        <v>468</v>
      </c>
      <c r="F1145" s="73" t="e">
        <f>VLOOKUP((A1145&amp;MAX(G1145:L1145)),'NA DATA'!$J$4:$K$1809,2,FALSE)</f>
        <v>#N/A</v>
      </c>
      <c r="G1145" s="104"/>
      <c r="H1145" s="104"/>
      <c r="I1145" s="104">
        <v>96041870</v>
      </c>
      <c r="J1145" s="104"/>
      <c r="K1145" s="104"/>
      <c r="L1145" s="104"/>
      <c r="M1145" s="104" t="str">
        <f>IF(ISNA(VLOOKUP(B1145,'US GAS Rankings'!$B$6:$H$232,7,FALSE))=TRUE,"", (VLOOKUP(B1145,'US GAS Rankings'!$B$6:$H$232,7,FALSE)))</f>
        <v/>
      </c>
      <c r="N1145" s="104" t="str">
        <f>IF(ISNA(VLOOKUP(B1145,'US PWR Rankings'!$B$6:$H$126,7,FALSE))=TRUE,"", (VLOOKUP(B1145,'US PWR Rankings'!$B$6:$H$126,7,FALSE)))</f>
        <v/>
      </c>
      <c r="O1145" s="73" t="str">
        <f>IF(ISNA(VLOOKUP(B1145,'Can Gas Rankings'!$B$6:$H$95,7,FALSE))=TRUE,"",(VLOOKUP(B1145,'Can Gas Rankings'!$B$6:$H$95,7,FALSE)))</f>
        <v/>
      </c>
      <c r="P1145" s="73" t="str">
        <f>IF(ISNA(VLOOKUP(B1145,'Can Pwr Rankings'!$B$6:$F$21,5,FALSE))=TRUE,"", (VLOOKUP(B1145,'Can Pwr Rankings'!$B$6:$F$21,5,FALSE)))</f>
        <v/>
      </c>
      <c r="Q1145" s="109" t="str">
        <f>IF(ISNA(VLOOKUP($B1145,'US GAS Rankings'!$B$6:$H$232,6,FALSE))=TRUE,"", (VLOOKUP($B1145,'US GAS Rankings'!$B$6:$H$232,6,FALSE)))</f>
        <v/>
      </c>
      <c r="R1145" s="109" t="str">
        <f>IF(ISNA(VLOOKUP($B1145,'US PWR Rankings'!$B$6:$H$126,6,FALSE))=TRUE,"", (VLOOKUP($B1145,'US PWR Rankings'!$B$6:$H$126,6,FALSE)))</f>
        <v/>
      </c>
      <c r="S1145" s="109" t="str">
        <f>IF(ISNA(VLOOKUP($B1145,'Can Gas Rankings'!$B$6:$H$95,6,FALSE))=TRUE,"",(VLOOKUP($B1145,'Can Gas Rankings'!$B$6:$H$95,6,FALSE)))</f>
        <v/>
      </c>
      <c r="T1145" s="109" t="str">
        <f>IF(ISNA(VLOOKUP($B1145,'Can Pwr Rankings'!$B$6:$F$21,4,FALSE))=TRUE,"", (VLOOKUP($B1145,'Can Pwr Rankings'!$B$6:$F$21,4,FALSE)))</f>
        <v/>
      </c>
    </row>
    <row r="1146" spans="1:20" x14ac:dyDescent="0.2">
      <c r="A1146" s="73" t="s">
        <v>313</v>
      </c>
      <c r="B1146" s="73">
        <v>26269</v>
      </c>
      <c r="C1146" s="73" t="s">
        <v>313</v>
      </c>
      <c r="D1146" s="73">
        <v>26269</v>
      </c>
      <c r="E1146" s="73" t="s">
        <v>472</v>
      </c>
      <c r="F1146" s="73" t="e">
        <f>VLOOKUP((A1146&amp;MAX(G1146:L1146)),'NA DATA'!$J$4:$K$1809,2,FALSE)</f>
        <v>#N/A</v>
      </c>
      <c r="G1146" s="104"/>
      <c r="H1146" s="104"/>
      <c r="I1146" s="104">
        <v>96009967</v>
      </c>
      <c r="J1146" s="104"/>
      <c r="K1146" s="104"/>
      <c r="L1146" s="104"/>
      <c r="M1146" s="104" t="str">
        <f>IF(ISNA(VLOOKUP(B1146,'US GAS Rankings'!$B$6:$H$232,7,FALSE))=TRUE,"", (VLOOKUP(B1146,'US GAS Rankings'!$B$6:$H$232,7,FALSE)))</f>
        <v/>
      </c>
      <c r="N1146" s="104">
        <f>IF(ISNA(VLOOKUP(B1146,'US PWR Rankings'!$B$6:$H$126,7,FALSE))=TRUE,"", (VLOOKUP(B1146,'US PWR Rankings'!$B$6:$H$126,7,FALSE)))</f>
        <v>5</v>
      </c>
      <c r="O1146" s="73" t="str">
        <f>IF(ISNA(VLOOKUP(B1146,'Can Gas Rankings'!$B$6:$H$95,7,FALSE))=TRUE,"",(VLOOKUP(B1146,'Can Gas Rankings'!$B$6:$H$95,7,FALSE)))</f>
        <v/>
      </c>
      <c r="P1146" s="73" t="str">
        <f>IF(ISNA(VLOOKUP(B1146,'Can Pwr Rankings'!$B$6:$F$21,5,FALSE))=TRUE,"", (VLOOKUP(B1146,'Can Pwr Rankings'!$B$6:$F$21,5,FALSE)))</f>
        <v/>
      </c>
      <c r="Q1146" s="109" t="str">
        <f>IF(ISNA(VLOOKUP($B1146,'US GAS Rankings'!$B$6:$H$232,6,FALSE))=TRUE,"", (VLOOKUP($B1146,'US GAS Rankings'!$B$6:$H$232,6,FALSE)))</f>
        <v/>
      </c>
      <c r="R1146" s="109">
        <f>IF(ISNA(VLOOKUP($B1146,'US PWR Rankings'!$B$6:$H$126,6,FALSE))=TRUE,"", (VLOOKUP($B1146,'US PWR Rankings'!$B$6:$H$126,6,FALSE)))</f>
        <v>37437682</v>
      </c>
      <c r="S1146" s="109" t="str">
        <f>IF(ISNA(VLOOKUP($B1146,'Can Gas Rankings'!$B$6:$H$95,6,FALSE))=TRUE,"",(VLOOKUP($B1146,'Can Gas Rankings'!$B$6:$H$95,6,FALSE)))</f>
        <v/>
      </c>
      <c r="T1146" s="109" t="str">
        <f>IF(ISNA(VLOOKUP($B1146,'Can Pwr Rankings'!$B$6:$F$21,4,FALSE))=TRUE,"", (VLOOKUP($B1146,'Can Pwr Rankings'!$B$6:$F$21,4,FALSE)))</f>
        <v/>
      </c>
    </row>
    <row r="1147" spans="1:20" x14ac:dyDescent="0.2">
      <c r="A1147" s="73" t="s">
        <v>313</v>
      </c>
      <c r="B1147" s="73">
        <v>26269</v>
      </c>
      <c r="C1147" s="73"/>
      <c r="D1147" s="73"/>
      <c r="E1147" s="73" t="s">
        <v>470</v>
      </c>
      <c r="F1147" s="73" t="e">
        <f>VLOOKUP((A1147&amp;MAX(G1147:L1147)),'NA DATA'!$J$4:$K$1809,2,FALSE)</f>
        <v>#N/A</v>
      </c>
      <c r="G1147" s="104"/>
      <c r="H1147" s="104"/>
      <c r="I1147" s="104">
        <v>96014731</v>
      </c>
      <c r="J1147" s="104"/>
      <c r="K1147" s="104"/>
      <c r="L1147" s="104"/>
      <c r="M1147" s="104" t="str">
        <f>IF(ISNA(VLOOKUP(B1147,'US GAS Rankings'!$B$6:$H$232,7,FALSE))=TRUE,"", (VLOOKUP(B1147,'US GAS Rankings'!$B$6:$H$232,7,FALSE)))</f>
        <v/>
      </c>
      <c r="N1147" s="104">
        <f>IF(ISNA(VLOOKUP(B1147,'US PWR Rankings'!$B$6:$H$126,7,FALSE))=TRUE,"", (VLOOKUP(B1147,'US PWR Rankings'!$B$6:$H$126,7,FALSE)))</f>
        <v>5</v>
      </c>
      <c r="O1147" s="73" t="str">
        <f>IF(ISNA(VLOOKUP(B1147,'Can Gas Rankings'!$B$6:$H$95,7,FALSE))=TRUE,"",(VLOOKUP(B1147,'Can Gas Rankings'!$B$6:$H$95,7,FALSE)))</f>
        <v/>
      </c>
      <c r="P1147" s="73" t="str">
        <f>IF(ISNA(VLOOKUP(B1147,'Can Pwr Rankings'!$B$6:$F$21,5,FALSE))=TRUE,"", (VLOOKUP(B1147,'Can Pwr Rankings'!$B$6:$F$21,5,FALSE)))</f>
        <v/>
      </c>
      <c r="Q1147" s="109" t="str">
        <f>IF(ISNA(VLOOKUP($B1147,'US GAS Rankings'!$B$6:$H$232,6,FALSE))=TRUE,"", (VLOOKUP($B1147,'US GAS Rankings'!$B$6:$H$232,6,FALSE)))</f>
        <v/>
      </c>
      <c r="R1147" s="109">
        <f>IF(ISNA(VLOOKUP($B1147,'US PWR Rankings'!$B$6:$H$126,6,FALSE))=TRUE,"", (VLOOKUP($B1147,'US PWR Rankings'!$B$6:$H$126,6,FALSE)))</f>
        <v>37437682</v>
      </c>
      <c r="S1147" s="109" t="str">
        <f>IF(ISNA(VLOOKUP($B1147,'Can Gas Rankings'!$B$6:$H$95,6,FALSE))=TRUE,"",(VLOOKUP($B1147,'Can Gas Rankings'!$B$6:$H$95,6,FALSE)))</f>
        <v/>
      </c>
      <c r="T1147" s="109" t="str">
        <f>IF(ISNA(VLOOKUP($B1147,'Can Pwr Rankings'!$B$6:$F$21,4,FALSE))=TRUE,"", (VLOOKUP($B1147,'Can Pwr Rankings'!$B$6:$F$21,4,FALSE)))</f>
        <v/>
      </c>
    </row>
    <row r="1148" spans="1:20" x14ac:dyDescent="0.2">
      <c r="A1148" s="73" t="s">
        <v>368</v>
      </c>
      <c r="B1148" s="73">
        <v>553</v>
      </c>
      <c r="C1148" s="73" t="s">
        <v>368</v>
      </c>
      <c r="D1148" s="73">
        <v>553</v>
      </c>
      <c r="E1148" s="73" t="s">
        <v>458</v>
      </c>
      <c r="F1148" s="73" t="e">
        <f>VLOOKUP((A1148&amp;MAX(G1148:L1148)),'NA DATA'!$J$4:$K$1809,2,FALSE)</f>
        <v>#N/A</v>
      </c>
      <c r="G1148" s="104"/>
      <c r="H1148" s="104"/>
      <c r="I1148" s="104">
        <v>95001014</v>
      </c>
      <c r="J1148" s="104"/>
      <c r="K1148" s="104"/>
      <c r="L1148" s="104"/>
      <c r="M1148" s="104" t="str">
        <f>IF(ISNA(VLOOKUP(B1148,'US GAS Rankings'!$B$6:$H$232,7,FALSE))=TRUE,"", (VLOOKUP(B1148,'US GAS Rankings'!$B$6:$H$232,7,FALSE)))</f>
        <v/>
      </c>
      <c r="N1148" s="104">
        <f>IF(ISNA(VLOOKUP(B1148,'US PWR Rankings'!$B$6:$H$126,7,FALSE))=TRUE,"", (VLOOKUP(B1148,'US PWR Rankings'!$B$6:$H$126,7,FALSE)))</f>
        <v>102</v>
      </c>
      <c r="O1148" s="73" t="str">
        <f>IF(ISNA(VLOOKUP(B1148,'Can Gas Rankings'!$B$6:$H$95,7,FALSE))=TRUE,"",(VLOOKUP(B1148,'Can Gas Rankings'!$B$6:$H$95,7,FALSE)))</f>
        <v/>
      </c>
      <c r="P1148" s="73" t="str">
        <f>IF(ISNA(VLOOKUP(B1148,'Can Pwr Rankings'!$B$6:$F$21,5,FALSE))=TRUE,"", (VLOOKUP(B1148,'Can Pwr Rankings'!$B$6:$F$21,5,FALSE)))</f>
        <v/>
      </c>
      <c r="Q1148" s="109" t="str">
        <f>IF(ISNA(VLOOKUP($B1148,'US GAS Rankings'!$B$6:$H$232,6,FALSE))=TRUE,"", (VLOOKUP($B1148,'US GAS Rankings'!$B$6:$H$232,6,FALSE)))</f>
        <v/>
      </c>
      <c r="R1148" s="109">
        <f>IF(ISNA(VLOOKUP($B1148,'US PWR Rankings'!$B$6:$H$126,6,FALSE))=TRUE,"", (VLOOKUP($B1148,'US PWR Rankings'!$B$6:$H$126,6,FALSE)))</f>
        <v>8568</v>
      </c>
      <c r="S1148" s="109" t="str">
        <f>IF(ISNA(VLOOKUP($B1148,'Can Gas Rankings'!$B$6:$H$95,6,FALSE))=TRUE,"",(VLOOKUP($B1148,'Can Gas Rankings'!$B$6:$H$95,6,FALSE)))</f>
        <v/>
      </c>
      <c r="T1148" s="109" t="str">
        <f>IF(ISNA(VLOOKUP($B1148,'Can Pwr Rankings'!$B$6:$F$21,4,FALSE))=TRUE,"", (VLOOKUP($B1148,'Can Pwr Rankings'!$B$6:$F$21,4,FALSE)))</f>
        <v/>
      </c>
    </row>
    <row r="1149" spans="1:20" x14ac:dyDescent="0.2">
      <c r="A1149" s="73" t="s">
        <v>609</v>
      </c>
      <c r="B1149" s="73">
        <v>34880</v>
      </c>
      <c r="C1149" s="73" t="s">
        <v>609</v>
      </c>
      <c r="D1149" s="73">
        <v>34880</v>
      </c>
      <c r="E1149" s="73" t="s">
        <v>759</v>
      </c>
      <c r="F1149" s="73" t="str">
        <f>VLOOKUP((A1149&amp;MAX(G1149:L1149)),'NA DATA'!$J$4:$K$1809,2,FALSE)</f>
        <v>Enron Canada Corp.</v>
      </c>
      <c r="G1149" s="104"/>
      <c r="H1149" s="104"/>
      <c r="I1149" s="104"/>
      <c r="J1149" s="104"/>
      <c r="K1149" s="104">
        <v>96032264</v>
      </c>
      <c r="L1149" s="104"/>
      <c r="M1149" s="104" t="str">
        <f>IF(ISNA(VLOOKUP(B1149,'US GAS Rankings'!$B$6:$H$232,7,FALSE))=TRUE,"", (VLOOKUP(B1149,'US GAS Rankings'!$B$6:$H$232,7,FALSE)))</f>
        <v/>
      </c>
      <c r="N1149" s="104" t="str">
        <f>IF(ISNA(VLOOKUP(B1149,'US PWR Rankings'!$B$6:$H$126,7,FALSE))=TRUE,"", (VLOOKUP(B1149,'US PWR Rankings'!$B$6:$H$126,7,FALSE)))</f>
        <v/>
      </c>
      <c r="O1149" s="73">
        <f>IF(ISNA(VLOOKUP(B1149,'Can Gas Rankings'!$B$6:$H$95,7,FALSE))=TRUE,"",(VLOOKUP(B1149,'Can Gas Rankings'!$B$6:$H$95,7,FALSE)))</f>
        <v>36</v>
      </c>
      <c r="P1149" s="73" t="str">
        <f>IF(ISNA(VLOOKUP(B1149,'Can Pwr Rankings'!$B$6:$F$21,5,FALSE))=TRUE,"", (VLOOKUP(B1149,'Can Pwr Rankings'!$B$6:$F$21,5,FALSE)))</f>
        <v/>
      </c>
      <c r="Q1149" s="109" t="str">
        <f>IF(ISNA(VLOOKUP($B1149,'US GAS Rankings'!$B$6:$H$232,6,FALSE))=TRUE,"", (VLOOKUP($B1149,'US GAS Rankings'!$B$6:$H$232,6,FALSE)))</f>
        <v/>
      </c>
      <c r="R1149" s="109" t="str">
        <f>IF(ISNA(VLOOKUP($B1149,'US PWR Rankings'!$B$6:$H$126,6,FALSE))=TRUE,"", (VLOOKUP($B1149,'US PWR Rankings'!$B$6:$H$126,6,FALSE)))</f>
        <v/>
      </c>
      <c r="S1149" s="109">
        <f>IF(ISNA(VLOOKUP($B1149,'Can Gas Rankings'!$B$6:$H$95,6,FALSE))=TRUE,"",(VLOOKUP($B1149,'Can Gas Rankings'!$B$6:$H$95,6,FALSE)))</f>
        <v>6560000</v>
      </c>
      <c r="T1149" s="109" t="str">
        <f>IF(ISNA(VLOOKUP($B1149,'Can Pwr Rankings'!$B$6:$F$21,4,FALSE))=TRUE,"", (VLOOKUP($B1149,'Can Pwr Rankings'!$B$6:$F$21,4,FALSE)))</f>
        <v/>
      </c>
    </row>
    <row r="1150" spans="1:20" x14ac:dyDescent="0.2">
      <c r="A1150" s="73" t="s">
        <v>610</v>
      </c>
      <c r="B1150" s="73">
        <v>56786</v>
      </c>
      <c r="C1150" s="73" t="s">
        <v>610</v>
      </c>
      <c r="D1150" s="73">
        <v>56786</v>
      </c>
      <c r="E1150" s="73" t="s">
        <v>745</v>
      </c>
      <c r="F1150" s="73" t="str">
        <f>VLOOKUP((A1150&amp;MAX(G1150:L1150)),'NA DATA'!$J$4:$K$1809,2,FALSE)</f>
        <v>Enron Canada Corp.</v>
      </c>
      <c r="G1150" s="104"/>
      <c r="H1150" s="104"/>
      <c r="I1150" s="104"/>
      <c r="J1150" s="104"/>
      <c r="K1150" s="104">
        <v>96067431</v>
      </c>
      <c r="L1150" s="104"/>
      <c r="M1150" s="104" t="str">
        <f>IF(ISNA(VLOOKUP(B1150,'US GAS Rankings'!$B$6:$H$232,7,FALSE))=TRUE,"", (VLOOKUP(B1150,'US GAS Rankings'!$B$6:$H$232,7,FALSE)))</f>
        <v/>
      </c>
      <c r="N1150" s="104" t="str">
        <f>IF(ISNA(VLOOKUP(B1150,'US PWR Rankings'!$B$6:$H$126,7,FALSE))=TRUE,"", (VLOOKUP(B1150,'US PWR Rankings'!$B$6:$H$126,7,FALSE)))</f>
        <v/>
      </c>
      <c r="O1150" s="73">
        <f>IF(ISNA(VLOOKUP(B1150,'Can Gas Rankings'!$B$6:$H$95,7,FALSE))=TRUE,"",(VLOOKUP(B1150,'Can Gas Rankings'!$B$6:$H$95,7,FALSE)))</f>
        <v>72</v>
      </c>
      <c r="P1150" s="73" t="str">
        <f>IF(ISNA(VLOOKUP(B1150,'Can Pwr Rankings'!$B$6:$F$21,5,FALSE))=TRUE,"", (VLOOKUP(B1150,'Can Pwr Rankings'!$B$6:$F$21,5,FALSE)))</f>
        <v/>
      </c>
      <c r="Q1150" s="109" t="str">
        <f>IF(ISNA(VLOOKUP($B1150,'US GAS Rankings'!$B$6:$H$232,6,FALSE))=TRUE,"", (VLOOKUP($B1150,'US GAS Rankings'!$B$6:$H$232,6,FALSE)))</f>
        <v/>
      </c>
      <c r="R1150" s="109" t="str">
        <f>IF(ISNA(VLOOKUP($B1150,'US PWR Rankings'!$B$6:$H$126,6,FALSE))=TRUE,"", (VLOOKUP($B1150,'US PWR Rankings'!$B$6:$H$126,6,FALSE)))</f>
        <v/>
      </c>
      <c r="S1150" s="109">
        <f>IF(ISNA(VLOOKUP($B1150,'Can Gas Rankings'!$B$6:$H$95,6,FALSE))=TRUE,"",(VLOOKUP($B1150,'Can Gas Rankings'!$B$6:$H$95,6,FALSE)))</f>
        <v>427000</v>
      </c>
      <c r="T1150" s="109" t="str">
        <f>IF(ISNA(VLOOKUP($B1150,'Can Pwr Rankings'!$B$6:$F$21,4,FALSE))=TRUE,"", (VLOOKUP($B1150,'Can Pwr Rankings'!$B$6:$F$21,4,FALSE)))</f>
        <v/>
      </c>
    </row>
    <row r="1151" spans="1:20" x14ac:dyDescent="0.2">
      <c r="A1151" s="73" t="s">
        <v>324</v>
      </c>
      <c r="B1151" s="73">
        <v>79594</v>
      </c>
      <c r="C1151" s="73" t="s">
        <v>324</v>
      </c>
      <c r="D1151" s="73">
        <v>79594</v>
      </c>
      <c r="E1151" s="73" t="s">
        <v>463</v>
      </c>
      <c r="F1151" s="73" t="e">
        <f>VLOOKUP((A1151&amp;MAX(G1151:L1151)),'NA DATA'!$J$4:$K$1809,2,FALSE)</f>
        <v>#N/A</v>
      </c>
      <c r="G1151" s="104"/>
      <c r="H1151" s="104"/>
      <c r="I1151" s="104">
        <v>96059661</v>
      </c>
      <c r="J1151" s="104"/>
      <c r="K1151" s="104"/>
      <c r="L1151" s="104"/>
      <c r="M1151" s="104" t="str">
        <f>IF(ISNA(VLOOKUP(B1151,'US GAS Rankings'!$B$6:$H$232,7,FALSE))=TRUE,"", (VLOOKUP(B1151,'US GAS Rankings'!$B$6:$H$232,7,FALSE)))</f>
        <v/>
      </c>
      <c r="N1151" s="104">
        <f>IF(ISNA(VLOOKUP(B1151,'US PWR Rankings'!$B$6:$H$126,7,FALSE))=TRUE,"", (VLOOKUP(B1151,'US PWR Rankings'!$B$6:$H$126,7,FALSE)))</f>
        <v>37</v>
      </c>
      <c r="O1151" s="73" t="str">
        <f>IF(ISNA(VLOOKUP(B1151,'Can Gas Rankings'!$B$6:$H$95,7,FALSE))=TRUE,"",(VLOOKUP(B1151,'Can Gas Rankings'!$B$6:$H$95,7,FALSE)))</f>
        <v/>
      </c>
      <c r="P1151" s="73" t="str">
        <f>IF(ISNA(VLOOKUP(B1151,'Can Pwr Rankings'!$B$6:$F$21,5,FALSE))=TRUE,"", (VLOOKUP(B1151,'Can Pwr Rankings'!$B$6:$F$21,5,FALSE)))</f>
        <v/>
      </c>
      <c r="Q1151" s="109" t="str">
        <f>IF(ISNA(VLOOKUP($B1151,'US GAS Rankings'!$B$6:$H$232,6,FALSE))=TRUE,"", (VLOOKUP($B1151,'US GAS Rankings'!$B$6:$H$232,6,FALSE)))</f>
        <v/>
      </c>
      <c r="R1151" s="109">
        <f>IF(ISNA(VLOOKUP($B1151,'US PWR Rankings'!$B$6:$H$126,6,FALSE))=TRUE,"", (VLOOKUP($B1151,'US PWR Rankings'!$B$6:$H$126,6,FALSE)))</f>
        <v>2238342</v>
      </c>
      <c r="S1151" s="109" t="str">
        <f>IF(ISNA(VLOOKUP($B1151,'Can Gas Rankings'!$B$6:$H$95,6,FALSE))=TRUE,"",(VLOOKUP($B1151,'Can Gas Rankings'!$B$6:$H$95,6,FALSE)))</f>
        <v/>
      </c>
      <c r="T1151" s="109" t="str">
        <f>IF(ISNA(VLOOKUP($B1151,'Can Pwr Rankings'!$B$6:$F$21,4,FALSE))=TRUE,"", (VLOOKUP($B1151,'Can Pwr Rankings'!$B$6:$F$21,4,FALSE)))</f>
        <v/>
      </c>
    </row>
    <row r="1152" spans="1:20" x14ac:dyDescent="0.2">
      <c r="A1152" s="73" t="s">
        <v>643</v>
      </c>
      <c r="B1152" s="73">
        <v>50591</v>
      </c>
      <c r="C1152" s="73" t="s">
        <v>643</v>
      </c>
      <c r="D1152" s="73">
        <v>50591</v>
      </c>
      <c r="E1152" s="73" t="s">
        <v>564</v>
      </c>
      <c r="F1152" s="73" t="str">
        <f>VLOOKUP((A1152&amp;MAX(G1152:L1152)),'NA DATA'!$J$4:$K$1809,2,FALSE)</f>
        <v>Enron Canada Corp.</v>
      </c>
      <c r="G1152" s="104"/>
      <c r="H1152" s="104"/>
      <c r="I1152" s="104"/>
      <c r="J1152" s="104">
        <v>96057035</v>
      </c>
      <c r="K1152" s="104"/>
      <c r="L1152" s="104"/>
      <c r="M1152" s="104" t="str">
        <f>IF(ISNA(VLOOKUP(B1152,'US GAS Rankings'!$B$6:$H$232,7,FALSE))=TRUE,"", (VLOOKUP(B1152,'US GAS Rankings'!$B$6:$H$232,7,FALSE)))</f>
        <v/>
      </c>
      <c r="N1152" s="104" t="str">
        <f>IF(ISNA(VLOOKUP(B1152,'US PWR Rankings'!$B$6:$H$126,7,FALSE))=TRUE,"", (VLOOKUP(B1152,'US PWR Rankings'!$B$6:$H$126,7,FALSE)))</f>
        <v/>
      </c>
      <c r="O1152" s="73" t="str">
        <f>IF(ISNA(VLOOKUP(B1152,'Can Gas Rankings'!$B$6:$H$95,7,FALSE))=TRUE,"",(VLOOKUP(B1152,'Can Gas Rankings'!$B$6:$H$95,7,FALSE)))</f>
        <v/>
      </c>
      <c r="P1152" s="73">
        <f>IF(ISNA(VLOOKUP(B1152,'Can Pwr Rankings'!$B$6:$F$21,5,FALSE))=TRUE,"", (VLOOKUP(B1152,'Can Pwr Rankings'!$B$6:$F$21,5,FALSE)))</f>
        <v>4</v>
      </c>
      <c r="Q1152" s="109" t="str">
        <f>IF(ISNA(VLOOKUP($B1152,'US GAS Rankings'!$B$6:$H$232,6,FALSE))=TRUE,"", (VLOOKUP($B1152,'US GAS Rankings'!$B$6:$H$232,6,FALSE)))</f>
        <v/>
      </c>
      <c r="R1152" s="109" t="str">
        <f>IF(ISNA(VLOOKUP($B1152,'US PWR Rankings'!$B$6:$H$126,6,FALSE))=TRUE,"", (VLOOKUP($B1152,'US PWR Rankings'!$B$6:$H$126,6,FALSE)))</f>
        <v/>
      </c>
      <c r="S1152" s="109" t="str">
        <f>IF(ISNA(VLOOKUP($B1152,'Can Gas Rankings'!$B$6:$H$95,6,FALSE))=TRUE,"",(VLOOKUP($B1152,'Can Gas Rankings'!$B$6:$H$95,6,FALSE)))</f>
        <v/>
      </c>
      <c r="T1152" s="109">
        <f>IF(ISNA(VLOOKUP($B1152,'Can Pwr Rankings'!$B$6:$F$21,4,FALSE))=TRUE,"", (VLOOKUP($B1152,'Can Pwr Rankings'!$B$6:$F$21,4,FALSE)))</f>
        <v>84486</v>
      </c>
    </row>
    <row r="1153" spans="1:20" x14ac:dyDescent="0.2">
      <c r="A1153" s="73" t="s">
        <v>611</v>
      </c>
      <c r="B1153" s="73">
        <v>56624</v>
      </c>
      <c r="C1153" s="73" t="s">
        <v>611</v>
      </c>
      <c r="D1153" s="73">
        <v>56624</v>
      </c>
      <c r="E1153" s="73" t="s">
        <v>776</v>
      </c>
      <c r="F1153" s="73" t="str">
        <f>VLOOKUP((A1153&amp;MAX(G1153:L1153)),'NA DATA'!$J$4:$K$1809,2,FALSE)</f>
        <v>Enron Canada Corp.</v>
      </c>
      <c r="G1153" s="104"/>
      <c r="H1153" s="104"/>
      <c r="I1153" s="104"/>
      <c r="J1153" s="104"/>
      <c r="K1153" s="104">
        <v>96038069</v>
      </c>
      <c r="L1153" s="104"/>
      <c r="M1153" s="104" t="str">
        <f>IF(ISNA(VLOOKUP(B1153,'US GAS Rankings'!$B$6:$H$232,7,FALSE))=TRUE,"", (VLOOKUP(B1153,'US GAS Rankings'!$B$6:$H$232,7,FALSE)))</f>
        <v/>
      </c>
      <c r="N1153" s="104" t="str">
        <f>IF(ISNA(VLOOKUP(B1153,'US PWR Rankings'!$B$6:$H$126,7,FALSE))=TRUE,"", (VLOOKUP(B1153,'US PWR Rankings'!$B$6:$H$126,7,FALSE)))</f>
        <v/>
      </c>
      <c r="O1153" s="73">
        <f>IF(ISNA(VLOOKUP(B1153,'Can Gas Rankings'!$B$6:$H$95,7,FALSE))=TRUE,"",(VLOOKUP(B1153,'Can Gas Rankings'!$B$6:$H$95,7,FALSE)))</f>
        <v>67</v>
      </c>
      <c r="P1153" s="73" t="str">
        <f>IF(ISNA(VLOOKUP(B1153,'Can Pwr Rankings'!$B$6:$F$21,5,FALSE))=TRUE,"", (VLOOKUP(B1153,'Can Pwr Rankings'!$B$6:$F$21,5,FALSE)))</f>
        <v/>
      </c>
      <c r="Q1153" s="109" t="str">
        <f>IF(ISNA(VLOOKUP($B1153,'US GAS Rankings'!$B$6:$H$232,6,FALSE))=TRUE,"", (VLOOKUP($B1153,'US GAS Rankings'!$B$6:$H$232,6,FALSE)))</f>
        <v/>
      </c>
      <c r="R1153" s="109" t="str">
        <f>IF(ISNA(VLOOKUP($B1153,'US PWR Rankings'!$B$6:$H$126,6,FALSE))=TRUE,"", (VLOOKUP($B1153,'US PWR Rankings'!$B$6:$H$126,6,FALSE)))</f>
        <v/>
      </c>
      <c r="S1153" s="109">
        <f>IF(ISNA(VLOOKUP($B1153,'Can Gas Rankings'!$B$6:$H$95,6,FALSE))=TRUE,"",(VLOOKUP($B1153,'Can Gas Rankings'!$B$6:$H$95,6,FALSE)))</f>
        <v>657000</v>
      </c>
      <c r="T1153" s="109" t="str">
        <f>IF(ISNA(VLOOKUP($B1153,'Can Pwr Rankings'!$B$6:$F$21,4,FALSE))=TRUE,"", (VLOOKUP($B1153,'Can Pwr Rankings'!$B$6:$F$21,4,FALSE)))</f>
        <v/>
      </c>
    </row>
    <row r="1154" spans="1:20" x14ac:dyDescent="0.2">
      <c r="A1154" s="73" t="s">
        <v>357</v>
      </c>
      <c r="B1154" s="73">
        <v>64517</v>
      </c>
      <c r="C1154" s="73" t="s">
        <v>357</v>
      </c>
      <c r="D1154" s="73">
        <v>64517</v>
      </c>
      <c r="E1154" s="73" t="s">
        <v>475</v>
      </c>
      <c r="F1154" s="73" t="e">
        <f>VLOOKUP((A1154&amp;MAX(G1154:L1154)),'NA DATA'!$J$4:$K$1809,2,FALSE)</f>
        <v>#N/A</v>
      </c>
      <c r="G1154" s="104"/>
      <c r="H1154" s="104"/>
      <c r="I1154" s="104">
        <v>96004767</v>
      </c>
      <c r="J1154" s="104"/>
      <c r="K1154" s="104"/>
      <c r="L1154" s="104"/>
      <c r="M1154" s="104" t="str">
        <f>IF(ISNA(VLOOKUP(B1154,'US GAS Rankings'!$B$6:$H$232,7,FALSE))=TRUE,"", (VLOOKUP(B1154,'US GAS Rankings'!$B$6:$H$232,7,FALSE)))</f>
        <v/>
      </c>
      <c r="N1154" s="104">
        <f>IF(ISNA(VLOOKUP(B1154,'US PWR Rankings'!$B$6:$H$126,7,FALSE))=TRUE,"", (VLOOKUP(B1154,'US PWR Rankings'!$B$6:$H$126,7,FALSE)))</f>
        <v>90</v>
      </c>
      <c r="O1154" s="73" t="str">
        <f>IF(ISNA(VLOOKUP(B1154,'Can Gas Rankings'!$B$6:$H$95,7,FALSE))=TRUE,"",(VLOOKUP(B1154,'Can Gas Rankings'!$B$6:$H$95,7,FALSE)))</f>
        <v/>
      </c>
      <c r="P1154" s="73" t="str">
        <f>IF(ISNA(VLOOKUP(B1154,'Can Pwr Rankings'!$B$6:$F$21,5,FALSE))=TRUE,"", (VLOOKUP(B1154,'Can Pwr Rankings'!$B$6:$F$21,5,FALSE)))</f>
        <v/>
      </c>
      <c r="Q1154" s="109" t="str">
        <f>IF(ISNA(VLOOKUP($B1154,'US GAS Rankings'!$B$6:$H$232,6,FALSE))=TRUE,"", (VLOOKUP($B1154,'US GAS Rankings'!$B$6:$H$232,6,FALSE)))</f>
        <v/>
      </c>
      <c r="R1154" s="109">
        <f>IF(ISNA(VLOOKUP($B1154,'US PWR Rankings'!$B$6:$H$126,6,FALSE))=TRUE,"", (VLOOKUP($B1154,'US PWR Rankings'!$B$6:$H$126,6,FALSE)))</f>
        <v>25787</v>
      </c>
      <c r="S1154" s="109" t="str">
        <f>IF(ISNA(VLOOKUP($B1154,'Can Gas Rankings'!$B$6:$H$95,6,FALSE))=TRUE,"",(VLOOKUP($B1154,'Can Gas Rankings'!$B$6:$H$95,6,FALSE)))</f>
        <v/>
      </c>
      <c r="T1154" s="109" t="str">
        <f>IF(ISNA(VLOOKUP($B1154,'Can Pwr Rankings'!$B$6:$F$21,4,FALSE))=TRUE,"", (VLOOKUP($B1154,'Can Pwr Rankings'!$B$6:$F$21,4,FALSE)))</f>
        <v/>
      </c>
    </row>
    <row r="1155" spans="1:20" x14ac:dyDescent="0.2">
      <c r="A1155" s="73" t="s">
        <v>699</v>
      </c>
      <c r="B1155" s="73">
        <v>71593</v>
      </c>
      <c r="C1155" s="73" t="s">
        <v>699</v>
      </c>
      <c r="D1155" s="73">
        <v>71593</v>
      </c>
      <c r="E1155" s="73" t="s">
        <v>564</v>
      </c>
      <c r="F1155" s="73" t="str">
        <f>VLOOKUP((A1155&amp;MAX(G1155:L1155)),'NA DATA'!$J$4:$K$1809,2,FALSE)</f>
        <v>Enron North America Corp.</v>
      </c>
      <c r="G1155" s="104"/>
      <c r="H1155" s="104"/>
      <c r="I1155" s="104"/>
      <c r="J1155" s="104">
        <v>95000331</v>
      </c>
      <c r="K1155" s="104"/>
      <c r="L1155" s="104"/>
      <c r="M1155" s="104" t="str">
        <f>IF(ISNA(VLOOKUP(B1155,'US GAS Rankings'!$B$6:$H$232,7,FALSE))=TRUE,"", (VLOOKUP(B1155,'US GAS Rankings'!$B$6:$H$232,7,FALSE)))</f>
        <v/>
      </c>
      <c r="N1155" s="104" t="str">
        <f>IF(ISNA(VLOOKUP(B1155,'US PWR Rankings'!$B$6:$H$126,7,FALSE))=TRUE,"", (VLOOKUP(B1155,'US PWR Rankings'!$B$6:$H$126,7,FALSE)))</f>
        <v/>
      </c>
      <c r="O1155" s="73" t="str">
        <f>IF(ISNA(VLOOKUP(B1155,'Can Gas Rankings'!$B$6:$H$95,7,FALSE))=TRUE,"",(VLOOKUP(B1155,'Can Gas Rankings'!$B$6:$H$95,7,FALSE)))</f>
        <v/>
      </c>
      <c r="P1155" s="73" t="str">
        <f>IF(ISNA(VLOOKUP(B1155,'Can Pwr Rankings'!$B$6:$F$21,5,FALSE))=TRUE,"", (VLOOKUP(B1155,'Can Pwr Rankings'!$B$6:$F$21,5,FALSE)))</f>
        <v/>
      </c>
      <c r="Q1155" s="109" t="str">
        <f>IF(ISNA(VLOOKUP($B1155,'US GAS Rankings'!$B$6:$H$232,6,FALSE))=TRUE,"", (VLOOKUP($B1155,'US GAS Rankings'!$B$6:$H$232,6,FALSE)))</f>
        <v/>
      </c>
      <c r="R1155" s="109" t="str">
        <f>IF(ISNA(VLOOKUP($B1155,'US PWR Rankings'!$B$6:$H$126,6,FALSE))=TRUE,"", (VLOOKUP($B1155,'US PWR Rankings'!$B$6:$H$126,6,FALSE)))</f>
        <v/>
      </c>
      <c r="S1155" s="109" t="str">
        <f>IF(ISNA(VLOOKUP($B1155,'Can Gas Rankings'!$B$6:$H$95,6,FALSE))=TRUE,"",(VLOOKUP($B1155,'Can Gas Rankings'!$B$6:$H$95,6,FALSE)))</f>
        <v/>
      </c>
      <c r="T1155" s="109" t="str">
        <f>IF(ISNA(VLOOKUP($B1155,'Can Pwr Rankings'!$B$6:$F$21,4,FALSE))=TRUE,"", (VLOOKUP($B1155,'Can Pwr Rankings'!$B$6:$F$21,4,FALSE)))</f>
        <v/>
      </c>
    </row>
    <row r="1156" spans="1:20" x14ac:dyDescent="0.2">
      <c r="A1156" s="73" t="s">
        <v>612</v>
      </c>
      <c r="B1156" s="73">
        <v>58104</v>
      </c>
      <c r="C1156" s="73" t="s">
        <v>612</v>
      </c>
      <c r="D1156" s="73">
        <v>58104</v>
      </c>
      <c r="E1156" s="73" t="s">
        <v>745</v>
      </c>
      <c r="F1156" s="73" t="str">
        <f>VLOOKUP((A1156&amp;MAX(G1156:L1156)),'NA DATA'!$J$4:$K$1809,2,FALSE)</f>
        <v>Enron Canada Corp.</v>
      </c>
      <c r="G1156" s="104"/>
      <c r="H1156" s="104"/>
      <c r="I1156" s="104"/>
      <c r="J1156" s="104"/>
      <c r="K1156" s="104">
        <v>96017238</v>
      </c>
      <c r="L1156" s="104"/>
      <c r="M1156" s="104" t="str">
        <f>IF(ISNA(VLOOKUP(B1156,'US GAS Rankings'!$B$6:$H$232,7,FALSE))=TRUE,"", (VLOOKUP(B1156,'US GAS Rankings'!$B$6:$H$232,7,FALSE)))</f>
        <v/>
      </c>
      <c r="N1156" s="104" t="str">
        <f>IF(ISNA(VLOOKUP(B1156,'US PWR Rankings'!$B$6:$H$126,7,FALSE))=TRUE,"", (VLOOKUP(B1156,'US PWR Rankings'!$B$6:$H$126,7,FALSE)))</f>
        <v/>
      </c>
      <c r="O1156" s="73">
        <f>IF(ISNA(VLOOKUP(B1156,'Can Gas Rankings'!$B$6:$H$95,7,FALSE))=TRUE,"",(VLOOKUP(B1156,'Can Gas Rankings'!$B$6:$H$95,7,FALSE)))</f>
        <v>74</v>
      </c>
      <c r="P1156" s="73" t="str">
        <f>IF(ISNA(VLOOKUP(B1156,'Can Pwr Rankings'!$B$6:$F$21,5,FALSE))=TRUE,"", (VLOOKUP(B1156,'Can Pwr Rankings'!$B$6:$F$21,5,FALSE)))</f>
        <v/>
      </c>
      <c r="Q1156" s="109" t="str">
        <f>IF(ISNA(VLOOKUP($B1156,'US GAS Rankings'!$B$6:$H$232,6,FALSE))=TRUE,"", (VLOOKUP($B1156,'US GAS Rankings'!$B$6:$H$232,6,FALSE)))</f>
        <v/>
      </c>
      <c r="R1156" s="109" t="str">
        <f>IF(ISNA(VLOOKUP($B1156,'US PWR Rankings'!$B$6:$H$126,6,FALSE))=TRUE,"", (VLOOKUP($B1156,'US PWR Rankings'!$B$6:$H$126,6,FALSE)))</f>
        <v/>
      </c>
      <c r="S1156" s="109">
        <f>IF(ISNA(VLOOKUP($B1156,'Can Gas Rankings'!$B$6:$H$95,6,FALSE))=TRUE,"",(VLOOKUP($B1156,'Can Gas Rankings'!$B$6:$H$95,6,FALSE)))</f>
        <v>367400</v>
      </c>
      <c r="T1156" s="109" t="str">
        <f>IF(ISNA(VLOOKUP($B1156,'Can Pwr Rankings'!$B$6:$F$21,4,FALSE))=TRUE,"", (VLOOKUP($B1156,'Can Pwr Rankings'!$B$6:$F$21,4,FALSE)))</f>
        <v/>
      </c>
    </row>
    <row r="1157" spans="1:20" x14ac:dyDescent="0.2">
      <c r="A1157" s="73" t="s">
        <v>613</v>
      </c>
      <c r="B1157" s="73">
        <v>46749</v>
      </c>
      <c r="C1157" s="73" t="s">
        <v>613</v>
      </c>
      <c r="D1157" s="73">
        <v>46749</v>
      </c>
      <c r="E1157" s="73" t="s">
        <v>745</v>
      </c>
      <c r="F1157" s="73" t="str">
        <f>VLOOKUP((A1157&amp;MAX(G1157:L1157)),'NA DATA'!$J$4:$K$1809,2,FALSE)</f>
        <v>Enron Canada Corp.</v>
      </c>
      <c r="G1157" s="104"/>
      <c r="H1157" s="104"/>
      <c r="I1157" s="104"/>
      <c r="J1157" s="104"/>
      <c r="K1157" s="104">
        <v>96045241</v>
      </c>
      <c r="L1157" s="104"/>
      <c r="M1157" s="104" t="str">
        <f>IF(ISNA(VLOOKUP(B1157,'US GAS Rankings'!$B$6:$H$232,7,FALSE))=TRUE,"", (VLOOKUP(B1157,'US GAS Rankings'!$B$6:$H$232,7,FALSE)))</f>
        <v/>
      </c>
      <c r="N1157" s="104" t="str">
        <f>IF(ISNA(VLOOKUP(B1157,'US PWR Rankings'!$B$6:$H$126,7,FALSE))=TRUE,"", (VLOOKUP(B1157,'US PWR Rankings'!$B$6:$H$126,7,FALSE)))</f>
        <v/>
      </c>
      <c r="O1157" s="73">
        <f>IF(ISNA(VLOOKUP(B1157,'Can Gas Rankings'!$B$6:$H$95,7,FALSE))=TRUE,"",(VLOOKUP(B1157,'Can Gas Rankings'!$B$6:$H$95,7,FALSE)))</f>
        <v>71</v>
      </c>
      <c r="P1157" s="73" t="str">
        <f>IF(ISNA(VLOOKUP(B1157,'Can Pwr Rankings'!$B$6:$F$21,5,FALSE))=TRUE,"", (VLOOKUP(B1157,'Can Pwr Rankings'!$B$6:$F$21,5,FALSE)))</f>
        <v/>
      </c>
      <c r="Q1157" s="109" t="str">
        <f>IF(ISNA(VLOOKUP($B1157,'US GAS Rankings'!$B$6:$H$232,6,FALSE))=TRUE,"", (VLOOKUP($B1157,'US GAS Rankings'!$B$6:$H$232,6,FALSE)))</f>
        <v/>
      </c>
      <c r="R1157" s="109" t="str">
        <f>IF(ISNA(VLOOKUP($B1157,'US PWR Rankings'!$B$6:$H$126,6,FALSE))=TRUE,"", (VLOOKUP($B1157,'US PWR Rankings'!$B$6:$H$126,6,FALSE)))</f>
        <v/>
      </c>
      <c r="S1157" s="109">
        <f>IF(ISNA(VLOOKUP($B1157,'Can Gas Rankings'!$B$6:$H$95,6,FALSE))=TRUE,"",(VLOOKUP($B1157,'Can Gas Rankings'!$B$6:$H$95,6,FALSE)))</f>
        <v>480000</v>
      </c>
      <c r="T1157" s="109" t="str">
        <f>IF(ISNA(VLOOKUP($B1157,'Can Pwr Rankings'!$B$6:$F$21,4,FALSE))=TRUE,"", (VLOOKUP($B1157,'Can Pwr Rankings'!$B$6:$F$21,4,FALSE)))</f>
        <v/>
      </c>
    </row>
    <row r="1158" spans="1:20" x14ac:dyDescent="0.2">
      <c r="A1158" s="73" t="s">
        <v>341</v>
      </c>
      <c r="B1158" s="73">
        <v>754</v>
      </c>
      <c r="C1158" s="73" t="s">
        <v>341</v>
      </c>
      <c r="D1158" s="73">
        <v>754</v>
      </c>
      <c r="E1158" s="73" t="s">
        <v>477</v>
      </c>
      <c r="F1158" s="73" t="e">
        <f>VLOOKUP((A1158&amp;MAX(G1158:L1158)),'NA DATA'!$J$4:$K$1809,2,FALSE)</f>
        <v>#N/A</v>
      </c>
      <c r="G1158" s="104"/>
      <c r="H1158" s="104"/>
      <c r="I1158" s="104">
        <v>96038542</v>
      </c>
      <c r="J1158" s="104"/>
      <c r="K1158" s="104"/>
      <c r="L1158" s="104"/>
      <c r="M1158" s="104" t="str">
        <f>IF(ISNA(VLOOKUP(B1158,'US GAS Rankings'!$B$6:$H$232,7,FALSE))=TRUE,"", (VLOOKUP(B1158,'US GAS Rankings'!$B$6:$H$232,7,FALSE)))</f>
        <v/>
      </c>
      <c r="N1158" s="104">
        <f>IF(ISNA(VLOOKUP(B1158,'US PWR Rankings'!$B$6:$H$126,7,FALSE))=TRUE,"", (VLOOKUP(B1158,'US PWR Rankings'!$B$6:$H$126,7,FALSE)))</f>
        <v>68</v>
      </c>
      <c r="O1158" s="73" t="str">
        <f>IF(ISNA(VLOOKUP(B1158,'Can Gas Rankings'!$B$6:$H$95,7,FALSE))=TRUE,"",(VLOOKUP(B1158,'Can Gas Rankings'!$B$6:$H$95,7,FALSE)))</f>
        <v/>
      </c>
      <c r="P1158" s="73" t="str">
        <f>IF(ISNA(VLOOKUP(B1158,'Can Pwr Rankings'!$B$6:$F$21,5,FALSE))=TRUE,"", (VLOOKUP(B1158,'Can Pwr Rankings'!$B$6:$F$21,5,FALSE)))</f>
        <v/>
      </c>
      <c r="Q1158" s="109" t="str">
        <f>IF(ISNA(VLOOKUP($B1158,'US GAS Rankings'!$B$6:$H$232,6,FALSE))=TRUE,"", (VLOOKUP($B1158,'US GAS Rankings'!$B$6:$H$232,6,FALSE)))</f>
        <v/>
      </c>
      <c r="R1158" s="109">
        <f>IF(ISNA(VLOOKUP($B1158,'US PWR Rankings'!$B$6:$H$126,6,FALSE))=TRUE,"", (VLOOKUP($B1158,'US PWR Rankings'!$B$6:$H$126,6,FALSE)))</f>
        <v>141855</v>
      </c>
      <c r="S1158" s="109" t="str">
        <f>IF(ISNA(VLOOKUP($B1158,'Can Gas Rankings'!$B$6:$H$95,6,FALSE))=TRUE,"",(VLOOKUP($B1158,'Can Gas Rankings'!$B$6:$H$95,6,FALSE)))</f>
        <v/>
      </c>
      <c r="T1158" s="109" t="str">
        <f>IF(ISNA(VLOOKUP($B1158,'Can Pwr Rankings'!$B$6:$F$21,4,FALSE))=TRUE,"", (VLOOKUP($B1158,'Can Pwr Rankings'!$B$6:$F$21,4,FALSE)))</f>
        <v/>
      </c>
    </row>
    <row r="1159" spans="1:20" x14ac:dyDescent="0.2">
      <c r="A1159" s="73" t="s">
        <v>614</v>
      </c>
      <c r="B1159" s="73">
        <v>66918</v>
      </c>
      <c r="C1159" s="73" t="s">
        <v>614</v>
      </c>
      <c r="D1159" s="73">
        <v>66918</v>
      </c>
      <c r="E1159" s="73" t="s">
        <v>745</v>
      </c>
      <c r="F1159" s="73" t="str">
        <f>VLOOKUP((A1159&amp;MAX(G1159:L1159)),'NA DATA'!$J$4:$K$1809,2,FALSE)</f>
        <v>Enron Canada Corp.</v>
      </c>
      <c r="G1159" s="104"/>
      <c r="H1159" s="104"/>
      <c r="I1159" s="104"/>
      <c r="J1159" s="104"/>
      <c r="K1159" s="104">
        <v>96013792</v>
      </c>
      <c r="L1159" s="104"/>
      <c r="M1159" s="104" t="str">
        <f>IF(ISNA(VLOOKUP(B1159,'US GAS Rankings'!$B$6:$H$232,7,FALSE))=TRUE,"", (VLOOKUP(B1159,'US GAS Rankings'!$B$6:$H$232,7,FALSE)))</f>
        <v/>
      </c>
      <c r="N1159" s="104" t="str">
        <f>IF(ISNA(VLOOKUP(B1159,'US PWR Rankings'!$B$6:$H$126,7,FALSE))=TRUE,"", (VLOOKUP(B1159,'US PWR Rankings'!$B$6:$H$126,7,FALSE)))</f>
        <v/>
      </c>
      <c r="O1159" s="73">
        <f>IF(ISNA(VLOOKUP(B1159,'Can Gas Rankings'!$B$6:$H$95,7,FALSE))=TRUE,"",(VLOOKUP(B1159,'Can Gas Rankings'!$B$6:$H$95,7,FALSE)))</f>
        <v>6</v>
      </c>
      <c r="P1159" s="73" t="str">
        <f>IF(ISNA(VLOOKUP(B1159,'Can Pwr Rankings'!$B$6:$F$21,5,FALSE))=TRUE,"", (VLOOKUP(B1159,'Can Pwr Rankings'!$B$6:$F$21,5,FALSE)))</f>
        <v/>
      </c>
      <c r="Q1159" s="109" t="str">
        <f>IF(ISNA(VLOOKUP($B1159,'US GAS Rankings'!$B$6:$H$232,6,FALSE))=TRUE,"", (VLOOKUP($B1159,'US GAS Rankings'!$B$6:$H$232,6,FALSE)))</f>
        <v/>
      </c>
      <c r="R1159" s="109" t="str">
        <f>IF(ISNA(VLOOKUP($B1159,'US PWR Rankings'!$B$6:$H$126,6,FALSE))=TRUE,"", (VLOOKUP($B1159,'US PWR Rankings'!$B$6:$H$126,6,FALSE)))</f>
        <v/>
      </c>
      <c r="S1159" s="109">
        <f>IF(ISNA(VLOOKUP($B1159,'Can Gas Rankings'!$B$6:$H$95,6,FALSE))=TRUE,"",(VLOOKUP($B1159,'Can Gas Rankings'!$B$6:$H$95,6,FALSE)))</f>
        <v>91009572</v>
      </c>
      <c r="T1159" s="109" t="str">
        <f>IF(ISNA(VLOOKUP($B1159,'Can Pwr Rankings'!$B$6:$F$21,4,FALSE))=TRUE,"", (VLOOKUP($B1159,'Can Pwr Rankings'!$B$6:$F$21,4,FALSE)))</f>
        <v/>
      </c>
    </row>
    <row r="1160" spans="1:20" x14ac:dyDescent="0.2">
      <c r="A1160" s="73" t="s">
        <v>601</v>
      </c>
      <c r="B1160" s="73">
        <v>75297</v>
      </c>
      <c r="C1160" s="73" t="s">
        <v>601</v>
      </c>
      <c r="D1160" s="73">
        <v>75297</v>
      </c>
      <c r="E1160" s="73" t="s">
        <v>426</v>
      </c>
      <c r="F1160" s="73" t="str">
        <f>VLOOKUP((A1160&amp;MAX(G1160:L1160)),'NA DATA'!$J$4:$K$1809,2,FALSE)</f>
        <v>Enron North America Corp.</v>
      </c>
      <c r="G1160" s="104"/>
      <c r="H1160" s="104">
        <v>96034806</v>
      </c>
      <c r="I1160" s="104"/>
      <c r="J1160" s="104"/>
      <c r="K1160" s="104"/>
      <c r="L1160" s="104"/>
      <c r="M1160" s="104" t="str">
        <f>IF(ISNA(VLOOKUP(B1160,'US GAS Rankings'!$B$6:$H$232,7,FALSE))=TRUE,"", (VLOOKUP(B1160,'US GAS Rankings'!$B$6:$H$232,7,FALSE)))</f>
        <v/>
      </c>
      <c r="N1160" s="104" t="str">
        <f>IF(ISNA(VLOOKUP(B1160,'US PWR Rankings'!$B$6:$H$126,7,FALSE))=TRUE,"", (VLOOKUP(B1160,'US PWR Rankings'!$B$6:$H$126,7,FALSE)))</f>
        <v/>
      </c>
      <c r="O1160" s="73" t="str">
        <f>IF(ISNA(VLOOKUP(B1160,'Can Gas Rankings'!$B$6:$H$95,7,FALSE))=TRUE,"",(VLOOKUP(B1160,'Can Gas Rankings'!$B$6:$H$95,7,FALSE)))</f>
        <v/>
      </c>
      <c r="P1160" s="73" t="str">
        <f>IF(ISNA(VLOOKUP(B1160,'Can Pwr Rankings'!$B$6:$F$21,5,FALSE))=TRUE,"", (VLOOKUP(B1160,'Can Pwr Rankings'!$B$6:$F$21,5,FALSE)))</f>
        <v/>
      </c>
      <c r="Q1160" s="109" t="str">
        <f>IF(ISNA(VLOOKUP($B1160,'US GAS Rankings'!$B$6:$H$232,6,FALSE))=TRUE,"", (VLOOKUP($B1160,'US GAS Rankings'!$B$6:$H$232,6,FALSE)))</f>
        <v/>
      </c>
      <c r="R1160" s="109" t="str">
        <f>IF(ISNA(VLOOKUP($B1160,'US PWR Rankings'!$B$6:$H$126,6,FALSE))=TRUE,"", (VLOOKUP($B1160,'US PWR Rankings'!$B$6:$H$126,6,FALSE)))</f>
        <v/>
      </c>
      <c r="S1160" s="109" t="str">
        <f>IF(ISNA(VLOOKUP($B1160,'Can Gas Rankings'!$B$6:$H$95,6,FALSE))=TRUE,"",(VLOOKUP($B1160,'Can Gas Rankings'!$B$6:$H$95,6,FALSE)))</f>
        <v/>
      </c>
      <c r="T1160" s="109" t="str">
        <f>IF(ISNA(VLOOKUP($B1160,'Can Pwr Rankings'!$B$6:$F$21,4,FALSE))=TRUE,"", (VLOOKUP($B1160,'Can Pwr Rankings'!$B$6:$F$21,4,FALSE)))</f>
        <v/>
      </c>
    </row>
    <row r="1161" spans="1:20" x14ac:dyDescent="0.2">
      <c r="A1161" s="73" t="s">
        <v>572</v>
      </c>
      <c r="B1161" s="73">
        <v>75302</v>
      </c>
      <c r="C1161" s="73" t="s">
        <v>572</v>
      </c>
      <c r="D1161" s="73">
        <v>75302</v>
      </c>
      <c r="E1161" s="73" t="s">
        <v>564</v>
      </c>
      <c r="F1161" s="73" t="str">
        <f>VLOOKUP((A1161&amp;MAX(G1161:L1161)),'NA DATA'!$J$4:$K$1809,2,FALSE)</f>
        <v>Enron North America Corp.</v>
      </c>
      <c r="G1161" s="104">
        <v>96060523</v>
      </c>
      <c r="H1161" s="104"/>
      <c r="I1161" s="104"/>
      <c r="J1161" s="104"/>
      <c r="K1161" s="104"/>
      <c r="L1161" s="104"/>
      <c r="M1161" s="104" t="str">
        <f>IF(ISNA(VLOOKUP(B1161,'US GAS Rankings'!$B$6:$H$232,7,FALSE))=TRUE,"", (VLOOKUP(B1161,'US GAS Rankings'!$B$6:$H$232,7,FALSE)))</f>
        <v/>
      </c>
      <c r="N1161" s="104" t="str">
        <f>IF(ISNA(VLOOKUP(B1161,'US PWR Rankings'!$B$6:$H$126,7,FALSE))=TRUE,"", (VLOOKUP(B1161,'US PWR Rankings'!$B$6:$H$126,7,FALSE)))</f>
        <v/>
      </c>
      <c r="O1161" s="73" t="str">
        <f>IF(ISNA(VLOOKUP(B1161,'Can Gas Rankings'!$B$6:$H$95,7,FALSE))=TRUE,"",(VLOOKUP(B1161,'Can Gas Rankings'!$B$6:$H$95,7,FALSE)))</f>
        <v/>
      </c>
      <c r="P1161" s="73" t="str">
        <f>IF(ISNA(VLOOKUP(B1161,'Can Pwr Rankings'!$B$6:$F$21,5,FALSE))=TRUE,"", (VLOOKUP(B1161,'Can Pwr Rankings'!$B$6:$F$21,5,FALSE)))</f>
        <v/>
      </c>
      <c r="Q1161" s="109" t="str">
        <f>IF(ISNA(VLOOKUP($B1161,'US GAS Rankings'!$B$6:$H$232,6,FALSE))=TRUE,"", (VLOOKUP($B1161,'US GAS Rankings'!$B$6:$H$232,6,FALSE)))</f>
        <v/>
      </c>
      <c r="R1161" s="109" t="str">
        <f>IF(ISNA(VLOOKUP($B1161,'US PWR Rankings'!$B$6:$H$126,6,FALSE))=TRUE,"", (VLOOKUP($B1161,'US PWR Rankings'!$B$6:$H$126,6,FALSE)))</f>
        <v/>
      </c>
      <c r="S1161" s="109" t="str">
        <f>IF(ISNA(VLOOKUP($B1161,'Can Gas Rankings'!$B$6:$H$95,6,FALSE))=TRUE,"",(VLOOKUP($B1161,'Can Gas Rankings'!$B$6:$H$95,6,FALSE)))</f>
        <v/>
      </c>
      <c r="T1161" s="109" t="str">
        <f>IF(ISNA(VLOOKUP($B1161,'Can Pwr Rankings'!$B$6:$F$21,4,FALSE))=TRUE,"", (VLOOKUP($B1161,'Can Pwr Rankings'!$B$6:$F$21,4,FALSE)))</f>
        <v/>
      </c>
    </row>
    <row r="1162" spans="1:20" x14ac:dyDescent="0.2">
      <c r="A1162" s="73" t="s">
        <v>572</v>
      </c>
      <c r="B1162" s="73">
        <v>75302</v>
      </c>
      <c r="C1162" s="73"/>
      <c r="D1162" s="73"/>
      <c r="E1162" s="73" t="s">
        <v>410</v>
      </c>
      <c r="F1162" s="73" t="str">
        <f>VLOOKUP((A1162&amp;MAX(G1162:L1162)),'NA DATA'!$J$4:$K$1809,2,FALSE)</f>
        <v>Enron North America Corp.</v>
      </c>
      <c r="G1162" s="104"/>
      <c r="H1162" s="104">
        <v>96034800</v>
      </c>
      <c r="I1162" s="104"/>
      <c r="J1162" s="104"/>
      <c r="K1162" s="104"/>
      <c r="L1162" s="104"/>
      <c r="M1162" s="104" t="str">
        <f>IF(ISNA(VLOOKUP(B1162,'US GAS Rankings'!$B$6:$H$232,7,FALSE))=TRUE,"", (VLOOKUP(B1162,'US GAS Rankings'!$B$6:$H$232,7,FALSE)))</f>
        <v/>
      </c>
      <c r="N1162" s="104" t="str">
        <f>IF(ISNA(VLOOKUP(B1162,'US PWR Rankings'!$B$6:$H$126,7,FALSE))=TRUE,"", (VLOOKUP(B1162,'US PWR Rankings'!$B$6:$H$126,7,FALSE)))</f>
        <v/>
      </c>
      <c r="O1162" s="73" t="str">
        <f>IF(ISNA(VLOOKUP(B1162,'Can Gas Rankings'!$B$6:$H$95,7,FALSE))=TRUE,"",(VLOOKUP(B1162,'Can Gas Rankings'!$B$6:$H$95,7,FALSE)))</f>
        <v/>
      </c>
      <c r="P1162" s="73" t="str">
        <f>IF(ISNA(VLOOKUP(B1162,'Can Pwr Rankings'!$B$6:$F$21,5,FALSE))=TRUE,"", (VLOOKUP(B1162,'Can Pwr Rankings'!$B$6:$F$21,5,FALSE)))</f>
        <v/>
      </c>
      <c r="Q1162" s="109" t="str">
        <f>IF(ISNA(VLOOKUP($B1162,'US GAS Rankings'!$B$6:$H$232,6,FALSE))=TRUE,"", (VLOOKUP($B1162,'US GAS Rankings'!$B$6:$H$232,6,FALSE)))</f>
        <v/>
      </c>
      <c r="R1162" s="109" t="str">
        <f>IF(ISNA(VLOOKUP($B1162,'US PWR Rankings'!$B$6:$H$126,6,FALSE))=TRUE,"", (VLOOKUP($B1162,'US PWR Rankings'!$B$6:$H$126,6,FALSE)))</f>
        <v/>
      </c>
      <c r="S1162" s="109" t="str">
        <f>IF(ISNA(VLOOKUP($B1162,'Can Gas Rankings'!$B$6:$H$95,6,FALSE))=TRUE,"",(VLOOKUP($B1162,'Can Gas Rankings'!$B$6:$H$95,6,FALSE)))</f>
        <v/>
      </c>
      <c r="T1162" s="109" t="str">
        <f>IF(ISNA(VLOOKUP($B1162,'Can Pwr Rankings'!$B$6:$F$21,4,FALSE))=TRUE,"", (VLOOKUP($B1162,'Can Pwr Rankings'!$B$6:$F$21,4,FALSE)))</f>
        <v/>
      </c>
    </row>
    <row r="1163" spans="1:20" x14ac:dyDescent="0.2">
      <c r="A1163" s="73" t="s">
        <v>572</v>
      </c>
      <c r="B1163" s="73">
        <v>75302</v>
      </c>
      <c r="C1163" s="73"/>
      <c r="D1163" s="73"/>
      <c r="E1163" s="73" t="s">
        <v>396</v>
      </c>
      <c r="F1163" s="73" t="str">
        <f>VLOOKUP((A1163&amp;MAX(G1163:L1163)),'NA DATA'!$J$4:$K$1809,2,FALSE)</f>
        <v>ENA Upstream Company LLC</v>
      </c>
      <c r="G1163" s="104"/>
      <c r="H1163" s="104">
        <v>96062744</v>
      </c>
      <c r="I1163" s="104"/>
      <c r="J1163" s="104"/>
      <c r="K1163" s="104"/>
      <c r="L1163" s="104"/>
      <c r="M1163" s="104" t="str">
        <f>IF(ISNA(VLOOKUP(B1163,'US GAS Rankings'!$B$6:$H$232,7,FALSE))=TRUE,"", (VLOOKUP(B1163,'US GAS Rankings'!$B$6:$H$232,7,FALSE)))</f>
        <v/>
      </c>
      <c r="N1163" s="104" t="str">
        <f>IF(ISNA(VLOOKUP(B1163,'US PWR Rankings'!$B$6:$H$126,7,FALSE))=TRUE,"", (VLOOKUP(B1163,'US PWR Rankings'!$B$6:$H$126,7,FALSE)))</f>
        <v/>
      </c>
      <c r="O1163" s="73" t="str">
        <f>IF(ISNA(VLOOKUP(B1163,'Can Gas Rankings'!$B$6:$H$95,7,FALSE))=TRUE,"",(VLOOKUP(B1163,'Can Gas Rankings'!$B$6:$H$95,7,FALSE)))</f>
        <v/>
      </c>
      <c r="P1163" s="73" t="str">
        <f>IF(ISNA(VLOOKUP(B1163,'Can Pwr Rankings'!$B$6:$F$21,5,FALSE))=TRUE,"", (VLOOKUP(B1163,'Can Pwr Rankings'!$B$6:$F$21,5,FALSE)))</f>
        <v/>
      </c>
      <c r="Q1163" s="109" t="str">
        <f>IF(ISNA(VLOOKUP($B1163,'US GAS Rankings'!$B$6:$H$232,6,FALSE))=TRUE,"", (VLOOKUP($B1163,'US GAS Rankings'!$B$6:$H$232,6,FALSE)))</f>
        <v/>
      </c>
      <c r="R1163" s="109" t="str">
        <f>IF(ISNA(VLOOKUP($B1163,'US PWR Rankings'!$B$6:$H$126,6,FALSE))=TRUE,"", (VLOOKUP($B1163,'US PWR Rankings'!$B$6:$H$126,6,FALSE)))</f>
        <v/>
      </c>
      <c r="S1163" s="109" t="str">
        <f>IF(ISNA(VLOOKUP($B1163,'Can Gas Rankings'!$B$6:$H$95,6,FALSE))=TRUE,"",(VLOOKUP($B1163,'Can Gas Rankings'!$B$6:$H$95,6,FALSE)))</f>
        <v/>
      </c>
      <c r="T1163" s="109" t="str">
        <f>IF(ISNA(VLOOKUP($B1163,'Can Pwr Rankings'!$B$6:$F$21,4,FALSE))=TRUE,"", (VLOOKUP($B1163,'Can Pwr Rankings'!$B$6:$F$21,4,FALSE)))</f>
        <v/>
      </c>
    </row>
    <row r="1164" spans="1:20" x14ac:dyDescent="0.2">
      <c r="A1164" s="73" t="s">
        <v>572</v>
      </c>
      <c r="B1164" s="73">
        <v>75302</v>
      </c>
      <c r="C1164" s="73"/>
      <c r="D1164" s="73"/>
      <c r="E1164" s="73" t="s">
        <v>401</v>
      </c>
      <c r="F1164" s="73" t="str">
        <f>VLOOKUP((A1164&amp;MAX(G1164:L1164)),'NA DATA'!$J$4:$K$1809,2,FALSE)</f>
        <v>ENA Upstream Company LLC</v>
      </c>
      <c r="G1164" s="104"/>
      <c r="H1164" s="104">
        <v>96061801</v>
      </c>
      <c r="I1164" s="104"/>
      <c r="J1164" s="104"/>
      <c r="K1164" s="104"/>
      <c r="L1164" s="104"/>
      <c r="M1164" s="104" t="str">
        <f>IF(ISNA(VLOOKUP(B1164,'US GAS Rankings'!$B$6:$H$232,7,FALSE))=TRUE,"", (VLOOKUP(B1164,'US GAS Rankings'!$B$6:$H$232,7,FALSE)))</f>
        <v/>
      </c>
      <c r="N1164" s="104" t="str">
        <f>IF(ISNA(VLOOKUP(B1164,'US PWR Rankings'!$B$6:$H$126,7,FALSE))=TRUE,"", (VLOOKUP(B1164,'US PWR Rankings'!$B$6:$H$126,7,FALSE)))</f>
        <v/>
      </c>
      <c r="O1164" s="73" t="str">
        <f>IF(ISNA(VLOOKUP(B1164,'Can Gas Rankings'!$B$6:$H$95,7,FALSE))=TRUE,"",(VLOOKUP(B1164,'Can Gas Rankings'!$B$6:$H$95,7,FALSE)))</f>
        <v/>
      </c>
      <c r="P1164" s="73" t="str">
        <f>IF(ISNA(VLOOKUP(B1164,'Can Pwr Rankings'!$B$6:$F$21,5,FALSE))=TRUE,"", (VLOOKUP(B1164,'Can Pwr Rankings'!$B$6:$F$21,5,FALSE)))</f>
        <v/>
      </c>
      <c r="Q1164" s="109" t="str">
        <f>IF(ISNA(VLOOKUP($B1164,'US GAS Rankings'!$B$6:$H$232,6,FALSE))=TRUE,"", (VLOOKUP($B1164,'US GAS Rankings'!$B$6:$H$232,6,FALSE)))</f>
        <v/>
      </c>
      <c r="R1164" s="109" t="str">
        <f>IF(ISNA(VLOOKUP($B1164,'US PWR Rankings'!$B$6:$H$126,6,FALSE))=TRUE,"", (VLOOKUP($B1164,'US PWR Rankings'!$B$6:$H$126,6,FALSE)))</f>
        <v/>
      </c>
      <c r="S1164" s="109" t="str">
        <f>IF(ISNA(VLOOKUP($B1164,'Can Gas Rankings'!$B$6:$H$95,6,FALSE))=TRUE,"",(VLOOKUP($B1164,'Can Gas Rankings'!$B$6:$H$95,6,FALSE)))</f>
        <v/>
      </c>
      <c r="T1164" s="109" t="str">
        <f>IF(ISNA(VLOOKUP($B1164,'Can Pwr Rankings'!$B$6:$F$21,4,FALSE))=TRUE,"", (VLOOKUP($B1164,'Can Pwr Rankings'!$B$6:$F$21,4,FALSE)))</f>
        <v/>
      </c>
    </row>
    <row r="1165" spans="1:20" x14ac:dyDescent="0.2">
      <c r="A1165" s="73" t="s">
        <v>572</v>
      </c>
      <c r="B1165" s="73">
        <v>75302</v>
      </c>
      <c r="C1165" s="73"/>
      <c r="D1165" s="73"/>
      <c r="E1165" s="73" t="s">
        <v>399</v>
      </c>
      <c r="F1165" s="73" t="str">
        <f>VLOOKUP((A1165&amp;MAX(G1165:L1165)),'NA DATA'!$J$4:$K$1809,2,FALSE)</f>
        <v>ENA Upstream Company LLC</v>
      </c>
      <c r="G1165" s="104"/>
      <c r="H1165" s="104">
        <v>96058313</v>
      </c>
      <c r="I1165" s="104"/>
      <c r="J1165" s="104"/>
      <c r="K1165" s="104"/>
      <c r="L1165" s="104"/>
      <c r="M1165" s="104" t="str">
        <f>IF(ISNA(VLOOKUP(B1165,'US GAS Rankings'!$B$6:$H$232,7,FALSE))=TRUE,"", (VLOOKUP(B1165,'US GAS Rankings'!$B$6:$H$232,7,FALSE)))</f>
        <v/>
      </c>
      <c r="N1165" s="104" t="str">
        <f>IF(ISNA(VLOOKUP(B1165,'US PWR Rankings'!$B$6:$H$126,7,FALSE))=TRUE,"", (VLOOKUP(B1165,'US PWR Rankings'!$B$6:$H$126,7,FALSE)))</f>
        <v/>
      </c>
      <c r="O1165" s="73" t="str">
        <f>IF(ISNA(VLOOKUP(B1165,'Can Gas Rankings'!$B$6:$H$95,7,FALSE))=TRUE,"",(VLOOKUP(B1165,'Can Gas Rankings'!$B$6:$H$95,7,FALSE)))</f>
        <v/>
      </c>
      <c r="P1165" s="73" t="str">
        <f>IF(ISNA(VLOOKUP(B1165,'Can Pwr Rankings'!$B$6:$F$21,5,FALSE))=TRUE,"", (VLOOKUP(B1165,'Can Pwr Rankings'!$B$6:$F$21,5,FALSE)))</f>
        <v/>
      </c>
      <c r="Q1165" s="109" t="str">
        <f>IF(ISNA(VLOOKUP($B1165,'US GAS Rankings'!$B$6:$H$232,6,FALSE))=TRUE,"", (VLOOKUP($B1165,'US GAS Rankings'!$B$6:$H$232,6,FALSE)))</f>
        <v/>
      </c>
      <c r="R1165" s="109" t="str">
        <f>IF(ISNA(VLOOKUP($B1165,'US PWR Rankings'!$B$6:$H$126,6,FALSE))=TRUE,"", (VLOOKUP($B1165,'US PWR Rankings'!$B$6:$H$126,6,FALSE)))</f>
        <v/>
      </c>
      <c r="S1165" s="109" t="str">
        <f>IF(ISNA(VLOOKUP($B1165,'Can Gas Rankings'!$B$6:$H$95,6,FALSE))=TRUE,"",(VLOOKUP($B1165,'Can Gas Rankings'!$B$6:$H$95,6,FALSE)))</f>
        <v/>
      </c>
      <c r="T1165" s="109" t="str">
        <f>IF(ISNA(VLOOKUP($B1165,'Can Pwr Rankings'!$B$6:$F$21,4,FALSE))=TRUE,"", (VLOOKUP($B1165,'Can Pwr Rankings'!$B$6:$F$21,4,FALSE)))</f>
        <v/>
      </c>
    </row>
    <row r="1166" spans="1:20" x14ac:dyDescent="0.2">
      <c r="A1166" s="73" t="s">
        <v>572</v>
      </c>
      <c r="B1166" s="73">
        <v>75302</v>
      </c>
      <c r="C1166" s="73"/>
      <c r="D1166" s="73"/>
      <c r="E1166" s="73" t="s">
        <v>397</v>
      </c>
      <c r="F1166" s="73" t="str">
        <f>VLOOKUP((A1166&amp;MAX(G1166:L1166)),'NA DATA'!$J$4:$K$1809,2,FALSE)</f>
        <v>Enron North America Corp.</v>
      </c>
      <c r="G1166" s="104"/>
      <c r="H1166" s="104">
        <v>96005429</v>
      </c>
      <c r="I1166" s="104"/>
      <c r="J1166" s="104"/>
      <c r="K1166" s="104"/>
      <c r="L1166" s="104"/>
      <c r="M1166" s="104" t="str">
        <f>IF(ISNA(VLOOKUP(B1166,'US GAS Rankings'!$B$6:$H$232,7,FALSE))=TRUE,"", (VLOOKUP(B1166,'US GAS Rankings'!$B$6:$H$232,7,FALSE)))</f>
        <v/>
      </c>
      <c r="N1166" s="104" t="str">
        <f>IF(ISNA(VLOOKUP(B1166,'US PWR Rankings'!$B$6:$H$126,7,FALSE))=TRUE,"", (VLOOKUP(B1166,'US PWR Rankings'!$B$6:$H$126,7,FALSE)))</f>
        <v/>
      </c>
      <c r="O1166" s="73" t="str">
        <f>IF(ISNA(VLOOKUP(B1166,'Can Gas Rankings'!$B$6:$H$95,7,FALSE))=TRUE,"",(VLOOKUP(B1166,'Can Gas Rankings'!$B$6:$H$95,7,FALSE)))</f>
        <v/>
      </c>
      <c r="P1166" s="73" t="str">
        <f>IF(ISNA(VLOOKUP(B1166,'Can Pwr Rankings'!$B$6:$F$21,5,FALSE))=TRUE,"", (VLOOKUP(B1166,'Can Pwr Rankings'!$B$6:$F$21,5,FALSE)))</f>
        <v/>
      </c>
      <c r="Q1166" s="109" t="str">
        <f>IF(ISNA(VLOOKUP($B1166,'US GAS Rankings'!$B$6:$H$232,6,FALSE))=TRUE,"", (VLOOKUP($B1166,'US GAS Rankings'!$B$6:$H$232,6,FALSE)))</f>
        <v/>
      </c>
      <c r="R1166" s="109" t="str">
        <f>IF(ISNA(VLOOKUP($B1166,'US PWR Rankings'!$B$6:$H$126,6,FALSE))=TRUE,"", (VLOOKUP($B1166,'US PWR Rankings'!$B$6:$H$126,6,FALSE)))</f>
        <v/>
      </c>
      <c r="S1166" s="109" t="str">
        <f>IF(ISNA(VLOOKUP($B1166,'Can Gas Rankings'!$B$6:$H$95,6,FALSE))=TRUE,"",(VLOOKUP($B1166,'Can Gas Rankings'!$B$6:$H$95,6,FALSE)))</f>
        <v/>
      </c>
      <c r="T1166" s="109" t="str">
        <f>IF(ISNA(VLOOKUP($B1166,'Can Pwr Rankings'!$B$6:$F$21,4,FALSE))=TRUE,"", (VLOOKUP($B1166,'Can Pwr Rankings'!$B$6:$F$21,4,FALSE)))</f>
        <v/>
      </c>
    </row>
    <row r="1167" spans="1:20" x14ac:dyDescent="0.2">
      <c r="A1167" s="73" t="s">
        <v>572</v>
      </c>
      <c r="B1167" s="73">
        <v>75302</v>
      </c>
      <c r="C1167" s="73"/>
      <c r="D1167" s="73"/>
      <c r="E1167" s="73" t="s">
        <v>392</v>
      </c>
      <c r="F1167" s="73" t="str">
        <f>VLOOKUP((A1167&amp;MAX(G1167:L1167)),'NA DATA'!$J$4:$K$1809,2,FALSE)</f>
        <v>Enron North America Corp.</v>
      </c>
      <c r="G1167" s="104"/>
      <c r="H1167" s="104">
        <v>96034791</v>
      </c>
      <c r="I1167" s="104"/>
      <c r="J1167" s="104"/>
      <c r="K1167" s="104"/>
      <c r="L1167" s="104"/>
      <c r="M1167" s="104" t="str">
        <f>IF(ISNA(VLOOKUP(B1167,'US GAS Rankings'!$B$6:$H$232,7,FALSE))=TRUE,"", (VLOOKUP(B1167,'US GAS Rankings'!$B$6:$H$232,7,FALSE)))</f>
        <v/>
      </c>
      <c r="N1167" s="104" t="str">
        <f>IF(ISNA(VLOOKUP(B1167,'US PWR Rankings'!$B$6:$H$126,7,FALSE))=TRUE,"", (VLOOKUP(B1167,'US PWR Rankings'!$B$6:$H$126,7,FALSE)))</f>
        <v/>
      </c>
      <c r="O1167" s="73" t="str">
        <f>IF(ISNA(VLOOKUP(B1167,'Can Gas Rankings'!$B$6:$H$95,7,FALSE))=TRUE,"",(VLOOKUP(B1167,'Can Gas Rankings'!$B$6:$H$95,7,FALSE)))</f>
        <v/>
      </c>
      <c r="P1167" s="73" t="str">
        <f>IF(ISNA(VLOOKUP(B1167,'Can Pwr Rankings'!$B$6:$F$21,5,FALSE))=TRUE,"", (VLOOKUP(B1167,'Can Pwr Rankings'!$B$6:$F$21,5,FALSE)))</f>
        <v/>
      </c>
      <c r="Q1167" s="109" t="str">
        <f>IF(ISNA(VLOOKUP($B1167,'US GAS Rankings'!$B$6:$H$232,6,FALSE))=TRUE,"", (VLOOKUP($B1167,'US GAS Rankings'!$B$6:$H$232,6,FALSE)))</f>
        <v/>
      </c>
      <c r="R1167" s="109" t="str">
        <f>IF(ISNA(VLOOKUP($B1167,'US PWR Rankings'!$B$6:$H$126,6,FALSE))=TRUE,"", (VLOOKUP($B1167,'US PWR Rankings'!$B$6:$H$126,6,FALSE)))</f>
        <v/>
      </c>
      <c r="S1167" s="109" t="str">
        <f>IF(ISNA(VLOOKUP($B1167,'Can Gas Rankings'!$B$6:$H$95,6,FALSE))=TRUE,"",(VLOOKUP($B1167,'Can Gas Rankings'!$B$6:$H$95,6,FALSE)))</f>
        <v/>
      </c>
      <c r="T1167" s="109" t="str">
        <f>IF(ISNA(VLOOKUP($B1167,'Can Pwr Rankings'!$B$6:$F$21,4,FALSE))=TRUE,"", (VLOOKUP($B1167,'Can Pwr Rankings'!$B$6:$F$21,4,FALSE)))</f>
        <v/>
      </c>
    </row>
    <row r="1168" spans="1:20" x14ac:dyDescent="0.2">
      <c r="A1168" s="73" t="s">
        <v>600</v>
      </c>
      <c r="B1168" s="73">
        <v>75181</v>
      </c>
      <c r="C1168" s="73" t="s">
        <v>600</v>
      </c>
      <c r="D1168" s="73">
        <v>75181</v>
      </c>
      <c r="E1168" s="73" t="s">
        <v>426</v>
      </c>
      <c r="F1168" s="73" t="str">
        <f>VLOOKUP((A1168&amp;MAX(G1168:L1168)),'NA DATA'!$J$4:$K$1809,2,FALSE)</f>
        <v>Enron North America Corp.</v>
      </c>
      <c r="G1168" s="104"/>
      <c r="H1168" s="104">
        <v>96034809</v>
      </c>
      <c r="I1168" s="104"/>
      <c r="J1168" s="104"/>
      <c r="K1168" s="104"/>
      <c r="L1168" s="104"/>
      <c r="M1168" s="104" t="str">
        <f>IF(ISNA(VLOOKUP(B1168,'US GAS Rankings'!$B$6:$H$232,7,FALSE))=TRUE,"", (VLOOKUP(B1168,'US GAS Rankings'!$B$6:$H$232,7,FALSE)))</f>
        <v/>
      </c>
      <c r="N1168" s="104" t="str">
        <f>IF(ISNA(VLOOKUP(B1168,'US PWR Rankings'!$B$6:$H$126,7,FALSE))=TRUE,"", (VLOOKUP(B1168,'US PWR Rankings'!$B$6:$H$126,7,FALSE)))</f>
        <v/>
      </c>
      <c r="O1168" s="73" t="str">
        <f>IF(ISNA(VLOOKUP(B1168,'Can Gas Rankings'!$B$6:$H$95,7,FALSE))=TRUE,"",(VLOOKUP(B1168,'Can Gas Rankings'!$B$6:$H$95,7,FALSE)))</f>
        <v/>
      </c>
      <c r="P1168" s="73" t="str">
        <f>IF(ISNA(VLOOKUP(B1168,'Can Pwr Rankings'!$B$6:$F$21,5,FALSE))=TRUE,"", (VLOOKUP(B1168,'Can Pwr Rankings'!$B$6:$F$21,5,FALSE)))</f>
        <v/>
      </c>
      <c r="Q1168" s="109" t="str">
        <f>IF(ISNA(VLOOKUP($B1168,'US GAS Rankings'!$B$6:$H$232,6,FALSE))=TRUE,"", (VLOOKUP($B1168,'US GAS Rankings'!$B$6:$H$232,6,FALSE)))</f>
        <v/>
      </c>
      <c r="R1168" s="109" t="str">
        <f>IF(ISNA(VLOOKUP($B1168,'US PWR Rankings'!$B$6:$H$126,6,FALSE))=TRUE,"", (VLOOKUP($B1168,'US PWR Rankings'!$B$6:$H$126,6,FALSE)))</f>
        <v/>
      </c>
      <c r="S1168" s="109" t="str">
        <f>IF(ISNA(VLOOKUP($B1168,'Can Gas Rankings'!$B$6:$H$95,6,FALSE))=TRUE,"",(VLOOKUP($B1168,'Can Gas Rankings'!$B$6:$H$95,6,FALSE)))</f>
        <v/>
      </c>
      <c r="T1168" s="109" t="str">
        <f>IF(ISNA(VLOOKUP($B1168,'Can Pwr Rankings'!$B$6:$F$21,4,FALSE))=TRUE,"", (VLOOKUP($B1168,'Can Pwr Rankings'!$B$6:$F$21,4,FALSE)))</f>
        <v/>
      </c>
    </row>
    <row r="1169" spans="1:20" x14ac:dyDescent="0.2">
      <c r="A1169" s="73" t="s">
        <v>602</v>
      </c>
      <c r="B1169" s="73">
        <v>75299</v>
      </c>
      <c r="C1169" s="73" t="s">
        <v>602</v>
      </c>
      <c r="D1169" s="73">
        <v>75299</v>
      </c>
      <c r="E1169" s="73" t="s">
        <v>447</v>
      </c>
      <c r="F1169" s="73" t="str">
        <f>VLOOKUP((A1169&amp;MAX(G1169:L1169)),'NA DATA'!$J$4:$K$1809,2,FALSE)</f>
        <v>Enron North America Corp.</v>
      </c>
      <c r="G1169" s="104"/>
      <c r="H1169" s="104">
        <v>96034658</v>
      </c>
      <c r="I1169" s="104"/>
      <c r="J1169" s="104"/>
      <c r="K1169" s="104"/>
      <c r="L1169" s="104"/>
      <c r="M1169" s="104" t="str">
        <f>IF(ISNA(VLOOKUP(B1169,'US GAS Rankings'!$B$6:$H$232,7,FALSE))=TRUE,"", (VLOOKUP(B1169,'US GAS Rankings'!$B$6:$H$232,7,FALSE)))</f>
        <v/>
      </c>
      <c r="N1169" s="104" t="str">
        <f>IF(ISNA(VLOOKUP(B1169,'US PWR Rankings'!$B$6:$H$126,7,FALSE))=TRUE,"", (VLOOKUP(B1169,'US PWR Rankings'!$B$6:$H$126,7,FALSE)))</f>
        <v/>
      </c>
      <c r="O1169" s="73" t="str">
        <f>IF(ISNA(VLOOKUP(B1169,'Can Gas Rankings'!$B$6:$H$95,7,FALSE))=TRUE,"",(VLOOKUP(B1169,'Can Gas Rankings'!$B$6:$H$95,7,FALSE)))</f>
        <v/>
      </c>
      <c r="P1169" s="73" t="str">
        <f>IF(ISNA(VLOOKUP(B1169,'Can Pwr Rankings'!$B$6:$F$21,5,FALSE))=TRUE,"", (VLOOKUP(B1169,'Can Pwr Rankings'!$B$6:$F$21,5,FALSE)))</f>
        <v/>
      </c>
      <c r="Q1169" s="109" t="str">
        <f>IF(ISNA(VLOOKUP($B1169,'US GAS Rankings'!$B$6:$H$232,6,FALSE))=TRUE,"", (VLOOKUP($B1169,'US GAS Rankings'!$B$6:$H$232,6,FALSE)))</f>
        <v/>
      </c>
      <c r="R1169" s="109" t="str">
        <f>IF(ISNA(VLOOKUP($B1169,'US PWR Rankings'!$B$6:$H$126,6,FALSE))=TRUE,"", (VLOOKUP($B1169,'US PWR Rankings'!$B$6:$H$126,6,FALSE)))</f>
        <v/>
      </c>
      <c r="S1169" s="109" t="str">
        <f>IF(ISNA(VLOOKUP($B1169,'Can Gas Rankings'!$B$6:$H$95,6,FALSE))=TRUE,"",(VLOOKUP($B1169,'Can Gas Rankings'!$B$6:$H$95,6,FALSE)))</f>
        <v/>
      </c>
      <c r="T1169" s="109" t="str">
        <f>IF(ISNA(VLOOKUP($B1169,'Can Pwr Rankings'!$B$6:$F$21,4,FALSE))=TRUE,"", (VLOOKUP($B1169,'Can Pwr Rankings'!$B$6:$F$21,4,FALSE)))</f>
        <v/>
      </c>
    </row>
    <row r="1170" spans="1:20" x14ac:dyDescent="0.2">
      <c r="A1170" s="73" t="s">
        <v>615</v>
      </c>
      <c r="B1170" s="73">
        <v>10253</v>
      </c>
      <c r="C1170" s="73" t="s">
        <v>615</v>
      </c>
      <c r="D1170" s="73">
        <v>10253</v>
      </c>
      <c r="E1170" s="73" t="s">
        <v>745</v>
      </c>
      <c r="F1170" s="73" t="str">
        <f>VLOOKUP((A1170&amp;MAX(G1170:L1170)),'NA DATA'!$J$4:$K$1809,2,FALSE)</f>
        <v>Enron Canada Corp.</v>
      </c>
      <c r="G1170" s="104"/>
      <c r="H1170" s="104"/>
      <c r="I1170" s="104"/>
      <c r="J1170" s="104"/>
      <c r="K1170" s="104">
        <v>96013928</v>
      </c>
      <c r="L1170" s="104"/>
      <c r="M1170" s="104" t="str">
        <f>IF(ISNA(VLOOKUP(B1170,'US GAS Rankings'!$B$6:$H$232,7,FALSE))=TRUE,"", (VLOOKUP(B1170,'US GAS Rankings'!$B$6:$H$232,7,FALSE)))</f>
        <v/>
      </c>
      <c r="N1170" s="104" t="str">
        <f>IF(ISNA(VLOOKUP(B1170,'US PWR Rankings'!$B$6:$H$126,7,FALSE))=TRUE,"", (VLOOKUP(B1170,'US PWR Rankings'!$B$6:$H$126,7,FALSE)))</f>
        <v/>
      </c>
      <c r="O1170" s="73">
        <f>IF(ISNA(VLOOKUP(B1170,'Can Gas Rankings'!$B$6:$H$95,7,FALSE))=TRUE,"",(VLOOKUP(B1170,'Can Gas Rankings'!$B$6:$H$95,7,FALSE)))</f>
        <v>88</v>
      </c>
      <c r="P1170" s="73" t="str">
        <f>IF(ISNA(VLOOKUP(B1170,'Can Pwr Rankings'!$B$6:$F$21,5,FALSE))=TRUE,"", (VLOOKUP(B1170,'Can Pwr Rankings'!$B$6:$F$21,5,FALSE)))</f>
        <v/>
      </c>
      <c r="Q1170" s="109" t="str">
        <f>IF(ISNA(VLOOKUP($B1170,'US GAS Rankings'!$B$6:$H$232,6,FALSE))=TRUE,"", (VLOOKUP($B1170,'US GAS Rankings'!$B$6:$H$232,6,FALSE)))</f>
        <v/>
      </c>
      <c r="R1170" s="109" t="str">
        <f>IF(ISNA(VLOOKUP($B1170,'US PWR Rankings'!$B$6:$H$126,6,FALSE))=TRUE,"", (VLOOKUP($B1170,'US PWR Rankings'!$B$6:$H$126,6,FALSE)))</f>
        <v/>
      </c>
      <c r="S1170" s="109">
        <f>IF(ISNA(VLOOKUP($B1170,'Can Gas Rankings'!$B$6:$H$95,6,FALSE))=TRUE,"",(VLOOKUP($B1170,'Can Gas Rankings'!$B$6:$H$95,6,FALSE)))</f>
        <v>30000</v>
      </c>
      <c r="T1170" s="109" t="str">
        <f>IF(ISNA(VLOOKUP($B1170,'Can Pwr Rankings'!$B$6:$F$21,4,FALSE))=TRUE,"", (VLOOKUP($B1170,'Can Pwr Rankings'!$B$6:$F$21,4,FALSE)))</f>
        <v/>
      </c>
    </row>
    <row r="1171" spans="1:20" x14ac:dyDescent="0.2">
      <c r="A1171" s="73" t="s">
        <v>616</v>
      </c>
      <c r="B1171" s="73">
        <v>10255</v>
      </c>
      <c r="C1171" s="73" t="s">
        <v>616</v>
      </c>
      <c r="D1171" s="73">
        <v>10255</v>
      </c>
      <c r="E1171" s="73" t="s">
        <v>800</v>
      </c>
      <c r="F1171" s="73" t="str">
        <f>VLOOKUP((A1171&amp;MAX(G1171:L1171)),'NA DATA'!$J$4:$K$1809,2,FALSE)</f>
        <v>Enron Canada Corp.</v>
      </c>
      <c r="G1171" s="104"/>
      <c r="H1171" s="104"/>
      <c r="I1171" s="104"/>
      <c r="J1171" s="104"/>
      <c r="K1171" s="104">
        <v>96014225</v>
      </c>
      <c r="L1171" s="104"/>
      <c r="M1171" s="104" t="str">
        <f>IF(ISNA(VLOOKUP(B1171,'US GAS Rankings'!$B$6:$H$232,7,FALSE))=TRUE,"", (VLOOKUP(B1171,'US GAS Rankings'!$B$6:$H$232,7,FALSE)))</f>
        <v/>
      </c>
      <c r="N1171" s="104" t="str">
        <f>IF(ISNA(VLOOKUP(B1171,'US PWR Rankings'!$B$6:$H$126,7,FALSE))=TRUE,"", (VLOOKUP(B1171,'US PWR Rankings'!$B$6:$H$126,7,FALSE)))</f>
        <v/>
      </c>
      <c r="O1171" s="73">
        <f>IF(ISNA(VLOOKUP(B1171,'Can Gas Rankings'!$B$6:$H$95,7,FALSE))=TRUE,"",(VLOOKUP(B1171,'Can Gas Rankings'!$B$6:$H$95,7,FALSE)))</f>
        <v>48</v>
      </c>
      <c r="P1171" s="73" t="str">
        <f>IF(ISNA(VLOOKUP(B1171,'Can Pwr Rankings'!$B$6:$F$21,5,FALSE))=TRUE,"", (VLOOKUP(B1171,'Can Pwr Rankings'!$B$6:$F$21,5,FALSE)))</f>
        <v/>
      </c>
      <c r="Q1171" s="109" t="str">
        <f>IF(ISNA(VLOOKUP($B1171,'US GAS Rankings'!$B$6:$H$232,6,FALSE))=TRUE,"", (VLOOKUP($B1171,'US GAS Rankings'!$B$6:$H$232,6,FALSE)))</f>
        <v/>
      </c>
      <c r="R1171" s="109" t="str">
        <f>IF(ISNA(VLOOKUP($B1171,'US PWR Rankings'!$B$6:$H$126,6,FALSE))=TRUE,"", (VLOOKUP($B1171,'US PWR Rankings'!$B$6:$H$126,6,FALSE)))</f>
        <v/>
      </c>
      <c r="S1171" s="109">
        <f>IF(ISNA(VLOOKUP($B1171,'Can Gas Rankings'!$B$6:$H$95,6,FALSE))=TRUE,"",(VLOOKUP($B1171,'Can Gas Rankings'!$B$6:$H$95,6,FALSE)))</f>
        <v>2550000</v>
      </c>
      <c r="T1171" s="109" t="str">
        <f>IF(ISNA(VLOOKUP($B1171,'Can Pwr Rankings'!$B$6:$F$21,4,FALSE))=TRUE,"", (VLOOKUP($B1171,'Can Pwr Rankings'!$B$6:$F$21,4,FALSE)))</f>
        <v/>
      </c>
    </row>
    <row r="1172" spans="1:20" x14ac:dyDescent="0.2">
      <c r="A1172" s="73" t="s">
        <v>617</v>
      </c>
      <c r="B1172" s="73">
        <v>66073</v>
      </c>
      <c r="C1172" s="73" t="s">
        <v>617</v>
      </c>
      <c r="D1172" s="73">
        <v>66073</v>
      </c>
      <c r="E1172" s="73" t="s">
        <v>745</v>
      </c>
      <c r="F1172" s="73" t="str">
        <f>VLOOKUP((A1172&amp;MAX(G1172:L1172)),'NA DATA'!$J$4:$K$1809,2,FALSE)</f>
        <v>Enron Canada Corp.</v>
      </c>
      <c r="G1172" s="104"/>
      <c r="H1172" s="104"/>
      <c r="I1172" s="104"/>
      <c r="J1172" s="104"/>
      <c r="K1172" s="104">
        <v>96091576</v>
      </c>
      <c r="L1172" s="104"/>
      <c r="M1172" s="104" t="str">
        <f>IF(ISNA(VLOOKUP(B1172,'US GAS Rankings'!$B$6:$H$232,7,FALSE))=TRUE,"", (VLOOKUP(B1172,'US GAS Rankings'!$B$6:$H$232,7,FALSE)))</f>
        <v/>
      </c>
      <c r="N1172" s="104" t="str">
        <f>IF(ISNA(VLOOKUP(B1172,'US PWR Rankings'!$B$6:$H$126,7,FALSE))=TRUE,"", (VLOOKUP(B1172,'US PWR Rankings'!$B$6:$H$126,7,FALSE)))</f>
        <v/>
      </c>
      <c r="O1172" s="73">
        <f>IF(ISNA(VLOOKUP(B1172,'Can Gas Rankings'!$B$6:$H$95,7,FALSE))=TRUE,"",(VLOOKUP(B1172,'Can Gas Rankings'!$B$6:$H$95,7,FALSE)))</f>
        <v>35</v>
      </c>
      <c r="P1172" s="73" t="str">
        <f>IF(ISNA(VLOOKUP(B1172,'Can Pwr Rankings'!$B$6:$F$21,5,FALSE))=TRUE,"", (VLOOKUP(B1172,'Can Pwr Rankings'!$B$6:$F$21,5,FALSE)))</f>
        <v/>
      </c>
      <c r="Q1172" s="109" t="str">
        <f>IF(ISNA(VLOOKUP($B1172,'US GAS Rankings'!$B$6:$H$232,6,FALSE))=TRUE,"", (VLOOKUP($B1172,'US GAS Rankings'!$B$6:$H$232,6,FALSE)))</f>
        <v/>
      </c>
      <c r="R1172" s="109" t="str">
        <f>IF(ISNA(VLOOKUP($B1172,'US PWR Rankings'!$B$6:$H$126,6,FALSE))=TRUE,"", (VLOOKUP($B1172,'US PWR Rankings'!$B$6:$H$126,6,FALSE)))</f>
        <v/>
      </c>
      <c r="S1172" s="109">
        <f>IF(ISNA(VLOOKUP($B1172,'Can Gas Rankings'!$B$6:$H$95,6,FALSE))=TRUE,"",(VLOOKUP($B1172,'Can Gas Rankings'!$B$6:$H$95,6,FALSE)))</f>
        <v>6652650</v>
      </c>
      <c r="T1172" s="109" t="str">
        <f>IF(ISNA(VLOOKUP($B1172,'Can Pwr Rankings'!$B$6:$F$21,4,FALSE))=TRUE,"", (VLOOKUP($B1172,'Can Pwr Rankings'!$B$6:$F$21,4,FALSE)))</f>
        <v/>
      </c>
    </row>
    <row r="1173" spans="1:20" x14ac:dyDescent="0.2">
      <c r="A1173" s="73" t="s">
        <v>317</v>
      </c>
      <c r="B1173" s="73">
        <v>59207</v>
      </c>
      <c r="C1173" s="73" t="s">
        <v>317</v>
      </c>
      <c r="D1173" s="73">
        <v>59207</v>
      </c>
      <c r="E1173" s="73" t="s">
        <v>465</v>
      </c>
      <c r="F1173" s="73" t="e">
        <f>VLOOKUP((A1173&amp;MAX(G1173:L1173)),'NA DATA'!$J$4:$K$1809,2,FALSE)</f>
        <v>#N/A</v>
      </c>
      <c r="G1173" s="104"/>
      <c r="H1173" s="104"/>
      <c r="I1173" s="104">
        <v>96018786</v>
      </c>
      <c r="J1173" s="104"/>
      <c r="K1173" s="104"/>
      <c r="L1173" s="104"/>
      <c r="M1173" s="104" t="str">
        <f>IF(ISNA(VLOOKUP(B1173,'US GAS Rankings'!$B$6:$H$232,7,FALSE))=TRUE,"", (VLOOKUP(B1173,'US GAS Rankings'!$B$6:$H$232,7,FALSE)))</f>
        <v/>
      </c>
      <c r="N1173" s="104">
        <f>IF(ISNA(VLOOKUP(B1173,'US PWR Rankings'!$B$6:$H$126,7,FALSE))=TRUE,"", (VLOOKUP(B1173,'US PWR Rankings'!$B$6:$H$126,7,FALSE)))</f>
        <v>18</v>
      </c>
      <c r="O1173" s="73" t="str">
        <f>IF(ISNA(VLOOKUP(B1173,'Can Gas Rankings'!$B$6:$H$95,7,FALSE))=TRUE,"",(VLOOKUP(B1173,'Can Gas Rankings'!$B$6:$H$95,7,FALSE)))</f>
        <v/>
      </c>
      <c r="P1173" s="73" t="str">
        <f>IF(ISNA(VLOOKUP(B1173,'Can Pwr Rankings'!$B$6:$F$21,5,FALSE))=TRUE,"", (VLOOKUP(B1173,'Can Pwr Rankings'!$B$6:$F$21,5,FALSE)))</f>
        <v/>
      </c>
      <c r="Q1173" s="109" t="str">
        <f>IF(ISNA(VLOOKUP($B1173,'US GAS Rankings'!$B$6:$H$232,6,FALSE))=TRUE,"", (VLOOKUP($B1173,'US GAS Rankings'!$B$6:$H$232,6,FALSE)))</f>
        <v/>
      </c>
      <c r="R1173" s="109">
        <f>IF(ISNA(VLOOKUP($B1173,'US PWR Rankings'!$B$6:$H$126,6,FALSE))=TRUE,"", (VLOOKUP($B1173,'US PWR Rankings'!$B$6:$H$126,6,FALSE)))</f>
        <v>7404581</v>
      </c>
      <c r="S1173" s="109" t="str">
        <f>IF(ISNA(VLOOKUP($B1173,'Can Gas Rankings'!$B$6:$H$95,6,FALSE))=TRUE,"",(VLOOKUP($B1173,'Can Gas Rankings'!$B$6:$H$95,6,FALSE)))</f>
        <v/>
      </c>
      <c r="T1173" s="109" t="str">
        <f>IF(ISNA(VLOOKUP($B1173,'Can Pwr Rankings'!$B$6:$F$21,4,FALSE))=TRUE,"", (VLOOKUP($B1173,'Can Pwr Rankings'!$B$6:$F$21,4,FALSE)))</f>
        <v/>
      </c>
    </row>
    <row r="1174" spans="1:20" x14ac:dyDescent="0.2">
      <c r="A1174" s="73" t="s">
        <v>326</v>
      </c>
      <c r="B1174" s="73">
        <v>27457</v>
      </c>
      <c r="C1174" s="73" t="s">
        <v>326</v>
      </c>
      <c r="D1174" s="73">
        <v>27457</v>
      </c>
      <c r="E1174" s="73" t="s">
        <v>463</v>
      </c>
      <c r="F1174" s="73" t="e">
        <f>VLOOKUP((A1174&amp;MAX(G1174:L1174)),'NA DATA'!$J$4:$K$1809,2,FALSE)</f>
        <v>#N/A</v>
      </c>
      <c r="G1174" s="104"/>
      <c r="H1174" s="104"/>
      <c r="I1174" s="104">
        <v>96064295</v>
      </c>
      <c r="J1174" s="104"/>
      <c r="K1174" s="104"/>
      <c r="L1174" s="104"/>
      <c r="M1174" s="104" t="str">
        <f>IF(ISNA(VLOOKUP(B1174,'US GAS Rankings'!$B$6:$H$232,7,FALSE))=TRUE,"", (VLOOKUP(B1174,'US GAS Rankings'!$B$6:$H$232,7,FALSE)))</f>
        <v/>
      </c>
      <c r="N1174" s="104">
        <f>IF(ISNA(VLOOKUP(B1174,'US PWR Rankings'!$B$6:$H$126,7,FALSE))=TRUE,"", (VLOOKUP(B1174,'US PWR Rankings'!$B$6:$H$126,7,FALSE)))</f>
        <v>40</v>
      </c>
      <c r="O1174" s="73" t="str">
        <f>IF(ISNA(VLOOKUP(B1174,'Can Gas Rankings'!$B$6:$H$95,7,FALSE))=TRUE,"",(VLOOKUP(B1174,'Can Gas Rankings'!$B$6:$H$95,7,FALSE)))</f>
        <v/>
      </c>
      <c r="P1174" s="73" t="str">
        <f>IF(ISNA(VLOOKUP(B1174,'Can Pwr Rankings'!$B$6:$F$21,5,FALSE))=TRUE,"", (VLOOKUP(B1174,'Can Pwr Rankings'!$B$6:$F$21,5,FALSE)))</f>
        <v/>
      </c>
      <c r="Q1174" s="109" t="str">
        <f>IF(ISNA(VLOOKUP($B1174,'US GAS Rankings'!$B$6:$H$232,6,FALSE))=TRUE,"", (VLOOKUP($B1174,'US GAS Rankings'!$B$6:$H$232,6,FALSE)))</f>
        <v/>
      </c>
      <c r="R1174" s="109">
        <f>IF(ISNA(VLOOKUP($B1174,'US PWR Rankings'!$B$6:$H$126,6,FALSE))=TRUE,"", (VLOOKUP($B1174,'US PWR Rankings'!$B$6:$H$126,6,FALSE)))</f>
        <v>1966740</v>
      </c>
      <c r="S1174" s="109" t="str">
        <f>IF(ISNA(VLOOKUP($B1174,'Can Gas Rankings'!$B$6:$H$95,6,FALSE))=TRUE,"",(VLOOKUP($B1174,'Can Gas Rankings'!$B$6:$H$95,6,FALSE)))</f>
        <v/>
      </c>
      <c r="T1174" s="109" t="str">
        <f>IF(ISNA(VLOOKUP($B1174,'Can Pwr Rankings'!$B$6:$F$21,4,FALSE))=TRUE,"", (VLOOKUP($B1174,'Can Pwr Rankings'!$B$6:$F$21,4,FALSE)))</f>
        <v/>
      </c>
    </row>
    <row r="1175" spans="1:20" x14ac:dyDescent="0.2">
      <c r="A1175" s="73" t="s">
        <v>326</v>
      </c>
      <c r="B1175" s="73">
        <v>27457</v>
      </c>
      <c r="C1175" s="73"/>
      <c r="D1175" s="73"/>
      <c r="E1175" s="73" t="s">
        <v>481</v>
      </c>
      <c r="F1175" s="73" t="e">
        <f>VLOOKUP((A1175&amp;MAX(G1175:L1175)),'NA DATA'!$J$4:$K$1809,2,FALSE)</f>
        <v>#N/A</v>
      </c>
      <c r="G1175" s="104"/>
      <c r="H1175" s="104"/>
      <c r="I1175" s="104">
        <v>96064295</v>
      </c>
      <c r="J1175" s="104"/>
      <c r="K1175" s="104"/>
      <c r="L1175" s="104"/>
      <c r="M1175" s="104" t="str">
        <f>IF(ISNA(VLOOKUP(B1175,'US GAS Rankings'!$B$6:$H$232,7,FALSE))=TRUE,"", (VLOOKUP(B1175,'US GAS Rankings'!$B$6:$H$232,7,FALSE)))</f>
        <v/>
      </c>
      <c r="N1175" s="104">
        <f>IF(ISNA(VLOOKUP(B1175,'US PWR Rankings'!$B$6:$H$126,7,FALSE))=TRUE,"", (VLOOKUP(B1175,'US PWR Rankings'!$B$6:$H$126,7,FALSE)))</f>
        <v>40</v>
      </c>
      <c r="O1175" s="73" t="str">
        <f>IF(ISNA(VLOOKUP(B1175,'Can Gas Rankings'!$B$6:$H$95,7,FALSE))=TRUE,"",(VLOOKUP(B1175,'Can Gas Rankings'!$B$6:$H$95,7,FALSE)))</f>
        <v/>
      </c>
      <c r="P1175" s="73" t="str">
        <f>IF(ISNA(VLOOKUP(B1175,'Can Pwr Rankings'!$B$6:$F$21,5,FALSE))=TRUE,"", (VLOOKUP(B1175,'Can Pwr Rankings'!$B$6:$F$21,5,FALSE)))</f>
        <v/>
      </c>
      <c r="Q1175" s="109" t="str">
        <f>IF(ISNA(VLOOKUP($B1175,'US GAS Rankings'!$B$6:$H$232,6,FALSE))=TRUE,"", (VLOOKUP($B1175,'US GAS Rankings'!$B$6:$H$232,6,FALSE)))</f>
        <v/>
      </c>
      <c r="R1175" s="109">
        <f>IF(ISNA(VLOOKUP($B1175,'US PWR Rankings'!$B$6:$H$126,6,FALSE))=TRUE,"", (VLOOKUP($B1175,'US PWR Rankings'!$B$6:$H$126,6,FALSE)))</f>
        <v>1966740</v>
      </c>
      <c r="S1175" s="109" t="str">
        <f>IF(ISNA(VLOOKUP($B1175,'Can Gas Rankings'!$B$6:$H$95,6,FALSE))=TRUE,"",(VLOOKUP($B1175,'Can Gas Rankings'!$B$6:$H$95,6,FALSE)))</f>
        <v/>
      </c>
      <c r="T1175" s="109" t="str">
        <f>IF(ISNA(VLOOKUP($B1175,'Can Pwr Rankings'!$B$6:$F$21,4,FALSE))=TRUE,"", (VLOOKUP($B1175,'Can Pwr Rankings'!$B$6:$F$21,4,FALSE)))</f>
        <v/>
      </c>
    </row>
    <row r="1176" spans="1:20" x14ac:dyDescent="0.2">
      <c r="A1176" s="73" t="s">
        <v>377</v>
      </c>
      <c r="B1176" s="73">
        <v>879</v>
      </c>
      <c r="C1176" s="73" t="s">
        <v>377</v>
      </c>
      <c r="D1176" s="73">
        <v>879</v>
      </c>
      <c r="E1176" s="73" t="s">
        <v>485</v>
      </c>
      <c r="F1176" s="73" t="e">
        <f>VLOOKUP((A1176&amp;MAX(G1176:L1176)),'NA DATA'!$J$4:$K$1809,2,FALSE)</f>
        <v>#N/A</v>
      </c>
      <c r="G1176" s="104"/>
      <c r="H1176" s="104"/>
      <c r="I1176" s="104">
        <v>95001028</v>
      </c>
      <c r="J1176" s="104"/>
      <c r="K1176" s="104"/>
      <c r="L1176" s="104"/>
      <c r="M1176" s="104" t="str">
        <f>IF(ISNA(VLOOKUP(B1176,'US GAS Rankings'!$B$6:$H$232,7,FALSE))=TRUE,"", (VLOOKUP(B1176,'US GAS Rankings'!$B$6:$H$232,7,FALSE)))</f>
        <v/>
      </c>
      <c r="N1176" s="104">
        <f>IF(ISNA(VLOOKUP(B1176,'US PWR Rankings'!$B$6:$H$126,7,FALSE))=TRUE,"", (VLOOKUP(B1176,'US PWR Rankings'!$B$6:$H$126,7,FALSE)))</f>
        <v>110</v>
      </c>
      <c r="O1176" s="73" t="str">
        <f>IF(ISNA(VLOOKUP(B1176,'Can Gas Rankings'!$B$6:$H$95,7,FALSE))=TRUE,"",(VLOOKUP(B1176,'Can Gas Rankings'!$B$6:$H$95,7,FALSE)))</f>
        <v/>
      </c>
      <c r="P1176" s="73" t="str">
        <f>IF(ISNA(VLOOKUP(B1176,'Can Pwr Rankings'!$B$6:$F$21,5,FALSE))=TRUE,"", (VLOOKUP(B1176,'Can Pwr Rankings'!$B$6:$F$21,5,FALSE)))</f>
        <v/>
      </c>
      <c r="Q1176" s="109" t="str">
        <f>IF(ISNA(VLOOKUP($B1176,'US GAS Rankings'!$B$6:$H$232,6,FALSE))=TRUE,"", (VLOOKUP($B1176,'US GAS Rankings'!$B$6:$H$232,6,FALSE)))</f>
        <v/>
      </c>
      <c r="R1176" s="109">
        <f>IF(ISNA(VLOOKUP($B1176,'US PWR Rankings'!$B$6:$H$126,6,FALSE))=TRUE,"", (VLOOKUP($B1176,'US PWR Rankings'!$B$6:$H$126,6,FALSE)))</f>
        <v>2856</v>
      </c>
      <c r="S1176" s="109" t="str">
        <f>IF(ISNA(VLOOKUP($B1176,'Can Gas Rankings'!$B$6:$H$95,6,FALSE))=TRUE,"",(VLOOKUP($B1176,'Can Gas Rankings'!$B$6:$H$95,6,FALSE)))</f>
        <v/>
      </c>
      <c r="T1176" s="109" t="str">
        <f>IF(ISNA(VLOOKUP($B1176,'Can Pwr Rankings'!$B$6:$F$21,4,FALSE))=TRUE,"", (VLOOKUP($B1176,'Can Pwr Rankings'!$B$6:$F$21,4,FALSE)))</f>
        <v/>
      </c>
    </row>
    <row r="1177" spans="1:20" x14ac:dyDescent="0.2">
      <c r="A1177" s="73" t="s">
        <v>377</v>
      </c>
      <c r="B1177" s="73">
        <v>879</v>
      </c>
      <c r="C1177" s="73"/>
      <c r="D1177" s="73"/>
      <c r="E1177" s="73" t="s">
        <v>483</v>
      </c>
      <c r="F1177" s="73" t="e">
        <f>VLOOKUP((A1177&amp;MAX(G1177:L1177)),'NA DATA'!$J$4:$K$1809,2,FALSE)</f>
        <v>#N/A</v>
      </c>
      <c r="G1177" s="104"/>
      <c r="H1177" s="104"/>
      <c r="I1177" s="104">
        <v>96000133</v>
      </c>
      <c r="J1177" s="104"/>
      <c r="K1177" s="104"/>
      <c r="L1177" s="104"/>
      <c r="M1177" s="104" t="str">
        <f>IF(ISNA(VLOOKUP(B1177,'US GAS Rankings'!$B$6:$H$232,7,FALSE))=TRUE,"", (VLOOKUP(B1177,'US GAS Rankings'!$B$6:$H$232,7,FALSE)))</f>
        <v/>
      </c>
      <c r="N1177" s="104">
        <f>IF(ISNA(VLOOKUP(B1177,'US PWR Rankings'!$B$6:$H$126,7,FALSE))=TRUE,"", (VLOOKUP(B1177,'US PWR Rankings'!$B$6:$H$126,7,FALSE)))</f>
        <v>110</v>
      </c>
      <c r="O1177" s="73" t="str">
        <f>IF(ISNA(VLOOKUP(B1177,'Can Gas Rankings'!$B$6:$H$95,7,FALSE))=TRUE,"",(VLOOKUP(B1177,'Can Gas Rankings'!$B$6:$H$95,7,FALSE)))</f>
        <v/>
      </c>
      <c r="P1177" s="73" t="str">
        <f>IF(ISNA(VLOOKUP(B1177,'Can Pwr Rankings'!$B$6:$F$21,5,FALSE))=TRUE,"", (VLOOKUP(B1177,'Can Pwr Rankings'!$B$6:$F$21,5,FALSE)))</f>
        <v/>
      </c>
      <c r="Q1177" s="109" t="str">
        <f>IF(ISNA(VLOOKUP($B1177,'US GAS Rankings'!$B$6:$H$232,6,FALSE))=TRUE,"", (VLOOKUP($B1177,'US GAS Rankings'!$B$6:$H$232,6,FALSE)))</f>
        <v/>
      </c>
      <c r="R1177" s="109">
        <f>IF(ISNA(VLOOKUP($B1177,'US PWR Rankings'!$B$6:$H$126,6,FALSE))=TRUE,"", (VLOOKUP($B1177,'US PWR Rankings'!$B$6:$H$126,6,FALSE)))</f>
        <v>2856</v>
      </c>
      <c r="S1177" s="109" t="str">
        <f>IF(ISNA(VLOOKUP($B1177,'Can Gas Rankings'!$B$6:$H$95,6,FALSE))=TRUE,"",(VLOOKUP($B1177,'Can Gas Rankings'!$B$6:$H$95,6,FALSE)))</f>
        <v/>
      </c>
      <c r="T1177" s="109" t="str">
        <f>IF(ISNA(VLOOKUP($B1177,'Can Pwr Rankings'!$B$6:$F$21,4,FALSE))=TRUE,"", (VLOOKUP($B1177,'Can Pwr Rankings'!$B$6:$F$21,4,FALSE)))</f>
        <v/>
      </c>
    </row>
    <row r="1178" spans="1:20" x14ac:dyDescent="0.2">
      <c r="A1178" s="73" t="s">
        <v>618</v>
      </c>
      <c r="B1178" s="73">
        <v>58982</v>
      </c>
      <c r="C1178" s="73" t="s">
        <v>618</v>
      </c>
      <c r="D1178" s="73">
        <v>58982</v>
      </c>
      <c r="E1178" s="73" t="s">
        <v>745</v>
      </c>
      <c r="F1178" s="73" t="str">
        <f>VLOOKUP((A1178&amp;MAX(G1178:L1178)),'NA DATA'!$J$4:$K$1809,2,FALSE)</f>
        <v>Enron Canada Corp.</v>
      </c>
      <c r="G1178" s="104"/>
      <c r="H1178" s="104"/>
      <c r="I1178" s="104"/>
      <c r="J1178" s="104"/>
      <c r="K1178" s="104">
        <v>96014321</v>
      </c>
      <c r="L1178" s="104"/>
      <c r="M1178" s="104" t="str">
        <f>IF(ISNA(VLOOKUP(B1178,'US GAS Rankings'!$B$6:$H$232,7,FALSE))=TRUE,"", (VLOOKUP(B1178,'US GAS Rankings'!$B$6:$H$232,7,FALSE)))</f>
        <v/>
      </c>
      <c r="N1178" s="104" t="str">
        <f>IF(ISNA(VLOOKUP(B1178,'US PWR Rankings'!$B$6:$H$126,7,FALSE))=TRUE,"", (VLOOKUP(B1178,'US PWR Rankings'!$B$6:$H$126,7,FALSE)))</f>
        <v/>
      </c>
      <c r="O1178" s="73">
        <f>IF(ISNA(VLOOKUP(B1178,'Can Gas Rankings'!$B$6:$H$95,7,FALSE))=TRUE,"",(VLOOKUP(B1178,'Can Gas Rankings'!$B$6:$H$95,7,FALSE)))</f>
        <v>50</v>
      </c>
      <c r="P1178" s="73" t="str">
        <f>IF(ISNA(VLOOKUP(B1178,'Can Pwr Rankings'!$B$6:$F$21,5,FALSE))=TRUE,"", (VLOOKUP(B1178,'Can Pwr Rankings'!$B$6:$F$21,5,FALSE)))</f>
        <v/>
      </c>
      <c r="Q1178" s="109" t="str">
        <f>IF(ISNA(VLOOKUP($B1178,'US GAS Rankings'!$B$6:$H$232,6,FALSE))=TRUE,"", (VLOOKUP($B1178,'US GAS Rankings'!$B$6:$H$232,6,FALSE)))</f>
        <v/>
      </c>
      <c r="R1178" s="109" t="str">
        <f>IF(ISNA(VLOOKUP($B1178,'US PWR Rankings'!$B$6:$H$126,6,FALSE))=TRUE,"", (VLOOKUP($B1178,'US PWR Rankings'!$B$6:$H$126,6,FALSE)))</f>
        <v/>
      </c>
      <c r="S1178" s="109">
        <f>IF(ISNA(VLOOKUP($B1178,'Can Gas Rankings'!$B$6:$H$95,6,FALSE))=TRUE,"",(VLOOKUP($B1178,'Can Gas Rankings'!$B$6:$H$95,6,FALSE)))</f>
        <v>2380750</v>
      </c>
      <c r="T1178" s="109" t="str">
        <f>IF(ISNA(VLOOKUP($B1178,'Can Pwr Rankings'!$B$6:$F$21,4,FALSE))=TRUE,"", (VLOOKUP($B1178,'Can Pwr Rankings'!$B$6:$F$21,4,FALSE)))</f>
        <v/>
      </c>
    </row>
    <row r="1179" spans="1:20" x14ac:dyDescent="0.2">
      <c r="A1179" s="73" t="s">
        <v>618</v>
      </c>
      <c r="B1179" s="73">
        <v>58982</v>
      </c>
      <c r="C1179" s="73"/>
      <c r="D1179" s="73"/>
      <c r="E1179" s="73" t="s">
        <v>55</v>
      </c>
      <c r="F1179" s="73" t="str">
        <f>VLOOKUP((A1179&amp;MAX(G1179:L1179)),'NA DATA'!$J$4:$K$1809,2,FALSE)</f>
        <v>Enron Canada Corp.</v>
      </c>
      <c r="G1179" s="104"/>
      <c r="H1179" s="104"/>
      <c r="I1179" s="104"/>
      <c r="J1179" s="104"/>
      <c r="K1179" s="104"/>
      <c r="L1179" s="104">
        <v>96070473</v>
      </c>
      <c r="M1179" s="104" t="str">
        <f>IF(ISNA(VLOOKUP(B1179,'US GAS Rankings'!$B$6:$H$232,7,FALSE))=TRUE,"", (VLOOKUP(B1179,'US GAS Rankings'!$B$6:$H$232,7,FALSE)))</f>
        <v/>
      </c>
      <c r="N1179" s="104" t="str">
        <f>IF(ISNA(VLOOKUP(B1179,'US PWR Rankings'!$B$6:$H$126,7,FALSE))=TRUE,"", (VLOOKUP(B1179,'US PWR Rankings'!$B$6:$H$126,7,FALSE)))</f>
        <v/>
      </c>
      <c r="O1179" s="73">
        <f>IF(ISNA(VLOOKUP(B1179,'Can Gas Rankings'!$B$6:$H$95,7,FALSE))=TRUE,"",(VLOOKUP(B1179,'Can Gas Rankings'!$B$6:$H$95,7,FALSE)))</f>
        <v>50</v>
      </c>
      <c r="P1179" s="73" t="str">
        <f>IF(ISNA(VLOOKUP(B1179,'Can Pwr Rankings'!$B$6:$F$21,5,FALSE))=TRUE,"", (VLOOKUP(B1179,'Can Pwr Rankings'!$B$6:$F$21,5,FALSE)))</f>
        <v/>
      </c>
      <c r="Q1179" s="109" t="str">
        <f>IF(ISNA(VLOOKUP($B1179,'US GAS Rankings'!$B$6:$H$232,6,FALSE))=TRUE,"", (VLOOKUP($B1179,'US GAS Rankings'!$B$6:$H$232,6,FALSE)))</f>
        <v/>
      </c>
      <c r="R1179" s="109" t="str">
        <f>IF(ISNA(VLOOKUP($B1179,'US PWR Rankings'!$B$6:$H$126,6,FALSE))=TRUE,"", (VLOOKUP($B1179,'US PWR Rankings'!$B$6:$H$126,6,FALSE)))</f>
        <v/>
      </c>
      <c r="S1179" s="109">
        <f>IF(ISNA(VLOOKUP($B1179,'Can Gas Rankings'!$B$6:$H$95,6,FALSE))=TRUE,"",(VLOOKUP($B1179,'Can Gas Rankings'!$B$6:$H$95,6,FALSE)))</f>
        <v>2380750</v>
      </c>
      <c r="T1179" s="109" t="str">
        <f>IF(ISNA(VLOOKUP($B1179,'Can Pwr Rankings'!$B$6:$F$21,4,FALSE))=TRUE,"", (VLOOKUP($B1179,'Can Pwr Rankings'!$B$6:$F$21,4,FALSE)))</f>
        <v/>
      </c>
    </row>
    <row r="1180" spans="1:20" x14ac:dyDescent="0.2">
      <c r="A1180" s="73" t="s">
        <v>619</v>
      </c>
      <c r="B1180" s="73">
        <v>75671</v>
      </c>
      <c r="C1180" s="73" t="s">
        <v>619</v>
      </c>
      <c r="D1180" s="73">
        <v>75671</v>
      </c>
      <c r="E1180" s="73" t="s">
        <v>745</v>
      </c>
      <c r="F1180" s="73" t="str">
        <f>VLOOKUP((A1180&amp;MAX(G1180:L1180)),'NA DATA'!$J$4:$K$1809,2,FALSE)</f>
        <v>Enron Canada Corp.</v>
      </c>
      <c r="G1180" s="104"/>
      <c r="H1180" s="104"/>
      <c r="I1180" s="104"/>
      <c r="J1180" s="104"/>
      <c r="K1180" s="104">
        <v>96038971</v>
      </c>
      <c r="L1180" s="104"/>
      <c r="M1180" s="104" t="str">
        <f>IF(ISNA(VLOOKUP(B1180,'US GAS Rankings'!$B$6:$H$232,7,FALSE))=TRUE,"", (VLOOKUP(B1180,'US GAS Rankings'!$B$6:$H$232,7,FALSE)))</f>
        <v/>
      </c>
      <c r="N1180" s="104" t="str">
        <f>IF(ISNA(VLOOKUP(B1180,'US PWR Rankings'!$B$6:$H$126,7,FALSE))=TRUE,"", (VLOOKUP(B1180,'US PWR Rankings'!$B$6:$H$126,7,FALSE)))</f>
        <v/>
      </c>
      <c r="O1180" s="73">
        <f>IF(ISNA(VLOOKUP(B1180,'Can Gas Rankings'!$B$6:$H$95,7,FALSE))=TRUE,"",(VLOOKUP(B1180,'Can Gas Rankings'!$B$6:$H$95,7,FALSE)))</f>
        <v>64</v>
      </c>
      <c r="P1180" s="73" t="str">
        <f>IF(ISNA(VLOOKUP(B1180,'Can Pwr Rankings'!$B$6:$F$21,5,FALSE))=TRUE,"", (VLOOKUP(B1180,'Can Pwr Rankings'!$B$6:$F$21,5,FALSE)))</f>
        <v/>
      </c>
      <c r="Q1180" s="109" t="str">
        <f>IF(ISNA(VLOOKUP($B1180,'US GAS Rankings'!$B$6:$H$232,6,FALSE))=TRUE,"", (VLOOKUP($B1180,'US GAS Rankings'!$B$6:$H$232,6,FALSE)))</f>
        <v/>
      </c>
      <c r="R1180" s="109" t="str">
        <f>IF(ISNA(VLOOKUP($B1180,'US PWR Rankings'!$B$6:$H$126,6,FALSE))=TRUE,"", (VLOOKUP($B1180,'US PWR Rankings'!$B$6:$H$126,6,FALSE)))</f>
        <v/>
      </c>
      <c r="S1180" s="109">
        <f>IF(ISNA(VLOOKUP($B1180,'Can Gas Rankings'!$B$6:$H$95,6,FALSE))=TRUE,"",(VLOOKUP($B1180,'Can Gas Rankings'!$B$6:$H$95,6,FALSE)))</f>
        <v>1070000</v>
      </c>
      <c r="T1180" s="109" t="str">
        <f>IF(ISNA(VLOOKUP($B1180,'Can Pwr Rankings'!$B$6:$F$21,4,FALSE))=TRUE,"", (VLOOKUP($B1180,'Can Pwr Rankings'!$B$6:$F$21,4,FALSE)))</f>
        <v/>
      </c>
    </row>
    <row r="1181" spans="1:20" x14ac:dyDescent="0.2">
      <c r="A1181" s="73" t="s">
        <v>620</v>
      </c>
      <c r="B1181" s="73">
        <v>118945</v>
      </c>
      <c r="C1181" s="73" t="s">
        <v>620</v>
      </c>
      <c r="D1181" s="73">
        <v>118945</v>
      </c>
      <c r="E1181" s="73" t="s">
        <v>745</v>
      </c>
      <c r="F1181" s="73" t="str">
        <f>VLOOKUP((A1181&amp;MAX(G1181:L1181)),'NA DATA'!$J$4:$K$1809,2,FALSE)</f>
        <v>Enron Canada Corp.</v>
      </c>
      <c r="G1181" s="104"/>
      <c r="H1181" s="104"/>
      <c r="I1181" s="104"/>
      <c r="J1181" s="104"/>
      <c r="K1181" s="104">
        <v>96091581</v>
      </c>
      <c r="L1181" s="104"/>
      <c r="M1181" s="104" t="str">
        <f>IF(ISNA(VLOOKUP(B1181,'US GAS Rankings'!$B$6:$H$232,7,FALSE))=TRUE,"", (VLOOKUP(B1181,'US GAS Rankings'!$B$6:$H$232,7,FALSE)))</f>
        <v/>
      </c>
      <c r="N1181" s="104" t="str">
        <f>IF(ISNA(VLOOKUP(B1181,'US PWR Rankings'!$B$6:$H$126,7,FALSE))=TRUE,"", (VLOOKUP(B1181,'US PWR Rankings'!$B$6:$H$126,7,FALSE)))</f>
        <v/>
      </c>
      <c r="O1181" s="73">
        <f>IF(ISNA(VLOOKUP(B1181,'Can Gas Rankings'!$B$6:$H$95,7,FALSE))=TRUE,"",(VLOOKUP(B1181,'Can Gas Rankings'!$B$6:$H$95,7,FALSE)))</f>
        <v>77</v>
      </c>
      <c r="P1181" s="73" t="str">
        <f>IF(ISNA(VLOOKUP(B1181,'Can Pwr Rankings'!$B$6:$F$21,5,FALSE))=TRUE,"", (VLOOKUP(B1181,'Can Pwr Rankings'!$B$6:$F$21,5,FALSE)))</f>
        <v/>
      </c>
      <c r="Q1181" s="109" t="str">
        <f>IF(ISNA(VLOOKUP($B1181,'US GAS Rankings'!$B$6:$H$232,6,FALSE))=TRUE,"", (VLOOKUP($B1181,'US GAS Rankings'!$B$6:$H$232,6,FALSE)))</f>
        <v/>
      </c>
      <c r="R1181" s="109" t="str">
        <f>IF(ISNA(VLOOKUP($B1181,'US PWR Rankings'!$B$6:$H$126,6,FALSE))=TRUE,"", (VLOOKUP($B1181,'US PWR Rankings'!$B$6:$H$126,6,FALSE)))</f>
        <v/>
      </c>
      <c r="S1181" s="109">
        <f>IF(ISNA(VLOOKUP($B1181,'Can Gas Rankings'!$B$6:$H$95,6,FALSE))=TRUE,"",(VLOOKUP($B1181,'Can Gas Rankings'!$B$6:$H$95,6,FALSE)))</f>
        <v>193250</v>
      </c>
      <c r="T1181" s="109" t="str">
        <f>IF(ISNA(VLOOKUP($B1181,'Can Pwr Rankings'!$B$6:$F$21,4,FALSE))=TRUE,"", (VLOOKUP($B1181,'Can Pwr Rankings'!$B$6:$F$21,4,FALSE)))</f>
        <v/>
      </c>
    </row>
    <row r="1182" spans="1:20" x14ac:dyDescent="0.2">
      <c r="A1182" s="73" t="s">
        <v>486</v>
      </c>
      <c r="B1182" s="73">
        <v>29335</v>
      </c>
      <c r="C1182" s="73" t="s">
        <v>486</v>
      </c>
      <c r="D1182" s="73">
        <v>29335</v>
      </c>
      <c r="E1182" s="73" t="s">
        <v>487</v>
      </c>
      <c r="F1182" s="73" t="e">
        <f>VLOOKUP((A1182&amp;MAX(G1182:L1182)),'NA DATA'!$J$4:$K$1809,2,FALSE)</f>
        <v>#N/A</v>
      </c>
      <c r="G1182" s="104"/>
      <c r="H1182" s="104"/>
      <c r="I1182" s="104">
        <v>96000149</v>
      </c>
      <c r="J1182" s="104"/>
      <c r="K1182" s="104"/>
      <c r="L1182" s="104"/>
      <c r="M1182" s="104" t="str">
        <f>IF(ISNA(VLOOKUP(B1182,'US GAS Rankings'!$B$6:$H$232,7,FALSE))=TRUE,"", (VLOOKUP(B1182,'US GAS Rankings'!$B$6:$H$232,7,FALSE)))</f>
        <v/>
      </c>
      <c r="N1182" s="104">
        <f>IF(ISNA(VLOOKUP(B1182,'US PWR Rankings'!$B$6:$H$126,7,FALSE))=TRUE,"", (VLOOKUP(B1182,'US PWR Rankings'!$B$6:$H$126,7,FALSE)))</f>
        <v>19</v>
      </c>
      <c r="O1182" s="73" t="str">
        <f>IF(ISNA(VLOOKUP(B1182,'Can Gas Rankings'!$B$6:$H$95,7,FALSE))=TRUE,"",(VLOOKUP(B1182,'Can Gas Rankings'!$B$6:$H$95,7,FALSE)))</f>
        <v/>
      </c>
      <c r="P1182" s="73" t="str">
        <f>IF(ISNA(VLOOKUP(B1182,'Can Pwr Rankings'!$B$6:$F$21,5,FALSE))=TRUE,"", (VLOOKUP(B1182,'Can Pwr Rankings'!$B$6:$F$21,5,FALSE)))</f>
        <v/>
      </c>
      <c r="Q1182" s="109" t="str">
        <f>IF(ISNA(VLOOKUP($B1182,'US GAS Rankings'!$B$6:$H$232,6,FALSE))=TRUE,"", (VLOOKUP($B1182,'US GAS Rankings'!$B$6:$H$232,6,FALSE)))</f>
        <v/>
      </c>
      <c r="R1182" s="109">
        <f>IF(ISNA(VLOOKUP($B1182,'US PWR Rankings'!$B$6:$H$126,6,FALSE))=TRUE,"", (VLOOKUP($B1182,'US PWR Rankings'!$B$6:$H$126,6,FALSE)))</f>
        <v>7356475</v>
      </c>
      <c r="S1182" s="109" t="str">
        <f>IF(ISNA(VLOOKUP($B1182,'Can Gas Rankings'!$B$6:$H$95,6,FALSE))=TRUE,"",(VLOOKUP($B1182,'Can Gas Rankings'!$B$6:$H$95,6,FALSE)))</f>
        <v/>
      </c>
      <c r="T1182" s="109" t="str">
        <f>IF(ISNA(VLOOKUP($B1182,'Can Pwr Rankings'!$B$6:$F$21,4,FALSE))=TRUE,"", (VLOOKUP($B1182,'Can Pwr Rankings'!$B$6:$F$21,4,FALSE)))</f>
        <v/>
      </c>
    </row>
    <row r="1183" spans="1:20" x14ac:dyDescent="0.2">
      <c r="A1183" s="73" t="s">
        <v>489</v>
      </c>
      <c r="B1183" s="73">
        <v>26303</v>
      </c>
      <c r="C1183" s="73" t="s">
        <v>489</v>
      </c>
      <c r="D1183" s="73">
        <v>26303</v>
      </c>
      <c r="E1183" s="73" t="s">
        <v>490</v>
      </c>
      <c r="F1183" s="73" t="e">
        <f>VLOOKUP((A1183&amp;MAX(G1183:L1183)),'NA DATA'!$J$4:$K$1809,2,FALSE)</f>
        <v>#N/A</v>
      </c>
      <c r="G1183" s="104"/>
      <c r="H1183" s="104"/>
      <c r="I1183" s="104">
        <v>95001118</v>
      </c>
      <c r="J1183" s="104"/>
      <c r="K1183" s="104"/>
      <c r="L1183" s="104"/>
      <c r="M1183" s="104" t="str">
        <f>IF(ISNA(VLOOKUP(B1183,'US GAS Rankings'!$B$6:$H$232,7,FALSE))=TRUE,"", (VLOOKUP(B1183,'US GAS Rankings'!$B$6:$H$232,7,FALSE)))</f>
        <v/>
      </c>
      <c r="N1183" s="104">
        <f>IF(ISNA(VLOOKUP(B1183,'US PWR Rankings'!$B$6:$H$126,7,FALSE))=TRUE,"", (VLOOKUP(B1183,'US PWR Rankings'!$B$6:$H$126,7,FALSE)))</f>
        <v>111</v>
      </c>
      <c r="O1183" s="73" t="str">
        <f>IF(ISNA(VLOOKUP(B1183,'Can Gas Rankings'!$B$6:$H$95,7,FALSE))=TRUE,"",(VLOOKUP(B1183,'Can Gas Rankings'!$B$6:$H$95,7,FALSE)))</f>
        <v/>
      </c>
      <c r="P1183" s="73" t="str">
        <f>IF(ISNA(VLOOKUP(B1183,'Can Pwr Rankings'!$B$6:$F$21,5,FALSE))=TRUE,"", (VLOOKUP(B1183,'Can Pwr Rankings'!$B$6:$F$21,5,FALSE)))</f>
        <v/>
      </c>
      <c r="Q1183" s="109" t="str">
        <f>IF(ISNA(VLOOKUP($B1183,'US GAS Rankings'!$B$6:$H$232,6,FALSE))=TRUE,"", (VLOOKUP($B1183,'US GAS Rankings'!$B$6:$H$232,6,FALSE)))</f>
        <v/>
      </c>
      <c r="R1183" s="109">
        <f>IF(ISNA(VLOOKUP($B1183,'US PWR Rankings'!$B$6:$H$126,6,FALSE))=TRUE,"", (VLOOKUP($B1183,'US PWR Rankings'!$B$6:$H$126,6,FALSE)))</f>
        <v>2856</v>
      </c>
      <c r="S1183" s="109" t="str">
        <f>IF(ISNA(VLOOKUP($B1183,'Can Gas Rankings'!$B$6:$H$95,6,FALSE))=TRUE,"",(VLOOKUP($B1183,'Can Gas Rankings'!$B$6:$H$95,6,FALSE)))</f>
        <v/>
      </c>
      <c r="T1183" s="109" t="str">
        <f>IF(ISNA(VLOOKUP($B1183,'Can Pwr Rankings'!$B$6:$F$21,4,FALSE))=TRUE,"", (VLOOKUP($B1183,'Can Pwr Rankings'!$B$6:$F$21,4,FALSE)))</f>
        <v/>
      </c>
    </row>
    <row r="1184" spans="1:20" x14ac:dyDescent="0.2">
      <c r="A1184" s="73" t="s">
        <v>489</v>
      </c>
      <c r="B1184" s="73">
        <v>26303</v>
      </c>
      <c r="C1184" s="73"/>
      <c r="D1184" s="73"/>
      <c r="E1184" s="73" t="s">
        <v>465</v>
      </c>
      <c r="F1184" s="73" t="e">
        <f>VLOOKUP((A1184&amp;MAX(G1184:L1184)),'NA DATA'!$J$4:$K$1809,2,FALSE)</f>
        <v>#N/A</v>
      </c>
      <c r="G1184" s="104"/>
      <c r="H1184" s="104"/>
      <c r="I1184" s="104">
        <v>96043185</v>
      </c>
      <c r="J1184" s="104"/>
      <c r="K1184" s="104"/>
      <c r="L1184" s="104"/>
      <c r="M1184" s="104" t="str">
        <f>IF(ISNA(VLOOKUP(B1184,'US GAS Rankings'!$B$6:$H$232,7,FALSE))=TRUE,"", (VLOOKUP(B1184,'US GAS Rankings'!$B$6:$H$232,7,FALSE)))</f>
        <v/>
      </c>
      <c r="N1184" s="104">
        <f>IF(ISNA(VLOOKUP(B1184,'US PWR Rankings'!$B$6:$H$126,7,FALSE))=TRUE,"", (VLOOKUP(B1184,'US PWR Rankings'!$B$6:$H$126,7,FALSE)))</f>
        <v>111</v>
      </c>
      <c r="O1184" s="73" t="str">
        <f>IF(ISNA(VLOOKUP(B1184,'Can Gas Rankings'!$B$6:$H$95,7,FALSE))=TRUE,"",(VLOOKUP(B1184,'Can Gas Rankings'!$B$6:$H$95,7,FALSE)))</f>
        <v/>
      </c>
      <c r="P1184" s="73" t="str">
        <f>IF(ISNA(VLOOKUP(B1184,'Can Pwr Rankings'!$B$6:$F$21,5,FALSE))=TRUE,"", (VLOOKUP(B1184,'Can Pwr Rankings'!$B$6:$F$21,5,FALSE)))</f>
        <v/>
      </c>
      <c r="Q1184" s="109" t="str">
        <f>IF(ISNA(VLOOKUP($B1184,'US GAS Rankings'!$B$6:$H$232,6,FALSE))=TRUE,"", (VLOOKUP($B1184,'US GAS Rankings'!$B$6:$H$232,6,FALSE)))</f>
        <v/>
      </c>
      <c r="R1184" s="109">
        <f>IF(ISNA(VLOOKUP($B1184,'US PWR Rankings'!$B$6:$H$126,6,FALSE))=TRUE,"", (VLOOKUP($B1184,'US PWR Rankings'!$B$6:$H$126,6,FALSE)))</f>
        <v>2856</v>
      </c>
      <c r="S1184" s="109" t="str">
        <f>IF(ISNA(VLOOKUP($B1184,'Can Gas Rankings'!$B$6:$H$95,6,FALSE))=TRUE,"",(VLOOKUP($B1184,'Can Gas Rankings'!$B$6:$H$95,6,FALSE)))</f>
        <v/>
      </c>
      <c r="T1184" s="109" t="str">
        <f>IF(ISNA(VLOOKUP($B1184,'Can Pwr Rankings'!$B$6:$F$21,4,FALSE))=TRUE,"", (VLOOKUP($B1184,'Can Pwr Rankings'!$B$6:$F$21,4,FALSE)))</f>
        <v/>
      </c>
    </row>
    <row r="1185" spans="1:20" x14ac:dyDescent="0.2">
      <c r="A1185" s="73" t="s">
        <v>384</v>
      </c>
      <c r="B1185" s="73">
        <v>49220</v>
      </c>
      <c r="C1185" s="73" t="s">
        <v>384</v>
      </c>
      <c r="D1185" s="73">
        <v>49220</v>
      </c>
      <c r="E1185" s="73" t="s">
        <v>463</v>
      </c>
      <c r="F1185" s="73" t="e">
        <f>VLOOKUP((A1185&amp;MAX(G1185:L1185)),'NA DATA'!$J$4:$K$1809,2,FALSE)</f>
        <v>#N/A</v>
      </c>
      <c r="G1185" s="104"/>
      <c r="H1185" s="104"/>
      <c r="I1185" s="104">
        <v>96055709</v>
      </c>
      <c r="J1185" s="104"/>
      <c r="K1185" s="104"/>
      <c r="L1185" s="104"/>
      <c r="M1185" s="104" t="str">
        <f>IF(ISNA(VLOOKUP(B1185,'US GAS Rankings'!$B$6:$H$232,7,FALSE))=TRUE,"", (VLOOKUP(B1185,'US GAS Rankings'!$B$6:$H$232,7,FALSE)))</f>
        <v/>
      </c>
      <c r="N1185" s="104">
        <f>IF(ISNA(VLOOKUP(B1185,'US PWR Rankings'!$B$6:$H$126,7,FALSE))=TRUE,"", (VLOOKUP(B1185,'US PWR Rankings'!$B$6:$H$126,7,FALSE)))</f>
        <v>120</v>
      </c>
      <c r="O1185" s="73" t="str">
        <f>IF(ISNA(VLOOKUP(B1185,'Can Gas Rankings'!$B$6:$H$95,7,FALSE))=TRUE,"",(VLOOKUP(B1185,'Can Gas Rankings'!$B$6:$H$95,7,FALSE)))</f>
        <v/>
      </c>
      <c r="P1185" s="73" t="str">
        <f>IF(ISNA(VLOOKUP(B1185,'Can Pwr Rankings'!$B$6:$F$21,5,FALSE))=TRUE,"", (VLOOKUP(B1185,'Can Pwr Rankings'!$B$6:$F$21,5,FALSE)))</f>
        <v/>
      </c>
      <c r="Q1185" s="109" t="str">
        <f>IF(ISNA(VLOOKUP($B1185,'US GAS Rankings'!$B$6:$H$232,6,FALSE))=TRUE,"", (VLOOKUP($B1185,'US GAS Rankings'!$B$6:$H$232,6,FALSE)))</f>
        <v/>
      </c>
      <c r="R1185" s="109">
        <f>IF(ISNA(VLOOKUP($B1185,'US PWR Rankings'!$B$6:$H$126,6,FALSE))=TRUE,"", (VLOOKUP($B1185,'US PWR Rankings'!$B$6:$H$126,6,FALSE)))</f>
        <v>571</v>
      </c>
      <c r="S1185" s="109" t="str">
        <f>IF(ISNA(VLOOKUP($B1185,'Can Gas Rankings'!$B$6:$H$95,6,FALSE))=TRUE,"",(VLOOKUP($B1185,'Can Gas Rankings'!$B$6:$H$95,6,FALSE)))</f>
        <v/>
      </c>
      <c r="T1185" s="109" t="str">
        <f>IF(ISNA(VLOOKUP($B1185,'Can Pwr Rankings'!$B$6:$F$21,4,FALSE))=TRUE,"", (VLOOKUP($B1185,'Can Pwr Rankings'!$B$6:$F$21,4,FALSE)))</f>
        <v/>
      </c>
    </row>
    <row r="1186" spans="1:20" x14ac:dyDescent="0.2">
      <c r="A1186" s="73" t="s">
        <v>621</v>
      </c>
      <c r="B1186" s="73">
        <v>11107</v>
      </c>
      <c r="C1186" s="73" t="s">
        <v>621</v>
      </c>
      <c r="D1186" s="73">
        <v>11107</v>
      </c>
      <c r="E1186" s="73" t="s">
        <v>745</v>
      </c>
      <c r="F1186" s="73" t="str">
        <f>VLOOKUP((A1186&amp;MAX(G1186:L1186)),'NA DATA'!$J$4:$K$1809,2,FALSE)</f>
        <v>Enron Canada Corp.</v>
      </c>
      <c r="G1186" s="104"/>
      <c r="H1186" s="104"/>
      <c r="I1186" s="104"/>
      <c r="J1186" s="104"/>
      <c r="K1186" s="104">
        <v>96013926</v>
      </c>
      <c r="L1186" s="104"/>
      <c r="M1186" s="104" t="str">
        <f>IF(ISNA(VLOOKUP(B1186,'US GAS Rankings'!$B$6:$H$232,7,FALSE))=TRUE,"", (VLOOKUP(B1186,'US GAS Rankings'!$B$6:$H$232,7,FALSE)))</f>
        <v/>
      </c>
      <c r="N1186" s="104" t="str">
        <f>IF(ISNA(VLOOKUP(B1186,'US PWR Rankings'!$B$6:$H$126,7,FALSE))=TRUE,"", (VLOOKUP(B1186,'US PWR Rankings'!$B$6:$H$126,7,FALSE)))</f>
        <v/>
      </c>
      <c r="O1186" s="73">
        <f>IF(ISNA(VLOOKUP(B1186,'Can Gas Rankings'!$B$6:$H$95,7,FALSE))=TRUE,"",(VLOOKUP(B1186,'Can Gas Rankings'!$B$6:$H$95,7,FALSE)))</f>
        <v>61</v>
      </c>
      <c r="P1186" s="73">
        <f>IF(ISNA(VLOOKUP(B1186,'Can Pwr Rankings'!$B$6:$F$21,5,FALSE))=TRUE,"", (VLOOKUP(B1186,'Can Pwr Rankings'!$B$6:$F$21,5,FALSE)))</f>
        <v>15</v>
      </c>
      <c r="Q1186" s="109" t="str">
        <f>IF(ISNA(VLOOKUP($B1186,'US GAS Rankings'!$B$6:$H$232,6,FALSE))=TRUE,"", (VLOOKUP($B1186,'US GAS Rankings'!$B$6:$H$232,6,FALSE)))</f>
        <v/>
      </c>
      <c r="R1186" s="109" t="str">
        <f>IF(ISNA(VLOOKUP($B1186,'US PWR Rankings'!$B$6:$H$126,6,FALSE))=TRUE,"", (VLOOKUP($B1186,'US PWR Rankings'!$B$6:$H$126,6,FALSE)))</f>
        <v/>
      </c>
      <c r="S1186" s="109">
        <f>IF(ISNA(VLOOKUP($B1186,'Can Gas Rankings'!$B$6:$H$95,6,FALSE))=TRUE,"",(VLOOKUP($B1186,'Can Gas Rankings'!$B$6:$H$95,6,FALSE)))</f>
        <v>1602000</v>
      </c>
      <c r="T1186" s="109">
        <f>IF(ISNA(VLOOKUP($B1186,'Can Pwr Rankings'!$B$6:$F$21,4,FALSE))=TRUE,"", (VLOOKUP($B1186,'Can Pwr Rankings'!$B$6:$F$21,4,FALSE)))</f>
        <v>888</v>
      </c>
    </row>
    <row r="1187" spans="1:20" x14ac:dyDescent="0.2">
      <c r="A1187" s="73" t="s">
        <v>491</v>
      </c>
      <c r="B1187" s="73">
        <v>109932</v>
      </c>
      <c r="C1187" s="73" t="s">
        <v>491</v>
      </c>
      <c r="D1187" s="73">
        <v>109932</v>
      </c>
      <c r="E1187" s="73" t="s">
        <v>463</v>
      </c>
      <c r="F1187" s="73" t="e">
        <f>VLOOKUP((A1187&amp;MAX(G1187:L1187)),'NA DATA'!$J$4:$K$1809,2,FALSE)</f>
        <v>#N/A</v>
      </c>
      <c r="G1187" s="104"/>
      <c r="H1187" s="104"/>
      <c r="I1187" s="104">
        <v>96063561</v>
      </c>
      <c r="J1187" s="104"/>
      <c r="K1187" s="104"/>
      <c r="L1187" s="104"/>
      <c r="M1187" s="104" t="str">
        <f>IF(ISNA(VLOOKUP(B1187,'US GAS Rankings'!$B$6:$H$232,7,FALSE))=TRUE,"", (VLOOKUP(B1187,'US GAS Rankings'!$B$6:$H$232,7,FALSE)))</f>
        <v/>
      </c>
      <c r="N1187" s="104">
        <f>IF(ISNA(VLOOKUP(B1187,'US PWR Rankings'!$B$6:$H$126,7,FALSE))=TRUE,"", (VLOOKUP(B1187,'US PWR Rankings'!$B$6:$H$126,7,FALSE)))</f>
        <v>69</v>
      </c>
      <c r="O1187" s="73" t="str">
        <f>IF(ISNA(VLOOKUP(B1187,'Can Gas Rankings'!$B$6:$H$95,7,FALSE))=TRUE,"",(VLOOKUP(B1187,'Can Gas Rankings'!$B$6:$H$95,7,FALSE)))</f>
        <v/>
      </c>
      <c r="P1187" s="73" t="str">
        <f>IF(ISNA(VLOOKUP(B1187,'Can Pwr Rankings'!$B$6:$F$21,5,FALSE))=TRUE,"", (VLOOKUP(B1187,'Can Pwr Rankings'!$B$6:$F$21,5,FALSE)))</f>
        <v/>
      </c>
      <c r="Q1187" s="109" t="str">
        <f>IF(ISNA(VLOOKUP($B1187,'US GAS Rankings'!$B$6:$H$232,6,FALSE))=TRUE,"", (VLOOKUP($B1187,'US GAS Rankings'!$B$6:$H$232,6,FALSE)))</f>
        <v/>
      </c>
      <c r="R1187" s="109">
        <f>IF(ISNA(VLOOKUP($B1187,'US PWR Rankings'!$B$6:$H$126,6,FALSE))=TRUE,"", (VLOOKUP($B1187,'US PWR Rankings'!$B$6:$H$126,6,FALSE)))</f>
        <v>132140</v>
      </c>
      <c r="S1187" s="109" t="str">
        <f>IF(ISNA(VLOOKUP($B1187,'Can Gas Rankings'!$B$6:$H$95,6,FALSE))=TRUE,"",(VLOOKUP($B1187,'Can Gas Rankings'!$B$6:$H$95,6,FALSE)))</f>
        <v/>
      </c>
      <c r="T1187" s="109" t="str">
        <f>IF(ISNA(VLOOKUP($B1187,'Can Pwr Rankings'!$B$6:$F$21,4,FALSE))=TRUE,"", (VLOOKUP($B1187,'Can Pwr Rankings'!$B$6:$F$21,4,FALSE)))</f>
        <v/>
      </c>
    </row>
    <row r="1188" spans="1:20" x14ac:dyDescent="0.2">
      <c r="A1188" s="73" t="s">
        <v>622</v>
      </c>
      <c r="B1188" s="73">
        <v>53876</v>
      </c>
      <c r="C1188" s="73" t="s">
        <v>622</v>
      </c>
      <c r="D1188" s="73">
        <v>53876</v>
      </c>
      <c r="E1188" s="73" t="s">
        <v>745</v>
      </c>
      <c r="F1188" s="73" t="str">
        <f>VLOOKUP((A1188&amp;MAX(G1188:L1188)),'NA DATA'!$J$4:$K$1809,2,FALSE)</f>
        <v>Enron Canada Corp.</v>
      </c>
      <c r="G1188" s="104"/>
      <c r="H1188" s="104"/>
      <c r="I1188" s="104"/>
      <c r="J1188" s="104"/>
      <c r="K1188" s="104">
        <v>96013797</v>
      </c>
      <c r="L1188" s="104"/>
      <c r="M1188" s="104" t="str">
        <f>IF(ISNA(VLOOKUP(B1188,'US GAS Rankings'!$B$6:$H$232,7,FALSE))=TRUE,"", (VLOOKUP(B1188,'US GAS Rankings'!$B$6:$H$232,7,FALSE)))</f>
        <v/>
      </c>
      <c r="N1188" s="104" t="str">
        <f>IF(ISNA(VLOOKUP(B1188,'US PWR Rankings'!$B$6:$H$126,7,FALSE))=TRUE,"", (VLOOKUP(B1188,'US PWR Rankings'!$B$6:$H$126,7,FALSE)))</f>
        <v/>
      </c>
      <c r="O1188" s="73">
        <f>IF(ISNA(VLOOKUP(B1188,'Can Gas Rankings'!$B$6:$H$95,7,FALSE))=TRUE,"",(VLOOKUP(B1188,'Can Gas Rankings'!$B$6:$H$95,7,FALSE)))</f>
        <v>14</v>
      </c>
      <c r="P1188" s="73" t="str">
        <f>IF(ISNA(VLOOKUP(B1188,'Can Pwr Rankings'!$B$6:$F$21,5,FALSE))=TRUE,"", (VLOOKUP(B1188,'Can Pwr Rankings'!$B$6:$F$21,5,FALSE)))</f>
        <v/>
      </c>
      <c r="Q1188" s="109" t="str">
        <f>IF(ISNA(VLOOKUP($B1188,'US GAS Rankings'!$B$6:$H$232,6,FALSE))=TRUE,"", (VLOOKUP($B1188,'US GAS Rankings'!$B$6:$H$232,6,FALSE)))</f>
        <v/>
      </c>
      <c r="R1188" s="109" t="str">
        <f>IF(ISNA(VLOOKUP($B1188,'US PWR Rankings'!$B$6:$H$126,6,FALSE))=TRUE,"", (VLOOKUP($B1188,'US PWR Rankings'!$B$6:$H$126,6,FALSE)))</f>
        <v/>
      </c>
      <c r="S1188" s="109">
        <f>IF(ISNA(VLOOKUP($B1188,'Can Gas Rankings'!$B$6:$H$95,6,FALSE))=TRUE,"",(VLOOKUP($B1188,'Can Gas Rankings'!$B$6:$H$95,6,FALSE)))</f>
        <v>46185771</v>
      </c>
      <c r="T1188" s="109" t="str">
        <f>IF(ISNA(VLOOKUP($B1188,'Can Pwr Rankings'!$B$6:$F$21,4,FALSE))=TRUE,"", (VLOOKUP($B1188,'Can Pwr Rankings'!$B$6:$F$21,4,FALSE)))</f>
        <v/>
      </c>
    </row>
    <row r="1189" spans="1:20" x14ac:dyDescent="0.2">
      <c r="A1189" s="73" t="s">
        <v>316</v>
      </c>
      <c r="B1189" s="73">
        <v>49694</v>
      </c>
      <c r="C1189" s="73" t="s">
        <v>316</v>
      </c>
      <c r="D1189" s="73">
        <v>49694</v>
      </c>
      <c r="E1189" s="73" t="s">
        <v>463</v>
      </c>
      <c r="F1189" s="73" t="e">
        <f>VLOOKUP((A1189&amp;MAX(G1189:L1189)),'NA DATA'!$J$4:$K$1809,2,FALSE)</f>
        <v>#N/A</v>
      </c>
      <c r="G1189" s="104"/>
      <c r="H1189" s="104"/>
      <c r="I1189" s="104">
        <v>96087740</v>
      </c>
      <c r="J1189" s="104"/>
      <c r="K1189" s="104"/>
      <c r="L1189" s="104"/>
      <c r="M1189" s="104" t="str">
        <f>IF(ISNA(VLOOKUP(B1189,'US GAS Rankings'!$B$6:$H$232,7,FALSE))=TRUE,"", (VLOOKUP(B1189,'US GAS Rankings'!$B$6:$H$232,7,FALSE)))</f>
        <v/>
      </c>
      <c r="N1189" s="104">
        <f>IF(ISNA(VLOOKUP(B1189,'US PWR Rankings'!$B$6:$H$126,7,FALSE))=TRUE,"", (VLOOKUP(B1189,'US PWR Rankings'!$B$6:$H$126,7,FALSE)))</f>
        <v>15</v>
      </c>
      <c r="O1189" s="73" t="str">
        <f>IF(ISNA(VLOOKUP(B1189,'Can Gas Rankings'!$B$6:$H$95,7,FALSE))=TRUE,"",(VLOOKUP(B1189,'Can Gas Rankings'!$B$6:$H$95,7,FALSE)))</f>
        <v/>
      </c>
      <c r="P1189" s="73" t="str">
        <f>IF(ISNA(VLOOKUP(B1189,'Can Pwr Rankings'!$B$6:$F$21,5,FALSE))=TRUE,"", (VLOOKUP(B1189,'Can Pwr Rankings'!$B$6:$F$21,5,FALSE)))</f>
        <v/>
      </c>
      <c r="Q1189" s="109" t="str">
        <f>IF(ISNA(VLOOKUP($B1189,'US GAS Rankings'!$B$6:$H$232,6,FALSE))=TRUE,"", (VLOOKUP($B1189,'US GAS Rankings'!$B$6:$H$232,6,FALSE)))</f>
        <v/>
      </c>
      <c r="R1189" s="109">
        <f>IF(ISNA(VLOOKUP($B1189,'US PWR Rankings'!$B$6:$H$126,6,FALSE))=TRUE,"", (VLOOKUP($B1189,'US PWR Rankings'!$B$6:$H$126,6,FALSE)))</f>
        <v>11826583</v>
      </c>
      <c r="S1189" s="109" t="str">
        <f>IF(ISNA(VLOOKUP($B1189,'Can Gas Rankings'!$B$6:$H$95,6,FALSE))=TRUE,"",(VLOOKUP($B1189,'Can Gas Rankings'!$B$6:$H$95,6,FALSE)))</f>
        <v/>
      </c>
      <c r="T1189" s="109" t="str">
        <f>IF(ISNA(VLOOKUP($B1189,'Can Pwr Rankings'!$B$6:$F$21,4,FALSE))=TRUE,"", (VLOOKUP($B1189,'Can Pwr Rankings'!$B$6:$F$21,4,FALSE)))</f>
        <v/>
      </c>
    </row>
    <row r="1190" spans="1:20" x14ac:dyDescent="0.2">
      <c r="A1190" s="73" t="s">
        <v>334</v>
      </c>
      <c r="B1190" s="73">
        <v>1156</v>
      </c>
      <c r="C1190" s="73" t="s">
        <v>334</v>
      </c>
      <c r="D1190" s="73">
        <v>1156</v>
      </c>
      <c r="E1190" s="73" t="s">
        <v>463</v>
      </c>
      <c r="F1190" s="73" t="e">
        <f>VLOOKUP((A1190&amp;MAX(G1190:L1190)),'NA DATA'!$J$4:$K$1809,2,FALSE)</f>
        <v>#N/A</v>
      </c>
      <c r="G1190" s="104"/>
      <c r="H1190" s="104"/>
      <c r="I1190" s="104">
        <v>96053797</v>
      </c>
      <c r="J1190" s="104"/>
      <c r="K1190" s="104"/>
      <c r="L1190" s="104"/>
      <c r="M1190" s="104" t="str">
        <f>IF(ISNA(VLOOKUP(B1190,'US GAS Rankings'!$B$6:$H$232,7,FALSE))=TRUE,"", (VLOOKUP(B1190,'US GAS Rankings'!$B$6:$H$232,7,FALSE)))</f>
        <v/>
      </c>
      <c r="N1190" s="104">
        <f>IF(ISNA(VLOOKUP(B1190,'US PWR Rankings'!$B$6:$H$126,7,FALSE))=TRUE,"", (VLOOKUP(B1190,'US PWR Rankings'!$B$6:$H$126,7,FALSE)))</f>
        <v>56</v>
      </c>
      <c r="O1190" s="73" t="str">
        <f>IF(ISNA(VLOOKUP(B1190,'Can Gas Rankings'!$B$6:$H$95,7,FALSE))=TRUE,"",(VLOOKUP(B1190,'Can Gas Rankings'!$B$6:$H$95,7,FALSE)))</f>
        <v/>
      </c>
      <c r="P1190" s="73" t="str">
        <f>IF(ISNA(VLOOKUP(B1190,'Can Pwr Rankings'!$B$6:$F$21,5,FALSE))=TRUE,"", (VLOOKUP(B1190,'Can Pwr Rankings'!$B$6:$F$21,5,FALSE)))</f>
        <v/>
      </c>
      <c r="Q1190" s="109" t="str">
        <f>IF(ISNA(VLOOKUP($B1190,'US GAS Rankings'!$B$6:$H$232,6,FALSE))=TRUE,"", (VLOOKUP($B1190,'US GAS Rankings'!$B$6:$H$232,6,FALSE)))</f>
        <v/>
      </c>
      <c r="R1190" s="109">
        <f>IF(ISNA(VLOOKUP($B1190,'US PWR Rankings'!$B$6:$H$126,6,FALSE))=TRUE,"", (VLOOKUP($B1190,'US PWR Rankings'!$B$6:$H$126,6,FALSE)))</f>
        <v>423307</v>
      </c>
      <c r="S1190" s="109" t="str">
        <f>IF(ISNA(VLOOKUP($B1190,'Can Gas Rankings'!$B$6:$H$95,6,FALSE))=TRUE,"",(VLOOKUP($B1190,'Can Gas Rankings'!$B$6:$H$95,6,FALSE)))</f>
        <v/>
      </c>
      <c r="T1190" s="109" t="str">
        <f>IF(ISNA(VLOOKUP($B1190,'Can Pwr Rankings'!$B$6:$F$21,4,FALSE))=TRUE,"", (VLOOKUP($B1190,'Can Pwr Rankings'!$B$6:$F$21,4,FALSE)))</f>
        <v/>
      </c>
    </row>
    <row r="1191" spans="1:20" x14ac:dyDescent="0.2">
      <c r="A1191" s="73" t="s">
        <v>851</v>
      </c>
      <c r="B1191" s="73">
        <v>62449</v>
      </c>
      <c r="C1191" s="73" t="s">
        <v>851</v>
      </c>
      <c r="D1191" s="73">
        <v>62449</v>
      </c>
      <c r="E1191" s="73" t="s">
        <v>776</v>
      </c>
      <c r="F1191" s="73" t="str">
        <f>VLOOKUP((A1191&amp;MAX(G1191:L1191)),'NA DATA'!$J$4:$K$1809,2,FALSE)</f>
        <v>Enron Canada Corp.</v>
      </c>
      <c r="G1191" s="104"/>
      <c r="H1191" s="104"/>
      <c r="I1191" s="104"/>
      <c r="J1191" s="104"/>
      <c r="K1191" s="104">
        <v>96030189</v>
      </c>
      <c r="L1191" s="104"/>
      <c r="M1191" s="104" t="str">
        <f>IF(ISNA(VLOOKUP(B1191,'US GAS Rankings'!$B$6:$H$232,7,FALSE))=TRUE,"", (VLOOKUP(B1191,'US GAS Rankings'!$B$6:$H$232,7,FALSE)))</f>
        <v/>
      </c>
      <c r="N1191" s="104" t="str">
        <f>IF(ISNA(VLOOKUP(B1191,'US PWR Rankings'!$B$6:$H$126,7,FALSE))=TRUE,"", (VLOOKUP(B1191,'US PWR Rankings'!$B$6:$H$126,7,FALSE)))</f>
        <v/>
      </c>
      <c r="O1191" s="73">
        <f>IF(ISNA(VLOOKUP(B1191,'Can Gas Rankings'!$B$6:$H$95,7,FALSE))=TRUE,"",(VLOOKUP(B1191,'Can Gas Rankings'!$B$6:$H$95,7,FALSE)))</f>
        <v>86</v>
      </c>
      <c r="P1191" s="73" t="str">
        <f>IF(ISNA(VLOOKUP(B1191,'Can Pwr Rankings'!$B$6:$F$21,5,FALSE))=TRUE,"", (VLOOKUP(B1191,'Can Pwr Rankings'!$B$6:$F$21,5,FALSE)))</f>
        <v/>
      </c>
      <c r="Q1191" s="109" t="str">
        <f>IF(ISNA(VLOOKUP($B1191,'US GAS Rankings'!$B$6:$H$232,6,FALSE))=TRUE,"", (VLOOKUP($B1191,'US GAS Rankings'!$B$6:$H$232,6,FALSE)))</f>
        <v/>
      </c>
      <c r="R1191" s="109" t="str">
        <f>IF(ISNA(VLOOKUP($B1191,'US PWR Rankings'!$B$6:$H$126,6,FALSE))=TRUE,"", (VLOOKUP($B1191,'US PWR Rankings'!$B$6:$H$126,6,FALSE)))</f>
        <v/>
      </c>
      <c r="S1191" s="109">
        <f>IF(ISNA(VLOOKUP($B1191,'Can Gas Rankings'!$B$6:$H$95,6,FALSE))=TRUE,"",(VLOOKUP($B1191,'Can Gas Rankings'!$B$6:$H$95,6,FALSE)))</f>
        <v>50000</v>
      </c>
      <c r="T1191" s="109" t="str">
        <f>IF(ISNA(VLOOKUP($B1191,'Can Pwr Rankings'!$B$6:$F$21,4,FALSE))=TRUE,"", (VLOOKUP($B1191,'Can Pwr Rankings'!$B$6:$F$21,4,FALSE)))</f>
        <v/>
      </c>
    </row>
    <row r="1192" spans="1:20" x14ac:dyDescent="0.2">
      <c r="A1192" s="73" t="s">
        <v>849</v>
      </c>
      <c r="B1192" s="73">
        <v>62449</v>
      </c>
      <c r="C1192" s="73" t="s">
        <v>849</v>
      </c>
      <c r="D1192" s="73">
        <v>62449</v>
      </c>
      <c r="E1192" s="73" t="s">
        <v>776</v>
      </c>
      <c r="F1192" s="73" t="str">
        <f>VLOOKUP((A1192&amp;MAX(G1192:L1192)),'NA DATA'!$J$4:$K$1809,2,FALSE)</f>
        <v>Enron Canada Corp.</v>
      </c>
      <c r="G1192" s="104"/>
      <c r="H1192" s="104"/>
      <c r="I1192" s="104"/>
      <c r="J1192" s="104"/>
      <c r="K1192" s="104">
        <v>96030189</v>
      </c>
      <c r="L1192" s="104"/>
      <c r="M1192" s="104" t="str">
        <f>IF(ISNA(VLOOKUP(B1192,'US GAS Rankings'!$B$6:$H$232,7,FALSE))=TRUE,"", (VLOOKUP(B1192,'US GAS Rankings'!$B$6:$H$232,7,FALSE)))</f>
        <v/>
      </c>
      <c r="N1192" s="104" t="str">
        <f>IF(ISNA(VLOOKUP(B1192,'US PWR Rankings'!$B$6:$H$126,7,FALSE))=TRUE,"", (VLOOKUP(B1192,'US PWR Rankings'!$B$6:$H$126,7,FALSE)))</f>
        <v/>
      </c>
      <c r="O1192" s="73">
        <f>IF(ISNA(VLOOKUP(B1192,'Can Gas Rankings'!$B$6:$H$95,7,FALSE))=TRUE,"",(VLOOKUP(B1192,'Can Gas Rankings'!$B$6:$H$95,7,FALSE)))</f>
        <v>86</v>
      </c>
      <c r="P1192" s="73" t="str">
        <f>IF(ISNA(VLOOKUP(B1192,'Can Pwr Rankings'!$B$6:$F$21,5,FALSE))=TRUE,"", (VLOOKUP(B1192,'Can Pwr Rankings'!$B$6:$F$21,5,FALSE)))</f>
        <v/>
      </c>
      <c r="Q1192" s="109" t="str">
        <f>IF(ISNA(VLOOKUP($B1192,'US GAS Rankings'!$B$6:$H$232,6,FALSE))=TRUE,"", (VLOOKUP($B1192,'US GAS Rankings'!$B$6:$H$232,6,FALSE)))</f>
        <v/>
      </c>
      <c r="R1192" s="109" t="str">
        <f>IF(ISNA(VLOOKUP($B1192,'US PWR Rankings'!$B$6:$H$126,6,FALSE))=TRUE,"", (VLOOKUP($B1192,'US PWR Rankings'!$B$6:$H$126,6,FALSE)))</f>
        <v/>
      </c>
      <c r="S1192" s="109">
        <f>IF(ISNA(VLOOKUP($B1192,'Can Gas Rankings'!$B$6:$H$95,6,FALSE))=TRUE,"",(VLOOKUP($B1192,'Can Gas Rankings'!$B$6:$H$95,6,FALSE)))</f>
        <v>50000</v>
      </c>
      <c r="T1192" s="109" t="str">
        <f>IF(ISNA(VLOOKUP($B1192,'Can Pwr Rankings'!$B$6:$F$21,4,FALSE))=TRUE,"", (VLOOKUP($B1192,'Can Pwr Rankings'!$B$6:$F$21,4,FALSE)))</f>
        <v/>
      </c>
    </row>
    <row r="1193" spans="1:20" x14ac:dyDescent="0.2">
      <c r="A1193" s="73" t="s">
        <v>315</v>
      </c>
      <c r="B1193" s="73">
        <v>71108</v>
      </c>
      <c r="C1193" s="73" t="s">
        <v>315</v>
      </c>
      <c r="D1193" s="73">
        <v>71108</v>
      </c>
      <c r="E1193" s="73" t="s">
        <v>465</v>
      </c>
      <c r="F1193" s="73" t="e">
        <f>VLOOKUP((A1193&amp;MAX(G1193:L1193)),'NA DATA'!$J$4:$K$1809,2,FALSE)</f>
        <v>#N/A</v>
      </c>
      <c r="G1193" s="104"/>
      <c r="H1193" s="104"/>
      <c r="I1193" s="104">
        <v>96020035</v>
      </c>
      <c r="J1193" s="104"/>
      <c r="K1193" s="104"/>
      <c r="L1193" s="104"/>
      <c r="M1193" s="104" t="str">
        <f>IF(ISNA(VLOOKUP(B1193,'US GAS Rankings'!$B$6:$H$232,7,FALSE))=TRUE,"", (VLOOKUP(B1193,'US GAS Rankings'!$B$6:$H$232,7,FALSE)))</f>
        <v/>
      </c>
      <c r="N1193" s="104">
        <f>IF(ISNA(VLOOKUP(B1193,'US PWR Rankings'!$B$6:$H$126,7,FALSE))=TRUE,"", (VLOOKUP(B1193,'US PWR Rankings'!$B$6:$H$126,7,FALSE)))</f>
        <v>11</v>
      </c>
      <c r="O1193" s="73" t="str">
        <f>IF(ISNA(VLOOKUP(B1193,'Can Gas Rankings'!$B$6:$H$95,7,FALSE))=TRUE,"",(VLOOKUP(B1193,'Can Gas Rankings'!$B$6:$H$95,7,FALSE)))</f>
        <v/>
      </c>
      <c r="P1193" s="73" t="str">
        <f>IF(ISNA(VLOOKUP(B1193,'Can Pwr Rankings'!$B$6:$F$21,5,FALSE))=TRUE,"", (VLOOKUP(B1193,'Can Pwr Rankings'!$B$6:$F$21,5,FALSE)))</f>
        <v/>
      </c>
      <c r="Q1193" s="109" t="str">
        <f>IF(ISNA(VLOOKUP($B1193,'US GAS Rankings'!$B$6:$H$232,6,FALSE))=TRUE,"", (VLOOKUP($B1193,'US GAS Rankings'!$B$6:$H$232,6,FALSE)))</f>
        <v/>
      </c>
      <c r="R1193" s="109">
        <f>IF(ISNA(VLOOKUP($B1193,'US PWR Rankings'!$B$6:$H$126,6,FALSE))=TRUE,"", (VLOOKUP($B1193,'US PWR Rankings'!$B$6:$H$126,6,FALSE)))</f>
        <v>24127875</v>
      </c>
      <c r="S1193" s="109" t="str">
        <f>IF(ISNA(VLOOKUP($B1193,'Can Gas Rankings'!$B$6:$H$95,6,FALSE))=TRUE,"",(VLOOKUP($B1193,'Can Gas Rankings'!$B$6:$H$95,6,FALSE)))</f>
        <v/>
      </c>
      <c r="T1193" s="109" t="str">
        <f>IF(ISNA(VLOOKUP($B1193,'Can Pwr Rankings'!$B$6:$F$21,4,FALSE))=TRUE,"", (VLOOKUP($B1193,'Can Pwr Rankings'!$B$6:$F$21,4,FALSE)))</f>
        <v/>
      </c>
    </row>
    <row r="1194" spans="1:20" x14ac:dyDescent="0.2">
      <c r="A1194" s="73" t="s">
        <v>496</v>
      </c>
      <c r="B1194" s="73">
        <v>94025</v>
      </c>
      <c r="C1194" s="73" t="s">
        <v>496</v>
      </c>
      <c r="D1194" s="73">
        <v>94025</v>
      </c>
      <c r="E1194" s="73" t="s">
        <v>463</v>
      </c>
      <c r="F1194" s="73" t="e">
        <f>VLOOKUP((A1194&amp;MAX(G1194:L1194)),'NA DATA'!$J$4:$K$1809,2,FALSE)</f>
        <v>#N/A</v>
      </c>
      <c r="G1194" s="104"/>
      <c r="H1194" s="104"/>
      <c r="I1194" s="104">
        <v>96063173</v>
      </c>
      <c r="J1194" s="104"/>
      <c r="K1194" s="104"/>
      <c r="L1194" s="104"/>
      <c r="M1194" s="104" t="str">
        <f>IF(ISNA(VLOOKUP(B1194,'US GAS Rankings'!$B$6:$H$232,7,FALSE))=TRUE,"", (VLOOKUP(B1194,'US GAS Rankings'!$B$6:$H$232,7,FALSE)))</f>
        <v/>
      </c>
      <c r="N1194" s="104">
        <f>IF(ISNA(VLOOKUP(B1194,'US PWR Rankings'!$B$6:$H$126,7,FALSE))=TRUE,"", (VLOOKUP(B1194,'US PWR Rankings'!$B$6:$H$126,7,FALSE)))</f>
        <v>121</v>
      </c>
      <c r="O1194" s="73" t="str">
        <f>IF(ISNA(VLOOKUP(B1194,'Can Gas Rankings'!$B$6:$H$95,7,FALSE))=TRUE,"",(VLOOKUP(B1194,'Can Gas Rankings'!$B$6:$H$95,7,FALSE)))</f>
        <v/>
      </c>
      <c r="P1194" s="73" t="str">
        <f>IF(ISNA(VLOOKUP(B1194,'Can Pwr Rankings'!$B$6:$F$21,5,FALSE))=TRUE,"", (VLOOKUP(B1194,'Can Pwr Rankings'!$B$6:$F$21,5,FALSE)))</f>
        <v/>
      </c>
      <c r="Q1194" s="109" t="str">
        <f>IF(ISNA(VLOOKUP($B1194,'US GAS Rankings'!$B$6:$H$232,6,FALSE))=TRUE,"", (VLOOKUP($B1194,'US GAS Rankings'!$B$6:$H$232,6,FALSE)))</f>
        <v/>
      </c>
      <c r="R1194" s="109">
        <f>IF(ISNA(VLOOKUP($B1194,'US PWR Rankings'!$B$6:$H$126,6,FALSE))=TRUE,"", (VLOOKUP($B1194,'US PWR Rankings'!$B$6:$H$126,6,FALSE)))</f>
        <v>34</v>
      </c>
      <c r="S1194" s="109" t="str">
        <f>IF(ISNA(VLOOKUP($B1194,'Can Gas Rankings'!$B$6:$H$95,6,FALSE))=TRUE,"",(VLOOKUP($B1194,'Can Gas Rankings'!$B$6:$H$95,6,FALSE)))</f>
        <v/>
      </c>
      <c r="T1194" s="109" t="str">
        <f>IF(ISNA(VLOOKUP($B1194,'Can Pwr Rankings'!$B$6:$F$21,4,FALSE))=TRUE,"", (VLOOKUP($B1194,'Can Pwr Rankings'!$B$6:$F$21,4,FALSE)))</f>
        <v/>
      </c>
    </row>
    <row r="1195" spans="1:20" x14ac:dyDescent="0.2">
      <c r="A1195" s="73" t="s">
        <v>497</v>
      </c>
      <c r="B1195" s="73">
        <v>65940</v>
      </c>
      <c r="C1195" s="73" t="s">
        <v>497</v>
      </c>
      <c r="D1195" s="73">
        <v>65940</v>
      </c>
      <c r="E1195" s="73" t="s">
        <v>485</v>
      </c>
      <c r="F1195" s="73" t="e">
        <f>VLOOKUP((A1195&amp;MAX(G1195:L1195)),'NA DATA'!$J$4:$K$1809,2,FALSE)</f>
        <v>#N/A</v>
      </c>
      <c r="G1195" s="104"/>
      <c r="H1195" s="104"/>
      <c r="I1195" s="104">
        <v>95001033</v>
      </c>
      <c r="J1195" s="104"/>
      <c r="K1195" s="104"/>
      <c r="L1195" s="104"/>
      <c r="M1195" s="104" t="str">
        <f>IF(ISNA(VLOOKUP(B1195,'US GAS Rankings'!$B$6:$H$232,7,FALSE))=TRUE,"", (VLOOKUP(B1195,'US GAS Rankings'!$B$6:$H$232,7,FALSE)))</f>
        <v/>
      </c>
      <c r="N1195" s="104">
        <f>IF(ISNA(VLOOKUP(B1195,'US PWR Rankings'!$B$6:$H$126,7,FALSE))=TRUE,"", (VLOOKUP(B1195,'US PWR Rankings'!$B$6:$H$126,7,FALSE)))</f>
        <v>47</v>
      </c>
      <c r="O1195" s="73" t="str">
        <f>IF(ISNA(VLOOKUP(B1195,'Can Gas Rankings'!$B$6:$H$95,7,FALSE))=TRUE,"",(VLOOKUP(B1195,'Can Gas Rankings'!$B$6:$H$95,7,FALSE)))</f>
        <v/>
      </c>
      <c r="P1195" s="73" t="str">
        <f>IF(ISNA(VLOOKUP(B1195,'Can Pwr Rankings'!$B$6:$F$21,5,FALSE))=TRUE,"", (VLOOKUP(B1195,'Can Pwr Rankings'!$B$6:$F$21,5,FALSE)))</f>
        <v/>
      </c>
      <c r="Q1195" s="109" t="str">
        <f>IF(ISNA(VLOOKUP($B1195,'US GAS Rankings'!$B$6:$H$232,6,FALSE))=TRUE,"", (VLOOKUP($B1195,'US GAS Rankings'!$B$6:$H$232,6,FALSE)))</f>
        <v/>
      </c>
      <c r="R1195" s="109">
        <f>IF(ISNA(VLOOKUP($B1195,'US PWR Rankings'!$B$6:$H$126,6,FALSE))=TRUE,"", (VLOOKUP($B1195,'US PWR Rankings'!$B$6:$H$126,6,FALSE)))</f>
        <v>937116</v>
      </c>
      <c r="S1195" s="109" t="str">
        <f>IF(ISNA(VLOOKUP($B1195,'Can Gas Rankings'!$B$6:$H$95,6,FALSE))=TRUE,"",(VLOOKUP($B1195,'Can Gas Rankings'!$B$6:$H$95,6,FALSE)))</f>
        <v/>
      </c>
      <c r="T1195" s="109" t="str">
        <f>IF(ISNA(VLOOKUP($B1195,'Can Pwr Rankings'!$B$6:$F$21,4,FALSE))=TRUE,"", (VLOOKUP($B1195,'Can Pwr Rankings'!$B$6:$F$21,4,FALSE)))</f>
        <v/>
      </c>
    </row>
    <row r="1196" spans="1:20" x14ac:dyDescent="0.2">
      <c r="A1196" s="73" t="s">
        <v>367</v>
      </c>
      <c r="B1196" s="73">
        <v>1264</v>
      </c>
      <c r="C1196" s="73" t="s">
        <v>367</v>
      </c>
      <c r="D1196" s="73">
        <v>1264</v>
      </c>
      <c r="E1196" s="73" t="s">
        <v>463</v>
      </c>
      <c r="F1196" s="73" t="e">
        <f>VLOOKUP((A1196&amp;MAX(G1196:L1196)),'NA DATA'!$J$4:$K$1809,2,FALSE)</f>
        <v>#N/A</v>
      </c>
      <c r="G1196" s="104"/>
      <c r="H1196" s="104"/>
      <c r="I1196" s="104">
        <v>96057572</v>
      </c>
      <c r="J1196" s="104"/>
      <c r="K1196" s="104"/>
      <c r="L1196" s="104"/>
      <c r="M1196" s="104" t="str">
        <f>IF(ISNA(VLOOKUP(B1196,'US GAS Rankings'!$B$6:$H$232,7,FALSE))=TRUE,"", (VLOOKUP(B1196,'US GAS Rankings'!$B$6:$H$232,7,FALSE)))</f>
        <v/>
      </c>
      <c r="N1196" s="104">
        <f>IF(ISNA(VLOOKUP(B1196,'US PWR Rankings'!$B$6:$H$126,7,FALSE))=TRUE,"", (VLOOKUP(B1196,'US PWR Rankings'!$B$6:$H$126,7,FALSE)))</f>
        <v>101</v>
      </c>
      <c r="O1196" s="73" t="str">
        <f>IF(ISNA(VLOOKUP(B1196,'Can Gas Rankings'!$B$6:$H$95,7,FALSE))=TRUE,"",(VLOOKUP(B1196,'Can Gas Rankings'!$B$6:$H$95,7,FALSE)))</f>
        <v/>
      </c>
      <c r="P1196" s="73" t="str">
        <f>IF(ISNA(VLOOKUP(B1196,'Can Pwr Rankings'!$B$6:$F$21,5,FALSE))=TRUE,"", (VLOOKUP(B1196,'Can Pwr Rankings'!$B$6:$F$21,5,FALSE)))</f>
        <v/>
      </c>
      <c r="Q1196" s="109" t="str">
        <f>IF(ISNA(VLOOKUP($B1196,'US GAS Rankings'!$B$6:$H$232,6,FALSE))=TRUE,"", (VLOOKUP($B1196,'US GAS Rankings'!$B$6:$H$232,6,FALSE)))</f>
        <v/>
      </c>
      <c r="R1196" s="109">
        <f>IF(ISNA(VLOOKUP($B1196,'US PWR Rankings'!$B$6:$H$126,6,FALSE))=TRUE,"", (VLOOKUP($B1196,'US PWR Rankings'!$B$6:$H$126,6,FALSE)))</f>
        <v>9258</v>
      </c>
      <c r="S1196" s="109" t="str">
        <f>IF(ISNA(VLOOKUP($B1196,'Can Gas Rankings'!$B$6:$H$95,6,FALSE))=TRUE,"",(VLOOKUP($B1196,'Can Gas Rankings'!$B$6:$H$95,6,FALSE)))</f>
        <v/>
      </c>
      <c r="T1196" s="109" t="str">
        <f>IF(ISNA(VLOOKUP($B1196,'Can Pwr Rankings'!$B$6:$F$21,4,FALSE))=TRUE,"", (VLOOKUP($B1196,'Can Pwr Rankings'!$B$6:$F$21,4,FALSE)))</f>
        <v/>
      </c>
    </row>
    <row r="1197" spans="1:20" x14ac:dyDescent="0.2">
      <c r="A1197" s="73" t="s">
        <v>644</v>
      </c>
      <c r="B1197" s="73">
        <v>88408</v>
      </c>
      <c r="C1197" s="73" t="s">
        <v>644</v>
      </c>
      <c r="D1197" s="73">
        <v>88408</v>
      </c>
      <c r="E1197" s="73" t="s">
        <v>564</v>
      </c>
      <c r="F1197" s="73" t="str">
        <f>VLOOKUP((A1197&amp;MAX(G1197:L1197)),'NA DATA'!$J$4:$K$1809,2,FALSE)</f>
        <v>Enron Canada Corp.</v>
      </c>
      <c r="G1197" s="104"/>
      <c r="H1197" s="104"/>
      <c r="I1197" s="104"/>
      <c r="J1197" s="104">
        <v>96093729</v>
      </c>
      <c r="K1197" s="104"/>
      <c r="L1197" s="104"/>
      <c r="M1197" s="104" t="str">
        <f>IF(ISNA(VLOOKUP(B1197,'US GAS Rankings'!$B$6:$H$232,7,FALSE))=TRUE,"", (VLOOKUP(B1197,'US GAS Rankings'!$B$6:$H$232,7,FALSE)))</f>
        <v/>
      </c>
      <c r="N1197" s="104" t="str">
        <f>IF(ISNA(VLOOKUP(B1197,'US PWR Rankings'!$B$6:$H$126,7,FALSE))=TRUE,"", (VLOOKUP(B1197,'US PWR Rankings'!$B$6:$H$126,7,FALSE)))</f>
        <v/>
      </c>
      <c r="O1197" s="73" t="str">
        <f>IF(ISNA(VLOOKUP(B1197,'Can Gas Rankings'!$B$6:$H$95,7,FALSE))=TRUE,"",(VLOOKUP(B1197,'Can Gas Rankings'!$B$6:$H$95,7,FALSE)))</f>
        <v/>
      </c>
      <c r="P1197" s="73">
        <f>IF(ISNA(VLOOKUP(B1197,'Can Pwr Rankings'!$B$6:$F$21,5,FALSE))=TRUE,"", (VLOOKUP(B1197,'Can Pwr Rankings'!$B$6:$F$21,5,FALSE)))</f>
        <v>9</v>
      </c>
      <c r="Q1197" s="109" t="str">
        <f>IF(ISNA(VLOOKUP($B1197,'US GAS Rankings'!$B$6:$H$232,6,FALSE))=TRUE,"", (VLOOKUP($B1197,'US GAS Rankings'!$B$6:$H$232,6,FALSE)))</f>
        <v/>
      </c>
      <c r="R1197" s="109" t="str">
        <f>IF(ISNA(VLOOKUP($B1197,'US PWR Rankings'!$B$6:$H$126,6,FALSE))=TRUE,"", (VLOOKUP($B1197,'US PWR Rankings'!$B$6:$H$126,6,FALSE)))</f>
        <v/>
      </c>
      <c r="S1197" s="109" t="str">
        <f>IF(ISNA(VLOOKUP($B1197,'Can Gas Rankings'!$B$6:$H$95,6,FALSE))=TRUE,"",(VLOOKUP($B1197,'Can Gas Rankings'!$B$6:$H$95,6,FALSE)))</f>
        <v/>
      </c>
      <c r="T1197" s="109">
        <f>IF(ISNA(VLOOKUP($B1197,'Can Pwr Rankings'!$B$6:$F$21,4,FALSE))=TRUE,"", (VLOOKUP($B1197,'Can Pwr Rankings'!$B$6:$F$21,4,FALSE)))</f>
        <v>14460</v>
      </c>
    </row>
    <row r="1198" spans="1:20" x14ac:dyDescent="0.2">
      <c r="A1198" s="73" t="s">
        <v>325</v>
      </c>
      <c r="B1198" s="73">
        <v>94109</v>
      </c>
      <c r="C1198" s="73" t="s">
        <v>325</v>
      </c>
      <c r="D1198" s="73">
        <v>94109</v>
      </c>
      <c r="E1198" s="73" t="s">
        <v>463</v>
      </c>
      <c r="F1198" s="73" t="e">
        <f>VLOOKUP((A1198&amp;MAX(G1198:L1198)),'NA DATA'!$J$4:$K$1809,2,FALSE)</f>
        <v>#N/A</v>
      </c>
      <c r="G1198" s="104"/>
      <c r="H1198" s="104"/>
      <c r="I1198" s="104">
        <v>96062547</v>
      </c>
      <c r="J1198" s="104"/>
      <c r="K1198" s="104"/>
      <c r="L1198" s="104"/>
      <c r="M1198" s="104" t="str">
        <f>IF(ISNA(VLOOKUP(B1198,'US GAS Rankings'!$B$6:$H$232,7,FALSE))=TRUE,"", (VLOOKUP(B1198,'US GAS Rankings'!$B$6:$H$232,7,FALSE)))</f>
        <v/>
      </c>
      <c r="N1198" s="104">
        <f>IF(ISNA(VLOOKUP(B1198,'US PWR Rankings'!$B$6:$H$126,7,FALSE))=TRUE,"", (VLOOKUP(B1198,'US PWR Rankings'!$B$6:$H$126,7,FALSE)))</f>
        <v>38</v>
      </c>
      <c r="O1198" s="73" t="str">
        <f>IF(ISNA(VLOOKUP(B1198,'Can Gas Rankings'!$B$6:$H$95,7,FALSE))=TRUE,"",(VLOOKUP(B1198,'Can Gas Rankings'!$B$6:$H$95,7,FALSE)))</f>
        <v/>
      </c>
      <c r="P1198" s="73" t="str">
        <f>IF(ISNA(VLOOKUP(B1198,'Can Pwr Rankings'!$B$6:$F$21,5,FALSE))=TRUE,"", (VLOOKUP(B1198,'Can Pwr Rankings'!$B$6:$F$21,5,FALSE)))</f>
        <v/>
      </c>
      <c r="Q1198" s="109" t="str">
        <f>IF(ISNA(VLOOKUP($B1198,'US GAS Rankings'!$B$6:$H$232,6,FALSE))=TRUE,"", (VLOOKUP($B1198,'US GAS Rankings'!$B$6:$H$232,6,FALSE)))</f>
        <v/>
      </c>
      <c r="R1198" s="109">
        <f>IF(ISNA(VLOOKUP($B1198,'US PWR Rankings'!$B$6:$H$126,6,FALSE))=TRUE,"", (VLOOKUP($B1198,'US PWR Rankings'!$B$6:$H$126,6,FALSE)))</f>
        <v>2091254</v>
      </c>
      <c r="S1198" s="109" t="str">
        <f>IF(ISNA(VLOOKUP($B1198,'Can Gas Rankings'!$B$6:$H$95,6,FALSE))=TRUE,"",(VLOOKUP($B1198,'Can Gas Rankings'!$B$6:$H$95,6,FALSE)))</f>
        <v/>
      </c>
      <c r="T1198" s="109" t="str">
        <f>IF(ISNA(VLOOKUP($B1198,'Can Pwr Rankings'!$B$6:$F$21,4,FALSE))=TRUE,"", (VLOOKUP($B1198,'Can Pwr Rankings'!$B$6:$F$21,4,FALSE)))</f>
        <v/>
      </c>
    </row>
    <row r="1199" spans="1:20" x14ac:dyDescent="0.2">
      <c r="A1199" s="73" t="s">
        <v>645</v>
      </c>
      <c r="B1199" s="73">
        <v>93623</v>
      </c>
      <c r="C1199" s="73" t="s">
        <v>645</v>
      </c>
      <c r="D1199" s="73">
        <v>93623</v>
      </c>
      <c r="E1199" s="73" t="s">
        <v>564</v>
      </c>
      <c r="F1199" s="73" t="str">
        <f>VLOOKUP((A1199&amp;MAX(G1199:L1199)),'NA DATA'!$J$4:$K$1809,2,FALSE)</f>
        <v>Enron Canada Corp.</v>
      </c>
      <c r="G1199" s="104"/>
      <c r="H1199" s="104"/>
      <c r="I1199" s="104"/>
      <c r="J1199" s="104">
        <v>96058748</v>
      </c>
      <c r="K1199" s="104"/>
      <c r="L1199" s="104"/>
      <c r="M1199" s="104" t="str">
        <f>IF(ISNA(VLOOKUP(B1199,'US GAS Rankings'!$B$6:$H$232,7,FALSE))=TRUE,"", (VLOOKUP(B1199,'US GAS Rankings'!$B$6:$H$232,7,FALSE)))</f>
        <v/>
      </c>
      <c r="N1199" s="104" t="str">
        <f>IF(ISNA(VLOOKUP(B1199,'US PWR Rankings'!$B$6:$H$126,7,FALSE))=TRUE,"", (VLOOKUP(B1199,'US PWR Rankings'!$B$6:$H$126,7,FALSE)))</f>
        <v/>
      </c>
      <c r="O1199" s="73" t="str">
        <f>IF(ISNA(VLOOKUP(B1199,'Can Gas Rankings'!$B$6:$H$95,7,FALSE))=TRUE,"",(VLOOKUP(B1199,'Can Gas Rankings'!$B$6:$H$95,7,FALSE)))</f>
        <v/>
      </c>
      <c r="P1199" s="73">
        <f>IF(ISNA(VLOOKUP(B1199,'Can Pwr Rankings'!$B$6:$F$21,5,FALSE))=TRUE,"", (VLOOKUP(B1199,'Can Pwr Rankings'!$B$6:$F$21,5,FALSE)))</f>
        <v>10</v>
      </c>
      <c r="Q1199" s="109" t="str">
        <f>IF(ISNA(VLOOKUP($B1199,'US GAS Rankings'!$B$6:$H$232,6,FALSE))=TRUE,"", (VLOOKUP($B1199,'US GAS Rankings'!$B$6:$H$232,6,FALSE)))</f>
        <v/>
      </c>
      <c r="R1199" s="109" t="str">
        <f>IF(ISNA(VLOOKUP($B1199,'US PWR Rankings'!$B$6:$H$126,6,FALSE))=TRUE,"", (VLOOKUP($B1199,'US PWR Rankings'!$B$6:$H$126,6,FALSE)))</f>
        <v/>
      </c>
      <c r="S1199" s="109" t="str">
        <f>IF(ISNA(VLOOKUP($B1199,'Can Gas Rankings'!$B$6:$H$95,6,FALSE))=TRUE,"",(VLOOKUP($B1199,'Can Gas Rankings'!$B$6:$H$95,6,FALSE)))</f>
        <v/>
      </c>
      <c r="T1199" s="109">
        <f>IF(ISNA(VLOOKUP($B1199,'Can Pwr Rankings'!$B$6:$F$21,4,FALSE))=TRUE,"", (VLOOKUP($B1199,'Can Pwr Rankings'!$B$6:$F$21,4,FALSE)))</f>
        <v>11862</v>
      </c>
    </row>
    <row r="1200" spans="1:20" x14ac:dyDescent="0.2">
      <c r="A1200" s="73" t="s">
        <v>359</v>
      </c>
      <c r="B1200" s="73">
        <v>26596</v>
      </c>
      <c r="C1200" s="73" t="s">
        <v>359</v>
      </c>
      <c r="D1200" s="73">
        <v>26596</v>
      </c>
      <c r="E1200" s="73" t="s">
        <v>501</v>
      </c>
      <c r="F1200" s="73" t="e">
        <f>VLOOKUP((A1200&amp;MAX(G1200:L1200)),'NA DATA'!$J$4:$K$1809,2,FALSE)</f>
        <v>#N/A</v>
      </c>
      <c r="G1200" s="104"/>
      <c r="H1200" s="104"/>
      <c r="I1200" s="104">
        <v>95001106</v>
      </c>
      <c r="J1200" s="104"/>
      <c r="K1200" s="104"/>
      <c r="L1200" s="104"/>
      <c r="M1200" s="104" t="str">
        <f>IF(ISNA(VLOOKUP(B1200,'US GAS Rankings'!$B$6:$H$232,7,FALSE))=TRUE,"", (VLOOKUP(B1200,'US GAS Rankings'!$B$6:$H$232,7,FALSE)))</f>
        <v/>
      </c>
      <c r="N1200" s="104">
        <f>IF(ISNA(VLOOKUP(B1200,'US PWR Rankings'!$B$6:$H$126,7,FALSE))=TRUE,"", (VLOOKUP(B1200,'US PWR Rankings'!$B$6:$H$126,7,FALSE)))</f>
        <v>93</v>
      </c>
      <c r="O1200" s="73" t="str">
        <f>IF(ISNA(VLOOKUP(B1200,'Can Gas Rankings'!$B$6:$H$95,7,FALSE))=TRUE,"",(VLOOKUP(B1200,'Can Gas Rankings'!$B$6:$H$95,7,FALSE)))</f>
        <v/>
      </c>
      <c r="P1200" s="73" t="str">
        <f>IF(ISNA(VLOOKUP(B1200,'Can Pwr Rankings'!$B$6:$F$21,5,FALSE))=TRUE,"", (VLOOKUP(B1200,'Can Pwr Rankings'!$B$6:$F$21,5,FALSE)))</f>
        <v/>
      </c>
      <c r="Q1200" s="109" t="str">
        <f>IF(ISNA(VLOOKUP($B1200,'US GAS Rankings'!$B$6:$H$232,6,FALSE))=TRUE,"", (VLOOKUP($B1200,'US GAS Rankings'!$B$6:$H$232,6,FALSE)))</f>
        <v/>
      </c>
      <c r="R1200" s="109">
        <f>IF(ISNA(VLOOKUP($B1200,'US PWR Rankings'!$B$6:$H$126,6,FALSE))=TRUE,"", (VLOOKUP($B1200,'US PWR Rankings'!$B$6:$H$126,6,FALSE)))</f>
        <v>23910</v>
      </c>
      <c r="S1200" s="109" t="str">
        <f>IF(ISNA(VLOOKUP($B1200,'Can Gas Rankings'!$B$6:$H$95,6,FALSE))=TRUE,"",(VLOOKUP($B1200,'Can Gas Rankings'!$B$6:$H$95,6,FALSE)))</f>
        <v/>
      </c>
      <c r="T1200" s="109" t="str">
        <f>IF(ISNA(VLOOKUP($B1200,'Can Pwr Rankings'!$B$6:$F$21,4,FALSE))=TRUE,"", (VLOOKUP($B1200,'Can Pwr Rankings'!$B$6:$F$21,4,FALSE)))</f>
        <v/>
      </c>
    </row>
    <row r="1201" spans="1:20" x14ac:dyDescent="0.2">
      <c r="A1201" s="73" t="s">
        <v>321</v>
      </c>
      <c r="B1201" s="73">
        <v>93110</v>
      </c>
      <c r="C1201" s="73" t="s">
        <v>321</v>
      </c>
      <c r="D1201" s="73">
        <v>93110</v>
      </c>
      <c r="E1201" s="73" t="s">
        <v>463</v>
      </c>
      <c r="F1201" s="73" t="e">
        <f>VLOOKUP((A1201&amp;MAX(G1201:L1201)),'NA DATA'!$J$4:$K$1809,2,FALSE)</f>
        <v>#N/A</v>
      </c>
      <c r="G1201" s="104"/>
      <c r="H1201" s="104"/>
      <c r="I1201" s="104">
        <v>96044769</v>
      </c>
      <c r="J1201" s="104"/>
      <c r="K1201" s="104"/>
      <c r="L1201" s="104"/>
      <c r="M1201" s="104" t="str">
        <f>IF(ISNA(VLOOKUP(B1201,'US GAS Rankings'!$B$6:$H$232,7,FALSE))=TRUE,"", (VLOOKUP(B1201,'US GAS Rankings'!$B$6:$H$232,7,FALSE)))</f>
        <v/>
      </c>
      <c r="N1201" s="104">
        <f>IF(ISNA(VLOOKUP(B1201,'US PWR Rankings'!$B$6:$H$126,7,FALSE))=TRUE,"", (VLOOKUP(B1201,'US PWR Rankings'!$B$6:$H$126,7,FALSE)))</f>
        <v>32</v>
      </c>
      <c r="O1201" s="73" t="str">
        <f>IF(ISNA(VLOOKUP(B1201,'Can Gas Rankings'!$B$6:$H$95,7,FALSE))=TRUE,"",(VLOOKUP(B1201,'Can Gas Rankings'!$B$6:$H$95,7,FALSE)))</f>
        <v/>
      </c>
      <c r="P1201" s="73" t="str">
        <f>IF(ISNA(VLOOKUP(B1201,'Can Pwr Rankings'!$B$6:$F$21,5,FALSE))=TRUE,"", (VLOOKUP(B1201,'Can Pwr Rankings'!$B$6:$F$21,5,FALSE)))</f>
        <v/>
      </c>
      <c r="Q1201" s="109" t="str">
        <f>IF(ISNA(VLOOKUP($B1201,'US GAS Rankings'!$B$6:$H$232,6,FALSE))=TRUE,"", (VLOOKUP($B1201,'US GAS Rankings'!$B$6:$H$232,6,FALSE)))</f>
        <v/>
      </c>
      <c r="R1201" s="109">
        <f>IF(ISNA(VLOOKUP($B1201,'US PWR Rankings'!$B$6:$H$126,6,FALSE))=TRUE,"", (VLOOKUP($B1201,'US PWR Rankings'!$B$6:$H$126,6,FALSE)))</f>
        <v>3656749</v>
      </c>
      <c r="S1201" s="109" t="str">
        <f>IF(ISNA(VLOOKUP($B1201,'Can Gas Rankings'!$B$6:$H$95,6,FALSE))=TRUE,"",(VLOOKUP($B1201,'Can Gas Rankings'!$B$6:$H$95,6,FALSE)))</f>
        <v/>
      </c>
      <c r="T1201" s="109" t="str">
        <f>IF(ISNA(VLOOKUP($B1201,'Can Pwr Rankings'!$B$6:$F$21,4,FALSE))=TRUE,"", (VLOOKUP($B1201,'Can Pwr Rankings'!$B$6:$F$21,4,FALSE)))</f>
        <v/>
      </c>
    </row>
    <row r="1202" spans="1:20" x14ac:dyDescent="0.2">
      <c r="A1202" s="73" t="s">
        <v>321</v>
      </c>
      <c r="B1202" s="73">
        <v>93110</v>
      </c>
      <c r="C1202" s="73"/>
      <c r="D1202" s="73"/>
      <c r="E1202" s="73" t="s">
        <v>503</v>
      </c>
      <c r="F1202" s="73" t="e">
        <f>VLOOKUP((A1202&amp;MAX(G1202:L1202)),'NA DATA'!$J$4:$K$1809,2,FALSE)</f>
        <v>#N/A</v>
      </c>
      <c r="G1202" s="104"/>
      <c r="H1202" s="104"/>
      <c r="I1202" s="104">
        <v>96000030</v>
      </c>
      <c r="J1202" s="104"/>
      <c r="K1202" s="104"/>
      <c r="L1202" s="104"/>
      <c r="M1202" s="104" t="str">
        <f>IF(ISNA(VLOOKUP(B1202,'US GAS Rankings'!$B$6:$H$232,7,FALSE))=TRUE,"", (VLOOKUP(B1202,'US GAS Rankings'!$B$6:$H$232,7,FALSE)))</f>
        <v/>
      </c>
      <c r="N1202" s="104">
        <f>IF(ISNA(VLOOKUP(B1202,'US PWR Rankings'!$B$6:$H$126,7,FALSE))=TRUE,"", (VLOOKUP(B1202,'US PWR Rankings'!$B$6:$H$126,7,FALSE)))</f>
        <v>32</v>
      </c>
      <c r="O1202" s="73" t="str">
        <f>IF(ISNA(VLOOKUP(B1202,'Can Gas Rankings'!$B$6:$H$95,7,FALSE))=TRUE,"",(VLOOKUP(B1202,'Can Gas Rankings'!$B$6:$H$95,7,FALSE)))</f>
        <v/>
      </c>
      <c r="P1202" s="73" t="str">
        <f>IF(ISNA(VLOOKUP(B1202,'Can Pwr Rankings'!$B$6:$F$21,5,FALSE))=TRUE,"", (VLOOKUP(B1202,'Can Pwr Rankings'!$B$6:$F$21,5,FALSE)))</f>
        <v/>
      </c>
      <c r="Q1202" s="109" t="str">
        <f>IF(ISNA(VLOOKUP($B1202,'US GAS Rankings'!$B$6:$H$232,6,FALSE))=TRUE,"", (VLOOKUP($B1202,'US GAS Rankings'!$B$6:$H$232,6,FALSE)))</f>
        <v/>
      </c>
      <c r="R1202" s="109">
        <f>IF(ISNA(VLOOKUP($B1202,'US PWR Rankings'!$B$6:$H$126,6,FALSE))=TRUE,"", (VLOOKUP($B1202,'US PWR Rankings'!$B$6:$H$126,6,FALSE)))</f>
        <v>3656749</v>
      </c>
      <c r="S1202" s="109" t="str">
        <f>IF(ISNA(VLOOKUP($B1202,'Can Gas Rankings'!$B$6:$H$95,6,FALSE))=TRUE,"",(VLOOKUP($B1202,'Can Gas Rankings'!$B$6:$H$95,6,FALSE)))</f>
        <v/>
      </c>
      <c r="T1202" s="109" t="str">
        <f>IF(ISNA(VLOOKUP($B1202,'Can Pwr Rankings'!$B$6:$F$21,4,FALSE))=TRUE,"", (VLOOKUP($B1202,'Can Pwr Rankings'!$B$6:$F$21,4,FALSE)))</f>
        <v/>
      </c>
    </row>
    <row r="1203" spans="1:20" x14ac:dyDescent="0.2">
      <c r="A1203" s="73" t="s">
        <v>321</v>
      </c>
      <c r="B1203" s="73">
        <v>93110</v>
      </c>
      <c r="C1203" s="73"/>
      <c r="D1203" s="73"/>
      <c r="E1203" s="73" t="s">
        <v>504</v>
      </c>
      <c r="F1203" s="73" t="e">
        <f>VLOOKUP((A1203&amp;MAX(G1203:L1203)),'NA DATA'!$J$4:$K$1809,2,FALSE)</f>
        <v>#N/A</v>
      </c>
      <c r="G1203" s="104"/>
      <c r="H1203" s="104"/>
      <c r="I1203" s="104">
        <v>95001099</v>
      </c>
      <c r="J1203" s="104"/>
      <c r="K1203" s="104"/>
      <c r="L1203" s="104"/>
      <c r="M1203" s="104" t="str">
        <f>IF(ISNA(VLOOKUP(B1203,'US GAS Rankings'!$B$6:$H$232,7,FALSE))=TRUE,"", (VLOOKUP(B1203,'US GAS Rankings'!$B$6:$H$232,7,FALSE)))</f>
        <v/>
      </c>
      <c r="N1203" s="104">
        <f>IF(ISNA(VLOOKUP(B1203,'US PWR Rankings'!$B$6:$H$126,7,FALSE))=TRUE,"", (VLOOKUP(B1203,'US PWR Rankings'!$B$6:$H$126,7,FALSE)))</f>
        <v>32</v>
      </c>
      <c r="O1203" s="73" t="str">
        <f>IF(ISNA(VLOOKUP(B1203,'Can Gas Rankings'!$B$6:$H$95,7,FALSE))=TRUE,"",(VLOOKUP(B1203,'Can Gas Rankings'!$B$6:$H$95,7,FALSE)))</f>
        <v/>
      </c>
      <c r="P1203" s="73" t="str">
        <f>IF(ISNA(VLOOKUP(B1203,'Can Pwr Rankings'!$B$6:$F$21,5,FALSE))=TRUE,"", (VLOOKUP(B1203,'Can Pwr Rankings'!$B$6:$F$21,5,FALSE)))</f>
        <v/>
      </c>
      <c r="Q1203" s="109" t="str">
        <f>IF(ISNA(VLOOKUP($B1203,'US GAS Rankings'!$B$6:$H$232,6,FALSE))=TRUE,"", (VLOOKUP($B1203,'US GAS Rankings'!$B$6:$H$232,6,FALSE)))</f>
        <v/>
      </c>
      <c r="R1203" s="109">
        <f>IF(ISNA(VLOOKUP($B1203,'US PWR Rankings'!$B$6:$H$126,6,FALSE))=TRUE,"", (VLOOKUP($B1203,'US PWR Rankings'!$B$6:$H$126,6,FALSE)))</f>
        <v>3656749</v>
      </c>
      <c r="S1203" s="109" t="str">
        <f>IF(ISNA(VLOOKUP($B1203,'Can Gas Rankings'!$B$6:$H$95,6,FALSE))=TRUE,"",(VLOOKUP($B1203,'Can Gas Rankings'!$B$6:$H$95,6,FALSE)))</f>
        <v/>
      </c>
      <c r="T1203" s="109" t="str">
        <f>IF(ISNA(VLOOKUP($B1203,'Can Pwr Rankings'!$B$6:$F$21,4,FALSE))=TRUE,"", (VLOOKUP($B1203,'Can Pwr Rankings'!$B$6:$F$21,4,FALSE)))</f>
        <v/>
      </c>
    </row>
    <row r="1204" spans="1:20" x14ac:dyDescent="0.2">
      <c r="A1204" s="73" t="s">
        <v>372</v>
      </c>
      <c r="B1204" s="73">
        <v>1424</v>
      </c>
      <c r="C1204" s="73" t="s">
        <v>372</v>
      </c>
      <c r="D1204" s="73">
        <v>1424</v>
      </c>
      <c r="E1204" s="73" t="s">
        <v>463</v>
      </c>
      <c r="F1204" s="73" t="e">
        <f>VLOOKUP((A1204&amp;MAX(G1204:L1204)),'NA DATA'!$J$4:$K$1809,2,FALSE)</f>
        <v>#N/A</v>
      </c>
      <c r="G1204" s="104"/>
      <c r="H1204" s="104"/>
      <c r="I1204" s="104">
        <v>96064296</v>
      </c>
      <c r="J1204" s="104"/>
      <c r="K1204" s="104"/>
      <c r="L1204" s="104"/>
      <c r="M1204" s="104" t="str">
        <f>IF(ISNA(VLOOKUP(B1204,'US GAS Rankings'!$B$6:$H$232,7,FALSE))=TRUE,"", (VLOOKUP(B1204,'US GAS Rankings'!$B$6:$H$232,7,FALSE)))</f>
        <v/>
      </c>
      <c r="N1204" s="104">
        <f>IF(ISNA(VLOOKUP(B1204,'US PWR Rankings'!$B$6:$H$126,7,FALSE))=TRUE,"", (VLOOKUP(B1204,'US PWR Rankings'!$B$6:$H$126,7,FALSE)))</f>
        <v>106</v>
      </c>
      <c r="O1204" s="73" t="str">
        <f>IF(ISNA(VLOOKUP(B1204,'Can Gas Rankings'!$B$6:$H$95,7,FALSE))=TRUE,"",(VLOOKUP(B1204,'Can Gas Rankings'!$B$6:$H$95,7,FALSE)))</f>
        <v/>
      </c>
      <c r="P1204" s="73" t="str">
        <f>IF(ISNA(VLOOKUP(B1204,'Can Pwr Rankings'!$B$6:$F$21,5,FALSE))=TRUE,"", (VLOOKUP(B1204,'Can Pwr Rankings'!$B$6:$F$21,5,FALSE)))</f>
        <v/>
      </c>
      <c r="Q1204" s="109" t="str">
        <f>IF(ISNA(VLOOKUP($B1204,'US GAS Rankings'!$B$6:$H$232,6,FALSE))=TRUE,"", (VLOOKUP($B1204,'US GAS Rankings'!$B$6:$H$232,6,FALSE)))</f>
        <v/>
      </c>
      <c r="R1204" s="109">
        <f>IF(ISNA(VLOOKUP($B1204,'US PWR Rankings'!$B$6:$H$126,6,FALSE))=TRUE,"", (VLOOKUP($B1204,'US PWR Rankings'!$B$6:$H$126,6,FALSE)))</f>
        <v>5141</v>
      </c>
      <c r="S1204" s="109" t="str">
        <f>IF(ISNA(VLOOKUP($B1204,'Can Gas Rankings'!$B$6:$H$95,6,FALSE))=TRUE,"",(VLOOKUP($B1204,'Can Gas Rankings'!$B$6:$H$95,6,FALSE)))</f>
        <v/>
      </c>
      <c r="T1204" s="109" t="str">
        <f>IF(ISNA(VLOOKUP($B1204,'Can Pwr Rankings'!$B$6:$F$21,4,FALSE))=TRUE,"", (VLOOKUP($B1204,'Can Pwr Rankings'!$B$6:$F$21,4,FALSE)))</f>
        <v/>
      </c>
    </row>
    <row r="1205" spans="1:20" x14ac:dyDescent="0.2">
      <c r="A1205" s="73" t="s">
        <v>372</v>
      </c>
      <c r="B1205" s="73">
        <v>1424</v>
      </c>
      <c r="C1205" s="73"/>
      <c r="D1205" s="73"/>
      <c r="E1205" s="73" t="s">
        <v>505</v>
      </c>
      <c r="F1205" s="73" t="e">
        <f>VLOOKUP((A1205&amp;MAX(G1205:L1205)),'NA DATA'!$J$4:$K$1809,2,FALSE)</f>
        <v>#N/A</v>
      </c>
      <c r="G1205" s="104"/>
      <c r="H1205" s="104"/>
      <c r="I1205" s="104">
        <v>96064296</v>
      </c>
      <c r="J1205" s="104"/>
      <c r="K1205" s="104"/>
      <c r="L1205" s="104"/>
      <c r="M1205" s="104" t="str">
        <f>IF(ISNA(VLOOKUP(B1205,'US GAS Rankings'!$B$6:$H$232,7,FALSE))=TRUE,"", (VLOOKUP(B1205,'US GAS Rankings'!$B$6:$H$232,7,FALSE)))</f>
        <v/>
      </c>
      <c r="N1205" s="104">
        <f>IF(ISNA(VLOOKUP(B1205,'US PWR Rankings'!$B$6:$H$126,7,FALSE))=TRUE,"", (VLOOKUP(B1205,'US PWR Rankings'!$B$6:$H$126,7,FALSE)))</f>
        <v>106</v>
      </c>
      <c r="O1205" s="73" t="str">
        <f>IF(ISNA(VLOOKUP(B1205,'Can Gas Rankings'!$B$6:$H$95,7,FALSE))=TRUE,"",(VLOOKUP(B1205,'Can Gas Rankings'!$B$6:$H$95,7,FALSE)))</f>
        <v/>
      </c>
      <c r="P1205" s="73" t="str">
        <f>IF(ISNA(VLOOKUP(B1205,'Can Pwr Rankings'!$B$6:$F$21,5,FALSE))=TRUE,"", (VLOOKUP(B1205,'Can Pwr Rankings'!$B$6:$F$21,5,FALSE)))</f>
        <v/>
      </c>
      <c r="Q1205" s="109" t="str">
        <f>IF(ISNA(VLOOKUP($B1205,'US GAS Rankings'!$B$6:$H$232,6,FALSE))=TRUE,"", (VLOOKUP($B1205,'US GAS Rankings'!$B$6:$H$232,6,FALSE)))</f>
        <v/>
      </c>
      <c r="R1205" s="109">
        <f>IF(ISNA(VLOOKUP($B1205,'US PWR Rankings'!$B$6:$H$126,6,FALSE))=TRUE,"", (VLOOKUP($B1205,'US PWR Rankings'!$B$6:$H$126,6,FALSE)))</f>
        <v>5141</v>
      </c>
      <c r="S1205" s="109" t="str">
        <f>IF(ISNA(VLOOKUP($B1205,'Can Gas Rankings'!$B$6:$H$95,6,FALSE))=TRUE,"",(VLOOKUP($B1205,'Can Gas Rankings'!$B$6:$H$95,6,FALSE)))</f>
        <v/>
      </c>
      <c r="T1205" s="109" t="str">
        <f>IF(ISNA(VLOOKUP($B1205,'Can Pwr Rankings'!$B$6:$F$21,4,FALSE))=TRUE,"", (VLOOKUP($B1205,'Can Pwr Rankings'!$B$6:$F$21,4,FALSE)))</f>
        <v/>
      </c>
    </row>
    <row r="1206" spans="1:20" x14ac:dyDescent="0.2">
      <c r="A1206" s="73" t="s">
        <v>506</v>
      </c>
      <c r="B1206" s="73" t="s">
        <v>67</v>
      </c>
      <c r="C1206" s="73" t="s">
        <v>506</v>
      </c>
      <c r="D1206" s="73" t="s">
        <v>67</v>
      </c>
      <c r="E1206" s="73" t="s">
        <v>463</v>
      </c>
      <c r="F1206" s="73" t="e">
        <f>VLOOKUP((A1206&amp;MAX(G1206:L1206)),'NA DATA'!$J$4:$K$1809,2,FALSE)</f>
        <v>#N/A</v>
      </c>
      <c r="G1206" s="104"/>
      <c r="H1206" s="104"/>
      <c r="I1206" s="104">
        <v>96060863</v>
      </c>
      <c r="J1206" s="104"/>
      <c r="K1206" s="104"/>
      <c r="L1206" s="104"/>
      <c r="M1206" s="104" t="str">
        <f>IF(ISNA(VLOOKUP(B1206,'US GAS Rankings'!$B$6:$H$232,7,FALSE))=TRUE,"", (VLOOKUP(B1206,'US GAS Rankings'!$B$6:$H$232,7,FALSE)))</f>
        <v/>
      </c>
      <c r="N1206" s="104" t="str">
        <f>IF(ISNA(VLOOKUP(B1206,'US PWR Rankings'!$B$6:$H$126,7,FALSE))=TRUE,"", (VLOOKUP(B1206,'US PWR Rankings'!$B$6:$H$126,7,FALSE)))</f>
        <v/>
      </c>
      <c r="O1206" s="73" t="str">
        <f>IF(ISNA(VLOOKUP(B1206,'Can Gas Rankings'!$B$6:$H$95,7,FALSE))=TRUE,"",(VLOOKUP(B1206,'Can Gas Rankings'!$B$6:$H$95,7,FALSE)))</f>
        <v/>
      </c>
      <c r="P1206" s="73" t="str">
        <f>IF(ISNA(VLOOKUP(B1206,'Can Pwr Rankings'!$B$6:$F$21,5,FALSE))=TRUE,"", (VLOOKUP(B1206,'Can Pwr Rankings'!$B$6:$F$21,5,FALSE)))</f>
        <v/>
      </c>
      <c r="Q1206" s="109" t="str">
        <f>IF(ISNA(VLOOKUP($B1206,'US GAS Rankings'!$B$6:$H$232,6,FALSE))=TRUE,"", (VLOOKUP($B1206,'US GAS Rankings'!$B$6:$H$232,6,FALSE)))</f>
        <v/>
      </c>
      <c r="R1206" s="109" t="str">
        <f>IF(ISNA(VLOOKUP($B1206,'US PWR Rankings'!$B$6:$H$126,6,FALSE))=TRUE,"", (VLOOKUP($B1206,'US PWR Rankings'!$B$6:$H$126,6,FALSE)))</f>
        <v/>
      </c>
      <c r="S1206" s="109" t="str">
        <f>IF(ISNA(VLOOKUP($B1206,'Can Gas Rankings'!$B$6:$H$95,6,FALSE))=TRUE,"",(VLOOKUP($B1206,'Can Gas Rankings'!$B$6:$H$95,6,FALSE)))</f>
        <v/>
      </c>
      <c r="T1206" s="109" t="str">
        <f>IF(ISNA(VLOOKUP($B1206,'Can Pwr Rankings'!$B$6:$F$21,4,FALSE))=TRUE,"", (VLOOKUP($B1206,'Can Pwr Rankings'!$B$6:$F$21,4,FALSE)))</f>
        <v/>
      </c>
    </row>
    <row r="1207" spans="1:20" x14ac:dyDescent="0.2">
      <c r="A1207" s="73" t="s">
        <v>940</v>
      </c>
      <c r="B1207" s="73">
        <v>71609</v>
      </c>
      <c r="C1207" s="73" t="s">
        <v>940</v>
      </c>
      <c r="D1207" s="73">
        <v>71609</v>
      </c>
      <c r="E1207" s="73" t="s">
        <v>509</v>
      </c>
      <c r="F1207" s="73" t="e">
        <f>VLOOKUP((A1207&amp;MAX(G1207:L1207)),'NA DATA'!$J$4:$K$1809,2,FALSE)</f>
        <v>#N/A</v>
      </c>
      <c r="G1207" s="104"/>
      <c r="H1207" s="104"/>
      <c r="I1207" s="104">
        <v>96002759</v>
      </c>
      <c r="J1207" s="104"/>
      <c r="K1207" s="104"/>
      <c r="L1207" s="104"/>
      <c r="M1207" s="104" t="str">
        <f>IF(ISNA(VLOOKUP(B1207,'US GAS Rankings'!$B$6:$H$232,7,FALSE))=TRUE,"", (VLOOKUP(B1207,'US GAS Rankings'!$B$6:$H$232,7,FALSE)))</f>
        <v/>
      </c>
      <c r="N1207" s="104" t="str">
        <f>IF(ISNA(VLOOKUP(B1207,'US PWR Rankings'!$B$6:$H$126,7,FALSE))=TRUE,"", (VLOOKUP(B1207,'US PWR Rankings'!$B$6:$H$126,7,FALSE)))</f>
        <v/>
      </c>
      <c r="O1207" s="73" t="str">
        <f>IF(ISNA(VLOOKUP(B1207,'Can Gas Rankings'!$B$6:$H$95,7,FALSE))=TRUE,"",(VLOOKUP(B1207,'Can Gas Rankings'!$B$6:$H$95,7,FALSE)))</f>
        <v/>
      </c>
      <c r="P1207" s="73" t="str">
        <f>IF(ISNA(VLOOKUP(B1207,'Can Pwr Rankings'!$B$6:$F$21,5,FALSE))=TRUE,"", (VLOOKUP(B1207,'Can Pwr Rankings'!$B$6:$F$21,5,FALSE)))</f>
        <v/>
      </c>
      <c r="Q1207" s="109" t="str">
        <f>IF(ISNA(VLOOKUP($B1207,'US GAS Rankings'!$B$6:$H$232,6,FALSE))=TRUE,"", (VLOOKUP($B1207,'US GAS Rankings'!$B$6:$H$232,6,FALSE)))</f>
        <v/>
      </c>
      <c r="R1207" s="109" t="str">
        <f>IF(ISNA(VLOOKUP($B1207,'US PWR Rankings'!$B$6:$H$126,6,FALSE))=TRUE,"", (VLOOKUP($B1207,'US PWR Rankings'!$B$6:$H$126,6,FALSE)))</f>
        <v/>
      </c>
      <c r="S1207" s="109" t="str">
        <f>IF(ISNA(VLOOKUP($B1207,'Can Gas Rankings'!$B$6:$H$95,6,FALSE))=TRUE,"",(VLOOKUP($B1207,'Can Gas Rankings'!$B$6:$H$95,6,FALSE)))</f>
        <v/>
      </c>
      <c r="T1207" s="109" t="str">
        <f>IF(ISNA(VLOOKUP($B1207,'Can Pwr Rankings'!$B$6:$F$21,4,FALSE))=TRUE,"", (VLOOKUP($B1207,'Can Pwr Rankings'!$B$6:$F$21,4,FALSE)))</f>
        <v/>
      </c>
    </row>
    <row r="1208" spans="1:20" x14ac:dyDescent="0.2">
      <c r="A1208" s="73" t="s">
        <v>510</v>
      </c>
      <c r="B1208" s="73" t="s">
        <v>67</v>
      </c>
      <c r="C1208" s="73" t="s">
        <v>510</v>
      </c>
      <c r="D1208" s="73" t="s">
        <v>67</v>
      </c>
      <c r="E1208" s="73" t="s">
        <v>511</v>
      </c>
      <c r="F1208" s="73" t="e">
        <f>VLOOKUP((A1208&amp;MAX(G1208:L1208)),'NA DATA'!$J$4:$K$1809,2,FALSE)</f>
        <v>#N/A</v>
      </c>
      <c r="G1208" s="104"/>
      <c r="H1208" s="104"/>
      <c r="I1208" s="104">
        <v>96020991</v>
      </c>
      <c r="J1208" s="104"/>
      <c r="K1208" s="104"/>
      <c r="L1208" s="104"/>
      <c r="M1208" s="104" t="str">
        <f>IF(ISNA(VLOOKUP(B1208,'US GAS Rankings'!$B$6:$H$232,7,FALSE))=TRUE,"", (VLOOKUP(B1208,'US GAS Rankings'!$B$6:$H$232,7,FALSE)))</f>
        <v/>
      </c>
      <c r="N1208" s="104" t="str">
        <f>IF(ISNA(VLOOKUP(B1208,'US PWR Rankings'!$B$6:$H$126,7,FALSE))=TRUE,"", (VLOOKUP(B1208,'US PWR Rankings'!$B$6:$H$126,7,FALSE)))</f>
        <v/>
      </c>
      <c r="O1208" s="73" t="str">
        <f>IF(ISNA(VLOOKUP(B1208,'Can Gas Rankings'!$B$6:$H$95,7,FALSE))=TRUE,"",(VLOOKUP(B1208,'Can Gas Rankings'!$B$6:$H$95,7,FALSE)))</f>
        <v/>
      </c>
      <c r="P1208" s="73" t="str">
        <f>IF(ISNA(VLOOKUP(B1208,'Can Pwr Rankings'!$B$6:$F$21,5,FALSE))=TRUE,"", (VLOOKUP(B1208,'Can Pwr Rankings'!$B$6:$F$21,5,FALSE)))</f>
        <v/>
      </c>
      <c r="Q1208" s="109" t="str">
        <f>IF(ISNA(VLOOKUP($B1208,'US GAS Rankings'!$B$6:$H$232,6,FALSE))=TRUE,"", (VLOOKUP($B1208,'US GAS Rankings'!$B$6:$H$232,6,FALSE)))</f>
        <v/>
      </c>
      <c r="R1208" s="109" t="str">
        <f>IF(ISNA(VLOOKUP($B1208,'US PWR Rankings'!$B$6:$H$126,6,FALSE))=TRUE,"", (VLOOKUP($B1208,'US PWR Rankings'!$B$6:$H$126,6,FALSE)))</f>
        <v/>
      </c>
      <c r="S1208" s="109" t="str">
        <f>IF(ISNA(VLOOKUP($B1208,'Can Gas Rankings'!$B$6:$H$95,6,FALSE))=TRUE,"",(VLOOKUP($B1208,'Can Gas Rankings'!$B$6:$H$95,6,FALSE)))</f>
        <v/>
      </c>
      <c r="T1208" s="109" t="str">
        <f>IF(ISNA(VLOOKUP($B1208,'Can Pwr Rankings'!$B$6:$F$21,4,FALSE))=TRUE,"", (VLOOKUP($B1208,'Can Pwr Rankings'!$B$6:$F$21,4,FALSE)))</f>
        <v/>
      </c>
    </row>
    <row r="1209" spans="1:20" x14ac:dyDescent="0.2">
      <c r="A1209" s="73" t="s">
        <v>624</v>
      </c>
      <c r="B1209" s="73">
        <v>87846</v>
      </c>
      <c r="C1209" s="73" t="s">
        <v>624</v>
      </c>
      <c r="D1209" s="73">
        <v>87846</v>
      </c>
      <c r="E1209" s="73" t="s">
        <v>745</v>
      </c>
      <c r="F1209" s="73" t="str">
        <f>VLOOKUP((A1209&amp;MAX(G1209:L1209)),'NA DATA'!$J$4:$K$1809,2,FALSE)</f>
        <v>Enron Canada Corp.</v>
      </c>
      <c r="G1209" s="104"/>
      <c r="H1209" s="104"/>
      <c r="I1209" s="104"/>
      <c r="J1209" s="104"/>
      <c r="K1209" s="104">
        <v>96014479</v>
      </c>
      <c r="L1209" s="104"/>
      <c r="M1209" s="104" t="str">
        <f>IF(ISNA(VLOOKUP(B1209,'US GAS Rankings'!$B$6:$H$232,7,FALSE))=TRUE,"", (VLOOKUP(B1209,'US GAS Rankings'!$B$6:$H$232,7,FALSE)))</f>
        <v/>
      </c>
      <c r="N1209" s="104" t="str">
        <f>IF(ISNA(VLOOKUP(B1209,'US PWR Rankings'!$B$6:$H$126,7,FALSE))=TRUE,"", (VLOOKUP(B1209,'US PWR Rankings'!$B$6:$H$126,7,FALSE)))</f>
        <v/>
      </c>
      <c r="O1209" s="73">
        <f>IF(ISNA(VLOOKUP(B1209,'Can Gas Rankings'!$B$6:$H$95,7,FALSE))=TRUE,"",(VLOOKUP(B1209,'Can Gas Rankings'!$B$6:$H$95,7,FALSE)))</f>
        <v>83</v>
      </c>
      <c r="P1209" s="73" t="str">
        <f>IF(ISNA(VLOOKUP(B1209,'Can Pwr Rankings'!$B$6:$F$21,5,FALSE))=TRUE,"", (VLOOKUP(B1209,'Can Pwr Rankings'!$B$6:$F$21,5,FALSE)))</f>
        <v/>
      </c>
      <c r="Q1209" s="109" t="str">
        <f>IF(ISNA(VLOOKUP($B1209,'US GAS Rankings'!$B$6:$H$232,6,FALSE))=TRUE,"", (VLOOKUP($B1209,'US GAS Rankings'!$B$6:$H$232,6,FALSE)))</f>
        <v/>
      </c>
      <c r="R1209" s="109" t="str">
        <f>IF(ISNA(VLOOKUP($B1209,'US PWR Rankings'!$B$6:$H$126,6,FALSE))=TRUE,"", (VLOOKUP($B1209,'US PWR Rankings'!$B$6:$H$126,6,FALSE)))</f>
        <v/>
      </c>
      <c r="S1209" s="109">
        <f>IF(ISNA(VLOOKUP($B1209,'Can Gas Rankings'!$B$6:$H$95,6,FALSE))=TRUE,"",(VLOOKUP($B1209,'Can Gas Rankings'!$B$6:$H$95,6,FALSE)))</f>
        <v>93500</v>
      </c>
      <c r="T1209" s="109" t="str">
        <f>IF(ISNA(VLOOKUP($B1209,'Can Pwr Rankings'!$B$6:$F$21,4,FALSE))=TRUE,"", (VLOOKUP($B1209,'Can Pwr Rankings'!$B$6:$F$21,4,FALSE)))</f>
        <v/>
      </c>
    </row>
    <row r="1210" spans="1:20" x14ac:dyDescent="0.2">
      <c r="A1210" s="73" t="s">
        <v>376</v>
      </c>
      <c r="B1210" s="73">
        <v>54031</v>
      </c>
      <c r="C1210" s="73" t="s">
        <v>376</v>
      </c>
      <c r="D1210" s="73">
        <v>54031</v>
      </c>
      <c r="E1210" s="73" t="s">
        <v>511</v>
      </c>
      <c r="F1210" s="73" t="e">
        <f>VLOOKUP((A1210&amp;MAX(G1210:L1210)),'NA DATA'!$J$4:$K$1809,2,FALSE)</f>
        <v>#N/A</v>
      </c>
      <c r="G1210" s="104"/>
      <c r="H1210" s="104"/>
      <c r="I1210" s="104">
        <v>96022711</v>
      </c>
      <c r="J1210" s="104"/>
      <c r="K1210" s="104"/>
      <c r="L1210" s="104"/>
      <c r="M1210" s="104" t="str">
        <f>IF(ISNA(VLOOKUP(B1210,'US GAS Rankings'!$B$6:$H$232,7,FALSE))=TRUE,"", (VLOOKUP(B1210,'US GAS Rankings'!$B$6:$H$232,7,FALSE)))</f>
        <v/>
      </c>
      <c r="N1210" s="104">
        <f>IF(ISNA(VLOOKUP(B1210,'US PWR Rankings'!$B$6:$H$126,7,FALSE))=TRUE,"", (VLOOKUP(B1210,'US PWR Rankings'!$B$6:$H$126,7,FALSE)))</f>
        <v>112</v>
      </c>
      <c r="O1210" s="73" t="str">
        <f>IF(ISNA(VLOOKUP(B1210,'Can Gas Rankings'!$B$6:$H$95,7,FALSE))=TRUE,"",(VLOOKUP(B1210,'Can Gas Rankings'!$B$6:$H$95,7,FALSE)))</f>
        <v/>
      </c>
      <c r="P1210" s="73" t="str">
        <f>IF(ISNA(VLOOKUP(B1210,'Can Pwr Rankings'!$B$6:$F$21,5,FALSE))=TRUE,"", (VLOOKUP(B1210,'Can Pwr Rankings'!$B$6:$F$21,5,FALSE)))</f>
        <v/>
      </c>
      <c r="Q1210" s="109" t="str">
        <f>IF(ISNA(VLOOKUP($B1210,'US GAS Rankings'!$B$6:$H$232,6,FALSE))=TRUE,"", (VLOOKUP($B1210,'US GAS Rankings'!$B$6:$H$232,6,FALSE)))</f>
        <v/>
      </c>
      <c r="R1210" s="109">
        <f>IF(ISNA(VLOOKUP($B1210,'US PWR Rankings'!$B$6:$H$126,6,FALSE))=TRUE,"", (VLOOKUP($B1210,'US PWR Rankings'!$B$6:$H$126,6,FALSE)))</f>
        <v>2856</v>
      </c>
      <c r="S1210" s="109" t="str">
        <f>IF(ISNA(VLOOKUP($B1210,'Can Gas Rankings'!$B$6:$H$95,6,FALSE))=TRUE,"",(VLOOKUP($B1210,'Can Gas Rankings'!$B$6:$H$95,6,FALSE)))</f>
        <v/>
      </c>
      <c r="T1210" s="109" t="str">
        <f>IF(ISNA(VLOOKUP($B1210,'Can Pwr Rankings'!$B$6:$F$21,4,FALSE))=TRUE,"", (VLOOKUP($B1210,'Can Pwr Rankings'!$B$6:$F$21,4,FALSE)))</f>
        <v/>
      </c>
    </row>
    <row r="1211" spans="1:20" x14ac:dyDescent="0.2">
      <c r="A1211" s="73" t="s">
        <v>512</v>
      </c>
      <c r="B1211" s="73" t="s">
        <v>67</v>
      </c>
      <c r="C1211" s="73" t="s">
        <v>512</v>
      </c>
      <c r="D1211" s="73" t="s">
        <v>67</v>
      </c>
      <c r="E1211" s="73" t="s">
        <v>483</v>
      </c>
      <c r="F1211" s="73" t="e">
        <f>VLOOKUP((A1211&amp;MAX(G1211:L1211)),'NA DATA'!$J$4:$K$1809,2,FALSE)</f>
        <v>#N/A</v>
      </c>
      <c r="G1211" s="104"/>
      <c r="H1211" s="104"/>
      <c r="I1211" s="104">
        <v>96000131</v>
      </c>
      <c r="J1211" s="104"/>
      <c r="K1211" s="104"/>
      <c r="L1211" s="104"/>
      <c r="M1211" s="104" t="str">
        <f>IF(ISNA(VLOOKUP(B1211,'US GAS Rankings'!$B$6:$H$232,7,FALSE))=TRUE,"", (VLOOKUP(B1211,'US GAS Rankings'!$B$6:$H$232,7,FALSE)))</f>
        <v/>
      </c>
      <c r="N1211" s="104" t="str">
        <f>IF(ISNA(VLOOKUP(B1211,'US PWR Rankings'!$B$6:$H$126,7,FALSE))=TRUE,"", (VLOOKUP(B1211,'US PWR Rankings'!$B$6:$H$126,7,FALSE)))</f>
        <v/>
      </c>
      <c r="O1211" s="73" t="str">
        <f>IF(ISNA(VLOOKUP(B1211,'Can Gas Rankings'!$B$6:$H$95,7,FALSE))=TRUE,"",(VLOOKUP(B1211,'Can Gas Rankings'!$B$6:$H$95,7,FALSE)))</f>
        <v/>
      </c>
      <c r="P1211" s="73" t="str">
        <f>IF(ISNA(VLOOKUP(B1211,'Can Pwr Rankings'!$B$6:$F$21,5,FALSE))=TRUE,"", (VLOOKUP(B1211,'Can Pwr Rankings'!$B$6:$F$21,5,FALSE)))</f>
        <v/>
      </c>
      <c r="Q1211" s="109" t="str">
        <f>IF(ISNA(VLOOKUP($B1211,'US GAS Rankings'!$B$6:$H$232,6,FALSE))=TRUE,"", (VLOOKUP($B1211,'US GAS Rankings'!$B$6:$H$232,6,FALSE)))</f>
        <v/>
      </c>
      <c r="R1211" s="109" t="str">
        <f>IF(ISNA(VLOOKUP($B1211,'US PWR Rankings'!$B$6:$H$126,6,FALSE))=TRUE,"", (VLOOKUP($B1211,'US PWR Rankings'!$B$6:$H$126,6,FALSE)))</f>
        <v/>
      </c>
      <c r="S1211" s="109" t="str">
        <f>IF(ISNA(VLOOKUP($B1211,'Can Gas Rankings'!$B$6:$H$95,6,FALSE))=TRUE,"",(VLOOKUP($B1211,'Can Gas Rankings'!$B$6:$H$95,6,FALSE)))</f>
        <v/>
      </c>
      <c r="T1211" s="109" t="str">
        <f>IF(ISNA(VLOOKUP($B1211,'Can Pwr Rankings'!$B$6:$F$21,4,FALSE))=TRUE,"", (VLOOKUP($B1211,'Can Pwr Rankings'!$B$6:$F$21,4,FALSE)))</f>
        <v/>
      </c>
    </row>
    <row r="1212" spans="1:20" x14ac:dyDescent="0.2">
      <c r="A1212" s="73" t="s">
        <v>381</v>
      </c>
      <c r="B1212" s="73">
        <v>31387</v>
      </c>
      <c r="C1212" s="73" t="s">
        <v>381</v>
      </c>
      <c r="D1212" s="73">
        <v>31387</v>
      </c>
      <c r="E1212" s="73" t="s">
        <v>463</v>
      </c>
      <c r="F1212" s="73" t="e">
        <f>VLOOKUP((A1212&amp;MAX(G1212:L1212)),'NA DATA'!$J$4:$K$1809,2,FALSE)</f>
        <v>#N/A</v>
      </c>
      <c r="G1212" s="104"/>
      <c r="H1212" s="104"/>
      <c r="I1212" s="104">
        <v>96058597</v>
      </c>
      <c r="J1212" s="104"/>
      <c r="K1212" s="104"/>
      <c r="L1212" s="104"/>
      <c r="M1212" s="104" t="str">
        <f>IF(ISNA(VLOOKUP(B1212,'US GAS Rankings'!$B$6:$H$232,7,FALSE))=TRUE,"", (VLOOKUP(B1212,'US GAS Rankings'!$B$6:$H$232,7,FALSE)))</f>
        <v/>
      </c>
      <c r="N1212" s="104">
        <f>IF(ISNA(VLOOKUP(B1212,'US PWR Rankings'!$B$6:$H$126,7,FALSE))=TRUE,"", (VLOOKUP(B1212,'US PWR Rankings'!$B$6:$H$126,7,FALSE)))</f>
        <v>118</v>
      </c>
      <c r="O1212" s="73" t="str">
        <f>IF(ISNA(VLOOKUP(B1212,'Can Gas Rankings'!$B$6:$H$95,7,FALSE))=TRUE,"",(VLOOKUP(B1212,'Can Gas Rankings'!$B$6:$H$95,7,FALSE)))</f>
        <v/>
      </c>
      <c r="P1212" s="73" t="str">
        <f>IF(ISNA(VLOOKUP(B1212,'Can Pwr Rankings'!$B$6:$F$21,5,FALSE))=TRUE,"", (VLOOKUP(B1212,'Can Pwr Rankings'!$B$6:$F$21,5,FALSE)))</f>
        <v/>
      </c>
      <c r="Q1212" s="109" t="str">
        <f>IF(ISNA(VLOOKUP($B1212,'US GAS Rankings'!$B$6:$H$232,6,FALSE))=TRUE,"", (VLOOKUP($B1212,'US GAS Rankings'!$B$6:$H$232,6,FALSE)))</f>
        <v/>
      </c>
      <c r="R1212" s="109">
        <f>IF(ISNA(VLOOKUP($B1212,'US PWR Rankings'!$B$6:$H$126,6,FALSE))=TRUE,"", (VLOOKUP($B1212,'US PWR Rankings'!$B$6:$H$126,6,FALSE)))</f>
        <v>1142</v>
      </c>
      <c r="S1212" s="109" t="str">
        <f>IF(ISNA(VLOOKUP($B1212,'Can Gas Rankings'!$B$6:$H$95,6,FALSE))=TRUE,"",(VLOOKUP($B1212,'Can Gas Rankings'!$B$6:$H$95,6,FALSE)))</f>
        <v/>
      </c>
      <c r="T1212" s="109" t="str">
        <f>IF(ISNA(VLOOKUP($B1212,'Can Pwr Rankings'!$B$6:$F$21,4,FALSE))=TRUE,"", (VLOOKUP($B1212,'Can Pwr Rankings'!$B$6:$F$21,4,FALSE)))</f>
        <v/>
      </c>
    </row>
    <row r="1213" spans="1:20" x14ac:dyDescent="0.2">
      <c r="A1213" s="73" t="s">
        <v>625</v>
      </c>
      <c r="B1213" s="73">
        <v>72352</v>
      </c>
      <c r="C1213" s="73" t="s">
        <v>625</v>
      </c>
      <c r="D1213" s="73">
        <v>72352</v>
      </c>
      <c r="E1213" s="73" t="s">
        <v>59</v>
      </c>
      <c r="F1213" s="73" t="str">
        <f>VLOOKUP((A1213&amp;MAX(G1213:L1213)),'NA DATA'!$J$4:$K$1809,2,FALSE)</f>
        <v>Enron Canada Corp.</v>
      </c>
      <c r="G1213" s="104"/>
      <c r="H1213" s="104"/>
      <c r="I1213" s="104"/>
      <c r="J1213" s="104"/>
      <c r="K1213" s="104"/>
      <c r="L1213" s="104">
        <v>96055826</v>
      </c>
      <c r="M1213" s="104" t="str">
        <f>IF(ISNA(VLOOKUP(B1213,'US GAS Rankings'!$B$6:$H$232,7,FALSE))=TRUE,"", (VLOOKUP(B1213,'US GAS Rankings'!$B$6:$H$232,7,FALSE)))</f>
        <v/>
      </c>
      <c r="N1213" s="104" t="str">
        <f>IF(ISNA(VLOOKUP(B1213,'US PWR Rankings'!$B$6:$H$126,7,FALSE))=TRUE,"", (VLOOKUP(B1213,'US PWR Rankings'!$B$6:$H$126,7,FALSE)))</f>
        <v/>
      </c>
      <c r="O1213" s="73">
        <f>IF(ISNA(VLOOKUP(B1213,'Can Gas Rankings'!$B$6:$H$95,7,FALSE))=TRUE,"",(VLOOKUP(B1213,'Can Gas Rankings'!$B$6:$H$95,7,FALSE)))</f>
        <v>82</v>
      </c>
      <c r="P1213" s="73" t="str">
        <f>IF(ISNA(VLOOKUP(B1213,'Can Pwr Rankings'!$B$6:$F$21,5,FALSE))=TRUE,"", (VLOOKUP(B1213,'Can Pwr Rankings'!$B$6:$F$21,5,FALSE)))</f>
        <v/>
      </c>
      <c r="Q1213" s="109" t="str">
        <f>IF(ISNA(VLOOKUP($B1213,'US GAS Rankings'!$B$6:$H$232,6,FALSE))=TRUE,"", (VLOOKUP($B1213,'US GAS Rankings'!$B$6:$H$232,6,FALSE)))</f>
        <v/>
      </c>
      <c r="R1213" s="109" t="str">
        <f>IF(ISNA(VLOOKUP($B1213,'US PWR Rankings'!$B$6:$H$126,6,FALSE))=TRUE,"", (VLOOKUP($B1213,'US PWR Rankings'!$B$6:$H$126,6,FALSE)))</f>
        <v/>
      </c>
      <c r="S1213" s="109">
        <f>IF(ISNA(VLOOKUP($B1213,'Can Gas Rankings'!$B$6:$H$95,6,FALSE))=TRUE,"",(VLOOKUP($B1213,'Can Gas Rankings'!$B$6:$H$95,6,FALSE)))</f>
        <v>130000</v>
      </c>
      <c r="T1213" s="109" t="str">
        <f>IF(ISNA(VLOOKUP($B1213,'Can Pwr Rankings'!$B$6:$F$21,4,FALSE))=TRUE,"", (VLOOKUP($B1213,'Can Pwr Rankings'!$B$6:$F$21,4,FALSE)))</f>
        <v/>
      </c>
    </row>
    <row r="1214" spans="1:20" x14ac:dyDescent="0.2">
      <c r="A1214" s="73" t="s">
        <v>625</v>
      </c>
      <c r="B1214" s="73">
        <v>72352</v>
      </c>
      <c r="C1214" s="73"/>
      <c r="D1214" s="73"/>
      <c r="E1214" s="73" t="s">
        <v>759</v>
      </c>
      <c r="F1214" s="73" t="str">
        <f>VLOOKUP((A1214&amp;MAX(G1214:L1214)),'NA DATA'!$J$4:$K$1809,2,FALSE)</f>
        <v>Enron Canada Corp.</v>
      </c>
      <c r="G1214" s="104"/>
      <c r="H1214" s="104"/>
      <c r="I1214" s="104"/>
      <c r="J1214" s="104"/>
      <c r="K1214" s="104">
        <v>96028370</v>
      </c>
      <c r="L1214" s="104"/>
      <c r="M1214" s="104" t="str">
        <f>IF(ISNA(VLOOKUP(B1214,'US GAS Rankings'!$B$6:$H$232,7,FALSE))=TRUE,"", (VLOOKUP(B1214,'US GAS Rankings'!$B$6:$H$232,7,FALSE)))</f>
        <v/>
      </c>
      <c r="N1214" s="104" t="str">
        <f>IF(ISNA(VLOOKUP(B1214,'US PWR Rankings'!$B$6:$H$126,7,FALSE))=TRUE,"", (VLOOKUP(B1214,'US PWR Rankings'!$B$6:$H$126,7,FALSE)))</f>
        <v/>
      </c>
      <c r="O1214" s="73">
        <f>IF(ISNA(VLOOKUP(B1214,'Can Gas Rankings'!$B$6:$H$95,7,FALSE))=TRUE,"",(VLOOKUP(B1214,'Can Gas Rankings'!$B$6:$H$95,7,FALSE)))</f>
        <v>82</v>
      </c>
      <c r="P1214" s="73" t="str">
        <f>IF(ISNA(VLOOKUP(B1214,'Can Pwr Rankings'!$B$6:$F$21,5,FALSE))=TRUE,"", (VLOOKUP(B1214,'Can Pwr Rankings'!$B$6:$F$21,5,FALSE)))</f>
        <v/>
      </c>
      <c r="Q1214" s="109" t="str">
        <f>IF(ISNA(VLOOKUP($B1214,'US GAS Rankings'!$B$6:$H$232,6,FALSE))=TRUE,"", (VLOOKUP($B1214,'US GAS Rankings'!$B$6:$H$232,6,FALSE)))</f>
        <v/>
      </c>
      <c r="R1214" s="109" t="str">
        <f>IF(ISNA(VLOOKUP($B1214,'US PWR Rankings'!$B$6:$H$126,6,FALSE))=TRUE,"", (VLOOKUP($B1214,'US PWR Rankings'!$B$6:$H$126,6,FALSE)))</f>
        <v/>
      </c>
      <c r="S1214" s="109">
        <f>IF(ISNA(VLOOKUP($B1214,'Can Gas Rankings'!$B$6:$H$95,6,FALSE))=TRUE,"",(VLOOKUP($B1214,'Can Gas Rankings'!$B$6:$H$95,6,FALSE)))</f>
        <v>130000</v>
      </c>
      <c r="T1214" s="109" t="str">
        <f>IF(ISNA(VLOOKUP($B1214,'Can Pwr Rankings'!$B$6:$F$21,4,FALSE))=TRUE,"", (VLOOKUP($B1214,'Can Pwr Rankings'!$B$6:$F$21,4,FALSE)))</f>
        <v/>
      </c>
    </row>
    <row r="1215" spans="1:20" x14ac:dyDescent="0.2">
      <c r="A1215" s="73" t="s">
        <v>598</v>
      </c>
      <c r="B1215" s="73">
        <v>64448</v>
      </c>
      <c r="C1215" s="73" t="s">
        <v>598</v>
      </c>
      <c r="D1215" s="73">
        <v>64448</v>
      </c>
      <c r="E1215" s="73" t="s">
        <v>401</v>
      </c>
      <c r="F1215" s="73" t="str">
        <f>VLOOKUP((A1215&amp;MAX(G1215:L1215)),'NA DATA'!$J$4:$K$1809,2,FALSE)</f>
        <v>Enron North America Corp.</v>
      </c>
      <c r="G1215" s="104"/>
      <c r="H1215" s="104">
        <v>96043125</v>
      </c>
      <c r="I1215" s="104"/>
      <c r="J1215" s="104"/>
      <c r="K1215" s="104"/>
      <c r="L1215" s="104"/>
      <c r="M1215" s="104" t="str">
        <f>IF(ISNA(VLOOKUP(B1215,'US GAS Rankings'!$B$6:$H$232,7,FALSE))=TRUE,"", (VLOOKUP(B1215,'US GAS Rankings'!$B$6:$H$232,7,FALSE)))</f>
        <v/>
      </c>
      <c r="N1215" s="104" t="str">
        <f>IF(ISNA(VLOOKUP(B1215,'US PWR Rankings'!$B$6:$H$126,7,FALSE))=TRUE,"", (VLOOKUP(B1215,'US PWR Rankings'!$B$6:$H$126,7,FALSE)))</f>
        <v/>
      </c>
      <c r="O1215" s="73" t="str">
        <f>IF(ISNA(VLOOKUP(B1215,'Can Gas Rankings'!$B$6:$H$95,7,FALSE))=TRUE,"",(VLOOKUP(B1215,'Can Gas Rankings'!$B$6:$H$95,7,FALSE)))</f>
        <v/>
      </c>
      <c r="P1215" s="73" t="str">
        <f>IF(ISNA(VLOOKUP(B1215,'Can Pwr Rankings'!$B$6:$F$21,5,FALSE))=TRUE,"", (VLOOKUP(B1215,'Can Pwr Rankings'!$B$6:$F$21,5,FALSE)))</f>
        <v/>
      </c>
      <c r="Q1215" s="109" t="str">
        <f>IF(ISNA(VLOOKUP($B1215,'US GAS Rankings'!$B$6:$H$232,6,FALSE))=TRUE,"", (VLOOKUP($B1215,'US GAS Rankings'!$B$6:$H$232,6,FALSE)))</f>
        <v/>
      </c>
      <c r="R1215" s="109" t="str">
        <f>IF(ISNA(VLOOKUP($B1215,'US PWR Rankings'!$B$6:$H$126,6,FALSE))=TRUE,"", (VLOOKUP($B1215,'US PWR Rankings'!$B$6:$H$126,6,FALSE)))</f>
        <v/>
      </c>
      <c r="S1215" s="109" t="str">
        <f>IF(ISNA(VLOOKUP($B1215,'Can Gas Rankings'!$B$6:$H$95,6,FALSE))=TRUE,"",(VLOOKUP($B1215,'Can Gas Rankings'!$B$6:$H$95,6,FALSE)))</f>
        <v/>
      </c>
      <c r="T1215" s="109" t="str">
        <f>IF(ISNA(VLOOKUP($B1215,'Can Pwr Rankings'!$B$6:$F$21,4,FALSE))=TRUE,"", (VLOOKUP($B1215,'Can Pwr Rankings'!$B$6:$F$21,4,FALSE)))</f>
        <v/>
      </c>
    </row>
    <row r="1216" spans="1:20" x14ac:dyDescent="0.2">
      <c r="A1216" s="73" t="s">
        <v>598</v>
      </c>
      <c r="B1216" s="73">
        <v>64448</v>
      </c>
      <c r="C1216" s="73"/>
      <c r="D1216" s="73"/>
      <c r="E1216" s="73" t="s">
        <v>399</v>
      </c>
      <c r="F1216" s="73" t="str">
        <f>VLOOKUP((A1216&amp;MAX(G1216:L1216)),'NA DATA'!$J$4:$K$1809,2,FALSE)</f>
        <v>Enron North America Corp.</v>
      </c>
      <c r="G1216" s="104"/>
      <c r="H1216" s="104">
        <v>96043121</v>
      </c>
      <c r="I1216" s="104"/>
      <c r="J1216" s="104"/>
      <c r="K1216" s="104"/>
      <c r="L1216" s="104"/>
      <c r="M1216" s="104" t="str">
        <f>IF(ISNA(VLOOKUP(B1216,'US GAS Rankings'!$B$6:$H$232,7,FALSE))=TRUE,"", (VLOOKUP(B1216,'US GAS Rankings'!$B$6:$H$232,7,FALSE)))</f>
        <v/>
      </c>
      <c r="N1216" s="104" t="str">
        <f>IF(ISNA(VLOOKUP(B1216,'US PWR Rankings'!$B$6:$H$126,7,FALSE))=TRUE,"", (VLOOKUP(B1216,'US PWR Rankings'!$B$6:$H$126,7,FALSE)))</f>
        <v/>
      </c>
      <c r="O1216" s="73" t="str">
        <f>IF(ISNA(VLOOKUP(B1216,'Can Gas Rankings'!$B$6:$H$95,7,FALSE))=TRUE,"",(VLOOKUP(B1216,'Can Gas Rankings'!$B$6:$H$95,7,FALSE)))</f>
        <v/>
      </c>
      <c r="P1216" s="73" t="str">
        <f>IF(ISNA(VLOOKUP(B1216,'Can Pwr Rankings'!$B$6:$F$21,5,FALSE))=TRUE,"", (VLOOKUP(B1216,'Can Pwr Rankings'!$B$6:$F$21,5,FALSE)))</f>
        <v/>
      </c>
      <c r="Q1216" s="109" t="str">
        <f>IF(ISNA(VLOOKUP($B1216,'US GAS Rankings'!$B$6:$H$232,6,FALSE))=TRUE,"", (VLOOKUP($B1216,'US GAS Rankings'!$B$6:$H$232,6,FALSE)))</f>
        <v/>
      </c>
      <c r="R1216" s="109" t="str">
        <f>IF(ISNA(VLOOKUP($B1216,'US PWR Rankings'!$B$6:$H$126,6,FALSE))=TRUE,"", (VLOOKUP($B1216,'US PWR Rankings'!$B$6:$H$126,6,FALSE)))</f>
        <v/>
      </c>
      <c r="S1216" s="109" t="str">
        <f>IF(ISNA(VLOOKUP($B1216,'Can Gas Rankings'!$B$6:$H$95,6,FALSE))=TRUE,"",(VLOOKUP($B1216,'Can Gas Rankings'!$B$6:$H$95,6,FALSE)))</f>
        <v/>
      </c>
      <c r="T1216" s="109" t="str">
        <f>IF(ISNA(VLOOKUP($B1216,'Can Pwr Rankings'!$B$6:$F$21,4,FALSE))=TRUE,"", (VLOOKUP($B1216,'Can Pwr Rankings'!$B$6:$F$21,4,FALSE)))</f>
        <v/>
      </c>
    </row>
    <row r="1217" spans="1:20" x14ac:dyDescent="0.2">
      <c r="A1217" s="73" t="s">
        <v>598</v>
      </c>
      <c r="B1217" s="73">
        <v>64448</v>
      </c>
      <c r="C1217" s="73"/>
      <c r="D1217" s="73"/>
      <c r="E1217" s="73" t="s">
        <v>392</v>
      </c>
      <c r="F1217" s="73" t="str">
        <f>VLOOKUP((A1217&amp;MAX(G1217:L1217)),'NA DATA'!$J$4:$K$1809,2,FALSE)</f>
        <v>Enron North America Corp.</v>
      </c>
      <c r="G1217" s="104"/>
      <c r="H1217" s="104">
        <v>96000788</v>
      </c>
      <c r="I1217" s="104"/>
      <c r="J1217" s="104"/>
      <c r="K1217" s="104"/>
      <c r="L1217" s="104"/>
      <c r="M1217" s="104" t="str">
        <f>IF(ISNA(VLOOKUP(B1217,'US GAS Rankings'!$B$6:$H$232,7,FALSE))=TRUE,"", (VLOOKUP(B1217,'US GAS Rankings'!$B$6:$H$232,7,FALSE)))</f>
        <v/>
      </c>
      <c r="N1217" s="104" t="str">
        <f>IF(ISNA(VLOOKUP(B1217,'US PWR Rankings'!$B$6:$H$126,7,FALSE))=TRUE,"", (VLOOKUP(B1217,'US PWR Rankings'!$B$6:$H$126,7,FALSE)))</f>
        <v/>
      </c>
      <c r="O1217" s="73" t="str">
        <f>IF(ISNA(VLOOKUP(B1217,'Can Gas Rankings'!$B$6:$H$95,7,FALSE))=TRUE,"",(VLOOKUP(B1217,'Can Gas Rankings'!$B$6:$H$95,7,FALSE)))</f>
        <v/>
      </c>
      <c r="P1217" s="73" t="str">
        <f>IF(ISNA(VLOOKUP(B1217,'Can Pwr Rankings'!$B$6:$F$21,5,FALSE))=TRUE,"", (VLOOKUP(B1217,'Can Pwr Rankings'!$B$6:$F$21,5,FALSE)))</f>
        <v/>
      </c>
      <c r="Q1217" s="109" t="str">
        <f>IF(ISNA(VLOOKUP($B1217,'US GAS Rankings'!$B$6:$H$232,6,FALSE))=TRUE,"", (VLOOKUP($B1217,'US GAS Rankings'!$B$6:$H$232,6,FALSE)))</f>
        <v/>
      </c>
      <c r="R1217" s="109" t="str">
        <f>IF(ISNA(VLOOKUP($B1217,'US PWR Rankings'!$B$6:$H$126,6,FALSE))=TRUE,"", (VLOOKUP($B1217,'US PWR Rankings'!$B$6:$H$126,6,FALSE)))</f>
        <v/>
      </c>
      <c r="S1217" s="109" t="str">
        <f>IF(ISNA(VLOOKUP($B1217,'Can Gas Rankings'!$B$6:$H$95,6,FALSE))=TRUE,"",(VLOOKUP($B1217,'Can Gas Rankings'!$B$6:$H$95,6,FALSE)))</f>
        <v/>
      </c>
      <c r="T1217" s="109" t="str">
        <f>IF(ISNA(VLOOKUP($B1217,'Can Pwr Rankings'!$B$6:$F$21,4,FALSE))=TRUE,"", (VLOOKUP($B1217,'Can Pwr Rankings'!$B$6:$F$21,4,FALSE)))</f>
        <v/>
      </c>
    </row>
    <row r="1218" spans="1:20" x14ac:dyDescent="0.2">
      <c r="A1218" s="73" t="s">
        <v>343</v>
      </c>
      <c r="B1218" s="73">
        <v>2148</v>
      </c>
      <c r="C1218" s="73" t="s">
        <v>343</v>
      </c>
      <c r="D1218" s="73">
        <v>2148</v>
      </c>
      <c r="E1218" s="73" t="s">
        <v>465</v>
      </c>
      <c r="F1218" s="73" t="e">
        <f>VLOOKUP((A1218&amp;MAX(G1218:L1218)),'NA DATA'!$J$4:$K$1809,2,FALSE)</f>
        <v>#N/A</v>
      </c>
      <c r="G1218" s="104"/>
      <c r="H1218" s="104"/>
      <c r="I1218" s="104">
        <v>96022326</v>
      </c>
      <c r="J1218" s="104"/>
      <c r="K1218" s="104"/>
      <c r="L1218" s="104"/>
      <c r="M1218" s="104" t="str">
        <f>IF(ISNA(VLOOKUP(B1218,'US GAS Rankings'!$B$6:$H$232,7,FALSE))=TRUE,"", (VLOOKUP(B1218,'US GAS Rankings'!$B$6:$H$232,7,FALSE)))</f>
        <v/>
      </c>
      <c r="N1218" s="104">
        <f>IF(ISNA(VLOOKUP(B1218,'US PWR Rankings'!$B$6:$H$126,7,FALSE))=TRUE,"", (VLOOKUP(B1218,'US PWR Rankings'!$B$6:$H$126,7,FALSE)))</f>
        <v>71</v>
      </c>
      <c r="O1218" s="73" t="str">
        <f>IF(ISNA(VLOOKUP(B1218,'Can Gas Rankings'!$B$6:$H$95,7,FALSE))=TRUE,"",(VLOOKUP(B1218,'Can Gas Rankings'!$B$6:$H$95,7,FALSE)))</f>
        <v/>
      </c>
      <c r="P1218" s="73" t="str">
        <f>IF(ISNA(VLOOKUP(B1218,'Can Pwr Rankings'!$B$6:$F$21,5,FALSE))=TRUE,"", (VLOOKUP(B1218,'Can Pwr Rankings'!$B$6:$F$21,5,FALSE)))</f>
        <v/>
      </c>
      <c r="Q1218" s="109" t="str">
        <f>IF(ISNA(VLOOKUP($B1218,'US GAS Rankings'!$B$6:$H$232,6,FALSE))=TRUE,"", (VLOOKUP($B1218,'US GAS Rankings'!$B$6:$H$232,6,FALSE)))</f>
        <v/>
      </c>
      <c r="R1218" s="109">
        <f>IF(ISNA(VLOOKUP($B1218,'US PWR Rankings'!$B$6:$H$126,6,FALSE))=TRUE,"", (VLOOKUP($B1218,'US PWR Rankings'!$B$6:$H$126,6,FALSE)))</f>
        <v>127465</v>
      </c>
      <c r="S1218" s="109" t="str">
        <f>IF(ISNA(VLOOKUP($B1218,'Can Gas Rankings'!$B$6:$H$95,6,FALSE))=TRUE,"",(VLOOKUP($B1218,'Can Gas Rankings'!$B$6:$H$95,6,FALSE)))</f>
        <v/>
      </c>
      <c r="T1218" s="109" t="str">
        <f>IF(ISNA(VLOOKUP($B1218,'Can Pwr Rankings'!$B$6:$F$21,4,FALSE))=TRUE,"", (VLOOKUP($B1218,'Can Pwr Rankings'!$B$6:$F$21,4,FALSE)))</f>
        <v/>
      </c>
    </row>
    <row r="1219" spans="1:20" x14ac:dyDescent="0.2">
      <c r="A1219" s="73" t="s">
        <v>626</v>
      </c>
      <c r="B1219" s="73">
        <v>76140</v>
      </c>
      <c r="C1219" s="73" t="s">
        <v>626</v>
      </c>
      <c r="D1219" s="73">
        <v>76140</v>
      </c>
      <c r="E1219" s="73" t="s">
        <v>759</v>
      </c>
      <c r="F1219" s="73" t="str">
        <f>VLOOKUP((A1219&amp;MAX(G1219:L1219)),'NA DATA'!$J$4:$K$1809,2,FALSE)</f>
        <v>Enron Canada Corp.</v>
      </c>
      <c r="G1219" s="104"/>
      <c r="H1219" s="104"/>
      <c r="I1219" s="104"/>
      <c r="J1219" s="104"/>
      <c r="K1219" s="104">
        <v>96038062</v>
      </c>
      <c r="L1219" s="104"/>
      <c r="M1219" s="104" t="str">
        <f>IF(ISNA(VLOOKUP(B1219,'US GAS Rankings'!$B$6:$H$232,7,FALSE))=TRUE,"", (VLOOKUP(B1219,'US GAS Rankings'!$B$6:$H$232,7,FALSE)))</f>
        <v/>
      </c>
      <c r="N1219" s="104" t="str">
        <f>IF(ISNA(VLOOKUP(B1219,'US PWR Rankings'!$B$6:$H$126,7,FALSE))=TRUE,"", (VLOOKUP(B1219,'US PWR Rankings'!$B$6:$H$126,7,FALSE)))</f>
        <v/>
      </c>
      <c r="O1219" s="73">
        <f>IF(ISNA(VLOOKUP(B1219,'Can Gas Rankings'!$B$6:$H$95,7,FALSE))=TRUE,"",(VLOOKUP(B1219,'Can Gas Rankings'!$B$6:$H$95,7,FALSE)))</f>
        <v>85</v>
      </c>
      <c r="P1219" s="73" t="str">
        <f>IF(ISNA(VLOOKUP(B1219,'Can Pwr Rankings'!$B$6:$F$21,5,FALSE))=TRUE,"", (VLOOKUP(B1219,'Can Pwr Rankings'!$B$6:$F$21,5,FALSE)))</f>
        <v/>
      </c>
      <c r="Q1219" s="109" t="str">
        <f>IF(ISNA(VLOOKUP($B1219,'US GAS Rankings'!$B$6:$H$232,6,FALSE))=TRUE,"", (VLOOKUP($B1219,'US GAS Rankings'!$B$6:$H$232,6,FALSE)))</f>
        <v/>
      </c>
      <c r="R1219" s="109" t="str">
        <f>IF(ISNA(VLOOKUP($B1219,'US PWR Rankings'!$B$6:$H$126,6,FALSE))=TRUE,"", (VLOOKUP($B1219,'US PWR Rankings'!$B$6:$H$126,6,FALSE)))</f>
        <v/>
      </c>
      <c r="S1219" s="109">
        <f>IF(ISNA(VLOOKUP($B1219,'Can Gas Rankings'!$B$6:$H$95,6,FALSE))=TRUE,"",(VLOOKUP($B1219,'Can Gas Rankings'!$B$6:$H$95,6,FALSE)))</f>
        <v>59200</v>
      </c>
      <c r="T1219" s="109" t="str">
        <f>IF(ISNA(VLOOKUP($B1219,'Can Pwr Rankings'!$B$6:$F$21,4,FALSE))=TRUE,"", (VLOOKUP($B1219,'Can Pwr Rankings'!$B$6:$F$21,4,FALSE)))</f>
        <v/>
      </c>
    </row>
    <row r="1220" spans="1:20" x14ac:dyDescent="0.2">
      <c r="A1220" s="73" t="s">
        <v>627</v>
      </c>
      <c r="B1220" s="73">
        <v>80245</v>
      </c>
      <c r="C1220" s="73" t="s">
        <v>627</v>
      </c>
      <c r="D1220" s="73">
        <v>80245</v>
      </c>
      <c r="E1220" s="73" t="s">
        <v>759</v>
      </c>
      <c r="F1220" s="73" t="str">
        <f>VLOOKUP((A1220&amp;MAX(G1220:L1220)),'NA DATA'!$J$4:$K$1809,2,FALSE)</f>
        <v>Enron Canada Corp.</v>
      </c>
      <c r="G1220" s="104"/>
      <c r="H1220" s="104"/>
      <c r="I1220" s="104"/>
      <c r="J1220" s="104"/>
      <c r="K1220" s="104">
        <v>96043717</v>
      </c>
      <c r="L1220" s="104"/>
      <c r="M1220" s="104" t="str">
        <f>IF(ISNA(VLOOKUP(B1220,'US GAS Rankings'!$B$6:$H$232,7,FALSE))=TRUE,"", (VLOOKUP(B1220,'US GAS Rankings'!$B$6:$H$232,7,FALSE)))</f>
        <v/>
      </c>
      <c r="N1220" s="104" t="str">
        <f>IF(ISNA(VLOOKUP(B1220,'US PWR Rankings'!$B$6:$H$126,7,FALSE))=TRUE,"", (VLOOKUP(B1220,'US PWR Rankings'!$B$6:$H$126,7,FALSE)))</f>
        <v/>
      </c>
      <c r="O1220" s="73">
        <f>IF(ISNA(VLOOKUP(B1220,'Can Gas Rankings'!$B$6:$H$95,7,FALSE))=TRUE,"",(VLOOKUP(B1220,'Can Gas Rankings'!$B$6:$H$95,7,FALSE)))</f>
        <v>12</v>
      </c>
      <c r="P1220" s="73" t="str">
        <f>IF(ISNA(VLOOKUP(B1220,'Can Pwr Rankings'!$B$6:$F$21,5,FALSE))=TRUE,"", (VLOOKUP(B1220,'Can Pwr Rankings'!$B$6:$F$21,5,FALSE)))</f>
        <v/>
      </c>
      <c r="Q1220" s="109" t="str">
        <f>IF(ISNA(VLOOKUP($B1220,'US GAS Rankings'!$B$6:$H$232,6,FALSE))=TRUE,"", (VLOOKUP($B1220,'US GAS Rankings'!$B$6:$H$232,6,FALSE)))</f>
        <v/>
      </c>
      <c r="R1220" s="109" t="str">
        <f>IF(ISNA(VLOOKUP($B1220,'US PWR Rankings'!$B$6:$H$126,6,FALSE))=TRUE,"", (VLOOKUP($B1220,'US PWR Rankings'!$B$6:$H$126,6,FALSE)))</f>
        <v/>
      </c>
      <c r="S1220" s="109">
        <f>IF(ISNA(VLOOKUP($B1220,'Can Gas Rankings'!$B$6:$H$95,6,FALSE))=TRUE,"",(VLOOKUP($B1220,'Can Gas Rankings'!$B$6:$H$95,6,FALSE)))</f>
        <v>50018896</v>
      </c>
      <c r="T1220" s="109" t="str">
        <f>IF(ISNA(VLOOKUP($B1220,'Can Pwr Rankings'!$B$6:$F$21,4,FALSE))=TRUE,"", (VLOOKUP($B1220,'Can Pwr Rankings'!$B$6:$F$21,4,FALSE)))</f>
        <v/>
      </c>
    </row>
    <row r="1221" spans="1:20" x14ac:dyDescent="0.2">
      <c r="A1221" s="73" t="s">
        <v>352</v>
      </c>
      <c r="B1221" s="73">
        <v>32441</v>
      </c>
      <c r="C1221" s="73" t="s">
        <v>352</v>
      </c>
      <c r="D1221" s="73">
        <v>32441</v>
      </c>
      <c r="E1221" s="73" t="s">
        <v>465</v>
      </c>
      <c r="F1221" s="73" t="e">
        <f>VLOOKUP((A1221&amp;MAX(G1221:L1221)),'NA DATA'!$J$4:$K$1809,2,FALSE)</f>
        <v>#N/A</v>
      </c>
      <c r="G1221" s="104"/>
      <c r="H1221" s="104"/>
      <c r="I1221" s="104">
        <v>96021406</v>
      </c>
      <c r="J1221" s="104"/>
      <c r="K1221" s="104"/>
      <c r="L1221" s="104"/>
      <c r="M1221" s="104" t="str">
        <f>IF(ISNA(VLOOKUP(B1221,'US GAS Rankings'!$B$6:$H$232,7,FALSE))=TRUE,"", (VLOOKUP(B1221,'US GAS Rankings'!$B$6:$H$232,7,FALSE)))</f>
        <v/>
      </c>
      <c r="N1221" s="104">
        <f>IF(ISNA(VLOOKUP(B1221,'US PWR Rankings'!$B$6:$H$126,7,FALSE))=TRUE,"", (VLOOKUP(B1221,'US PWR Rankings'!$B$6:$H$126,7,FALSE)))</f>
        <v>83</v>
      </c>
      <c r="O1221" s="73" t="str">
        <f>IF(ISNA(VLOOKUP(B1221,'Can Gas Rankings'!$B$6:$H$95,7,FALSE))=TRUE,"",(VLOOKUP(B1221,'Can Gas Rankings'!$B$6:$H$95,7,FALSE)))</f>
        <v/>
      </c>
      <c r="P1221" s="73" t="str">
        <f>IF(ISNA(VLOOKUP(B1221,'Can Pwr Rankings'!$B$6:$F$21,5,FALSE))=TRUE,"", (VLOOKUP(B1221,'Can Pwr Rankings'!$B$6:$F$21,5,FALSE)))</f>
        <v/>
      </c>
      <c r="Q1221" s="109" t="str">
        <f>IF(ISNA(VLOOKUP($B1221,'US GAS Rankings'!$B$6:$H$232,6,FALSE))=TRUE,"", (VLOOKUP($B1221,'US GAS Rankings'!$B$6:$H$232,6,FALSE)))</f>
        <v/>
      </c>
      <c r="R1221" s="109">
        <f>IF(ISNA(VLOOKUP($B1221,'US PWR Rankings'!$B$6:$H$126,6,FALSE))=TRUE,"", (VLOOKUP($B1221,'US PWR Rankings'!$B$6:$H$126,6,FALSE)))</f>
        <v>46680</v>
      </c>
      <c r="S1221" s="109" t="str">
        <f>IF(ISNA(VLOOKUP($B1221,'Can Gas Rankings'!$B$6:$H$95,6,FALSE))=TRUE,"",(VLOOKUP($B1221,'Can Gas Rankings'!$B$6:$H$95,6,FALSE)))</f>
        <v/>
      </c>
      <c r="T1221" s="109" t="str">
        <f>IF(ISNA(VLOOKUP($B1221,'Can Pwr Rankings'!$B$6:$F$21,4,FALSE))=TRUE,"", (VLOOKUP($B1221,'Can Pwr Rankings'!$B$6:$F$21,4,FALSE)))</f>
        <v/>
      </c>
    </row>
    <row r="1222" spans="1:20" x14ac:dyDescent="0.2">
      <c r="A1222" s="73" t="s">
        <v>628</v>
      </c>
      <c r="B1222" s="73">
        <v>32565</v>
      </c>
      <c r="C1222" s="73" t="s">
        <v>628</v>
      </c>
      <c r="D1222" s="73">
        <v>32565</v>
      </c>
      <c r="E1222" s="73" t="s">
        <v>759</v>
      </c>
      <c r="F1222" s="73" t="str">
        <f>VLOOKUP((A1222&amp;MAX(G1222:L1222)),'NA DATA'!$J$4:$K$1809,2,FALSE)</f>
        <v>Enron Canada Corp.</v>
      </c>
      <c r="G1222" s="104"/>
      <c r="H1222" s="104"/>
      <c r="I1222" s="104"/>
      <c r="J1222" s="104"/>
      <c r="K1222" s="104">
        <v>96028136</v>
      </c>
      <c r="L1222" s="104"/>
      <c r="M1222" s="104" t="str">
        <f>IF(ISNA(VLOOKUP(B1222,'US GAS Rankings'!$B$6:$H$232,7,FALSE))=TRUE,"", (VLOOKUP(B1222,'US GAS Rankings'!$B$6:$H$232,7,FALSE)))</f>
        <v/>
      </c>
      <c r="N1222" s="104" t="str">
        <f>IF(ISNA(VLOOKUP(B1222,'US PWR Rankings'!$B$6:$H$126,7,FALSE))=TRUE,"", (VLOOKUP(B1222,'US PWR Rankings'!$B$6:$H$126,7,FALSE)))</f>
        <v/>
      </c>
      <c r="O1222" s="73">
        <f>IF(ISNA(VLOOKUP(B1222,'Can Gas Rankings'!$B$6:$H$95,7,FALSE))=TRUE,"",(VLOOKUP(B1222,'Can Gas Rankings'!$B$6:$H$95,7,FALSE)))</f>
        <v>56</v>
      </c>
      <c r="P1222" s="73" t="str">
        <f>IF(ISNA(VLOOKUP(B1222,'Can Pwr Rankings'!$B$6:$F$21,5,FALSE))=TRUE,"", (VLOOKUP(B1222,'Can Pwr Rankings'!$B$6:$F$21,5,FALSE)))</f>
        <v/>
      </c>
      <c r="Q1222" s="109" t="str">
        <f>IF(ISNA(VLOOKUP($B1222,'US GAS Rankings'!$B$6:$H$232,6,FALSE))=TRUE,"", (VLOOKUP($B1222,'US GAS Rankings'!$B$6:$H$232,6,FALSE)))</f>
        <v/>
      </c>
      <c r="R1222" s="109" t="str">
        <f>IF(ISNA(VLOOKUP($B1222,'US PWR Rankings'!$B$6:$H$126,6,FALSE))=TRUE,"", (VLOOKUP($B1222,'US PWR Rankings'!$B$6:$H$126,6,FALSE)))</f>
        <v/>
      </c>
      <c r="S1222" s="109">
        <f>IF(ISNA(VLOOKUP($B1222,'Can Gas Rankings'!$B$6:$H$95,6,FALSE))=TRUE,"",(VLOOKUP($B1222,'Can Gas Rankings'!$B$6:$H$95,6,FALSE)))</f>
        <v>1965000</v>
      </c>
      <c r="T1222" s="109" t="str">
        <f>IF(ISNA(VLOOKUP($B1222,'Can Pwr Rankings'!$B$6:$F$21,4,FALSE))=TRUE,"", (VLOOKUP($B1222,'Can Pwr Rankings'!$B$6:$F$21,4,FALSE)))</f>
        <v/>
      </c>
    </row>
    <row r="1223" spans="1:20" x14ac:dyDescent="0.2">
      <c r="A1223" s="73" t="s">
        <v>365</v>
      </c>
      <c r="B1223" s="73">
        <v>2336</v>
      </c>
      <c r="C1223" s="73" t="s">
        <v>365</v>
      </c>
      <c r="D1223" s="73">
        <v>2336</v>
      </c>
      <c r="E1223" s="73" t="s">
        <v>519</v>
      </c>
      <c r="F1223" s="73" t="e">
        <f>VLOOKUP((A1223&amp;MAX(G1223:L1223)),'NA DATA'!$J$4:$K$1809,2,FALSE)</f>
        <v>#N/A</v>
      </c>
      <c r="G1223" s="104"/>
      <c r="H1223" s="104"/>
      <c r="I1223" s="104">
        <v>95001252</v>
      </c>
      <c r="J1223" s="104"/>
      <c r="K1223" s="104"/>
      <c r="L1223" s="104"/>
      <c r="M1223" s="104" t="str">
        <f>IF(ISNA(VLOOKUP(B1223,'US GAS Rankings'!$B$6:$H$232,7,FALSE))=TRUE,"", (VLOOKUP(B1223,'US GAS Rankings'!$B$6:$H$232,7,FALSE)))</f>
        <v/>
      </c>
      <c r="N1223" s="104">
        <f>IF(ISNA(VLOOKUP(B1223,'US PWR Rankings'!$B$6:$H$126,7,FALSE))=TRUE,"", (VLOOKUP(B1223,'US PWR Rankings'!$B$6:$H$126,7,FALSE)))</f>
        <v>99</v>
      </c>
      <c r="O1223" s="73" t="str">
        <f>IF(ISNA(VLOOKUP(B1223,'Can Gas Rankings'!$B$6:$H$95,7,FALSE))=TRUE,"",(VLOOKUP(B1223,'Can Gas Rankings'!$B$6:$H$95,7,FALSE)))</f>
        <v/>
      </c>
      <c r="P1223" s="73" t="str">
        <f>IF(ISNA(VLOOKUP(B1223,'Can Pwr Rankings'!$B$6:$F$21,5,FALSE))=TRUE,"", (VLOOKUP(B1223,'Can Pwr Rankings'!$B$6:$F$21,5,FALSE)))</f>
        <v/>
      </c>
      <c r="Q1223" s="109" t="str">
        <f>IF(ISNA(VLOOKUP($B1223,'US GAS Rankings'!$B$6:$H$232,6,FALSE))=TRUE,"", (VLOOKUP($B1223,'US GAS Rankings'!$B$6:$H$232,6,FALSE)))</f>
        <v/>
      </c>
      <c r="R1223" s="109">
        <f>IF(ISNA(VLOOKUP($B1223,'US PWR Rankings'!$B$6:$H$126,6,FALSE))=TRUE,"", (VLOOKUP($B1223,'US PWR Rankings'!$B$6:$H$126,6,FALSE)))</f>
        <v>16803</v>
      </c>
      <c r="S1223" s="109" t="str">
        <f>IF(ISNA(VLOOKUP($B1223,'Can Gas Rankings'!$B$6:$H$95,6,FALSE))=TRUE,"",(VLOOKUP($B1223,'Can Gas Rankings'!$B$6:$H$95,6,FALSE)))</f>
        <v/>
      </c>
      <c r="T1223" s="109" t="str">
        <f>IF(ISNA(VLOOKUP($B1223,'Can Pwr Rankings'!$B$6:$F$21,4,FALSE))=TRUE,"", (VLOOKUP($B1223,'Can Pwr Rankings'!$B$6:$F$21,4,FALSE)))</f>
        <v/>
      </c>
    </row>
    <row r="1224" spans="1:20" x14ac:dyDescent="0.2">
      <c r="A1224" s="73" t="s">
        <v>365</v>
      </c>
      <c r="B1224" s="73">
        <v>2336</v>
      </c>
      <c r="C1224" s="73"/>
      <c r="D1224" s="73"/>
      <c r="E1224" s="73" t="s">
        <v>517</v>
      </c>
      <c r="F1224" s="73" t="e">
        <f>VLOOKUP((A1224&amp;MAX(G1224:L1224)),'NA DATA'!$J$4:$K$1809,2,FALSE)</f>
        <v>#N/A</v>
      </c>
      <c r="G1224" s="104"/>
      <c r="H1224" s="104"/>
      <c r="I1224" s="104">
        <v>96008023</v>
      </c>
      <c r="J1224" s="104"/>
      <c r="K1224" s="104"/>
      <c r="L1224" s="104"/>
      <c r="M1224" s="104" t="str">
        <f>IF(ISNA(VLOOKUP(B1224,'US GAS Rankings'!$B$6:$H$232,7,FALSE))=TRUE,"", (VLOOKUP(B1224,'US GAS Rankings'!$B$6:$H$232,7,FALSE)))</f>
        <v/>
      </c>
      <c r="N1224" s="104">
        <f>IF(ISNA(VLOOKUP(B1224,'US PWR Rankings'!$B$6:$H$126,7,FALSE))=TRUE,"", (VLOOKUP(B1224,'US PWR Rankings'!$B$6:$H$126,7,FALSE)))</f>
        <v>99</v>
      </c>
      <c r="O1224" s="73" t="str">
        <f>IF(ISNA(VLOOKUP(B1224,'Can Gas Rankings'!$B$6:$H$95,7,FALSE))=TRUE,"",(VLOOKUP(B1224,'Can Gas Rankings'!$B$6:$H$95,7,FALSE)))</f>
        <v/>
      </c>
      <c r="P1224" s="73" t="str">
        <f>IF(ISNA(VLOOKUP(B1224,'Can Pwr Rankings'!$B$6:$F$21,5,FALSE))=TRUE,"", (VLOOKUP(B1224,'Can Pwr Rankings'!$B$6:$F$21,5,FALSE)))</f>
        <v/>
      </c>
      <c r="Q1224" s="109" t="str">
        <f>IF(ISNA(VLOOKUP($B1224,'US GAS Rankings'!$B$6:$H$232,6,FALSE))=TRUE,"", (VLOOKUP($B1224,'US GAS Rankings'!$B$6:$H$232,6,FALSE)))</f>
        <v/>
      </c>
      <c r="R1224" s="109">
        <f>IF(ISNA(VLOOKUP($B1224,'US PWR Rankings'!$B$6:$H$126,6,FALSE))=TRUE,"", (VLOOKUP($B1224,'US PWR Rankings'!$B$6:$H$126,6,FALSE)))</f>
        <v>16803</v>
      </c>
      <c r="S1224" s="109" t="str">
        <f>IF(ISNA(VLOOKUP($B1224,'Can Gas Rankings'!$B$6:$H$95,6,FALSE))=TRUE,"",(VLOOKUP($B1224,'Can Gas Rankings'!$B$6:$H$95,6,FALSE)))</f>
        <v/>
      </c>
      <c r="T1224" s="109" t="str">
        <f>IF(ISNA(VLOOKUP($B1224,'Can Pwr Rankings'!$B$6:$F$21,4,FALSE))=TRUE,"", (VLOOKUP($B1224,'Can Pwr Rankings'!$B$6:$F$21,4,FALSE)))</f>
        <v/>
      </c>
    </row>
    <row r="1225" spans="1:20" x14ac:dyDescent="0.2">
      <c r="A1225" s="73" t="s">
        <v>351</v>
      </c>
      <c r="B1225" s="73">
        <v>2397</v>
      </c>
      <c r="C1225" s="73" t="s">
        <v>351</v>
      </c>
      <c r="D1225" s="73">
        <v>2397</v>
      </c>
      <c r="E1225" s="73" t="s">
        <v>521</v>
      </c>
      <c r="F1225" s="73" t="e">
        <f>VLOOKUP((A1225&amp;MAX(G1225:L1225)),'NA DATA'!$J$4:$K$1809,2,FALSE)</f>
        <v>#N/A</v>
      </c>
      <c r="G1225" s="104"/>
      <c r="H1225" s="104"/>
      <c r="I1225" s="104">
        <v>95001080</v>
      </c>
      <c r="J1225" s="104"/>
      <c r="K1225" s="104"/>
      <c r="L1225" s="104"/>
      <c r="M1225" s="104" t="str">
        <f>IF(ISNA(VLOOKUP(B1225,'US GAS Rankings'!$B$6:$H$232,7,FALSE))=TRUE,"", (VLOOKUP(B1225,'US GAS Rankings'!$B$6:$H$232,7,FALSE)))</f>
        <v/>
      </c>
      <c r="N1225" s="104">
        <f>IF(ISNA(VLOOKUP(B1225,'US PWR Rankings'!$B$6:$H$126,7,FALSE))=TRUE,"", (VLOOKUP(B1225,'US PWR Rankings'!$B$6:$H$126,7,FALSE)))</f>
        <v>82</v>
      </c>
      <c r="O1225" s="73" t="str">
        <f>IF(ISNA(VLOOKUP(B1225,'Can Gas Rankings'!$B$6:$H$95,7,FALSE))=TRUE,"",(VLOOKUP(B1225,'Can Gas Rankings'!$B$6:$H$95,7,FALSE)))</f>
        <v/>
      </c>
      <c r="P1225" s="73" t="str">
        <f>IF(ISNA(VLOOKUP(B1225,'Can Pwr Rankings'!$B$6:$F$21,5,FALSE))=TRUE,"", (VLOOKUP(B1225,'Can Pwr Rankings'!$B$6:$F$21,5,FALSE)))</f>
        <v/>
      </c>
      <c r="Q1225" s="109" t="str">
        <f>IF(ISNA(VLOOKUP($B1225,'US GAS Rankings'!$B$6:$H$232,6,FALSE))=TRUE,"", (VLOOKUP($B1225,'US GAS Rankings'!$B$6:$H$232,6,FALSE)))</f>
        <v/>
      </c>
      <c r="R1225" s="109">
        <f>IF(ISNA(VLOOKUP($B1225,'US PWR Rankings'!$B$6:$H$126,6,FALSE))=TRUE,"", (VLOOKUP($B1225,'US PWR Rankings'!$B$6:$H$126,6,FALSE)))</f>
        <v>49003</v>
      </c>
      <c r="S1225" s="109" t="str">
        <f>IF(ISNA(VLOOKUP($B1225,'Can Gas Rankings'!$B$6:$H$95,6,FALSE))=TRUE,"",(VLOOKUP($B1225,'Can Gas Rankings'!$B$6:$H$95,6,FALSE)))</f>
        <v/>
      </c>
      <c r="T1225" s="109" t="str">
        <f>IF(ISNA(VLOOKUP($B1225,'Can Pwr Rankings'!$B$6:$F$21,4,FALSE))=TRUE,"", (VLOOKUP($B1225,'Can Pwr Rankings'!$B$6:$F$21,4,FALSE)))</f>
        <v/>
      </c>
    </row>
    <row r="1226" spans="1:20" x14ac:dyDescent="0.2">
      <c r="A1226" s="73" t="s">
        <v>629</v>
      </c>
      <c r="B1226" s="73">
        <v>62781</v>
      </c>
      <c r="C1226" s="73" t="s">
        <v>629</v>
      </c>
      <c r="D1226" s="73">
        <v>62781</v>
      </c>
      <c r="E1226" s="73" t="s">
        <v>745</v>
      </c>
      <c r="F1226" s="73" t="str">
        <f>VLOOKUP((A1226&amp;MAX(G1226:L1226)),'NA DATA'!$J$4:$K$1809,2,FALSE)</f>
        <v>Enron Canada Corp.</v>
      </c>
      <c r="G1226" s="104"/>
      <c r="H1226" s="104"/>
      <c r="I1226" s="104"/>
      <c r="J1226" s="104"/>
      <c r="K1226" s="104">
        <v>96013902</v>
      </c>
      <c r="L1226" s="104"/>
      <c r="M1226" s="104" t="str">
        <f>IF(ISNA(VLOOKUP(B1226,'US GAS Rankings'!$B$6:$H$232,7,FALSE))=TRUE,"", (VLOOKUP(B1226,'US GAS Rankings'!$B$6:$H$232,7,FALSE)))</f>
        <v/>
      </c>
      <c r="N1226" s="104" t="str">
        <f>IF(ISNA(VLOOKUP(B1226,'US PWR Rankings'!$B$6:$H$126,7,FALSE))=TRUE,"", (VLOOKUP(B1226,'US PWR Rankings'!$B$6:$H$126,7,FALSE)))</f>
        <v/>
      </c>
      <c r="O1226" s="73">
        <f>IF(ISNA(VLOOKUP(B1226,'Can Gas Rankings'!$B$6:$H$95,7,FALSE))=TRUE,"",(VLOOKUP(B1226,'Can Gas Rankings'!$B$6:$H$95,7,FALSE)))</f>
        <v>65</v>
      </c>
      <c r="P1226" s="73" t="str">
        <f>IF(ISNA(VLOOKUP(B1226,'Can Pwr Rankings'!$B$6:$F$21,5,FALSE))=TRUE,"", (VLOOKUP(B1226,'Can Pwr Rankings'!$B$6:$F$21,5,FALSE)))</f>
        <v/>
      </c>
      <c r="Q1226" s="109" t="str">
        <f>IF(ISNA(VLOOKUP($B1226,'US GAS Rankings'!$B$6:$H$232,6,FALSE))=TRUE,"", (VLOOKUP($B1226,'US GAS Rankings'!$B$6:$H$232,6,FALSE)))</f>
        <v/>
      </c>
      <c r="R1226" s="109" t="str">
        <f>IF(ISNA(VLOOKUP($B1226,'US PWR Rankings'!$B$6:$H$126,6,FALSE))=TRUE,"", (VLOOKUP($B1226,'US PWR Rankings'!$B$6:$H$126,6,FALSE)))</f>
        <v/>
      </c>
      <c r="S1226" s="109">
        <f>IF(ISNA(VLOOKUP($B1226,'Can Gas Rankings'!$B$6:$H$95,6,FALSE))=TRUE,"",(VLOOKUP($B1226,'Can Gas Rankings'!$B$6:$H$95,6,FALSE)))</f>
        <v>1010000</v>
      </c>
      <c r="T1226" s="109" t="str">
        <f>IF(ISNA(VLOOKUP($B1226,'Can Pwr Rankings'!$B$6:$F$21,4,FALSE))=TRUE,"", (VLOOKUP($B1226,'Can Pwr Rankings'!$B$6:$F$21,4,FALSE)))</f>
        <v/>
      </c>
    </row>
    <row r="1227" spans="1:20" x14ac:dyDescent="0.2">
      <c r="A1227" s="73" t="s">
        <v>375</v>
      </c>
      <c r="B1227" s="73">
        <v>26141</v>
      </c>
      <c r="C1227" s="73" t="s">
        <v>375</v>
      </c>
      <c r="D1227" s="73">
        <v>26141</v>
      </c>
      <c r="E1227" s="73" t="s">
        <v>463</v>
      </c>
      <c r="F1227" s="73" t="e">
        <f>VLOOKUP((A1227&amp;MAX(G1227:L1227)),'NA DATA'!$J$4:$K$1809,2,FALSE)</f>
        <v>#N/A</v>
      </c>
      <c r="G1227" s="104"/>
      <c r="H1227" s="104"/>
      <c r="I1227" s="104">
        <v>96060384</v>
      </c>
      <c r="J1227" s="104"/>
      <c r="K1227" s="104"/>
      <c r="L1227" s="104"/>
      <c r="M1227" s="104" t="str">
        <f>IF(ISNA(VLOOKUP(B1227,'US GAS Rankings'!$B$6:$H$232,7,FALSE))=TRUE,"", (VLOOKUP(B1227,'US GAS Rankings'!$B$6:$H$232,7,FALSE)))</f>
        <v/>
      </c>
      <c r="N1227" s="104">
        <f>IF(ISNA(VLOOKUP(B1227,'US PWR Rankings'!$B$6:$H$126,7,FALSE))=TRUE,"", (VLOOKUP(B1227,'US PWR Rankings'!$B$6:$H$126,7,FALSE)))</f>
        <v>113</v>
      </c>
      <c r="O1227" s="73" t="str">
        <f>IF(ISNA(VLOOKUP(B1227,'Can Gas Rankings'!$B$6:$H$95,7,FALSE))=TRUE,"",(VLOOKUP(B1227,'Can Gas Rankings'!$B$6:$H$95,7,FALSE)))</f>
        <v/>
      </c>
      <c r="P1227" s="73" t="str">
        <f>IF(ISNA(VLOOKUP(B1227,'Can Pwr Rankings'!$B$6:$F$21,5,FALSE))=TRUE,"", (VLOOKUP(B1227,'Can Pwr Rankings'!$B$6:$F$21,5,FALSE)))</f>
        <v/>
      </c>
      <c r="Q1227" s="109" t="str">
        <f>IF(ISNA(VLOOKUP($B1227,'US GAS Rankings'!$B$6:$H$232,6,FALSE))=TRUE,"", (VLOOKUP($B1227,'US GAS Rankings'!$B$6:$H$232,6,FALSE)))</f>
        <v/>
      </c>
      <c r="R1227" s="109">
        <f>IF(ISNA(VLOOKUP($B1227,'US PWR Rankings'!$B$6:$H$126,6,FALSE))=TRUE,"", (VLOOKUP($B1227,'US PWR Rankings'!$B$6:$H$126,6,FALSE)))</f>
        <v>2856</v>
      </c>
      <c r="S1227" s="109" t="str">
        <f>IF(ISNA(VLOOKUP($B1227,'Can Gas Rankings'!$B$6:$H$95,6,FALSE))=TRUE,"",(VLOOKUP($B1227,'Can Gas Rankings'!$B$6:$H$95,6,FALSE)))</f>
        <v/>
      </c>
      <c r="T1227" s="109" t="str">
        <f>IF(ISNA(VLOOKUP($B1227,'Can Pwr Rankings'!$B$6:$F$21,4,FALSE))=TRUE,"", (VLOOKUP($B1227,'Can Pwr Rankings'!$B$6:$F$21,4,FALSE)))</f>
        <v/>
      </c>
    </row>
    <row r="1228" spans="1:20" x14ac:dyDescent="0.2">
      <c r="A1228" s="73" t="s">
        <v>524</v>
      </c>
      <c r="B1228" s="73">
        <v>64502</v>
      </c>
      <c r="C1228" s="73" t="s">
        <v>524</v>
      </c>
      <c r="D1228" s="73">
        <v>64502</v>
      </c>
      <c r="E1228" s="73" t="s">
        <v>465</v>
      </c>
      <c r="F1228" s="73" t="e">
        <f>VLOOKUP((A1228&amp;MAX(G1228:L1228)),'NA DATA'!$J$4:$K$1809,2,FALSE)</f>
        <v>#N/A</v>
      </c>
      <c r="G1228" s="104"/>
      <c r="H1228" s="104"/>
      <c r="I1228" s="104">
        <v>96019069</v>
      </c>
      <c r="J1228" s="104"/>
      <c r="K1228" s="104"/>
      <c r="L1228" s="104"/>
      <c r="M1228" s="104" t="str">
        <f>IF(ISNA(VLOOKUP(B1228,'US GAS Rankings'!$B$6:$H$232,7,FALSE))=TRUE,"", (VLOOKUP(B1228,'US GAS Rankings'!$B$6:$H$232,7,FALSE)))</f>
        <v/>
      </c>
      <c r="N1228" s="104">
        <f>IF(ISNA(VLOOKUP(B1228,'US PWR Rankings'!$B$6:$H$126,7,FALSE))=TRUE,"", (VLOOKUP(B1228,'US PWR Rankings'!$B$6:$H$126,7,FALSE)))</f>
        <v>62</v>
      </c>
      <c r="O1228" s="73" t="str">
        <f>IF(ISNA(VLOOKUP(B1228,'Can Gas Rankings'!$B$6:$H$95,7,FALSE))=TRUE,"",(VLOOKUP(B1228,'Can Gas Rankings'!$B$6:$H$95,7,FALSE)))</f>
        <v/>
      </c>
      <c r="P1228" s="73" t="str">
        <f>IF(ISNA(VLOOKUP(B1228,'Can Pwr Rankings'!$B$6:$F$21,5,FALSE))=TRUE,"", (VLOOKUP(B1228,'Can Pwr Rankings'!$B$6:$F$21,5,FALSE)))</f>
        <v/>
      </c>
      <c r="Q1228" s="109" t="str">
        <f>IF(ISNA(VLOOKUP($B1228,'US GAS Rankings'!$B$6:$H$232,6,FALSE))=TRUE,"", (VLOOKUP($B1228,'US GAS Rankings'!$B$6:$H$232,6,FALSE)))</f>
        <v/>
      </c>
      <c r="R1228" s="109">
        <f>IF(ISNA(VLOOKUP($B1228,'US PWR Rankings'!$B$6:$H$126,6,FALSE))=TRUE,"", (VLOOKUP($B1228,'US PWR Rankings'!$B$6:$H$126,6,FALSE)))</f>
        <v>255339</v>
      </c>
      <c r="S1228" s="109" t="str">
        <f>IF(ISNA(VLOOKUP($B1228,'Can Gas Rankings'!$B$6:$H$95,6,FALSE))=TRUE,"",(VLOOKUP($B1228,'Can Gas Rankings'!$B$6:$H$95,6,FALSE)))</f>
        <v/>
      </c>
      <c r="T1228" s="109" t="str">
        <f>IF(ISNA(VLOOKUP($B1228,'Can Pwr Rankings'!$B$6:$F$21,4,FALSE))=TRUE,"", (VLOOKUP($B1228,'Can Pwr Rankings'!$B$6:$F$21,4,FALSE)))</f>
        <v/>
      </c>
    </row>
    <row r="1229" spans="1:20" x14ac:dyDescent="0.2">
      <c r="A1229" s="73" t="s">
        <v>525</v>
      </c>
      <c r="B1229" s="73">
        <v>66343</v>
      </c>
      <c r="C1229" s="73" t="s">
        <v>525</v>
      </c>
      <c r="D1229" s="73">
        <v>66343</v>
      </c>
      <c r="E1229" s="73" t="s">
        <v>526</v>
      </c>
      <c r="F1229" s="73" t="e">
        <f>VLOOKUP((A1229&amp;MAX(G1229:L1229)),'NA DATA'!$J$4:$K$1809,2,FALSE)</f>
        <v>#N/A</v>
      </c>
      <c r="G1229" s="104"/>
      <c r="H1229" s="104"/>
      <c r="I1229" s="104">
        <v>96008770</v>
      </c>
      <c r="J1229" s="104"/>
      <c r="K1229" s="104"/>
      <c r="L1229" s="104"/>
      <c r="M1229" s="104" t="str">
        <f>IF(ISNA(VLOOKUP(B1229,'US GAS Rankings'!$B$6:$H$232,7,FALSE))=TRUE,"", (VLOOKUP(B1229,'US GAS Rankings'!$B$6:$H$232,7,FALSE)))</f>
        <v/>
      </c>
      <c r="N1229" s="104">
        <f>IF(ISNA(VLOOKUP(B1229,'US PWR Rankings'!$B$6:$H$126,7,FALSE))=TRUE,"", (VLOOKUP(B1229,'US PWR Rankings'!$B$6:$H$126,7,FALSE)))</f>
        <v>85</v>
      </c>
      <c r="O1229" s="73" t="str">
        <f>IF(ISNA(VLOOKUP(B1229,'Can Gas Rankings'!$B$6:$H$95,7,FALSE))=TRUE,"",(VLOOKUP(B1229,'Can Gas Rankings'!$B$6:$H$95,7,FALSE)))</f>
        <v/>
      </c>
      <c r="P1229" s="73" t="str">
        <f>IF(ISNA(VLOOKUP(B1229,'Can Pwr Rankings'!$B$6:$F$21,5,FALSE))=TRUE,"", (VLOOKUP(B1229,'Can Pwr Rankings'!$B$6:$F$21,5,FALSE)))</f>
        <v/>
      </c>
      <c r="Q1229" s="109" t="str">
        <f>IF(ISNA(VLOOKUP($B1229,'US GAS Rankings'!$B$6:$H$232,6,FALSE))=TRUE,"", (VLOOKUP($B1229,'US GAS Rankings'!$B$6:$H$232,6,FALSE)))</f>
        <v/>
      </c>
      <c r="R1229" s="109">
        <f>IF(ISNA(VLOOKUP($B1229,'US PWR Rankings'!$B$6:$H$126,6,FALSE))=TRUE,"", (VLOOKUP($B1229,'US PWR Rankings'!$B$6:$H$126,6,FALSE)))</f>
        <v>42271</v>
      </c>
      <c r="S1229" s="109" t="str">
        <f>IF(ISNA(VLOOKUP($B1229,'Can Gas Rankings'!$B$6:$H$95,6,FALSE))=TRUE,"",(VLOOKUP($B1229,'Can Gas Rankings'!$B$6:$H$95,6,FALSE)))</f>
        <v/>
      </c>
      <c r="T1229" s="109" t="str">
        <f>IF(ISNA(VLOOKUP($B1229,'Can Pwr Rankings'!$B$6:$F$21,4,FALSE))=TRUE,"", (VLOOKUP($B1229,'Can Pwr Rankings'!$B$6:$F$21,4,FALSE)))</f>
        <v/>
      </c>
    </row>
    <row r="1230" spans="1:20" x14ac:dyDescent="0.2">
      <c r="A1230" s="73" t="s">
        <v>336</v>
      </c>
      <c r="B1230" s="73">
        <v>2482</v>
      </c>
      <c r="C1230" s="73" t="s">
        <v>336</v>
      </c>
      <c r="D1230" s="73">
        <v>2482</v>
      </c>
      <c r="E1230" s="73" t="s">
        <v>463</v>
      </c>
      <c r="F1230" s="73" t="e">
        <f>VLOOKUP((A1230&amp;MAX(G1230:L1230)),'NA DATA'!$J$4:$K$1809,2,FALSE)</f>
        <v>#N/A</v>
      </c>
      <c r="G1230" s="104"/>
      <c r="H1230" s="104"/>
      <c r="I1230" s="104">
        <v>96062832</v>
      </c>
      <c r="J1230" s="104"/>
      <c r="K1230" s="104"/>
      <c r="L1230" s="104"/>
      <c r="M1230" s="104" t="str">
        <f>IF(ISNA(VLOOKUP(B1230,'US GAS Rankings'!$B$6:$H$232,7,FALSE))=TRUE,"", (VLOOKUP(B1230,'US GAS Rankings'!$B$6:$H$232,7,FALSE)))</f>
        <v/>
      </c>
      <c r="N1230" s="104">
        <f>IF(ISNA(VLOOKUP(B1230,'US PWR Rankings'!$B$6:$H$126,7,FALSE))=TRUE,"", (VLOOKUP(B1230,'US PWR Rankings'!$B$6:$H$126,7,FALSE)))</f>
        <v>59</v>
      </c>
      <c r="O1230" s="73" t="str">
        <f>IF(ISNA(VLOOKUP(B1230,'Can Gas Rankings'!$B$6:$H$95,7,FALSE))=TRUE,"",(VLOOKUP(B1230,'Can Gas Rankings'!$B$6:$H$95,7,FALSE)))</f>
        <v/>
      </c>
      <c r="P1230" s="73" t="str">
        <f>IF(ISNA(VLOOKUP(B1230,'Can Pwr Rankings'!$B$6:$F$21,5,FALSE))=TRUE,"", (VLOOKUP(B1230,'Can Pwr Rankings'!$B$6:$F$21,5,FALSE)))</f>
        <v/>
      </c>
      <c r="Q1230" s="109" t="str">
        <f>IF(ISNA(VLOOKUP($B1230,'US GAS Rankings'!$B$6:$H$232,6,FALSE))=TRUE,"", (VLOOKUP($B1230,'US GAS Rankings'!$B$6:$H$232,6,FALSE)))</f>
        <v/>
      </c>
      <c r="R1230" s="109">
        <f>IF(ISNA(VLOOKUP($B1230,'US PWR Rankings'!$B$6:$H$126,6,FALSE))=TRUE,"", (VLOOKUP($B1230,'US PWR Rankings'!$B$6:$H$126,6,FALSE)))</f>
        <v>348052</v>
      </c>
      <c r="S1230" s="109" t="str">
        <f>IF(ISNA(VLOOKUP($B1230,'Can Gas Rankings'!$B$6:$H$95,6,FALSE))=TRUE,"",(VLOOKUP($B1230,'Can Gas Rankings'!$B$6:$H$95,6,FALSE)))</f>
        <v/>
      </c>
      <c r="T1230" s="109" t="str">
        <f>IF(ISNA(VLOOKUP($B1230,'Can Pwr Rankings'!$B$6:$F$21,4,FALSE))=TRUE,"", (VLOOKUP($B1230,'Can Pwr Rankings'!$B$6:$F$21,4,FALSE)))</f>
        <v/>
      </c>
    </row>
    <row r="1231" spans="1:20" x14ac:dyDescent="0.2">
      <c r="A1231" s="73" t="s">
        <v>527</v>
      </c>
      <c r="B1231" s="73">
        <v>50668</v>
      </c>
      <c r="C1231" s="73" t="s">
        <v>527</v>
      </c>
      <c r="D1231" s="73">
        <v>50668</v>
      </c>
      <c r="E1231" s="73" t="s">
        <v>465</v>
      </c>
      <c r="F1231" s="73" t="e">
        <f>VLOOKUP((A1231&amp;MAX(G1231:L1231)),'NA DATA'!$J$4:$K$1809,2,FALSE)</f>
        <v>#N/A</v>
      </c>
      <c r="G1231" s="104"/>
      <c r="H1231" s="104"/>
      <c r="I1231" s="104">
        <v>96003694</v>
      </c>
      <c r="J1231" s="104"/>
      <c r="K1231" s="104"/>
      <c r="L1231" s="104"/>
      <c r="M1231" s="104" t="str">
        <f>IF(ISNA(VLOOKUP(B1231,'US GAS Rankings'!$B$6:$H$232,7,FALSE))=TRUE,"", (VLOOKUP(B1231,'US GAS Rankings'!$B$6:$H$232,7,FALSE)))</f>
        <v/>
      </c>
      <c r="N1231" s="104">
        <f>IF(ISNA(VLOOKUP(B1231,'US PWR Rankings'!$B$6:$H$126,7,FALSE))=TRUE,"", (VLOOKUP(B1231,'US PWR Rankings'!$B$6:$H$126,7,FALSE)))</f>
        <v>72</v>
      </c>
      <c r="O1231" s="73" t="str">
        <f>IF(ISNA(VLOOKUP(B1231,'Can Gas Rankings'!$B$6:$H$95,7,FALSE))=TRUE,"",(VLOOKUP(B1231,'Can Gas Rankings'!$B$6:$H$95,7,FALSE)))</f>
        <v/>
      </c>
      <c r="P1231" s="73" t="str">
        <f>IF(ISNA(VLOOKUP(B1231,'Can Pwr Rankings'!$B$6:$F$21,5,FALSE))=TRUE,"", (VLOOKUP(B1231,'Can Pwr Rankings'!$B$6:$F$21,5,FALSE)))</f>
        <v/>
      </c>
      <c r="Q1231" s="109" t="str">
        <f>IF(ISNA(VLOOKUP($B1231,'US GAS Rankings'!$B$6:$H$232,6,FALSE))=TRUE,"", (VLOOKUP($B1231,'US GAS Rankings'!$B$6:$H$232,6,FALSE)))</f>
        <v/>
      </c>
      <c r="R1231" s="109">
        <f>IF(ISNA(VLOOKUP($B1231,'US PWR Rankings'!$B$6:$H$126,6,FALSE))=TRUE,"", (VLOOKUP($B1231,'US PWR Rankings'!$B$6:$H$126,6,FALSE)))</f>
        <v>125693</v>
      </c>
      <c r="S1231" s="109" t="str">
        <f>IF(ISNA(VLOOKUP($B1231,'Can Gas Rankings'!$B$6:$H$95,6,FALSE))=TRUE,"",(VLOOKUP($B1231,'Can Gas Rankings'!$B$6:$H$95,6,FALSE)))</f>
        <v/>
      </c>
      <c r="T1231" s="109" t="str">
        <f>IF(ISNA(VLOOKUP($B1231,'Can Pwr Rankings'!$B$6:$F$21,4,FALSE))=TRUE,"", (VLOOKUP($B1231,'Can Pwr Rankings'!$B$6:$F$21,4,FALSE)))</f>
        <v/>
      </c>
    </row>
    <row r="1232" spans="1:20" x14ac:dyDescent="0.2">
      <c r="A1232" s="73" t="s">
        <v>630</v>
      </c>
      <c r="B1232" s="73">
        <v>11157</v>
      </c>
      <c r="C1232" s="73" t="s">
        <v>630</v>
      </c>
      <c r="D1232" s="73">
        <v>11157</v>
      </c>
      <c r="E1232" s="73" t="s">
        <v>564</v>
      </c>
      <c r="F1232" s="73" t="str">
        <f>VLOOKUP((A1232&amp;MAX(G1232:L1232)),'NA DATA'!$J$4:$K$1809,2,FALSE)</f>
        <v>Enron Canada Corp.</v>
      </c>
      <c r="G1232" s="104"/>
      <c r="H1232" s="104"/>
      <c r="I1232" s="104"/>
      <c r="J1232" s="104">
        <v>96016046</v>
      </c>
      <c r="K1232" s="104"/>
      <c r="L1232" s="104"/>
      <c r="M1232" s="104" t="str">
        <f>IF(ISNA(VLOOKUP(B1232,'US GAS Rankings'!$B$6:$H$232,7,FALSE))=TRUE,"", (VLOOKUP(B1232,'US GAS Rankings'!$B$6:$H$232,7,FALSE)))</f>
        <v/>
      </c>
      <c r="N1232" s="104" t="str">
        <f>IF(ISNA(VLOOKUP(B1232,'US PWR Rankings'!$B$6:$H$126,7,FALSE))=TRUE,"", (VLOOKUP(B1232,'US PWR Rankings'!$B$6:$H$126,7,FALSE)))</f>
        <v/>
      </c>
      <c r="O1232" s="73">
        <f>IF(ISNA(VLOOKUP(B1232,'Can Gas Rankings'!$B$6:$H$95,7,FALSE))=TRUE,"",(VLOOKUP(B1232,'Can Gas Rankings'!$B$6:$H$95,7,FALSE)))</f>
        <v>25</v>
      </c>
      <c r="P1232" s="73" t="str">
        <f>IF(ISNA(VLOOKUP(B1232,'Can Pwr Rankings'!$B$6:$F$21,5,FALSE))=TRUE,"", (VLOOKUP(B1232,'Can Pwr Rankings'!$B$6:$F$21,5,FALSE)))</f>
        <v/>
      </c>
      <c r="Q1232" s="109" t="str">
        <f>IF(ISNA(VLOOKUP($B1232,'US GAS Rankings'!$B$6:$H$232,6,FALSE))=TRUE,"", (VLOOKUP($B1232,'US GAS Rankings'!$B$6:$H$232,6,FALSE)))</f>
        <v/>
      </c>
      <c r="R1232" s="109" t="str">
        <f>IF(ISNA(VLOOKUP($B1232,'US PWR Rankings'!$B$6:$H$126,6,FALSE))=TRUE,"", (VLOOKUP($B1232,'US PWR Rankings'!$B$6:$H$126,6,FALSE)))</f>
        <v/>
      </c>
      <c r="S1232" s="109">
        <f>IF(ISNA(VLOOKUP($B1232,'Can Gas Rankings'!$B$6:$H$95,6,FALSE))=TRUE,"",(VLOOKUP($B1232,'Can Gas Rankings'!$B$6:$H$95,6,FALSE)))</f>
        <v>10938372</v>
      </c>
      <c r="T1232" s="109" t="str">
        <f>IF(ISNA(VLOOKUP($B1232,'Can Pwr Rankings'!$B$6:$F$21,4,FALSE))=TRUE,"", (VLOOKUP($B1232,'Can Pwr Rankings'!$B$6:$F$21,4,FALSE)))</f>
        <v/>
      </c>
    </row>
    <row r="1233" spans="1:20" x14ac:dyDescent="0.2">
      <c r="A1233" s="73" t="s">
        <v>630</v>
      </c>
      <c r="B1233" s="73">
        <v>11157</v>
      </c>
      <c r="C1233" s="73"/>
      <c r="D1233" s="73"/>
      <c r="E1233" s="73" t="s">
        <v>745</v>
      </c>
      <c r="F1233" s="73" t="str">
        <f>VLOOKUP((A1233&amp;MAX(G1233:L1233)),'NA DATA'!$J$4:$K$1809,2,FALSE)</f>
        <v>Enron Canada Corp.</v>
      </c>
      <c r="G1233" s="104"/>
      <c r="H1233" s="104"/>
      <c r="I1233" s="104"/>
      <c r="J1233" s="104"/>
      <c r="K1233" s="104">
        <v>96013917</v>
      </c>
      <c r="L1233" s="104"/>
      <c r="M1233" s="104" t="str">
        <f>IF(ISNA(VLOOKUP(B1233,'US GAS Rankings'!$B$6:$H$232,7,FALSE))=TRUE,"", (VLOOKUP(B1233,'US GAS Rankings'!$B$6:$H$232,7,FALSE)))</f>
        <v/>
      </c>
      <c r="N1233" s="104" t="str">
        <f>IF(ISNA(VLOOKUP(B1233,'US PWR Rankings'!$B$6:$H$126,7,FALSE))=TRUE,"", (VLOOKUP(B1233,'US PWR Rankings'!$B$6:$H$126,7,FALSE)))</f>
        <v/>
      </c>
      <c r="O1233" s="73">
        <f>IF(ISNA(VLOOKUP(B1233,'Can Gas Rankings'!$B$6:$H$95,7,FALSE))=TRUE,"",(VLOOKUP(B1233,'Can Gas Rankings'!$B$6:$H$95,7,FALSE)))</f>
        <v>25</v>
      </c>
      <c r="P1233" s="73" t="str">
        <f>IF(ISNA(VLOOKUP(B1233,'Can Pwr Rankings'!$B$6:$F$21,5,FALSE))=TRUE,"", (VLOOKUP(B1233,'Can Pwr Rankings'!$B$6:$F$21,5,FALSE)))</f>
        <v/>
      </c>
      <c r="Q1233" s="109" t="str">
        <f>IF(ISNA(VLOOKUP($B1233,'US GAS Rankings'!$B$6:$H$232,6,FALSE))=TRUE,"", (VLOOKUP($B1233,'US GAS Rankings'!$B$6:$H$232,6,FALSE)))</f>
        <v/>
      </c>
      <c r="R1233" s="109" t="str">
        <f>IF(ISNA(VLOOKUP($B1233,'US PWR Rankings'!$B$6:$H$126,6,FALSE))=TRUE,"", (VLOOKUP($B1233,'US PWR Rankings'!$B$6:$H$126,6,FALSE)))</f>
        <v/>
      </c>
      <c r="S1233" s="109">
        <f>IF(ISNA(VLOOKUP($B1233,'Can Gas Rankings'!$B$6:$H$95,6,FALSE))=TRUE,"",(VLOOKUP($B1233,'Can Gas Rankings'!$B$6:$H$95,6,FALSE)))</f>
        <v>10938372</v>
      </c>
      <c r="T1233" s="109" t="str">
        <f>IF(ISNA(VLOOKUP($B1233,'Can Pwr Rankings'!$B$6:$F$21,4,FALSE))=TRUE,"", (VLOOKUP($B1233,'Can Pwr Rankings'!$B$6:$F$21,4,FALSE)))</f>
        <v/>
      </c>
    </row>
    <row r="1234" spans="1:20" x14ac:dyDescent="0.2">
      <c r="A1234" s="73" t="s">
        <v>631</v>
      </c>
      <c r="B1234" s="73">
        <v>58798</v>
      </c>
      <c r="C1234" s="73" t="s">
        <v>631</v>
      </c>
      <c r="D1234" s="73">
        <v>58798</v>
      </c>
      <c r="E1234" s="73" t="s">
        <v>745</v>
      </c>
      <c r="F1234" s="73" t="str">
        <f>VLOOKUP((A1234&amp;MAX(G1234:L1234)),'NA DATA'!$J$4:$K$1809,2,FALSE)</f>
        <v>Enron Canada Corp.</v>
      </c>
      <c r="G1234" s="104"/>
      <c r="H1234" s="104"/>
      <c r="I1234" s="104"/>
      <c r="J1234" s="104"/>
      <c r="K1234" s="104">
        <v>96013947</v>
      </c>
      <c r="L1234" s="104"/>
      <c r="M1234" s="104" t="str">
        <f>IF(ISNA(VLOOKUP(B1234,'US GAS Rankings'!$B$6:$H$232,7,FALSE))=TRUE,"", (VLOOKUP(B1234,'US GAS Rankings'!$B$6:$H$232,7,FALSE)))</f>
        <v/>
      </c>
      <c r="N1234" s="104" t="str">
        <f>IF(ISNA(VLOOKUP(B1234,'US PWR Rankings'!$B$6:$H$126,7,FALSE))=TRUE,"", (VLOOKUP(B1234,'US PWR Rankings'!$B$6:$H$126,7,FALSE)))</f>
        <v/>
      </c>
      <c r="O1234" s="73">
        <f>IF(ISNA(VLOOKUP(B1234,'Can Gas Rankings'!$B$6:$H$95,7,FALSE))=TRUE,"",(VLOOKUP(B1234,'Can Gas Rankings'!$B$6:$H$95,7,FALSE)))</f>
        <v>46</v>
      </c>
      <c r="P1234" s="73" t="str">
        <f>IF(ISNA(VLOOKUP(B1234,'Can Pwr Rankings'!$B$6:$F$21,5,FALSE))=TRUE,"", (VLOOKUP(B1234,'Can Pwr Rankings'!$B$6:$F$21,5,FALSE)))</f>
        <v/>
      </c>
      <c r="Q1234" s="109" t="str">
        <f>IF(ISNA(VLOOKUP($B1234,'US GAS Rankings'!$B$6:$H$232,6,FALSE))=TRUE,"", (VLOOKUP($B1234,'US GAS Rankings'!$B$6:$H$232,6,FALSE)))</f>
        <v/>
      </c>
      <c r="R1234" s="109" t="str">
        <f>IF(ISNA(VLOOKUP($B1234,'US PWR Rankings'!$B$6:$H$126,6,FALSE))=TRUE,"", (VLOOKUP($B1234,'US PWR Rankings'!$B$6:$H$126,6,FALSE)))</f>
        <v/>
      </c>
      <c r="S1234" s="109">
        <f>IF(ISNA(VLOOKUP($B1234,'Can Gas Rankings'!$B$6:$H$95,6,FALSE))=TRUE,"",(VLOOKUP($B1234,'Can Gas Rankings'!$B$6:$H$95,6,FALSE)))</f>
        <v>3139800</v>
      </c>
      <c r="T1234" s="109" t="str">
        <f>IF(ISNA(VLOOKUP($B1234,'Can Pwr Rankings'!$B$6:$F$21,4,FALSE))=TRUE,"", (VLOOKUP($B1234,'Can Pwr Rankings'!$B$6:$F$21,4,FALSE)))</f>
        <v/>
      </c>
    </row>
    <row r="1235" spans="1:20" x14ac:dyDescent="0.2">
      <c r="A1235" s="73" t="s">
        <v>632</v>
      </c>
      <c r="B1235" s="73">
        <v>52868</v>
      </c>
      <c r="C1235" s="73" t="s">
        <v>632</v>
      </c>
      <c r="D1235" s="73">
        <v>52868</v>
      </c>
      <c r="E1235" s="73" t="s">
        <v>59</v>
      </c>
      <c r="F1235" s="73" t="str">
        <f>VLOOKUP((A1235&amp;MAX(G1235:L1235)),'NA DATA'!$J$4:$K$1809,2,FALSE)</f>
        <v>Enron Canada Corp.</v>
      </c>
      <c r="G1235" s="104"/>
      <c r="H1235" s="104"/>
      <c r="I1235" s="104"/>
      <c r="J1235" s="104"/>
      <c r="K1235" s="104"/>
      <c r="L1235" s="104">
        <v>96062371</v>
      </c>
      <c r="M1235" s="104" t="str">
        <f>IF(ISNA(VLOOKUP(B1235,'US GAS Rankings'!$B$6:$H$232,7,FALSE))=TRUE,"", (VLOOKUP(B1235,'US GAS Rankings'!$B$6:$H$232,7,FALSE)))</f>
        <v/>
      </c>
      <c r="N1235" s="104" t="str">
        <f>IF(ISNA(VLOOKUP(B1235,'US PWR Rankings'!$B$6:$H$126,7,FALSE))=TRUE,"", (VLOOKUP(B1235,'US PWR Rankings'!$B$6:$H$126,7,FALSE)))</f>
        <v/>
      </c>
      <c r="O1235" s="73">
        <f>IF(ISNA(VLOOKUP(B1235,'Can Gas Rankings'!$B$6:$H$95,7,FALSE))=TRUE,"",(VLOOKUP(B1235,'Can Gas Rankings'!$B$6:$H$95,7,FALSE)))</f>
        <v>31</v>
      </c>
      <c r="P1235" s="73" t="str">
        <f>IF(ISNA(VLOOKUP(B1235,'Can Pwr Rankings'!$B$6:$F$21,5,FALSE))=TRUE,"", (VLOOKUP(B1235,'Can Pwr Rankings'!$B$6:$F$21,5,FALSE)))</f>
        <v/>
      </c>
      <c r="Q1235" s="109" t="str">
        <f>IF(ISNA(VLOOKUP($B1235,'US GAS Rankings'!$B$6:$H$232,6,FALSE))=TRUE,"", (VLOOKUP($B1235,'US GAS Rankings'!$B$6:$H$232,6,FALSE)))</f>
        <v/>
      </c>
      <c r="R1235" s="109" t="str">
        <f>IF(ISNA(VLOOKUP($B1235,'US PWR Rankings'!$B$6:$H$126,6,FALSE))=TRUE,"", (VLOOKUP($B1235,'US PWR Rankings'!$B$6:$H$126,6,FALSE)))</f>
        <v/>
      </c>
      <c r="S1235" s="109">
        <f>IF(ISNA(VLOOKUP($B1235,'Can Gas Rankings'!$B$6:$H$95,6,FALSE))=TRUE,"",(VLOOKUP($B1235,'Can Gas Rankings'!$B$6:$H$95,6,FALSE)))</f>
        <v>6970000</v>
      </c>
      <c r="T1235" s="109" t="str">
        <f>IF(ISNA(VLOOKUP($B1235,'Can Pwr Rankings'!$B$6:$F$21,4,FALSE))=TRUE,"", (VLOOKUP($B1235,'Can Pwr Rankings'!$B$6:$F$21,4,FALSE)))</f>
        <v/>
      </c>
    </row>
    <row r="1236" spans="1:20" x14ac:dyDescent="0.2">
      <c r="A1236" s="73" t="s">
        <v>632</v>
      </c>
      <c r="B1236" s="73">
        <v>52868</v>
      </c>
      <c r="C1236" s="73"/>
      <c r="D1236" s="73"/>
      <c r="E1236" s="73" t="s">
        <v>745</v>
      </c>
      <c r="F1236" s="73" t="str">
        <f>VLOOKUP((A1236&amp;MAX(G1236:L1236)),'NA DATA'!$J$4:$K$1809,2,FALSE)</f>
        <v>Enron Canada Corp.</v>
      </c>
      <c r="G1236" s="104"/>
      <c r="H1236" s="104"/>
      <c r="I1236" s="104"/>
      <c r="J1236" s="104"/>
      <c r="K1236" s="104">
        <v>96013915</v>
      </c>
      <c r="L1236" s="104"/>
      <c r="M1236" s="104" t="str">
        <f>IF(ISNA(VLOOKUP(B1236,'US GAS Rankings'!$B$6:$H$232,7,FALSE))=TRUE,"", (VLOOKUP(B1236,'US GAS Rankings'!$B$6:$H$232,7,FALSE)))</f>
        <v/>
      </c>
      <c r="N1236" s="104" t="str">
        <f>IF(ISNA(VLOOKUP(B1236,'US PWR Rankings'!$B$6:$H$126,7,FALSE))=TRUE,"", (VLOOKUP(B1236,'US PWR Rankings'!$B$6:$H$126,7,FALSE)))</f>
        <v/>
      </c>
      <c r="O1236" s="73">
        <f>IF(ISNA(VLOOKUP(B1236,'Can Gas Rankings'!$B$6:$H$95,7,FALSE))=TRUE,"",(VLOOKUP(B1236,'Can Gas Rankings'!$B$6:$H$95,7,FALSE)))</f>
        <v>31</v>
      </c>
      <c r="P1236" s="73" t="str">
        <f>IF(ISNA(VLOOKUP(B1236,'Can Pwr Rankings'!$B$6:$F$21,5,FALSE))=TRUE,"", (VLOOKUP(B1236,'Can Pwr Rankings'!$B$6:$F$21,5,FALSE)))</f>
        <v/>
      </c>
      <c r="Q1236" s="109" t="str">
        <f>IF(ISNA(VLOOKUP($B1236,'US GAS Rankings'!$B$6:$H$232,6,FALSE))=TRUE,"", (VLOOKUP($B1236,'US GAS Rankings'!$B$6:$H$232,6,FALSE)))</f>
        <v/>
      </c>
      <c r="R1236" s="109" t="str">
        <f>IF(ISNA(VLOOKUP($B1236,'US PWR Rankings'!$B$6:$H$126,6,FALSE))=TRUE,"", (VLOOKUP($B1236,'US PWR Rankings'!$B$6:$H$126,6,FALSE)))</f>
        <v/>
      </c>
      <c r="S1236" s="109">
        <f>IF(ISNA(VLOOKUP($B1236,'Can Gas Rankings'!$B$6:$H$95,6,FALSE))=TRUE,"",(VLOOKUP($B1236,'Can Gas Rankings'!$B$6:$H$95,6,FALSE)))</f>
        <v>6970000</v>
      </c>
      <c r="T1236" s="109" t="str">
        <f>IF(ISNA(VLOOKUP($B1236,'Can Pwr Rankings'!$B$6:$F$21,4,FALSE))=TRUE,"", (VLOOKUP($B1236,'Can Pwr Rankings'!$B$6:$F$21,4,FALSE)))</f>
        <v/>
      </c>
    </row>
    <row r="1237" spans="1:20" x14ac:dyDescent="0.2">
      <c r="A1237" s="73" t="s">
        <v>314</v>
      </c>
      <c r="B1237" s="73">
        <v>57552</v>
      </c>
      <c r="C1237" s="73" t="s">
        <v>314</v>
      </c>
      <c r="D1237" s="73">
        <v>57552</v>
      </c>
      <c r="E1237" s="73" t="s">
        <v>465</v>
      </c>
      <c r="F1237" s="73" t="e">
        <f>VLOOKUP((A1237&amp;MAX(G1237:L1237)),'NA DATA'!$J$4:$K$1809,2,FALSE)</f>
        <v>#N/A</v>
      </c>
      <c r="G1237" s="104"/>
      <c r="H1237" s="104"/>
      <c r="I1237" s="104">
        <v>96004859</v>
      </c>
      <c r="J1237" s="104"/>
      <c r="K1237" s="104"/>
      <c r="L1237" s="104"/>
      <c r="M1237" s="104" t="str">
        <f>IF(ISNA(VLOOKUP(B1237,'US GAS Rankings'!$B$6:$H$232,7,FALSE))=TRUE,"", (VLOOKUP(B1237,'US GAS Rankings'!$B$6:$H$232,7,FALSE)))</f>
        <v/>
      </c>
      <c r="N1237" s="104">
        <f>IF(ISNA(VLOOKUP(B1237,'US PWR Rankings'!$B$6:$H$126,7,FALSE))=TRUE,"", (VLOOKUP(B1237,'US PWR Rankings'!$B$6:$H$126,7,FALSE)))</f>
        <v>9</v>
      </c>
      <c r="O1237" s="73" t="str">
        <f>IF(ISNA(VLOOKUP(B1237,'Can Gas Rankings'!$B$6:$H$95,7,FALSE))=TRUE,"",(VLOOKUP(B1237,'Can Gas Rankings'!$B$6:$H$95,7,FALSE)))</f>
        <v/>
      </c>
      <c r="P1237" s="73" t="str">
        <f>IF(ISNA(VLOOKUP(B1237,'Can Pwr Rankings'!$B$6:$F$21,5,FALSE))=TRUE,"", (VLOOKUP(B1237,'Can Pwr Rankings'!$B$6:$F$21,5,FALSE)))</f>
        <v/>
      </c>
      <c r="Q1237" s="109" t="str">
        <f>IF(ISNA(VLOOKUP($B1237,'US GAS Rankings'!$B$6:$H$232,6,FALSE))=TRUE,"", (VLOOKUP($B1237,'US GAS Rankings'!$B$6:$H$232,6,FALSE)))</f>
        <v/>
      </c>
      <c r="R1237" s="109">
        <f>IF(ISNA(VLOOKUP($B1237,'US PWR Rankings'!$B$6:$H$126,6,FALSE))=TRUE,"", (VLOOKUP($B1237,'US PWR Rankings'!$B$6:$H$126,6,FALSE)))</f>
        <v>26674264</v>
      </c>
      <c r="S1237" s="109" t="str">
        <f>IF(ISNA(VLOOKUP($B1237,'Can Gas Rankings'!$B$6:$H$95,6,FALSE))=TRUE,"",(VLOOKUP($B1237,'Can Gas Rankings'!$B$6:$H$95,6,FALSE)))</f>
        <v/>
      </c>
      <c r="T1237" s="109" t="str">
        <f>IF(ISNA(VLOOKUP($B1237,'Can Pwr Rankings'!$B$6:$F$21,4,FALSE))=TRUE,"", (VLOOKUP($B1237,'Can Pwr Rankings'!$B$6:$F$21,4,FALSE)))</f>
        <v/>
      </c>
    </row>
    <row r="1238" spans="1:20" x14ac:dyDescent="0.2">
      <c r="A1238" s="73" t="s">
        <v>333</v>
      </c>
      <c r="B1238" s="73">
        <v>51312</v>
      </c>
      <c r="C1238" s="73" t="s">
        <v>333</v>
      </c>
      <c r="D1238" s="73">
        <v>51312</v>
      </c>
      <c r="E1238" s="73" t="s">
        <v>759</v>
      </c>
      <c r="F1238" s="73" t="str">
        <f>VLOOKUP((A1238&amp;MAX(G1238:L1238)),'NA DATA'!$J$4:$K$1809,2,FALSE)</f>
        <v>Enron Canada Corp.</v>
      </c>
      <c r="G1238" s="104"/>
      <c r="H1238" s="104"/>
      <c r="I1238" s="104"/>
      <c r="J1238" s="104"/>
      <c r="K1238" s="104">
        <v>96031255</v>
      </c>
      <c r="L1238" s="104"/>
      <c r="M1238" s="104" t="str">
        <f>IF(ISNA(VLOOKUP(B1238,'US GAS Rankings'!$B$6:$H$232,7,FALSE))=TRUE,"", (VLOOKUP(B1238,'US GAS Rankings'!$B$6:$H$232,7,FALSE)))</f>
        <v/>
      </c>
      <c r="N1238" s="104">
        <f>IF(ISNA(VLOOKUP(B1238,'US PWR Rankings'!$B$6:$H$126,7,FALSE))=TRUE,"", (VLOOKUP(B1238,'US PWR Rankings'!$B$6:$H$126,7,FALSE)))</f>
        <v>54</v>
      </c>
      <c r="O1238" s="73">
        <f>IF(ISNA(VLOOKUP(B1238,'Can Gas Rankings'!$B$6:$H$95,7,FALSE))=TRUE,"",(VLOOKUP(B1238,'Can Gas Rankings'!$B$6:$H$95,7,FALSE)))</f>
        <v>68</v>
      </c>
      <c r="P1238" s="73" t="str">
        <f>IF(ISNA(VLOOKUP(B1238,'Can Pwr Rankings'!$B$6:$F$21,5,FALSE))=TRUE,"", (VLOOKUP(B1238,'Can Pwr Rankings'!$B$6:$F$21,5,FALSE)))</f>
        <v/>
      </c>
      <c r="Q1238" s="109" t="str">
        <f>IF(ISNA(VLOOKUP($B1238,'US GAS Rankings'!$B$6:$H$232,6,FALSE))=TRUE,"", (VLOOKUP($B1238,'US GAS Rankings'!$B$6:$H$232,6,FALSE)))</f>
        <v/>
      </c>
      <c r="R1238" s="109">
        <f>IF(ISNA(VLOOKUP($B1238,'US PWR Rankings'!$B$6:$H$126,6,FALSE))=TRUE,"", (VLOOKUP($B1238,'US PWR Rankings'!$B$6:$H$126,6,FALSE)))</f>
        <v>555876</v>
      </c>
      <c r="S1238" s="109">
        <f>IF(ISNA(VLOOKUP($B1238,'Can Gas Rankings'!$B$6:$H$95,6,FALSE))=TRUE,"",(VLOOKUP($B1238,'Can Gas Rankings'!$B$6:$H$95,6,FALSE)))</f>
        <v>635933</v>
      </c>
      <c r="T1238" s="109" t="str">
        <f>IF(ISNA(VLOOKUP($B1238,'Can Pwr Rankings'!$B$6:$F$21,4,FALSE))=TRUE,"", (VLOOKUP($B1238,'Can Pwr Rankings'!$B$6:$F$21,4,FALSE)))</f>
        <v/>
      </c>
    </row>
    <row r="1239" spans="1:20" x14ac:dyDescent="0.2">
      <c r="A1239" s="73" t="s">
        <v>633</v>
      </c>
      <c r="B1239" s="73">
        <v>63675</v>
      </c>
      <c r="C1239" s="73" t="s">
        <v>633</v>
      </c>
      <c r="D1239" s="73">
        <v>63675</v>
      </c>
      <c r="E1239" s="73" t="s">
        <v>745</v>
      </c>
      <c r="F1239" s="73" t="str">
        <f>VLOOKUP((A1239&amp;MAX(G1239:L1239)),'NA DATA'!$J$4:$K$1809,2,FALSE)</f>
        <v>Enron Canada Corp.</v>
      </c>
      <c r="G1239" s="104"/>
      <c r="H1239" s="104"/>
      <c r="I1239" s="104"/>
      <c r="J1239" s="104"/>
      <c r="K1239" s="104">
        <v>96031670</v>
      </c>
      <c r="L1239" s="104"/>
      <c r="M1239" s="104" t="str">
        <f>IF(ISNA(VLOOKUP(B1239,'US GAS Rankings'!$B$6:$H$232,7,FALSE))=TRUE,"", (VLOOKUP(B1239,'US GAS Rankings'!$B$6:$H$232,7,FALSE)))</f>
        <v/>
      </c>
      <c r="N1239" s="104" t="str">
        <f>IF(ISNA(VLOOKUP(B1239,'US PWR Rankings'!$B$6:$H$126,7,FALSE))=TRUE,"", (VLOOKUP(B1239,'US PWR Rankings'!$B$6:$H$126,7,FALSE)))</f>
        <v/>
      </c>
      <c r="O1239" s="73">
        <f>IF(ISNA(VLOOKUP(B1239,'Can Gas Rankings'!$B$6:$H$95,7,FALSE))=TRUE,"",(VLOOKUP(B1239,'Can Gas Rankings'!$B$6:$H$95,7,FALSE)))</f>
        <v>57</v>
      </c>
      <c r="P1239" s="73" t="str">
        <f>IF(ISNA(VLOOKUP(B1239,'Can Pwr Rankings'!$B$6:$F$21,5,FALSE))=TRUE,"", (VLOOKUP(B1239,'Can Pwr Rankings'!$B$6:$F$21,5,FALSE)))</f>
        <v/>
      </c>
      <c r="Q1239" s="109" t="str">
        <f>IF(ISNA(VLOOKUP($B1239,'US GAS Rankings'!$B$6:$H$232,6,FALSE))=TRUE,"", (VLOOKUP($B1239,'US GAS Rankings'!$B$6:$H$232,6,FALSE)))</f>
        <v/>
      </c>
      <c r="R1239" s="109" t="str">
        <f>IF(ISNA(VLOOKUP($B1239,'US PWR Rankings'!$B$6:$H$126,6,FALSE))=TRUE,"", (VLOOKUP($B1239,'US PWR Rankings'!$B$6:$H$126,6,FALSE)))</f>
        <v/>
      </c>
      <c r="S1239" s="109">
        <f>IF(ISNA(VLOOKUP($B1239,'Can Gas Rankings'!$B$6:$H$95,6,FALSE))=TRUE,"",(VLOOKUP($B1239,'Can Gas Rankings'!$B$6:$H$95,6,FALSE)))</f>
        <v>1917598</v>
      </c>
      <c r="T1239" s="109" t="str">
        <f>IF(ISNA(VLOOKUP($B1239,'Can Pwr Rankings'!$B$6:$F$21,4,FALSE))=TRUE,"", (VLOOKUP($B1239,'Can Pwr Rankings'!$B$6:$F$21,4,FALSE)))</f>
        <v/>
      </c>
    </row>
    <row r="1240" spans="1:20" x14ac:dyDescent="0.2">
      <c r="A1240" s="73" t="s">
        <v>634</v>
      </c>
      <c r="B1240" s="73">
        <v>37221</v>
      </c>
      <c r="C1240" s="73" t="s">
        <v>634</v>
      </c>
      <c r="D1240" s="73">
        <v>37221</v>
      </c>
      <c r="E1240" s="73" t="s">
        <v>745</v>
      </c>
      <c r="F1240" s="73" t="str">
        <f>VLOOKUP((A1240&amp;MAX(G1240:L1240)),'NA DATA'!$J$4:$K$1809,2,FALSE)</f>
        <v>Enron Canada Corp.</v>
      </c>
      <c r="G1240" s="104"/>
      <c r="H1240" s="104"/>
      <c r="I1240" s="104"/>
      <c r="J1240" s="104"/>
      <c r="K1240" s="104">
        <v>96013847</v>
      </c>
      <c r="L1240" s="104"/>
      <c r="M1240" s="104" t="str">
        <f>IF(ISNA(VLOOKUP(B1240,'US GAS Rankings'!$B$6:$H$232,7,FALSE))=TRUE,"", (VLOOKUP(B1240,'US GAS Rankings'!$B$6:$H$232,7,FALSE)))</f>
        <v/>
      </c>
      <c r="N1240" s="104" t="str">
        <f>IF(ISNA(VLOOKUP(B1240,'US PWR Rankings'!$B$6:$H$126,7,FALSE))=TRUE,"", (VLOOKUP(B1240,'US PWR Rankings'!$B$6:$H$126,7,FALSE)))</f>
        <v/>
      </c>
      <c r="O1240" s="73">
        <f>IF(ISNA(VLOOKUP(B1240,'Can Gas Rankings'!$B$6:$H$95,7,FALSE))=TRUE,"",(VLOOKUP(B1240,'Can Gas Rankings'!$B$6:$H$95,7,FALSE)))</f>
        <v>49</v>
      </c>
      <c r="P1240" s="73" t="str">
        <f>IF(ISNA(VLOOKUP(B1240,'Can Pwr Rankings'!$B$6:$F$21,5,FALSE))=TRUE,"", (VLOOKUP(B1240,'Can Pwr Rankings'!$B$6:$F$21,5,FALSE)))</f>
        <v/>
      </c>
      <c r="Q1240" s="109" t="str">
        <f>IF(ISNA(VLOOKUP($B1240,'US GAS Rankings'!$B$6:$H$232,6,FALSE))=TRUE,"", (VLOOKUP($B1240,'US GAS Rankings'!$B$6:$H$232,6,FALSE)))</f>
        <v/>
      </c>
      <c r="R1240" s="109" t="str">
        <f>IF(ISNA(VLOOKUP($B1240,'US PWR Rankings'!$B$6:$H$126,6,FALSE))=TRUE,"", (VLOOKUP($B1240,'US PWR Rankings'!$B$6:$H$126,6,FALSE)))</f>
        <v/>
      </c>
      <c r="S1240" s="109">
        <f>IF(ISNA(VLOOKUP($B1240,'Can Gas Rankings'!$B$6:$H$95,6,FALSE))=TRUE,"",(VLOOKUP($B1240,'Can Gas Rankings'!$B$6:$H$95,6,FALSE)))</f>
        <v>2390400</v>
      </c>
      <c r="T1240" s="109" t="str">
        <f>IF(ISNA(VLOOKUP($B1240,'Can Pwr Rankings'!$B$6:$F$21,4,FALSE))=TRUE,"", (VLOOKUP($B1240,'Can Pwr Rankings'!$B$6:$F$21,4,FALSE)))</f>
        <v/>
      </c>
    </row>
    <row r="1241" spans="1:20" x14ac:dyDescent="0.2">
      <c r="A1241" s="73" t="s">
        <v>530</v>
      </c>
      <c r="B1241" s="73">
        <v>177</v>
      </c>
      <c r="C1241" s="73" t="s">
        <v>530</v>
      </c>
      <c r="D1241" s="73">
        <v>177</v>
      </c>
      <c r="E1241" s="73" t="s">
        <v>509</v>
      </c>
      <c r="F1241" s="73" t="e">
        <f>VLOOKUP((A1241&amp;MAX(G1241:L1241)),'NA DATA'!$J$4:$K$1809,2,FALSE)</f>
        <v>#N/A</v>
      </c>
      <c r="G1241" s="104"/>
      <c r="H1241" s="104"/>
      <c r="I1241" s="104">
        <v>95001098</v>
      </c>
      <c r="J1241" s="104"/>
      <c r="K1241" s="104"/>
      <c r="L1241" s="104"/>
      <c r="M1241" s="104" t="str">
        <f>IF(ISNA(VLOOKUP(B1241,'US GAS Rankings'!$B$6:$H$232,7,FALSE))=TRUE,"", (VLOOKUP(B1241,'US GAS Rankings'!$B$6:$H$232,7,FALSE)))</f>
        <v/>
      </c>
      <c r="N1241" s="104">
        <f>IF(ISNA(VLOOKUP(B1241,'US PWR Rankings'!$B$6:$H$126,7,FALSE))=TRUE,"", (VLOOKUP(B1241,'US PWR Rankings'!$B$6:$H$126,7,FALSE)))</f>
        <v>42</v>
      </c>
      <c r="O1241" s="73" t="str">
        <f>IF(ISNA(VLOOKUP(B1241,'Can Gas Rankings'!$B$6:$H$95,7,FALSE))=TRUE,"",(VLOOKUP(B1241,'Can Gas Rankings'!$B$6:$H$95,7,FALSE)))</f>
        <v/>
      </c>
      <c r="P1241" s="73" t="str">
        <f>IF(ISNA(VLOOKUP(B1241,'Can Pwr Rankings'!$B$6:$F$21,5,FALSE))=TRUE,"", (VLOOKUP(B1241,'Can Pwr Rankings'!$B$6:$F$21,5,FALSE)))</f>
        <v/>
      </c>
      <c r="Q1241" s="109" t="str">
        <f>IF(ISNA(VLOOKUP($B1241,'US GAS Rankings'!$B$6:$H$232,6,FALSE))=TRUE,"", (VLOOKUP($B1241,'US GAS Rankings'!$B$6:$H$232,6,FALSE)))</f>
        <v/>
      </c>
      <c r="R1241" s="109">
        <f>IF(ISNA(VLOOKUP($B1241,'US PWR Rankings'!$B$6:$H$126,6,FALSE))=TRUE,"", (VLOOKUP($B1241,'US PWR Rankings'!$B$6:$H$126,6,FALSE)))</f>
        <v>1128988</v>
      </c>
      <c r="S1241" s="109" t="str">
        <f>IF(ISNA(VLOOKUP($B1241,'Can Gas Rankings'!$B$6:$H$95,6,FALSE))=TRUE,"",(VLOOKUP($B1241,'Can Gas Rankings'!$B$6:$H$95,6,FALSE)))</f>
        <v/>
      </c>
      <c r="T1241" s="109" t="str">
        <f>IF(ISNA(VLOOKUP($B1241,'Can Pwr Rankings'!$B$6:$F$21,4,FALSE))=TRUE,"", (VLOOKUP($B1241,'Can Pwr Rankings'!$B$6:$F$21,4,FALSE)))</f>
        <v/>
      </c>
    </row>
    <row r="1242" spans="1:20" x14ac:dyDescent="0.2">
      <c r="A1242" s="73" t="s">
        <v>530</v>
      </c>
      <c r="B1242" s="73">
        <v>177</v>
      </c>
      <c r="C1242" s="73"/>
      <c r="D1242" s="73"/>
      <c r="E1242" s="73" t="s">
        <v>465</v>
      </c>
      <c r="F1242" s="73" t="e">
        <f>VLOOKUP((A1242&amp;MAX(G1242:L1242)),'NA DATA'!$J$4:$K$1809,2,FALSE)</f>
        <v>#N/A</v>
      </c>
      <c r="G1242" s="104"/>
      <c r="H1242" s="104"/>
      <c r="I1242" s="104">
        <v>96026964</v>
      </c>
      <c r="J1242" s="104"/>
      <c r="K1242" s="104"/>
      <c r="L1242" s="104"/>
      <c r="M1242" s="104" t="str">
        <f>IF(ISNA(VLOOKUP(B1242,'US GAS Rankings'!$B$6:$H$232,7,FALSE))=TRUE,"", (VLOOKUP(B1242,'US GAS Rankings'!$B$6:$H$232,7,FALSE)))</f>
        <v/>
      </c>
      <c r="N1242" s="104">
        <f>IF(ISNA(VLOOKUP(B1242,'US PWR Rankings'!$B$6:$H$126,7,FALSE))=TRUE,"", (VLOOKUP(B1242,'US PWR Rankings'!$B$6:$H$126,7,FALSE)))</f>
        <v>42</v>
      </c>
      <c r="O1242" s="73" t="str">
        <f>IF(ISNA(VLOOKUP(B1242,'Can Gas Rankings'!$B$6:$H$95,7,FALSE))=TRUE,"",(VLOOKUP(B1242,'Can Gas Rankings'!$B$6:$H$95,7,FALSE)))</f>
        <v/>
      </c>
      <c r="P1242" s="73" t="str">
        <f>IF(ISNA(VLOOKUP(B1242,'Can Pwr Rankings'!$B$6:$F$21,5,FALSE))=TRUE,"", (VLOOKUP(B1242,'Can Pwr Rankings'!$B$6:$F$21,5,FALSE)))</f>
        <v/>
      </c>
      <c r="Q1242" s="109" t="str">
        <f>IF(ISNA(VLOOKUP($B1242,'US GAS Rankings'!$B$6:$H$232,6,FALSE))=TRUE,"", (VLOOKUP($B1242,'US GAS Rankings'!$B$6:$H$232,6,FALSE)))</f>
        <v/>
      </c>
      <c r="R1242" s="109">
        <f>IF(ISNA(VLOOKUP($B1242,'US PWR Rankings'!$B$6:$H$126,6,FALSE))=TRUE,"", (VLOOKUP($B1242,'US PWR Rankings'!$B$6:$H$126,6,FALSE)))</f>
        <v>1128988</v>
      </c>
      <c r="S1242" s="109" t="str">
        <f>IF(ISNA(VLOOKUP($B1242,'Can Gas Rankings'!$B$6:$H$95,6,FALSE))=TRUE,"",(VLOOKUP($B1242,'Can Gas Rankings'!$B$6:$H$95,6,FALSE)))</f>
        <v/>
      </c>
      <c r="T1242" s="109" t="str">
        <f>IF(ISNA(VLOOKUP($B1242,'Can Pwr Rankings'!$B$6:$F$21,4,FALSE))=TRUE,"", (VLOOKUP($B1242,'Can Pwr Rankings'!$B$6:$F$21,4,FALSE)))</f>
        <v/>
      </c>
    </row>
    <row r="1243" spans="1:20" x14ac:dyDescent="0.2">
      <c r="A1243" s="73" t="s">
        <v>383</v>
      </c>
      <c r="B1243" s="73">
        <v>45583</v>
      </c>
      <c r="C1243" s="73" t="s">
        <v>383</v>
      </c>
      <c r="D1243" s="73">
        <v>45583</v>
      </c>
      <c r="E1243" s="73" t="s">
        <v>463</v>
      </c>
      <c r="F1243" s="73" t="e">
        <f>VLOOKUP((A1243&amp;MAX(G1243:L1243)),'NA DATA'!$J$4:$K$1809,2,FALSE)</f>
        <v>#N/A</v>
      </c>
      <c r="G1243" s="104"/>
      <c r="H1243" s="104"/>
      <c r="I1243" s="104">
        <v>96056927</v>
      </c>
      <c r="J1243" s="104"/>
      <c r="K1243" s="104"/>
      <c r="L1243" s="104"/>
      <c r="M1243" s="104" t="str">
        <f>IF(ISNA(VLOOKUP(B1243,'US GAS Rankings'!$B$6:$H$232,7,FALSE))=TRUE,"", (VLOOKUP(B1243,'US GAS Rankings'!$B$6:$H$232,7,FALSE)))</f>
        <v/>
      </c>
      <c r="N1243" s="104">
        <f>IF(ISNA(VLOOKUP(B1243,'US PWR Rankings'!$B$6:$H$126,7,FALSE))=TRUE,"", (VLOOKUP(B1243,'US PWR Rankings'!$B$6:$H$126,7,FALSE)))</f>
        <v>119</v>
      </c>
      <c r="O1243" s="73" t="str">
        <f>IF(ISNA(VLOOKUP(B1243,'Can Gas Rankings'!$B$6:$H$95,7,FALSE))=TRUE,"",(VLOOKUP(B1243,'Can Gas Rankings'!$B$6:$H$95,7,FALSE)))</f>
        <v/>
      </c>
      <c r="P1243" s="73" t="str">
        <f>IF(ISNA(VLOOKUP(B1243,'Can Pwr Rankings'!$B$6:$F$21,5,FALSE))=TRUE,"", (VLOOKUP(B1243,'Can Pwr Rankings'!$B$6:$F$21,5,FALSE)))</f>
        <v/>
      </c>
      <c r="Q1243" s="109" t="str">
        <f>IF(ISNA(VLOOKUP($B1243,'US GAS Rankings'!$B$6:$H$232,6,FALSE))=TRUE,"", (VLOOKUP($B1243,'US GAS Rankings'!$B$6:$H$232,6,FALSE)))</f>
        <v/>
      </c>
      <c r="R1243" s="109">
        <f>IF(ISNA(VLOOKUP($B1243,'US PWR Rankings'!$B$6:$H$126,6,FALSE))=TRUE,"", (VLOOKUP($B1243,'US PWR Rankings'!$B$6:$H$126,6,FALSE)))</f>
        <v>1086</v>
      </c>
      <c r="S1243" s="109" t="str">
        <f>IF(ISNA(VLOOKUP($B1243,'Can Gas Rankings'!$B$6:$H$95,6,FALSE))=TRUE,"",(VLOOKUP($B1243,'Can Gas Rankings'!$B$6:$H$95,6,FALSE)))</f>
        <v/>
      </c>
      <c r="T1243" s="109" t="str">
        <f>IF(ISNA(VLOOKUP($B1243,'Can Pwr Rankings'!$B$6:$F$21,4,FALSE))=TRUE,"", (VLOOKUP($B1243,'Can Pwr Rankings'!$B$6:$F$21,4,FALSE)))</f>
        <v/>
      </c>
    </row>
    <row r="1244" spans="1:20" x14ac:dyDescent="0.2">
      <c r="A1244" s="73" t="s">
        <v>361</v>
      </c>
      <c r="B1244" s="73">
        <v>51164</v>
      </c>
      <c r="C1244" s="73" t="s">
        <v>361</v>
      </c>
      <c r="D1244" s="73">
        <v>51164</v>
      </c>
      <c r="E1244" s="73" t="s">
        <v>463</v>
      </c>
      <c r="F1244" s="73" t="e">
        <f>VLOOKUP((A1244&amp;MAX(G1244:L1244)),'NA DATA'!$J$4:$K$1809,2,FALSE)</f>
        <v>#N/A</v>
      </c>
      <c r="G1244" s="104"/>
      <c r="H1244" s="104"/>
      <c r="I1244" s="104">
        <v>96051889</v>
      </c>
      <c r="J1244" s="104"/>
      <c r="K1244" s="104"/>
      <c r="L1244" s="104"/>
      <c r="M1244" s="104" t="str">
        <f>IF(ISNA(VLOOKUP(B1244,'US GAS Rankings'!$B$6:$H$232,7,FALSE))=TRUE,"", (VLOOKUP(B1244,'US GAS Rankings'!$B$6:$H$232,7,FALSE)))</f>
        <v/>
      </c>
      <c r="N1244" s="104">
        <f>IF(ISNA(VLOOKUP(B1244,'US PWR Rankings'!$B$6:$H$126,7,FALSE))=TRUE,"", (VLOOKUP(B1244,'US PWR Rankings'!$B$6:$H$126,7,FALSE)))</f>
        <v>95</v>
      </c>
      <c r="O1244" s="73" t="str">
        <f>IF(ISNA(VLOOKUP(B1244,'Can Gas Rankings'!$B$6:$H$95,7,FALSE))=TRUE,"",(VLOOKUP(B1244,'Can Gas Rankings'!$B$6:$H$95,7,FALSE)))</f>
        <v/>
      </c>
      <c r="P1244" s="73" t="str">
        <f>IF(ISNA(VLOOKUP(B1244,'Can Pwr Rankings'!$B$6:$F$21,5,FALSE))=TRUE,"", (VLOOKUP(B1244,'Can Pwr Rankings'!$B$6:$F$21,5,FALSE)))</f>
        <v/>
      </c>
      <c r="Q1244" s="109" t="str">
        <f>IF(ISNA(VLOOKUP($B1244,'US GAS Rankings'!$B$6:$H$232,6,FALSE))=TRUE,"", (VLOOKUP($B1244,'US GAS Rankings'!$B$6:$H$232,6,FALSE)))</f>
        <v/>
      </c>
      <c r="R1244" s="109">
        <f>IF(ISNA(VLOOKUP($B1244,'US PWR Rankings'!$B$6:$H$126,6,FALSE))=TRUE,"", (VLOOKUP($B1244,'US PWR Rankings'!$B$6:$H$126,6,FALSE)))</f>
        <v>21135</v>
      </c>
      <c r="S1244" s="109" t="str">
        <f>IF(ISNA(VLOOKUP($B1244,'Can Gas Rankings'!$B$6:$H$95,6,FALSE))=TRUE,"",(VLOOKUP($B1244,'Can Gas Rankings'!$B$6:$H$95,6,FALSE)))</f>
        <v/>
      </c>
      <c r="T1244" s="109" t="str">
        <f>IF(ISNA(VLOOKUP($B1244,'Can Pwr Rankings'!$B$6:$F$21,4,FALSE))=TRUE,"", (VLOOKUP($B1244,'Can Pwr Rankings'!$B$6:$F$21,4,FALSE)))</f>
        <v/>
      </c>
    </row>
    <row r="1245" spans="1:20" x14ac:dyDescent="0.2">
      <c r="A1245" s="73" t="s">
        <v>635</v>
      </c>
      <c r="B1245" s="73">
        <v>68285</v>
      </c>
      <c r="C1245" s="73" t="s">
        <v>635</v>
      </c>
      <c r="D1245" s="73">
        <v>68285</v>
      </c>
      <c r="E1245" s="73" t="s">
        <v>745</v>
      </c>
      <c r="F1245" s="73" t="str">
        <f>VLOOKUP((A1245&amp;MAX(G1245:L1245)),'NA DATA'!$J$4:$K$1809,2,FALSE)</f>
        <v>Enron Canada Corp.</v>
      </c>
      <c r="G1245" s="104"/>
      <c r="H1245" s="104"/>
      <c r="I1245" s="104"/>
      <c r="J1245" s="104"/>
      <c r="K1245" s="104">
        <v>96022339</v>
      </c>
      <c r="L1245" s="104"/>
      <c r="M1245" s="104" t="str">
        <f>IF(ISNA(VLOOKUP(B1245,'US GAS Rankings'!$B$6:$H$232,7,FALSE))=TRUE,"", (VLOOKUP(B1245,'US GAS Rankings'!$B$6:$H$232,7,FALSE)))</f>
        <v/>
      </c>
      <c r="N1245" s="104" t="str">
        <f>IF(ISNA(VLOOKUP(B1245,'US PWR Rankings'!$B$6:$H$126,7,FALSE))=TRUE,"", (VLOOKUP(B1245,'US PWR Rankings'!$B$6:$H$126,7,FALSE)))</f>
        <v/>
      </c>
      <c r="O1245" s="73">
        <f>IF(ISNA(VLOOKUP(B1245,'Can Gas Rankings'!$B$6:$H$95,7,FALSE))=TRUE,"",(VLOOKUP(B1245,'Can Gas Rankings'!$B$6:$H$95,7,FALSE)))</f>
        <v>10</v>
      </c>
      <c r="P1245" s="73" t="str">
        <f>IF(ISNA(VLOOKUP(B1245,'Can Pwr Rankings'!$B$6:$F$21,5,FALSE))=TRUE,"", (VLOOKUP(B1245,'Can Pwr Rankings'!$B$6:$F$21,5,FALSE)))</f>
        <v/>
      </c>
      <c r="Q1245" s="109" t="str">
        <f>IF(ISNA(VLOOKUP($B1245,'US GAS Rankings'!$B$6:$H$232,6,FALSE))=TRUE,"", (VLOOKUP($B1245,'US GAS Rankings'!$B$6:$H$232,6,FALSE)))</f>
        <v/>
      </c>
      <c r="R1245" s="109" t="str">
        <f>IF(ISNA(VLOOKUP($B1245,'US PWR Rankings'!$B$6:$H$126,6,FALSE))=TRUE,"", (VLOOKUP($B1245,'US PWR Rankings'!$B$6:$H$126,6,FALSE)))</f>
        <v/>
      </c>
      <c r="S1245" s="109">
        <f>IF(ISNA(VLOOKUP($B1245,'Can Gas Rankings'!$B$6:$H$95,6,FALSE))=TRUE,"",(VLOOKUP($B1245,'Can Gas Rankings'!$B$6:$H$95,6,FALSE)))</f>
        <v>54576376</v>
      </c>
      <c r="T1245" s="109" t="str">
        <f>IF(ISNA(VLOOKUP($B1245,'Can Pwr Rankings'!$B$6:$F$21,4,FALSE))=TRUE,"", (VLOOKUP($B1245,'Can Pwr Rankings'!$B$6:$F$21,4,FALSE)))</f>
        <v/>
      </c>
    </row>
    <row r="1246" spans="1:20" x14ac:dyDescent="0.2">
      <c r="A1246" s="73" t="s">
        <v>347</v>
      </c>
      <c r="B1246" s="73">
        <v>2730</v>
      </c>
      <c r="C1246" s="73" t="s">
        <v>347</v>
      </c>
      <c r="D1246" s="73">
        <v>2730</v>
      </c>
      <c r="E1246" s="73" t="s">
        <v>519</v>
      </c>
      <c r="F1246" s="73" t="e">
        <f>VLOOKUP((A1246&amp;MAX(G1246:L1246)),'NA DATA'!$J$4:$K$1809,2,FALSE)</f>
        <v>#N/A</v>
      </c>
      <c r="G1246" s="104"/>
      <c r="H1246" s="104"/>
      <c r="I1246" s="104">
        <v>95001189</v>
      </c>
      <c r="J1246" s="104"/>
      <c r="K1246" s="104"/>
      <c r="L1246" s="104"/>
      <c r="M1246" s="104" t="str">
        <f>IF(ISNA(VLOOKUP(B1246,'US GAS Rankings'!$B$6:$H$232,7,FALSE))=TRUE,"", (VLOOKUP(B1246,'US GAS Rankings'!$B$6:$H$232,7,FALSE)))</f>
        <v/>
      </c>
      <c r="N1246" s="104">
        <f>IF(ISNA(VLOOKUP(B1246,'US PWR Rankings'!$B$6:$H$126,7,FALSE))=TRUE,"", (VLOOKUP(B1246,'US PWR Rankings'!$B$6:$H$126,7,FALSE)))</f>
        <v>76</v>
      </c>
      <c r="O1246" s="73" t="str">
        <f>IF(ISNA(VLOOKUP(B1246,'Can Gas Rankings'!$B$6:$H$95,7,FALSE))=TRUE,"",(VLOOKUP(B1246,'Can Gas Rankings'!$B$6:$H$95,7,FALSE)))</f>
        <v/>
      </c>
      <c r="P1246" s="73" t="str">
        <f>IF(ISNA(VLOOKUP(B1246,'Can Pwr Rankings'!$B$6:$F$21,5,FALSE))=TRUE,"", (VLOOKUP(B1246,'Can Pwr Rankings'!$B$6:$F$21,5,FALSE)))</f>
        <v/>
      </c>
      <c r="Q1246" s="109" t="str">
        <f>IF(ISNA(VLOOKUP($B1246,'US GAS Rankings'!$B$6:$H$232,6,FALSE))=TRUE,"", (VLOOKUP($B1246,'US GAS Rankings'!$B$6:$H$232,6,FALSE)))</f>
        <v/>
      </c>
      <c r="R1246" s="109">
        <f>IF(ISNA(VLOOKUP($B1246,'US PWR Rankings'!$B$6:$H$126,6,FALSE))=TRUE,"", (VLOOKUP($B1246,'US PWR Rankings'!$B$6:$H$126,6,FALSE)))</f>
        <v>92539</v>
      </c>
      <c r="S1246" s="109" t="str">
        <f>IF(ISNA(VLOOKUP($B1246,'Can Gas Rankings'!$B$6:$H$95,6,FALSE))=TRUE,"",(VLOOKUP($B1246,'Can Gas Rankings'!$B$6:$H$95,6,FALSE)))</f>
        <v/>
      </c>
      <c r="T1246" s="109" t="str">
        <f>IF(ISNA(VLOOKUP($B1246,'Can Pwr Rankings'!$B$6:$F$21,4,FALSE))=TRUE,"", (VLOOKUP($B1246,'Can Pwr Rankings'!$B$6:$F$21,4,FALSE)))</f>
        <v/>
      </c>
    </row>
    <row r="1247" spans="1:20" x14ac:dyDescent="0.2">
      <c r="A1247" s="73" t="s">
        <v>347</v>
      </c>
      <c r="B1247" s="73">
        <v>2730</v>
      </c>
      <c r="C1247" s="73"/>
      <c r="D1247" s="73"/>
      <c r="E1247" s="73" t="s">
        <v>483</v>
      </c>
      <c r="F1247" s="73" t="e">
        <f>VLOOKUP((A1247&amp;MAX(G1247:L1247)),'NA DATA'!$J$4:$K$1809,2,FALSE)</f>
        <v>#N/A</v>
      </c>
      <c r="G1247" s="104"/>
      <c r="H1247" s="104"/>
      <c r="I1247" s="104">
        <v>96000132</v>
      </c>
      <c r="J1247" s="104"/>
      <c r="K1247" s="104"/>
      <c r="L1247" s="104"/>
      <c r="M1247" s="104" t="str">
        <f>IF(ISNA(VLOOKUP(B1247,'US GAS Rankings'!$B$6:$H$232,7,FALSE))=TRUE,"", (VLOOKUP(B1247,'US GAS Rankings'!$B$6:$H$232,7,FALSE)))</f>
        <v/>
      </c>
      <c r="N1247" s="104">
        <f>IF(ISNA(VLOOKUP(B1247,'US PWR Rankings'!$B$6:$H$126,7,FALSE))=TRUE,"", (VLOOKUP(B1247,'US PWR Rankings'!$B$6:$H$126,7,FALSE)))</f>
        <v>76</v>
      </c>
      <c r="O1247" s="73" t="str">
        <f>IF(ISNA(VLOOKUP(B1247,'Can Gas Rankings'!$B$6:$H$95,7,FALSE))=TRUE,"",(VLOOKUP(B1247,'Can Gas Rankings'!$B$6:$H$95,7,FALSE)))</f>
        <v/>
      </c>
      <c r="P1247" s="73" t="str">
        <f>IF(ISNA(VLOOKUP(B1247,'Can Pwr Rankings'!$B$6:$F$21,5,FALSE))=TRUE,"", (VLOOKUP(B1247,'Can Pwr Rankings'!$B$6:$F$21,5,FALSE)))</f>
        <v/>
      </c>
      <c r="Q1247" s="109" t="str">
        <f>IF(ISNA(VLOOKUP($B1247,'US GAS Rankings'!$B$6:$H$232,6,FALSE))=TRUE,"", (VLOOKUP($B1247,'US GAS Rankings'!$B$6:$H$232,6,FALSE)))</f>
        <v/>
      </c>
      <c r="R1247" s="109">
        <f>IF(ISNA(VLOOKUP($B1247,'US PWR Rankings'!$B$6:$H$126,6,FALSE))=TRUE,"", (VLOOKUP($B1247,'US PWR Rankings'!$B$6:$H$126,6,FALSE)))</f>
        <v>92539</v>
      </c>
      <c r="S1247" s="109" t="str">
        <f>IF(ISNA(VLOOKUP($B1247,'Can Gas Rankings'!$B$6:$H$95,6,FALSE))=TRUE,"",(VLOOKUP($B1247,'Can Gas Rankings'!$B$6:$H$95,6,FALSE)))</f>
        <v/>
      </c>
      <c r="T1247" s="109" t="str">
        <f>IF(ISNA(VLOOKUP($B1247,'Can Pwr Rankings'!$B$6:$F$21,4,FALSE))=TRUE,"", (VLOOKUP($B1247,'Can Pwr Rankings'!$B$6:$F$21,4,FALSE)))</f>
        <v/>
      </c>
    </row>
    <row r="1248" spans="1:20" x14ac:dyDescent="0.2">
      <c r="A1248" s="73" t="s">
        <v>353</v>
      </c>
      <c r="B1248" s="73">
        <v>2762</v>
      </c>
      <c r="C1248" s="73" t="s">
        <v>353</v>
      </c>
      <c r="D1248" s="73">
        <v>2762</v>
      </c>
      <c r="E1248" s="73" t="s">
        <v>501</v>
      </c>
      <c r="F1248" s="73" t="e">
        <f>VLOOKUP((A1248&amp;MAX(G1248:L1248)),'NA DATA'!$J$4:$K$1809,2,FALSE)</f>
        <v>#N/A</v>
      </c>
      <c r="G1248" s="104"/>
      <c r="H1248" s="104"/>
      <c r="I1248" s="104">
        <v>95001188</v>
      </c>
      <c r="J1248" s="104"/>
      <c r="K1248" s="104"/>
      <c r="L1248" s="104"/>
      <c r="M1248" s="104" t="str">
        <f>IF(ISNA(VLOOKUP(B1248,'US GAS Rankings'!$B$6:$H$232,7,FALSE))=TRUE,"", (VLOOKUP(B1248,'US GAS Rankings'!$B$6:$H$232,7,FALSE)))</f>
        <v/>
      </c>
      <c r="N1248" s="104">
        <f>IF(ISNA(VLOOKUP(B1248,'US PWR Rankings'!$B$6:$H$126,7,FALSE))=TRUE,"", (VLOOKUP(B1248,'US PWR Rankings'!$B$6:$H$126,7,FALSE)))</f>
        <v>84</v>
      </c>
      <c r="O1248" s="73" t="str">
        <f>IF(ISNA(VLOOKUP(B1248,'Can Gas Rankings'!$B$6:$H$95,7,FALSE))=TRUE,"",(VLOOKUP(B1248,'Can Gas Rankings'!$B$6:$H$95,7,FALSE)))</f>
        <v/>
      </c>
      <c r="P1248" s="73" t="str">
        <f>IF(ISNA(VLOOKUP(B1248,'Can Pwr Rankings'!$B$6:$F$21,5,FALSE))=TRUE,"", (VLOOKUP(B1248,'Can Pwr Rankings'!$B$6:$F$21,5,FALSE)))</f>
        <v/>
      </c>
      <c r="Q1248" s="109" t="str">
        <f>IF(ISNA(VLOOKUP($B1248,'US GAS Rankings'!$B$6:$H$232,6,FALSE))=TRUE,"", (VLOOKUP($B1248,'US GAS Rankings'!$B$6:$H$232,6,FALSE)))</f>
        <v/>
      </c>
      <c r="R1248" s="109">
        <f>IF(ISNA(VLOOKUP($B1248,'US PWR Rankings'!$B$6:$H$126,6,FALSE))=TRUE,"", (VLOOKUP($B1248,'US PWR Rankings'!$B$6:$H$126,6,FALSE)))</f>
        <v>46043</v>
      </c>
      <c r="S1248" s="109" t="str">
        <f>IF(ISNA(VLOOKUP($B1248,'Can Gas Rankings'!$B$6:$H$95,6,FALSE))=TRUE,"",(VLOOKUP($B1248,'Can Gas Rankings'!$B$6:$H$95,6,FALSE)))</f>
        <v/>
      </c>
      <c r="T1248" s="109" t="str">
        <f>IF(ISNA(VLOOKUP($B1248,'Can Pwr Rankings'!$B$6:$F$21,4,FALSE))=TRUE,"", (VLOOKUP($B1248,'Can Pwr Rankings'!$B$6:$F$21,4,FALSE)))</f>
        <v/>
      </c>
    </row>
    <row r="1249" spans="1:20" x14ac:dyDescent="0.2">
      <c r="A1249" s="73" t="s">
        <v>536</v>
      </c>
      <c r="B1249" s="73" t="s">
        <v>67</v>
      </c>
      <c r="C1249" s="73" t="s">
        <v>536</v>
      </c>
      <c r="D1249" s="73" t="s">
        <v>67</v>
      </c>
      <c r="E1249" s="73" t="s">
        <v>465</v>
      </c>
      <c r="F1249" s="73" t="e">
        <f>VLOOKUP((A1249&amp;MAX(G1249:L1249)),'NA DATA'!$J$4:$K$1809,2,FALSE)</f>
        <v>#N/A</v>
      </c>
      <c r="G1249" s="104"/>
      <c r="H1249" s="104"/>
      <c r="I1249" s="104">
        <v>96027281</v>
      </c>
      <c r="J1249" s="104"/>
      <c r="K1249" s="104"/>
      <c r="L1249" s="104"/>
      <c r="M1249" s="104" t="str">
        <f>IF(ISNA(VLOOKUP(B1249,'US GAS Rankings'!$B$6:$H$232,7,FALSE))=TRUE,"", (VLOOKUP(B1249,'US GAS Rankings'!$B$6:$H$232,7,FALSE)))</f>
        <v/>
      </c>
      <c r="N1249" s="104" t="str">
        <f>IF(ISNA(VLOOKUP(B1249,'US PWR Rankings'!$B$6:$H$126,7,FALSE))=TRUE,"", (VLOOKUP(B1249,'US PWR Rankings'!$B$6:$H$126,7,FALSE)))</f>
        <v/>
      </c>
      <c r="O1249" s="73" t="str">
        <f>IF(ISNA(VLOOKUP(B1249,'Can Gas Rankings'!$B$6:$H$95,7,FALSE))=TRUE,"",(VLOOKUP(B1249,'Can Gas Rankings'!$B$6:$H$95,7,FALSE)))</f>
        <v/>
      </c>
      <c r="P1249" s="73" t="str">
        <f>IF(ISNA(VLOOKUP(B1249,'Can Pwr Rankings'!$B$6:$F$21,5,FALSE))=TRUE,"", (VLOOKUP(B1249,'Can Pwr Rankings'!$B$6:$F$21,5,FALSE)))</f>
        <v/>
      </c>
      <c r="Q1249" s="109" t="str">
        <f>IF(ISNA(VLOOKUP($B1249,'US GAS Rankings'!$B$6:$H$232,6,FALSE))=TRUE,"", (VLOOKUP($B1249,'US GAS Rankings'!$B$6:$H$232,6,FALSE)))</f>
        <v/>
      </c>
      <c r="R1249" s="109" t="str">
        <f>IF(ISNA(VLOOKUP($B1249,'US PWR Rankings'!$B$6:$H$126,6,FALSE))=TRUE,"", (VLOOKUP($B1249,'US PWR Rankings'!$B$6:$H$126,6,FALSE)))</f>
        <v/>
      </c>
      <c r="S1249" s="109" t="str">
        <f>IF(ISNA(VLOOKUP($B1249,'Can Gas Rankings'!$B$6:$H$95,6,FALSE))=TRUE,"",(VLOOKUP($B1249,'Can Gas Rankings'!$B$6:$H$95,6,FALSE)))</f>
        <v/>
      </c>
      <c r="T1249" s="109" t="str">
        <f>IF(ISNA(VLOOKUP($B1249,'Can Pwr Rankings'!$B$6:$F$21,4,FALSE))=TRUE,"", (VLOOKUP($B1249,'Can Pwr Rankings'!$B$6:$F$21,4,FALSE)))</f>
        <v/>
      </c>
    </row>
    <row r="1250" spans="1:20" x14ac:dyDescent="0.2">
      <c r="A1250" s="73" t="s">
        <v>636</v>
      </c>
      <c r="B1250" s="73">
        <v>5177</v>
      </c>
      <c r="C1250" s="73" t="s">
        <v>636</v>
      </c>
      <c r="D1250" s="73">
        <v>5177</v>
      </c>
      <c r="E1250" s="73" t="s">
        <v>745</v>
      </c>
      <c r="F1250" s="73" t="str">
        <f>VLOOKUP((A1250&amp;MAX(G1250:L1250)),'NA DATA'!$J$4:$K$1809,2,FALSE)</f>
        <v>Enron Canada Corp.</v>
      </c>
      <c r="G1250" s="104"/>
      <c r="H1250" s="104"/>
      <c r="I1250" s="104"/>
      <c r="J1250" s="104"/>
      <c r="K1250" s="104">
        <v>96013849</v>
      </c>
      <c r="L1250" s="104"/>
      <c r="M1250" s="104" t="str">
        <f>IF(ISNA(VLOOKUP(B1250,'US GAS Rankings'!$B$6:$H$232,7,FALSE))=TRUE,"", (VLOOKUP(B1250,'US GAS Rankings'!$B$6:$H$232,7,FALSE)))</f>
        <v/>
      </c>
      <c r="N1250" s="104" t="str">
        <f>IF(ISNA(VLOOKUP(B1250,'US PWR Rankings'!$B$6:$H$126,7,FALSE))=TRUE,"", (VLOOKUP(B1250,'US PWR Rankings'!$B$6:$H$126,7,FALSE)))</f>
        <v/>
      </c>
      <c r="O1250" s="73">
        <f>IF(ISNA(VLOOKUP(B1250,'Can Gas Rankings'!$B$6:$H$95,7,FALSE))=TRUE,"",(VLOOKUP(B1250,'Can Gas Rankings'!$B$6:$H$95,7,FALSE)))</f>
        <v>40</v>
      </c>
      <c r="P1250" s="73" t="str">
        <f>IF(ISNA(VLOOKUP(B1250,'Can Pwr Rankings'!$B$6:$F$21,5,FALSE))=TRUE,"", (VLOOKUP(B1250,'Can Pwr Rankings'!$B$6:$F$21,5,FALSE)))</f>
        <v/>
      </c>
      <c r="Q1250" s="109" t="str">
        <f>IF(ISNA(VLOOKUP($B1250,'US GAS Rankings'!$B$6:$H$232,6,FALSE))=TRUE,"", (VLOOKUP($B1250,'US GAS Rankings'!$B$6:$H$232,6,FALSE)))</f>
        <v/>
      </c>
      <c r="R1250" s="109" t="str">
        <f>IF(ISNA(VLOOKUP($B1250,'US PWR Rankings'!$B$6:$H$126,6,FALSE))=TRUE,"", (VLOOKUP($B1250,'US PWR Rankings'!$B$6:$H$126,6,FALSE)))</f>
        <v/>
      </c>
      <c r="S1250" s="109">
        <f>IF(ISNA(VLOOKUP($B1250,'Can Gas Rankings'!$B$6:$H$95,6,FALSE))=TRUE,"",(VLOOKUP($B1250,'Can Gas Rankings'!$B$6:$H$95,6,FALSE)))</f>
        <v>5800500</v>
      </c>
      <c r="T1250" s="109" t="str">
        <f>IF(ISNA(VLOOKUP($B1250,'Can Pwr Rankings'!$B$6:$F$21,4,FALSE))=TRUE,"", (VLOOKUP($B1250,'Can Pwr Rankings'!$B$6:$F$21,4,FALSE)))</f>
        <v/>
      </c>
    </row>
    <row r="1251" spans="1:20" x14ac:dyDescent="0.2">
      <c r="A1251" s="73" t="s">
        <v>737</v>
      </c>
      <c r="B1251" s="73">
        <v>62199</v>
      </c>
      <c r="C1251" s="73" t="s">
        <v>737</v>
      </c>
      <c r="D1251" s="73">
        <v>62199</v>
      </c>
      <c r="E1251" s="73" t="s">
        <v>564</v>
      </c>
      <c r="F1251" s="73" t="str">
        <f>VLOOKUP((A1251&amp;MAX(G1251:L1251)),'NA DATA'!$J$4:$K$1809,2,FALSE)</f>
        <v>Enron North America Corp.</v>
      </c>
      <c r="G1251" s="104"/>
      <c r="H1251" s="104"/>
      <c r="I1251" s="104"/>
      <c r="J1251" s="104">
        <v>96011840</v>
      </c>
      <c r="K1251" s="104"/>
      <c r="L1251" s="104"/>
      <c r="M1251" s="104" t="str">
        <f>IF(ISNA(VLOOKUP(B1251,'US GAS Rankings'!$B$6:$H$232,7,FALSE))=TRUE,"", (VLOOKUP(B1251,'US GAS Rankings'!$B$6:$H$232,7,FALSE)))</f>
        <v/>
      </c>
      <c r="N1251" s="104" t="str">
        <f>IF(ISNA(VLOOKUP(B1251,'US PWR Rankings'!$B$6:$H$126,7,FALSE))=TRUE,"", (VLOOKUP(B1251,'US PWR Rankings'!$B$6:$H$126,7,FALSE)))</f>
        <v/>
      </c>
      <c r="O1251" s="73" t="str">
        <f>IF(ISNA(VLOOKUP(B1251,'Can Gas Rankings'!$B$6:$H$95,7,FALSE))=TRUE,"",(VLOOKUP(B1251,'Can Gas Rankings'!$B$6:$H$95,7,FALSE)))</f>
        <v/>
      </c>
      <c r="P1251" s="73" t="str">
        <f>IF(ISNA(VLOOKUP(B1251,'Can Pwr Rankings'!$B$6:$F$21,5,FALSE))=TRUE,"", (VLOOKUP(B1251,'Can Pwr Rankings'!$B$6:$F$21,5,FALSE)))</f>
        <v/>
      </c>
      <c r="Q1251" s="109" t="str">
        <f>IF(ISNA(VLOOKUP($B1251,'US GAS Rankings'!$B$6:$H$232,6,FALSE))=TRUE,"", (VLOOKUP($B1251,'US GAS Rankings'!$B$6:$H$232,6,FALSE)))</f>
        <v/>
      </c>
      <c r="R1251" s="109" t="str">
        <f>IF(ISNA(VLOOKUP($B1251,'US PWR Rankings'!$B$6:$H$126,6,FALSE))=TRUE,"", (VLOOKUP($B1251,'US PWR Rankings'!$B$6:$H$126,6,FALSE)))</f>
        <v/>
      </c>
      <c r="S1251" s="109" t="str">
        <f>IF(ISNA(VLOOKUP($B1251,'Can Gas Rankings'!$B$6:$H$95,6,FALSE))=TRUE,"",(VLOOKUP($B1251,'Can Gas Rankings'!$B$6:$H$95,6,FALSE)))</f>
        <v/>
      </c>
      <c r="T1251" s="109" t="str">
        <f>IF(ISNA(VLOOKUP($B1251,'Can Pwr Rankings'!$B$6:$F$21,4,FALSE))=TRUE,"", (VLOOKUP($B1251,'Can Pwr Rankings'!$B$6:$F$21,4,FALSE)))</f>
        <v/>
      </c>
    </row>
    <row r="1252" spans="1:20" x14ac:dyDescent="0.2">
      <c r="A1252" s="73" t="s">
        <v>379</v>
      </c>
      <c r="B1252" s="73">
        <v>96112</v>
      </c>
      <c r="C1252" s="73" t="s">
        <v>379</v>
      </c>
      <c r="D1252" s="73">
        <v>96112</v>
      </c>
      <c r="E1252" s="73" t="s">
        <v>463</v>
      </c>
      <c r="F1252" s="73" t="e">
        <f>VLOOKUP((A1252&amp;MAX(G1252:L1252)),'NA DATA'!$J$4:$K$1809,2,FALSE)</f>
        <v>#N/A</v>
      </c>
      <c r="G1252" s="104"/>
      <c r="H1252" s="104"/>
      <c r="I1252" s="104">
        <v>96058566</v>
      </c>
      <c r="J1252" s="104"/>
      <c r="K1252" s="104"/>
      <c r="L1252" s="104"/>
      <c r="M1252" s="104" t="str">
        <f>IF(ISNA(VLOOKUP(B1252,'US GAS Rankings'!$B$6:$H$232,7,FALSE))=TRUE,"", (VLOOKUP(B1252,'US GAS Rankings'!$B$6:$H$232,7,FALSE)))</f>
        <v/>
      </c>
      <c r="N1252" s="104">
        <f>IF(ISNA(VLOOKUP(B1252,'US PWR Rankings'!$B$6:$H$126,7,FALSE))=TRUE,"", (VLOOKUP(B1252,'US PWR Rankings'!$B$6:$H$126,7,FALSE)))</f>
        <v>115</v>
      </c>
      <c r="O1252" s="73" t="str">
        <f>IF(ISNA(VLOOKUP(B1252,'Can Gas Rankings'!$B$6:$H$95,7,FALSE))=TRUE,"",(VLOOKUP(B1252,'Can Gas Rankings'!$B$6:$H$95,7,FALSE)))</f>
        <v/>
      </c>
      <c r="P1252" s="73" t="str">
        <f>IF(ISNA(VLOOKUP(B1252,'Can Pwr Rankings'!$B$6:$F$21,5,FALSE))=TRUE,"", (VLOOKUP(B1252,'Can Pwr Rankings'!$B$6:$F$21,5,FALSE)))</f>
        <v/>
      </c>
      <c r="Q1252" s="109" t="str">
        <f>IF(ISNA(VLOOKUP($B1252,'US GAS Rankings'!$B$6:$H$232,6,FALSE))=TRUE,"", (VLOOKUP($B1252,'US GAS Rankings'!$B$6:$H$232,6,FALSE)))</f>
        <v/>
      </c>
      <c r="R1252" s="109">
        <f>IF(ISNA(VLOOKUP($B1252,'US PWR Rankings'!$B$6:$H$126,6,FALSE))=TRUE,"", (VLOOKUP($B1252,'US PWR Rankings'!$B$6:$H$126,6,FALSE)))</f>
        <v>1913</v>
      </c>
      <c r="S1252" s="109" t="str">
        <f>IF(ISNA(VLOOKUP($B1252,'Can Gas Rankings'!$B$6:$H$95,6,FALSE))=TRUE,"",(VLOOKUP($B1252,'Can Gas Rankings'!$B$6:$H$95,6,FALSE)))</f>
        <v/>
      </c>
      <c r="T1252" s="109" t="str">
        <f>IF(ISNA(VLOOKUP($B1252,'Can Pwr Rankings'!$B$6:$F$21,4,FALSE))=TRUE,"", (VLOOKUP($B1252,'Can Pwr Rankings'!$B$6:$F$21,4,FALSE)))</f>
        <v/>
      </c>
    </row>
    <row r="1253" spans="1:20" x14ac:dyDescent="0.2">
      <c r="A1253" s="73" t="s">
        <v>348</v>
      </c>
      <c r="B1253" s="73">
        <v>5660</v>
      </c>
      <c r="C1253" s="73" t="s">
        <v>348</v>
      </c>
      <c r="D1253" s="73">
        <v>5660</v>
      </c>
      <c r="E1253" s="73" t="s">
        <v>538</v>
      </c>
      <c r="F1253" s="73" t="e">
        <f>VLOOKUP((A1253&amp;MAX(G1253:L1253)),'NA DATA'!$J$4:$K$1809,2,FALSE)</f>
        <v>#N/A</v>
      </c>
      <c r="G1253" s="104"/>
      <c r="H1253" s="104"/>
      <c r="I1253" s="104">
        <v>96000095</v>
      </c>
      <c r="J1253" s="104"/>
      <c r="K1253" s="104"/>
      <c r="L1253" s="104"/>
      <c r="M1253" s="104" t="str">
        <f>IF(ISNA(VLOOKUP(B1253,'US GAS Rankings'!$B$6:$H$232,7,FALSE))=TRUE,"", (VLOOKUP(B1253,'US GAS Rankings'!$B$6:$H$232,7,FALSE)))</f>
        <v/>
      </c>
      <c r="N1253" s="104">
        <f>IF(ISNA(VLOOKUP(B1253,'US PWR Rankings'!$B$6:$H$126,7,FALSE))=TRUE,"", (VLOOKUP(B1253,'US PWR Rankings'!$B$6:$H$126,7,FALSE)))</f>
        <v>78</v>
      </c>
      <c r="O1253" s="73" t="str">
        <f>IF(ISNA(VLOOKUP(B1253,'Can Gas Rankings'!$B$6:$H$95,7,FALSE))=TRUE,"",(VLOOKUP(B1253,'Can Gas Rankings'!$B$6:$H$95,7,FALSE)))</f>
        <v/>
      </c>
      <c r="P1253" s="73" t="str">
        <f>IF(ISNA(VLOOKUP(B1253,'Can Pwr Rankings'!$B$6:$F$21,5,FALSE))=TRUE,"", (VLOOKUP(B1253,'Can Pwr Rankings'!$B$6:$F$21,5,FALSE)))</f>
        <v/>
      </c>
      <c r="Q1253" s="109" t="str">
        <f>IF(ISNA(VLOOKUP($B1253,'US GAS Rankings'!$B$6:$H$232,6,FALSE))=TRUE,"", (VLOOKUP($B1253,'US GAS Rankings'!$B$6:$H$232,6,FALSE)))</f>
        <v/>
      </c>
      <c r="R1253" s="109">
        <f>IF(ISNA(VLOOKUP($B1253,'US PWR Rankings'!$B$6:$H$126,6,FALSE))=TRUE,"", (VLOOKUP($B1253,'US PWR Rankings'!$B$6:$H$126,6,FALSE)))</f>
        <v>80543</v>
      </c>
      <c r="S1253" s="109" t="str">
        <f>IF(ISNA(VLOOKUP($B1253,'Can Gas Rankings'!$B$6:$H$95,6,FALSE))=TRUE,"",(VLOOKUP($B1253,'Can Gas Rankings'!$B$6:$H$95,6,FALSE)))</f>
        <v/>
      </c>
      <c r="T1253" s="109" t="str">
        <f>IF(ISNA(VLOOKUP($B1253,'Can Pwr Rankings'!$B$6:$F$21,4,FALSE))=TRUE,"", (VLOOKUP($B1253,'Can Pwr Rankings'!$B$6:$F$21,4,FALSE)))</f>
        <v/>
      </c>
    </row>
    <row r="1254" spans="1:20" x14ac:dyDescent="0.2">
      <c r="A1254" s="73" t="s">
        <v>348</v>
      </c>
      <c r="B1254" s="73">
        <v>5660</v>
      </c>
      <c r="C1254" s="73"/>
      <c r="D1254" s="73"/>
      <c r="E1254" s="73" t="s">
        <v>539</v>
      </c>
      <c r="F1254" s="73" t="e">
        <f>VLOOKUP((A1254&amp;MAX(G1254:L1254)),'NA DATA'!$J$4:$K$1809,2,FALSE)</f>
        <v>#N/A</v>
      </c>
      <c r="G1254" s="104"/>
      <c r="H1254" s="104"/>
      <c r="I1254" s="104">
        <v>96004338</v>
      </c>
      <c r="J1254" s="104"/>
      <c r="K1254" s="104"/>
      <c r="L1254" s="104"/>
      <c r="M1254" s="104" t="str">
        <f>IF(ISNA(VLOOKUP(B1254,'US GAS Rankings'!$B$6:$H$232,7,FALSE))=TRUE,"", (VLOOKUP(B1254,'US GAS Rankings'!$B$6:$H$232,7,FALSE)))</f>
        <v/>
      </c>
      <c r="N1254" s="104">
        <f>IF(ISNA(VLOOKUP(B1254,'US PWR Rankings'!$B$6:$H$126,7,FALSE))=TRUE,"", (VLOOKUP(B1254,'US PWR Rankings'!$B$6:$H$126,7,FALSE)))</f>
        <v>78</v>
      </c>
      <c r="O1254" s="73" t="str">
        <f>IF(ISNA(VLOOKUP(B1254,'Can Gas Rankings'!$B$6:$H$95,7,FALSE))=TRUE,"",(VLOOKUP(B1254,'Can Gas Rankings'!$B$6:$H$95,7,FALSE)))</f>
        <v/>
      </c>
      <c r="P1254" s="73" t="str">
        <f>IF(ISNA(VLOOKUP(B1254,'Can Pwr Rankings'!$B$6:$F$21,5,FALSE))=TRUE,"", (VLOOKUP(B1254,'Can Pwr Rankings'!$B$6:$F$21,5,FALSE)))</f>
        <v/>
      </c>
      <c r="Q1254" s="109" t="str">
        <f>IF(ISNA(VLOOKUP($B1254,'US GAS Rankings'!$B$6:$H$232,6,FALSE))=TRUE,"", (VLOOKUP($B1254,'US GAS Rankings'!$B$6:$H$232,6,FALSE)))</f>
        <v/>
      </c>
      <c r="R1254" s="109">
        <f>IF(ISNA(VLOOKUP($B1254,'US PWR Rankings'!$B$6:$H$126,6,FALSE))=TRUE,"", (VLOOKUP($B1254,'US PWR Rankings'!$B$6:$H$126,6,FALSE)))</f>
        <v>80543</v>
      </c>
      <c r="S1254" s="109" t="str">
        <f>IF(ISNA(VLOOKUP($B1254,'Can Gas Rankings'!$B$6:$H$95,6,FALSE))=TRUE,"",(VLOOKUP($B1254,'Can Gas Rankings'!$B$6:$H$95,6,FALSE)))</f>
        <v/>
      </c>
      <c r="T1254" s="109" t="str">
        <f>IF(ISNA(VLOOKUP($B1254,'Can Pwr Rankings'!$B$6:$F$21,4,FALSE))=TRUE,"", (VLOOKUP($B1254,'Can Pwr Rankings'!$B$6:$F$21,4,FALSE)))</f>
        <v/>
      </c>
    </row>
    <row r="1255" spans="1:20" x14ac:dyDescent="0.2">
      <c r="A1255" s="73" t="s">
        <v>540</v>
      </c>
      <c r="B1255" s="73">
        <v>26428</v>
      </c>
      <c r="C1255" s="73" t="s">
        <v>540</v>
      </c>
      <c r="D1255" s="73">
        <v>26428</v>
      </c>
      <c r="E1255" s="73" t="s">
        <v>541</v>
      </c>
      <c r="F1255" s="73" t="e">
        <f>VLOOKUP((A1255&amp;MAX(G1255:L1255)),'NA DATA'!$J$4:$K$1809,2,FALSE)</f>
        <v>#N/A</v>
      </c>
      <c r="G1255" s="104"/>
      <c r="H1255" s="104"/>
      <c r="I1255" s="104">
        <v>95001180</v>
      </c>
      <c r="J1255" s="104"/>
      <c r="K1255" s="104"/>
      <c r="L1255" s="104"/>
      <c r="M1255" s="104" t="str">
        <f>IF(ISNA(VLOOKUP(B1255,'US GAS Rankings'!$B$6:$H$232,7,FALSE))=TRUE,"", (VLOOKUP(B1255,'US GAS Rankings'!$B$6:$H$232,7,FALSE)))</f>
        <v/>
      </c>
      <c r="N1255" s="104">
        <f>IF(ISNA(VLOOKUP(B1255,'US PWR Rankings'!$B$6:$H$126,7,FALSE))=TRUE,"", (VLOOKUP(B1255,'US PWR Rankings'!$B$6:$H$126,7,FALSE)))</f>
        <v>45</v>
      </c>
      <c r="O1255" s="73" t="str">
        <f>IF(ISNA(VLOOKUP(B1255,'Can Gas Rankings'!$B$6:$H$95,7,FALSE))=TRUE,"",(VLOOKUP(B1255,'Can Gas Rankings'!$B$6:$H$95,7,FALSE)))</f>
        <v/>
      </c>
      <c r="P1255" s="73" t="str">
        <f>IF(ISNA(VLOOKUP(B1255,'Can Pwr Rankings'!$B$6:$F$21,5,FALSE))=TRUE,"", (VLOOKUP(B1255,'Can Pwr Rankings'!$B$6:$F$21,5,FALSE)))</f>
        <v/>
      </c>
      <c r="Q1255" s="109" t="str">
        <f>IF(ISNA(VLOOKUP($B1255,'US GAS Rankings'!$B$6:$H$232,6,FALSE))=TRUE,"", (VLOOKUP($B1255,'US GAS Rankings'!$B$6:$H$232,6,FALSE)))</f>
        <v/>
      </c>
      <c r="R1255" s="109">
        <f>IF(ISNA(VLOOKUP($B1255,'US PWR Rankings'!$B$6:$H$126,6,FALSE))=TRUE,"", (VLOOKUP($B1255,'US PWR Rankings'!$B$6:$H$126,6,FALSE)))</f>
        <v>961949</v>
      </c>
      <c r="S1255" s="109" t="str">
        <f>IF(ISNA(VLOOKUP($B1255,'Can Gas Rankings'!$B$6:$H$95,6,FALSE))=TRUE,"",(VLOOKUP($B1255,'Can Gas Rankings'!$B$6:$H$95,6,FALSE)))</f>
        <v/>
      </c>
      <c r="T1255" s="109" t="str">
        <f>IF(ISNA(VLOOKUP($B1255,'Can Pwr Rankings'!$B$6:$F$21,4,FALSE))=TRUE,"", (VLOOKUP($B1255,'Can Pwr Rankings'!$B$6:$F$21,4,FALSE)))</f>
        <v/>
      </c>
    </row>
    <row r="1256" spans="1:20" x14ac:dyDescent="0.2">
      <c r="A1256" s="73" t="s">
        <v>540</v>
      </c>
      <c r="B1256" s="73">
        <v>26428</v>
      </c>
      <c r="C1256" s="73"/>
      <c r="D1256" s="73"/>
      <c r="E1256" s="73" t="s">
        <v>542</v>
      </c>
      <c r="F1256" s="73" t="e">
        <f>VLOOKUP((A1256&amp;MAX(G1256:L1256)),'NA DATA'!$J$4:$K$1809,2,FALSE)</f>
        <v>#N/A</v>
      </c>
      <c r="G1256" s="104"/>
      <c r="H1256" s="104"/>
      <c r="I1256" s="104">
        <v>96003937</v>
      </c>
      <c r="J1256" s="104"/>
      <c r="K1256" s="104"/>
      <c r="L1256" s="104"/>
      <c r="M1256" s="104" t="str">
        <f>IF(ISNA(VLOOKUP(B1256,'US GAS Rankings'!$B$6:$H$232,7,FALSE))=TRUE,"", (VLOOKUP(B1256,'US GAS Rankings'!$B$6:$H$232,7,FALSE)))</f>
        <v/>
      </c>
      <c r="N1256" s="104">
        <f>IF(ISNA(VLOOKUP(B1256,'US PWR Rankings'!$B$6:$H$126,7,FALSE))=TRUE,"", (VLOOKUP(B1256,'US PWR Rankings'!$B$6:$H$126,7,FALSE)))</f>
        <v>45</v>
      </c>
      <c r="O1256" s="73" t="str">
        <f>IF(ISNA(VLOOKUP(B1256,'Can Gas Rankings'!$B$6:$H$95,7,FALSE))=TRUE,"",(VLOOKUP(B1256,'Can Gas Rankings'!$B$6:$H$95,7,FALSE)))</f>
        <v/>
      </c>
      <c r="P1256" s="73" t="str">
        <f>IF(ISNA(VLOOKUP(B1256,'Can Pwr Rankings'!$B$6:$F$21,5,FALSE))=TRUE,"", (VLOOKUP(B1256,'Can Pwr Rankings'!$B$6:$F$21,5,FALSE)))</f>
        <v/>
      </c>
      <c r="Q1256" s="109" t="str">
        <f>IF(ISNA(VLOOKUP($B1256,'US GAS Rankings'!$B$6:$H$232,6,FALSE))=TRUE,"", (VLOOKUP($B1256,'US GAS Rankings'!$B$6:$H$232,6,FALSE)))</f>
        <v/>
      </c>
      <c r="R1256" s="109">
        <f>IF(ISNA(VLOOKUP($B1256,'US PWR Rankings'!$B$6:$H$126,6,FALSE))=TRUE,"", (VLOOKUP($B1256,'US PWR Rankings'!$B$6:$H$126,6,FALSE)))</f>
        <v>961949</v>
      </c>
      <c r="S1256" s="109" t="str">
        <f>IF(ISNA(VLOOKUP($B1256,'Can Gas Rankings'!$B$6:$H$95,6,FALSE))=TRUE,"",(VLOOKUP($B1256,'Can Gas Rankings'!$B$6:$H$95,6,FALSE)))</f>
        <v/>
      </c>
      <c r="T1256" s="109" t="str">
        <f>IF(ISNA(VLOOKUP($B1256,'Can Pwr Rankings'!$B$6:$F$21,4,FALSE))=TRUE,"", (VLOOKUP($B1256,'Can Pwr Rankings'!$B$6:$F$21,4,FALSE)))</f>
        <v/>
      </c>
    </row>
    <row r="1257" spans="1:20" x14ac:dyDescent="0.2">
      <c r="A1257" s="73" t="s">
        <v>543</v>
      </c>
      <c r="B1257" s="73">
        <v>1734</v>
      </c>
      <c r="C1257" s="73" t="s">
        <v>543</v>
      </c>
      <c r="D1257" s="73">
        <v>1734</v>
      </c>
      <c r="E1257" s="73" t="s">
        <v>547</v>
      </c>
      <c r="F1257" s="73" t="e">
        <f>VLOOKUP((A1257&amp;MAX(G1257:L1257)),'NA DATA'!$J$4:$K$1809,2,FALSE)</f>
        <v>#N/A</v>
      </c>
      <c r="G1257" s="104"/>
      <c r="H1257" s="104"/>
      <c r="I1257" s="104">
        <v>96004461</v>
      </c>
      <c r="J1257" s="104"/>
      <c r="K1257" s="104"/>
      <c r="L1257" s="104"/>
      <c r="M1257" s="104" t="str">
        <f>IF(ISNA(VLOOKUP(B1257,'US GAS Rankings'!$B$6:$H$232,7,FALSE))=TRUE,"", (VLOOKUP(B1257,'US GAS Rankings'!$B$6:$H$232,7,FALSE)))</f>
        <v/>
      </c>
      <c r="N1257" s="104">
        <f>IF(ISNA(VLOOKUP(B1257,'US PWR Rankings'!$B$6:$H$126,7,FALSE))=TRUE,"", (VLOOKUP(B1257,'US PWR Rankings'!$B$6:$H$126,7,FALSE)))</f>
        <v>92</v>
      </c>
      <c r="O1257" s="73" t="str">
        <f>IF(ISNA(VLOOKUP(B1257,'Can Gas Rankings'!$B$6:$H$95,7,FALSE))=TRUE,"",(VLOOKUP(B1257,'Can Gas Rankings'!$B$6:$H$95,7,FALSE)))</f>
        <v/>
      </c>
      <c r="P1257" s="73" t="str">
        <f>IF(ISNA(VLOOKUP(B1257,'Can Pwr Rankings'!$B$6:$F$21,5,FALSE))=TRUE,"", (VLOOKUP(B1257,'Can Pwr Rankings'!$B$6:$F$21,5,FALSE)))</f>
        <v/>
      </c>
      <c r="Q1257" s="109" t="str">
        <f>IF(ISNA(VLOOKUP($B1257,'US GAS Rankings'!$B$6:$H$232,6,FALSE))=TRUE,"", (VLOOKUP($B1257,'US GAS Rankings'!$B$6:$H$232,6,FALSE)))</f>
        <v/>
      </c>
      <c r="R1257" s="109">
        <f>IF(ISNA(VLOOKUP($B1257,'US PWR Rankings'!$B$6:$H$126,6,FALSE))=TRUE,"", (VLOOKUP($B1257,'US PWR Rankings'!$B$6:$H$126,6,FALSE)))</f>
        <v>24563</v>
      </c>
      <c r="S1257" s="109" t="str">
        <f>IF(ISNA(VLOOKUP($B1257,'Can Gas Rankings'!$B$6:$H$95,6,FALSE))=TRUE,"",(VLOOKUP($B1257,'Can Gas Rankings'!$B$6:$H$95,6,FALSE)))</f>
        <v/>
      </c>
      <c r="T1257" s="109" t="str">
        <f>IF(ISNA(VLOOKUP($B1257,'Can Pwr Rankings'!$B$6:$F$21,4,FALSE))=TRUE,"", (VLOOKUP($B1257,'Can Pwr Rankings'!$B$6:$F$21,4,FALSE)))</f>
        <v/>
      </c>
    </row>
    <row r="1258" spans="1:20" x14ac:dyDescent="0.2">
      <c r="A1258" s="73" t="s">
        <v>543</v>
      </c>
      <c r="B1258" s="73">
        <v>1734</v>
      </c>
      <c r="C1258" s="73"/>
      <c r="D1258" s="73"/>
      <c r="E1258" s="73" t="s">
        <v>544</v>
      </c>
      <c r="F1258" s="73" t="e">
        <f>VLOOKUP((A1258&amp;MAX(G1258:L1258)),'NA DATA'!$J$4:$K$1809,2,FALSE)</f>
        <v>#N/A</v>
      </c>
      <c r="G1258" s="104"/>
      <c r="H1258" s="104"/>
      <c r="I1258" s="104">
        <v>95001174</v>
      </c>
      <c r="J1258" s="104"/>
      <c r="K1258" s="104"/>
      <c r="L1258" s="104"/>
      <c r="M1258" s="104" t="str">
        <f>IF(ISNA(VLOOKUP(B1258,'US GAS Rankings'!$B$6:$H$232,7,FALSE))=TRUE,"", (VLOOKUP(B1258,'US GAS Rankings'!$B$6:$H$232,7,FALSE)))</f>
        <v/>
      </c>
      <c r="N1258" s="104">
        <f>IF(ISNA(VLOOKUP(B1258,'US PWR Rankings'!$B$6:$H$126,7,FALSE))=TRUE,"", (VLOOKUP(B1258,'US PWR Rankings'!$B$6:$H$126,7,FALSE)))</f>
        <v>92</v>
      </c>
      <c r="O1258" s="73" t="str">
        <f>IF(ISNA(VLOOKUP(B1258,'Can Gas Rankings'!$B$6:$H$95,7,FALSE))=TRUE,"",(VLOOKUP(B1258,'Can Gas Rankings'!$B$6:$H$95,7,FALSE)))</f>
        <v/>
      </c>
      <c r="P1258" s="73" t="str">
        <f>IF(ISNA(VLOOKUP(B1258,'Can Pwr Rankings'!$B$6:$F$21,5,FALSE))=TRUE,"", (VLOOKUP(B1258,'Can Pwr Rankings'!$B$6:$F$21,5,FALSE)))</f>
        <v/>
      </c>
      <c r="Q1258" s="109" t="str">
        <f>IF(ISNA(VLOOKUP($B1258,'US GAS Rankings'!$B$6:$H$232,6,FALSE))=TRUE,"", (VLOOKUP($B1258,'US GAS Rankings'!$B$6:$H$232,6,FALSE)))</f>
        <v/>
      </c>
      <c r="R1258" s="109">
        <f>IF(ISNA(VLOOKUP($B1258,'US PWR Rankings'!$B$6:$H$126,6,FALSE))=TRUE,"", (VLOOKUP($B1258,'US PWR Rankings'!$B$6:$H$126,6,FALSE)))</f>
        <v>24563</v>
      </c>
      <c r="S1258" s="109" t="str">
        <f>IF(ISNA(VLOOKUP($B1258,'Can Gas Rankings'!$B$6:$H$95,6,FALSE))=TRUE,"",(VLOOKUP($B1258,'Can Gas Rankings'!$B$6:$H$95,6,FALSE)))</f>
        <v/>
      </c>
      <c r="T1258" s="109" t="str">
        <f>IF(ISNA(VLOOKUP($B1258,'Can Pwr Rankings'!$B$6:$F$21,4,FALSE))=TRUE,"", (VLOOKUP($B1258,'Can Pwr Rankings'!$B$6:$F$21,4,FALSE)))</f>
        <v/>
      </c>
    </row>
    <row r="1259" spans="1:20" x14ac:dyDescent="0.2">
      <c r="A1259" s="73" t="s">
        <v>543</v>
      </c>
      <c r="B1259" s="73">
        <v>1734</v>
      </c>
      <c r="C1259" s="73"/>
      <c r="D1259" s="73"/>
      <c r="E1259" s="73" t="s">
        <v>545</v>
      </c>
      <c r="F1259" s="73" t="e">
        <f>VLOOKUP((A1259&amp;MAX(G1259:L1259)),'NA DATA'!$J$4:$K$1809,2,FALSE)</f>
        <v>#N/A</v>
      </c>
      <c r="G1259" s="104"/>
      <c r="H1259" s="104"/>
      <c r="I1259" s="104">
        <v>96004460</v>
      </c>
      <c r="J1259" s="104"/>
      <c r="K1259" s="104"/>
      <c r="L1259" s="104"/>
      <c r="M1259" s="104" t="str">
        <f>IF(ISNA(VLOOKUP(B1259,'US GAS Rankings'!$B$6:$H$232,7,FALSE))=TRUE,"", (VLOOKUP(B1259,'US GAS Rankings'!$B$6:$H$232,7,FALSE)))</f>
        <v/>
      </c>
      <c r="N1259" s="104">
        <f>IF(ISNA(VLOOKUP(B1259,'US PWR Rankings'!$B$6:$H$126,7,FALSE))=TRUE,"", (VLOOKUP(B1259,'US PWR Rankings'!$B$6:$H$126,7,FALSE)))</f>
        <v>92</v>
      </c>
      <c r="O1259" s="73" t="str">
        <f>IF(ISNA(VLOOKUP(B1259,'Can Gas Rankings'!$B$6:$H$95,7,FALSE))=TRUE,"",(VLOOKUP(B1259,'Can Gas Rankings'!$B$6:$H$95,7,FALSE)))</f>
        <v/>
      </c>
      <c r="P1259" s="73" t="str">
        <f>IF(ISNA(VLOOKUP(B1259,'Can Pwr Rankings'!$B$6:$F$21,5,FALSE))=TRUE,"", (VLOOKUP(B1259,'Can Pwr Rankings'!$B$6:$F$21,5,FALSE)))</f>
        <v/>
      </c>
      <c r="Q1259" s="109" t="str">
        <f>IF(ISNA(VLOOKUP($B1259,'US GAS Rankings'!$B$6:$H$232,6,FALSE))=TRUE,"", (VLOOKUP($B1259,'US GAS Rankings'!$B$6:$H$232,6,FALSE)))</f>
        <v/>
      </c>
      <c r="R1259" s="109">
        <f>IF(ISNA(VLOOKUP($B1259,'US PWR Rankings'!$B$6:$H$126,6,FALSE))=TRUE,"", (VLOOKUP($B1259,'US PWR Rankings'!$B$6:$H$126,6,FALSE)))</f>
        <v>24563</v>
      </c>
      <c r="S1259" s="109" t="str">
        <f>IF(ISNA(VLOOKUP($B1259,'Can Gas Rankings'!$B$6:$H$95,6,FALSE))=TRUE,"",(VLOOKUP($B1259,'Can Gas Rankings'!$B$6:$H$95,6,FALSE)))</f>
        <v/>
      </c>
      <c r="T1259" s="109" t="str">
        <f>IF(ISNA(VLOOKUP($B1259,'Can Pwr Rankings'!$B$6:$F$21,4,FALSE))=TRUE,"", (VLOOKUP($B1259,'Can Pwr Rankings'!$B$6:$F$21,4,FALSE)))</f>
        <v/>
      </c>
    </row>
    <row r="1260" spans="1:20" x14ac:dyDescent="0.2">
      <c r="A1260" s="73" t="s">
        <v>366</v>
      </c>
      <c r="B1260" s="73">
        <v>81217</v>
      </c>
      <c r="C1260" s="73" t="s">
        <v>366</v>
      </c>
      <c r="D1260" s="73">
        <v>81217</v>
      </c>
      <c r="E1260" s="73" t="s">
        <v>463</v>
      </c>
      <c r="F1260" s="73" t="e">
        <f>VLOOKUP((A1260&amp;MAX(G1260:L1260)),'NA DATA'!$J$4:$K$1809,2,FALSE)</f>
        <v>#N/A</v>
      </c>
      <c r="G1260" s="104"/>
      <c r="H1260" s="104"/>
      <c r="I1260" s="104">
        <v>96054373</v>
      </c>
      <c r="J1260" s="104"/>
      <c r="K1260" s="104"/>
      <c r="L1260" s="104"/>
      <c r="M1260" s="104" t="str">
        <f>IF(ISNA(VLOOKUP(B1260,'US GAS Rankings'!$B$6:$H$232,7,FALSE))=TRUE,"", (VLOOKUP(B1260,'US GAS Rankings'!$B$6:$H$232,7,FALSE)))</f>
        <v/>
      </c>
      <c r="N1260" s="104">
        <f>IF(ISNA(VLOOKUP(B1260,'US PWR Rankings'!$B$6:$H$126,7,FALSE))=TRUE,"", (VLOOKUP(B1260,'US PWR Rankings'!$B$6:$H$126,7,FALSE)))</f>
        <v>100</v>
      </c>
      <c r="O1260" s="73" t="str">
        <f>IF(ISNA(VLOOKUP(B1260,'Can Gas Rankings'!$B$6:$H$95,7,FALSE))=TRUE,"",(VLOOKUP(B1260,'Can Gas Rankings'!$B$6:$H$95,7,FALSE)))</f>
        <v/>
      </c>
      <c r="P1260" s="73" t="str">
        <f>IF(ISNA(VLOOKUP(B1260,'Can Pwr Rankings'!$B$6:$F$21,5,FALSE))=TRUE,"", (VLOOKUP(B1260,'Can Pwr Rankings'!$B$6:$F$21,5,FALSE)))</f>
        <v/>
      </c>
      <c r="Q1260" s="109" t="str">
        <f>IF(ISNA(VLOOKUP($B1260,'US GAS Rankings'!$B$6:$H$232,6,FALSE))=TRUE,"", (VLOOKUP($B1260,'US GAS Rankings'!$B$6:$H$232,6,FALSE)))</f>
        <v/>
      </c>
      <c r="R1260" s="109">
        <f>IF(ISNA(VLOOKUP($B1260,'US PWR Rankings'!$B$6:$H$126,6,FALSE))=TRUE,"", (VLOOKUP($B1260,'US PWR Rankings'!$B$6:$H$126,6,FALSE)))</f>
        <v>9711</v>
      </c>
      <c r="S1260" s="109" t="str">
        <f>IF(ISNA(VLOOKUP($B1260,'Can Gas Rankings'!$B$6:$H$95,6,FALSE))=TRUE,"",(VLOOKUP($B1260,'Can Gas Rankings'!$B$6:$H$95,6,FALSE)))</f>
        <v/>
      </c>
      <c r="T1260" s="109" t="str">
        <f>IF(ISNA(VLOOKUP($B1260,'Can Pwr Rankings'!$B$6:$F$21,4,FALSE))=TRUE,"", (VLOOKUP($B1260,'Can Pwr Rankings'!$B$6:$F$21,4,FALSE)))</f>
        <v/>
      </c>
    </row>
    <row r="1261" spans="1:20" x14ac:dyDescent="0.2">
      <c r="A1261" s="73" t="s">
        <v>637</v>
      </c>
      <c r="B1261" s="73">
        <v>6218</v>
      </c>
      <c r="C1261" s="73" t="s">
        <v>637</v>
      </c>
      <c r="D1261" s="73">
        <v>6218</v>
      </c>
      <c r="E1261" s="73" t="s">
        <v>745</v>
      </c>
      <c r="F1261" s="73" t="str">
        <f>VLOOKUP((A1261&amp;MAX(G1261:L1261)),'NA DATA'!$J$4:$K$1809,2,FALSE)</f>
        <v>Enron Canada Corp.</v>
      </c>
      <c r="G1261" s="104"/>
      <c r="H1261" s="104"/>
      <c r="I1261" s="104"/>
      <c r="J1261" s="104"/>
      <c r="K1261" s="104">
        <v>96013938</v>
      </c>
      <c r="L1261" s="104"/>
      <c r="M1261" s="104" t="str">
        <f>IF(ISNA(VLOOKUP(B1261,'US GAS Rankings'!$B$6:$H$232,7,FALSE))=TRUE,"", (VLOOKUP(B1261,'US GAS Rankings'!$B$6:$H$232,7,FALSE)))</f>
        <v/>
      </c>
      <c r="N1261" s="104" t="str">
        <f>IF(ISNA(VLOOKUP(B1261,'US PWR Rankings'!$B$6:$H$126,7,FALSE))=TRUE,"", (VLOOKUP(B1261,'US PWR Rankings'!$B$6:$H$126,7,FALSE)))</f>
        <v/>
      </c>
      <c r="O1261" s="73">
        <f>IF(ISNA(VLOOKUP(B1261,'Can Gas Rankings'!$B$6:$H$95,7,FALSE))=TRUE,"",(VLOOKUP(B1261,'Can Gas Rankings'!$B$6:$H$95,7,FALSE)))</f>
        <v>58</v>
      </c>
      <c r="P1261" s="73" t="str">
        <f>IF(ISNA(VLOOKUP(B1261,'Can Pwr Rankings'!$B$6:$F$21,5,FALSE))=TRUE,"", (VLOOKUP(B1261,'Can Pwr Rankings'!$B$6:$F$21,5,FALSE)))</f>
        <v/>
      </c>
      <c r="Q1261" s="109" t="str">
        <f>IF(ISNA(VLOOKUP($B1261,'US GAS Rankings'!$B$6:$H$232,6,FALSE))=TRUE,"", (VLOOKUP($B1261,'US GAS Rankings'!$B$6:$H$232,6,FALSE)))</f>
        <v/>
      </c>
      <c r="R1261" s="109" t="str">
        <f>IF(ISNA(VLOOKUP($B1261,'US PWR Rankings'!$B$6:$H$126,6,FALSE))=TRUE,"", (VLOOKUP($B1261,'US PWR Rankings'!$B$6:$H$126,6,FALSE)))</f>
        <v/>
      </c>
      <c r="S1261" s="109">
        <f>IF(ISNA(VLOOKUP($B1261,'Can Gas Rankings'!$B$6:$H$95,6,FALSE))=TRUE,"",(VLOOKUP($B1261,'Can Gas Rankings'!$B$6:$H$95,6,FALSE)))</f>
        <v>1770000</v>
      </c>
      <c r="T1261" s="109" t="str">
        <f>IF(ISNA(VLOOKUP($B1261,'Can Pwr Rankings'!$B$6:$F$21,4,FALSE))=TRUE,"", (VLOOKUP($B1261,'Can Pwr Rankings'!$B$6:$F$21,4,FALSE)))</f>
        <v/>
      </c>
    </row>
    <row r="1262" spans="1:20" x14ac:dyDescent="0.2">
      <c r="A1262" s="73" t="s">
        <v>638</v>
      </c>
      <c r="B1262" s="73">
        <v>51586</v>
      </c>
      <c r="C1262" s="73" t="s">
        <v>638</v>
      </c>
      <c r="D1262" s="73">
        <v>51586</v>
      </c>
      <c r="E1262" s="73" t="s">
        <v>745</v>
      </c>
      <c r="F1262" s="73" t="str">
        <f>VLOOKUP((A1262&amp;MAX(G1262:L1262)),'NA DATA'!$J$4:$K$1809,2,FALSE)</f>
        <v>Enron Canada Corp.</v>
      </c>
      <c r="G1262" s="104"/>
      <c r="H1262" s="104"/>
      <c r="I1262" s="104"/>
      <c r="J1262" s="104"/>
      <c r="K1262" s="104">
        <v>96013855</v>
      </c>
      <c r="L1262" s="104"/>
      <c r="M1262" s="104" t="str">
        <f>IF(ISNA(VLOOKUP(B1262,'US GAS Rankings'!$B$6:$H$232,7,FALSE))=TRUE,"", (VLOOKUP(B1262,'US GAS Rankings'!$B$6:$H$232,7,FALSE)))</f>
        <v/>
      </c>
      <c r="N1262" s="104" t="str">
        <f>IF(ISNA(VLOOKUP(B1262,'US PWR Rankings'!$B$6:$H$126,7,FALSE))=TRUE,"", (VLOOKUP(B1262,'US PWR Rankings'!$B$6:$H$126,7,FALSE)))</f>
        <v/>
      </c>
      <c r="O1262" s="73">
        <f>IF(ISNA(VLOOKUP(B1262,'Can Gas Rankings'!$B$6:$H$95,7,FALSE))=TRUE,"",(VLOOKUP(B1262,'Can Gas Rankings'!$B$6:$H$95,7,FALSE)))</f>
        <v>33</v>
      </c>
      <c r="P1262" s="73" t="str">
        <f>IF(ISNA(VLOOKUP(B1262,'Can Pwr Rankings'!$B$6:$F$21,5,FALSE))=TRUE,"", (VLOOKUP(B1262,'Can Pwr Rankings'!$B$6:$F$21,5,FALSE)))</f>
        <v/>
      </c>
      <c r="Q1262" s="109" t="str">
        <f>IF(ISNA(VLOOKUP($B1262,'US GAS Rankings'!$B$6:$H$232,6,FALSE))=TRUE,"", (VLOOKUP($B1262,'US GAS Rankings'!$B$6:$H$232,6,FALSE)))</f>
        <v/>
      </c>
      <c r="R1262" s="109" t="str">
        <f>IF(ISNA(VLOOKUP($B1262,'US PWR Rankings'!$B$6:$H$126,6,FALSE))=TRUE,"", (VLOOKUP($B1262,'US PWR Rankings'!$B$6:$H$126,6,FALSE)))</f>
        <v/>
      </c>
      <c r="S1262" s="109">
        <f>IF(ISNA(VLOOKUP($B1262,'Can Gas Rankings'!$B$6:$H$95,6,FALSE))=TRUE,"",(VLOOKUP($B1262,'Can Gas Rankings'!$B$6:$H$95,6,FALSE)))</f>
        <v>6818211</v>
      </c>
      <c r="T1262" s="109" t="str">
        <f>IF(ISNA(VLOOKUP($B1262,'Can Pwr Rankings'!$B$6:$F$21,4,FALSE))=TRUE,"", (VLOOKUP($B1262,'Can Pwr Rankings'!$B$6:$F$21,4,FALSE)))</f>
        <v/>
      </c>
    </row>
    <row r="1263" spans="1:20" x14ac:dyDescent="0.2">
      <c r="A1263" s="73" t="s">
        <v>371</v>
      </c>
      <c r="B1263" s="73">
        <v>53323</v>
      </c>
      <c r="C1263" s="73" t="s">
        <v>371</v>
      </c>
      <c r="D1263" s="73">
        <v>53323</v>
      </c>
      <c r="E1263" s="73" t="s">
        <v>465</v>
      </c>
      <c r="F1263" s="73" t="e">
        <f>VLOOKUP((A1263&amp;MAX(G1263:L1263)),'NA DATA'!$J$4:$K$1809,2,FALSE)</f>
        <v>#N/A</v>
      </c>
      <c r="G1263" s="104"/>
      <c r="H1263" s="104"/>
      <c r="I1263" s="104">
        <v>96004771</v>
      </c>
      <c r="J1263" s="104"/>
      <c r="K1263" s="104"/>
      <c r="L1263" s="104"/>
      <c r="M1263" s="104" t="str">
        <f>IF(ISNA(VLOOKUP(B1263,'US GAS Rankings'!$B$6:$H$232,7,FALSE))=TRUE,"", (VLOOKUP(B1263,'US GAS Rankings'!$B$6:$H$232,7,FALSE)))</f>
        <v/>
      </c>
      <c r="N1263" s="104">
        <f>IF(ISNA(VLOOKUP(B1263,'US PWR Rankings'!$B$6:$H$126,7,FALSE))=TRUE,"", (VLOOKUP(B1263,'US PWR Rankings'!$B$6:$H$126,7,FALSE)))</f>
        <v>105</v>
      </c>
      <c r="O1263" s="73" t="str">
        <f>IF(ISNA(VLOOKUP(B1263,'Can Gas Rankings'!$B$6:$H$95,7,FALSE))=TRUE,"",(VLOOKUP(B1263,'Can Gas Rankings'!$B$6:$H$95,7,FALSE)))</f>
        <v/>
      </c>
      <c r="P1263" s="73" t="str">
        <f>IF(ISNA(VLOOKUP(B1263,'Can Pwr Rankings'!$B$6:$F$21,5,FALSE))=TRUE,"", (VLOOKUP(B1263,'Can Pwr Rankings'!$B$6:$F$21,5,FALSE)))</f>
        <v/>
      </c>
      <c r="Q1263" s="109" t="str">
        <f>IF(ISNA(VLOOKUP($B1263,'US GAS Rankings'!$B$6:$H$232,6,FALSE))=TRUE,"", (VLOOKUP($B1263,'US GAS Rankings'!$B$6:$H$232,6,FALSE)))</f>
        <v/>
      </c>
      <c r="R1263" s="109">
        <f>IF(ISNA(VLOOKUP($B1263,'US PWR Rankings'!$B$6:$H$126,6,FALSE))=TRUE,"", (VLOOKUP($B1263,'US PWR Rankings'!$B$6:$H$126,6,FALSE)))</f>
        <v>7426</v>
      </c>
      <c r="S1263" s="109" t="str">
        <f>IF(ISNA(VLOOKUP($B1263,'Can Gas Rankings'!$B$6:$H$95,6,FALSE))=TRUE,"",(VLOOKUP($B1263,'Can Gas Rankings'!$B$6:$H$95,6,FALSE)))</f>
        <v/>
      </c>
      <c r="T1263" s="109" t="str">
        <f>IF(ISNA(VLOOKUP($B1263,'Can Pwr Rankings'!$B$6:$F$21,4,FALSE))=TRUE,"", (VLOOKUP($B1263,'Can Pwr Rankings'!$B$6:$F$21,4,FALSE)))</f>
        <v/>
      </c>
    </row>
    <row r="1264" spans="1:20" x14ac:dyDescent="0.2">
      <c r="A1264" s="73" t="s">
        <v>639</v>
      </c>
      <c r="B1264" s="73">
        <v>34488</v>
      </c>
      <c r="C1264" s="73" t="s">
        <v>639</v>
      </c>
      <c r="D1264" s="73">
        <v>34488</v>
      </c>
      <c r="E1264" s="73" t="s">
        <v>759</v>
      </c>
      <c r="F1264" s="73" t="str">
        <f>VLOOKUP((A1264&amp;MAX(G1264:L1264)),'NA DATA'!$J$4:$K$1809,2,FALSE)</f>
        <v>Enron Canada Corp.</v>
      </c>
      <c r="G1264" s="104"/>
      <c r="H1264" s="104"/>
      <c r="I1264" s="104"/>
      <c r="J1264" s="104"/>
      <c r="K1264" s="104">
        <v>96038251</v>
      </c>
      <c r="L1264" s="104"/>
      <c r="M1264" s="104" t="str">
        <f>IF(ISNA(VLOOKUP(B1264,'US GAS Rankings'!$B$6:$H$232,7,FALSE))=TRUE,"", (VLOOKUP(B1264,'US GAS Rankings'!$B$6:$H$232,7,FALSE)))</f>
        <v/>
      </c>
      <c r="N1264" s="104" t="str">
        <f>IF(ISNA(VLOOKUP(B1264,'US PWR Rankings'!$B$6:$H$126,7,FALSE))=TRUE,"", (VLOOKUP(B1264,'US PWR Rankings'!$B$6:$H$126,7,FALSE)))</f>
        <v/>
      </c>
      <c r="O1264" s="73">
        <f>IF(ISNA(VLOOKUP(B1264,'Can Gas Rankings'!$B$6:$H$95,7,FALSE))=TRUE,"",(VLOOKUP(B1264,'Can Gas Rankings'!$B$6:$H$95,7,FALSE)))</f>
        <v>17</v>
      </c>
      <c r="P1264" s="73" t="str">
        <f>IF(ISNA(VLOOKUP(B1264,'Can Pwr Rankings'!$B$6:$F$21,5,FALSE))=TRUE,"", (VLOOKUP(B1264,'Can Pwr Rankings'!$B$6:$F$21,5,FALSE)))</f>
        <v/>
      </c>
      <c r="Q1264" s="109" t="str">
        <f>IF(ISNA(VLOOKUP($B1264,'US GAS Rankings'!$B$6:$H$232,6,FALSE))=TRUE,"", (VLOOKUP($B1264,'US GAS Rankings'!$B$6:$H$232,6,FALSE)))</f>
        <v/>
      </c>
      <c r="R1264" s="109" t="str">
        <f>IF(ISNA(VLOOKUP($B1264,'US PWR Rankings'!$B$6:$H$126,6,FALSE))=TRUE,"", (VLOOKUP($B1264,'US PWR Rankings'!$B$6:$H$126,6,FALSE)))</f>
        <v/>
      </c>
      <c r="S1264" s="109">
        <f>IF(ISNA(VLOOKUP($B1264,'Can Gas Rankings'!$B$6:$H$95,6,FALSE))=TRUE,"",(VLOOKUP($B1264,'Can Gas Rankings'!$B$6:$H$95,6,FALSE)))</f>
        <v>37882350</v>
      </c>
      <c r="T1264" s="109" t="str">
        <f>IF(ISNA(VLOOKUP($B1264,'Can Pwr Rankings'!$B$6:$F$21,4,FALSE))=TRUE,"", (VLOOKUP($B1264,'Can Pwr Rankings'!$B$6:$F$21,4,FALSE)))</f>
        <v/>
      </c>
    </row>
    <row r="1265" spans="1:20" x14ac:dyDescent="0.2">
      <c r="A1265" s="73" t="s">
        <v>355</v>
      </c>
      <c r="B1265" s="73">
        <v>35578</v>
      </c>
      <c r="C1265" s="73" t="s">
        <v>355</v>
      </c>
      <c r="D1265" s="73">
        <v>35578</v>
      </c>
      <c r="E1265" s="73" t="s">
        <v>463</v>
      </c>
      <c r="F1265" s="73" t="e">
        <f>VLOOKUP((A1265&amp;MAX(G1265:L1265)),'NA DATA'!$J$4:$K$1809,2,FALSE)</f>
        <v>#N/A</v>
      </c>
      <c r="G1265" s="104"/>
      <c r="H1265" s="104"/>
      <c r="I1265" s="104">
        <v>96057496</v>
      </c>
      <c r="J1265" s="104"/>
      <c r="K1265" s="104"/>
      <c r="L1265" s="104"/>
      <c r="M1265" s="104" t="str">
        <f>IF(ISNA(VLOOKUP(B1265,'US GAS Rankings'!$B$6:$H$232,7,FALSE))=TRUE,"", (VLOOKUP(B1265,'US GAS Rankings'!$B$6:$H$232,7,FALSE)))</f>
        <v/>
      </c>
      <c r="N1265" s="104">
        <f>IF(ISNA(VLOOKUP(B1265,'US PWR Rankings'!$B$6:$H$126,7,FALSE))=TRUE,"", (VLOOKUP(B1265,'US PWR Rankings'!$B$6:$H$126,7,FALSE)))</f>
        <v>86</v>
      </c>
      <c r="O1265" s="73" t="str">
        <f>IF(ISNA(VLOOKUP(B1265,'Can Gas Rankings'!$B$6:$H$95,7,FALSE))=TRUE,"",(VLOOKUP(B1265,'Can Gas Rankings'!$B$6:$H$95,7,FALSE)))</f>
        <v/>
      </c>
      <c r="P1265" s="73" t="str">
        <f>IF(ISNA(VLOOKUP(B1265,'Can Pwr Rankings'!$B$6:$F$21,5,FALSE))=TRUE,"", (VLOOKUP(B1265,'Can Pwr Rankings'!$B$6:$F$21,5,FALSE)))</f>
        <v/>
      </c>
      <c r="Q1265" s="109" t="str">
        <f>IF(ISNA(VLOOKUP($B1265,'US GAS Rankings'!$B$6:$H$232,6,FALSE))=TRUE,"", (VLOOKUP($B1265,'US GAS Rankings'!$B$6:$H$232,6,FALSE)))</f>
        <v/>
      </c>
      <c r="R1265" s="109">
        <f>IF(ISNA(VLOOKUP($B1265,'US PWR Rankings'!$B$6:$H$126,6,FALSE))=TRUE,"", (VLOOKUP($B1265,'US PWR Rankings'!$B$6:$H$126,6,FALSE)))</f>
        <v>42020</v>
      </c>
      <c r="S1265" s="109" t="str">
        <f>IF(ISNA(VLOOKUP($B1265,'Can Gas Rankings'!$B$6:$H$95,6,FALSE))=TRUE,"",(VLOOKUP($B1265,'Can Gas Rankings'!$B$6:$H$95,6,FALSE)))</f>
        <v/>
      </c>
      <c r="T1265" s="109" t="str">
        <f>IF(ISNA(VLOOKUP($B1265,'Can Pwr Rankings'!$B$6:$F$21,4,FALSE))=TRUE,"", (VLOOKUP($B1265,'Can Pwr Rankings'!$B$6:$F$21,4,FALSE)))</f>
        <v/>
      </c>
    </row>
    <row r="1266" spans="1:20" x14ac:dyDescent="0.2">
      <c r="A1266" s="73" t="s">
        <v>350</v>
      </c>
      <c r="B1266" s="73">
        <v>56148</v>
      </c>
      <c r="C1266" s="73" t="s">
        <v>350</v>
      </c>
      <c r="D1266" s="73">
        <v>56148</v>
      </c>
      <c r="E1266" s="73" t="s">
        <v>465</v>
      </c>
      <c r="F1266" s="73" t="e">
        <f>VLOOKUP((A1266&amp;MAX(G1266:L1266)),'NA DATA'!$J$4:$K$1809,2,FALSE)</f>
        <v>#N/A</v>
      </c>
      <c r="G1266" s="104"/>
      <c r="H1266" s="104"/>
      <c r="I1266" s="104">
        <v>96009463</v>
      </c>
      <c r="J1266" s="104"/>
      <c r="K1266" s="104"/>
      <c r="L1266" s="104"/>
      <c r="M1266" s="104" t="str">
        <f>IF(ISNA(VLOOKUP(B1266,'US GAS Rankings'!$B$6:$H$232,7,FALSE))=TRUE,"", (VLOOKUP(B1266,'US GAS Rankings'!$B$6:$H$232,7,FALSE)))</f>
        <v/>
      </c>
      <c r="N1266" s="104">
        <f>IF(ISNA(VLOOKUP(B1266,'US PWR Rankings'!$B$6:$H$126,7,FALSE))=TRUE,"", (VLOOKUP(B1266,'US PWR Rankings'!$B$6:$H$126,7,FALSE)))</f>
        <v>81</v>
      </c>
      <c r="O1266" s="73" t="str">
        <f>IF(ISNA(VLOOKUP(B1266,'Can Gas Rankings'!$B$6:$H$95,7,FALSE))=TRUE,"",(VLOOKUP(B1266,'Can Gas Rankings'!$B$6:$H$95,7,FALSE)))</f>
        <v/>
      </c>
      <c r="P1266" s="73" t="str">
        <f>IF(ISNA(VLOOKUP(B1266,'Can Pwr Rankings'!$B$6:$F$21,5,FALSE))=TRUE,"", (VLOOKUP(B1266,'Can Pwr Rankings'!$B$6:$F$21,5,FALSE)))</f>
        <v/>
      </c>
      <c r="Q1266" s="109" t="str">
        <f>IF(ISNA(VLOOKUP($B1266,'US GAS Rankings'!$B$6:$H$232,6,FALSE))=TRUE,"", (VLOOKUP($B1266,'US GAS Rankings'!$B$6:$H$232,6,FALSE)))</f>
        <v/>
      </c>
      <c r="R1266" s="109">
        <f>IF(ISNA(VLOOKUP($B1266,'US PWR Rankings'!$B$6:$H$126,6,FALSE))=TRUE,"", (VLOOKUP($B1266,'US PWR Rankings'!$B$6:$H$126,6,FALSE)))</f>
        <v>57694</v>
      </c>
      <c r="S1266" s="109" t="str">
        <f>IF(ISNA(VLOOKUP($B1266,'Can Gas Rankings'!$B$6:$H$95,6,FALSE))=TRUE,"",(VLOOKUP($B1266,'Can Gas Rankings'!$B$6:$H$95,6,FALSE)))</f>
        <v/>
      </c>
      <c r="T1266" s="109" t="str">
        <f>IF(ISNA(VLOOKUP($B1266,'Can Pwr Rankings'!$B$6:$F$21,4,FALSE))=TRUE,"", (VLOOKUP($B1266,'Can Pwr Rankings'!$B$6:$F$21,4,FALSE)))</f>
        <v/>
      </c>
    </row>
    <row r="1267" spans="1:20" x14ac:dyDescent="0.2">
      <c r="A1267" s="73" t="s">
        <v>549</v>
      </c>
      <c r="B1267" s="73">
        <v>62413</v>
      </c>
      <c r="C1267" s="73" t="s">
        <v>549</v>
      </c>
      <c r="D1267" s="73">
        <v>62413</v>
      </c>
      <c r="E1267" s="73" t="s">
        <v>463</v>
      </c>
      <c r="F1267" s="73" t="e">
        <f>VLOOKUP((A1267&amp;MAX(G1267:L1267)),'NA DATA'!$J$4:$K$1809,2,FALSE)</f>
        <v>#N/A</v>
      </c>
      <c r="G1267" s="104"/>
      <c r="H1267" s="104"/>
      <c r="I1267" s="104">
        <v>96050448</v>
      </c>
      <c r="J1267" s="104"/>
      <c r="K1267" s="104"/>
      <c r="L1267" s="104"/>
      <c r="M1267" s="104" t="str">
        <f>IF(ISNA(VLOOKUP(B1267,'US GAS Rankings'!$B$6:$H$232,7,FALSE))=TRUE,"", (VLOOKUP(B1267,'US GAS Rankings'!$B$6:$H$232,7,FALSE)))</f>
        <v/>
      </c>
      <c r="N1267" s="104">
        <f>IF(ISNA(VLOOKUP(B1267,'US PWR Rankings'!$B$6:$H$126,7,FALSE))=TRUE,"", (VLOOKUP(B1267,'US PWR Rankings'!$B$6:$H$126,7,FALSE)))</f>
        <v>35</v>
      </c>
      <c r="O1267" s="73" t="str">
        <f>IF(ISNA(VLOOKUP(B1267,'Can Gas Rankings'!$B$6:$H$95,7,FALSE))=TRUE,"",(VLOOKUP(B1267,'Can Gas Rankings'!$B$6:$H$95,7,FALSE)))</f>
        <v/>
      </c>
      <c r="P1267" s="73">
        <f>IF(ISNA(VLOOKUP(B1267,'Can Pwr Rankings'!$B$6:$F$21,5,FALSE))=TRUE,"", (VLOOKUP(B1267,'Can Pwr Rankings'!$B$6:$F$21,5,FALSE)))</f>
        <v>16</v>
      </c>
      <c r="Q1267" s="109" t="str">
        <f>IF(ISNA(VLOOKUP($B1267,'US GAS Rankings'!$B$6:$H$232,6,FALSE))=TRUE,"", (VLOOKUP($B1267,'US GAS Rankings'!$B$6:$H$232,6,FALSE)))</f>
        <v/>
      </c>
      <c r="R1267" s="109">
        <f>IF(ISNA(VLOOKUP($B1267,'US PWR Rankings'!$B$6:$H$126,6,FALSE))=TRUE,"", (VLOOKUP($B1267,'US PWR Rankings'!$B$6:$H$126,6,FALSE)))</f>
        <v>2460961</v>
      </c>
      <c r="S1267" s="109" t="str">
        <f>IF(ISNA(VLOOKUP($B1267,'Can Gas Rankings'!$B$6:$H$95,6,FALSE))=TRUE,"",(VLOOKUP($B1267,'Can Gas Rankings'!$B$6:$H$95,6,FALSE)))</f>
        <v/>
      </c>
      <c r="T1267" s="109">
        <f>IF(ISNA(VLOOKUP($B1267,'Can Pwr Rankings'!$B$6:$F$21,4,FALSE))=TRUE,"", (VLOOKUP($B1267,'Can Pwr Rankings'!$B$6:$F$21,4,FALSE)))</f>
        <v>750</v>
      </c>
    </row>
    <row r="1268" spans="1:20" x14ac:dyDescent="0.2">
      <c r="A1268" s="73" t="s">
        <v>640</v>
      </c>
      <c r="B1268" s="73">
        <v>54461</v>
      </c>
      <c r="C1268" s="73" t="s">
        <v>640</v>
      </c>
      <c r="D1268" s="73">
        <v>54461</v>
      </c>
      <c r="E1268" s="73" t="s">
        <v>745</v>
      </c>
      <c r="F1268" s="73" t="str">
        <f>VLOOKUP((A1268&amp;MAX(G1268:L1268)),'NA DATA'!$J$4:$K$1809,2,FALSE)</f>
        <v>Enron Canada Corp.</v>
      </c>
      <c r="G1268" s="104"/>
      <c r="H1268" s="104"/>
      <c r="I1268" s="104"/>
      <c r="J1268" s="104"/>
      <c r="K1268" s="104">
        <v>96013856</v>
      </c>
      <c r="L1268" s="104"/>
      <c r="M1268" s="104" t="str">
        <f>IF(ISNA(VLOOKUP(B1268,'US GAS Rankings'!$B$6:$H$232,7,FALSE))=TRUE,"", (VLOOKUP(B1268,'US GAS Rankings'!$B$6:$H$232,7,FALSE)))</f>
        <v/>
      </c>
      <c r="N1268" s="104" t="str">
        <f>IF(ISNA(VLOOKUP(B1268,'US PWR Rankings'!$B$6:$H$126,7,FALSE))=TRUE,"", (VLOOKUP(B1268,'US PWR Rankings'!$B$6:$H$126,7,FALSE)))</f>
        <v/>
      </c>
      <c r="O1268" s="73">
        <f>IF(ISNA(VLOOKUP(B1268,'Can Gas Rankings'!$B$6:$H$95,7,FALSE))=TRUE,"",(VLOOKUP(B1268,'Can Gas Rankings'!$B$6:$H$95,7,FALSE)))</f>
        <v>29</v>
      </c>
      <c r="P1268" s="73" t="str">
        <f>IF(ISNA(VLOOKUP(B1268,'Can Pwr Rankings'!$B$6:$F$21,5,FALSE))=TRUE,"", (VLOOKUP(B1268,'Can Pwr Rankings'!$B$6:$F$21,5,FALSE)))</f>
        <v/>
      </c>
      <c r="Q1268" s="109" t="str">
        <f>IF(ISNA(VLOOKUP($B1268,'US GAS Rankings'!$B$6:$H$232,6,FALSE))=TRUE,"", (VLOOKUP($B1268,'US GAS Rankings'!$B$6:$H$232,6,FALSE)))</f>
        <v/>
      </c>
      <c r="R1268" s="109" t="str">
        <f>IF(ISNA(VLOOKUP($B1268,'US PWR Rankings'!$B$6:$H$126,6,FALSE))=TRUE,"", (VLOOKUP($B1268,'US PWR Rankings'!$B$6:$H$126,6,FALSE)))</f>
        <v/>
      </c>
      <c r="S1268" s="109">
        <f>IF(ISNA(VLOOKUP($B1268,'Can Gas Rankings'!$B$6:$H$95,6,FALSE))=TRUE,"",(VLOOKUP($B1268,'Can Gas Rankings'!$B$6:$H$95,6,FALSE)))</f>
        <v>7859150</v>
      </c>
      <c r="T1268" s="109" t="str">
        <f>IF(ISNA(VLOOKUP($B1268,'Can Pwr Rankings'!$B$6:$F$21,4,FALSE))=TRUE,"", (VLOOKUP($B1268,'Can Pwr Rankings'!$B$6:$F$21,4,FALSE)))</f>
        <v/>
      </c>
    </row>
    <row r="1269" spans="1:20" x14ac:dyDescent="0.2">
      <c r="A1269" s="73" t="s">
        <v>380</v>
      </c>
      <c r="B1269" s="73">
        <v>45471</v>
      </c>
      <c r="C1269" s="73" t="s">
        <v>380</v>
      </c>
      <c r="D1269" s="73">
        <v>45471</v>
      </c>
      <c r="E1269" s="73" t="s">
        <v>550</v>
      </c>
      <c r="F1269" s="73" t="e">
        <f>VLOOKUP((A1269&amp;MAX(G1269:L1269)),'NA DATA'!$J$4:$K$1809,2,FALSE)</f>
        <v>#N/A</v>
      </c>
      <c r="G1269" s="104"/>
      <c r="H1269" s="104"/>
      <c r="I1269" s="104">
        <v>96004389</v>
      </c>
      <c r="J1269" s="104"/>
      <c r="K1269" s="104"/>
      <c r="L1269" s="104"/>
      <c r="M1269" s="104" t="str">
        <f>IF(ISNA(VLOOKUP(B1269,'US GAS Rankings'!$B$6:$H$232,7,FALSE))=TRUE,"", (VLOOKUP(B1269,'US GAS Rankings'!$B$6:$H$232,7,FALSE)))</f>
        <v/>
      </c>
      <c r="N1269" s="104">
        <f>IF(ISNA(VLOOKUP(B1269,'US PWR Rankings'!$B$6:$H$126,7,FALSE))=TRUE,"", (VLOOKUP(B1269,'US PWR Rankings'!$B$6:$H$126,7,FALSE)))</f>
        <v>116</v>
      </c>
      <c r="O1269" s="73" t="str">
        <f>IF(ISNA(VLOOKUP(B1269,'Can Gas Rankings'!$B$6:$H$95,7,FALSE))=TRUE,"",(VLOOKUP(B1269,'Can Gas Rankings'!$B$6:$H$95,7,FALSE)))</f>
        <v/>
      </c>
      <c r="P1269" s="73" t="str">
        <f>IF(ISNA(VLOOKUP(B1269,'Can Pwr Rankings'!$B$6:$F$21,5,FALSE))=TRUE,"", (VLOOKUP(B1269,'Can Pwr Rankings'!$B$6:$F$21,5,FALSE)))</f>
        <v/>
      </c>
      <c r="Q1269" s="109" t="str">
        <f>IF(ISNA(VLOOKUP($B1269,'US GAS Rankings'!$B$6:$H$232,6,FALSE))=TRUE,"", (VLOOKUP($B1269,'US GAS Rankings'!$B$6:$H$232,6,FALSE)))</f>
        <v/>
      </c>
      <c r="R1269" s="109">
        <f>IF(ISNA(VLOOKUP($B1269,'US PWR Rankings'!$B$6:$H$126,6,FALSE))=TRUE,"", (VLOOKUP($B1269,'US PWR Rankings'!$B$6:$H$126,6,FALSE)))</f>
        <v>1333</v>
      </c>
      <c r="S1269" s="109" t="str">
        <f>IF(ISNA(VLOOKUP($B1269,'Can Gas Rankings'!$B$6:$H$95,6,FALSE))=TRUE,"",(VLOOKUP($B1269,'Can Gas Rankings'!$B$6:$H$95,6,FALSE)))</f>
        <v/>
      </c>
      <c r="T1269" s="109" t="str">
        <f>IF(ISNA(VLOOKUP($B1269,'Can Pwr Rankings'!$B$6:$F$21,4,FALSE))=TRUE,"", (VLOOKUP($B1269,'Can Pwr Rankings'!$B$6:$F$21,4,FALSE)))</f>
        <v/>
      </c>
    </row>
    <row r="1270" spans="1:20" x14ac:dyDescent="0.2">
      <c r="A1270" s="73" t="s">
        <v>551</v>
      </c>
      <c r="B1270" s="73" t="s">
        <v>67</v>
      </c>
      <c r="C1270" s="73" t="s">
        <v>551</v>
      </c>
      <c r="D1270" s="73" t="s">
        <v>67</v>
      </c>
      <c r="E1270" s="73" t="s">
        <v>463</v>
      </c>
      <c r="F1270" s="73" t="e">
        <f>VLOOKUP((A1270&amp;MAX(G1270:L1270)),'NA DATA'!$J$4:$K$1809,2,FALSE)</f>
        <v>#N/A</v>
      </c>
      <c r="G1270" s="104"/>
      <c r="H1270" s="104"/>
      <c r="I1270" s="104">
        <v>96070400</v>
      </c>
      <c r="J1270" s="104"/>
      <c r="K1270" s="104"/>
      <c r="L1270" s="104"/>
      <c r="M1270" s="104" t="str">
        <f>IF(ISNA(VLOOKUP(B1270,'US GAS Rankings'!$B$6:$H$232,7,FALSE))=TRUE,"", (VLOOKUP(B1270,'US GAS Rankings'!$B$6:$H$232,7,FALSE)))</f>
        <v/>
      </c>
      <c r="N1270" s="104" t="str">
        <f>IF(ISNA(VLOOKUP(B1270,'US PWR Rankings'!$B$6:$H$126,7,FALSE))=TRUE,"", (VLOOKUP(B1270,'US PWR Rankings'!$B$6:$H$126,7,FALSE)))</f>
        <v/>
      </c>
      <c r="O1270" s="73" t="str">
        <f>IF(ISNA(VLOOKUP(B1270,'Can Gas Rankings'!$B$6:$H$95,7,FALSE))=TRUE,"",(VLOOKUP(B1270,'Can Gas Rankings'!$B$6:$H$95,7,FALSE)))</f>
        <v/>
      </c>
      <c r="P1270" s="73" t="str">
        <f>IF(ISNA(VLOOKUP(B1270,'Can Pwr Rankings'!$B$6:$F$21,5,FALSE))=TRUE,"", (VLOOKUP(B1270,'Can Pwr Rankings'!$B$6:$F$21,5,FALSE)))</f>
        <v/>
      </c>
      <c r="Q1270" s="109" t="str">
        <f>IF(ISNA(VLOOKUP($B1270,'US GAS Rankings'!$B$6:$H$232,6,FALSE))=TRUE,"", (VLOOKUP($B1270,'US GAS Rankings'!$B$6:$H$232,6,FALSE)))</f>
        <v/>
      </c>
      <c r="R1270" s="109" t="str">
        <f>IF(ISNA(VLOOKUP($B1270,'US PWR Rankings'!$B$6:$H$126,6,FALSE))=TRUE,"", (VLOOKUP($B1270,'US PWR Rankings'!$B$6:$H$126,6,FALSE)))</f>
        <v/>
      </c>
      <c r="S1270" s="109" t="str">
        <f>IF(ISNA(VLOOKUP($B1270,'Can Gas Rankings'!$B$6:$H$95,6,FALSE))=TRUE,"",(VLOOKUP($B1270,'Can Gas Rankings'!$B$6:$H$95,6,FALSE)))</f>
        <v/>
      </c>
      <c r="T1270" s="109" t="str">
        <f>IF(ISNA(VLOOKUP($B1270,'Can Pwr Rankings'!$B$6:$F$21,4,FALSE))=TRUE,"", (VLOOKUP($B1270,'Can Pwr Rankings'!$B$6:$F$21,4,FALSE)))</f>
        <v/>
      </c>
    </row>
    <row r="1271" spans="1:20" x14ac:dyDescent="0.2">
      <c r="A1271" s="73" t="s">
        <v>552</v>
      </c>
      <c r="B1271" s="73" t="s">
        <v>67</v>
      </c>
      <c r="C1271" s="73" t="s">
        <v>552</v>
      </c>
      <c r="D1271" s="73" t="s">
        <v>67</v>
      </c>
      <c r="E1271" s="73" t="s">
        <v>465</v>
      </c>
      <c r="F1271" s="73" t="e">
        <f>VLOOKUP((A1271&amp;MAX(G1271:L1271)),'NA DATA'!$J$4:$K$1809,2,FALSE)</f>
        <v>#N/A</v>
      </c>
      <c r="G1271" s="104"/>
      <c r="H1271" s="104"/>
      <c r="I1271" s="104">
        <v>96015003</v>
      </c>
      <c r="J1271" s="104"/>
      <c r="K1271" s="104"/>
      <c r="L1271" s="104"/>
      <c r="M1271" s="104" t="str">
        <f>IF(ISNA(VLOOKUP(B1271,'US GAS Rankings'!$B$6:$H$232,7,FALSE))=TRUE,"", (VLOOKUP(B1271,'US GAS Rankings'!$B$6:$H$232,7,FALSE)))</f>
        <v/>
      </c>
      <c r="N1271" s="104" t="str">
        <f>IF(ISNA(VLOOKUP(B1271,'US PWR Rankings'!$B$6:$H$126,7,FALSE))=TRUE,"", (VLOOKUP(B1271,'US PWR Rankings'!$B$6:$H$126,7,FALSE)))</f>
        <v/>
      </c>
      <c r="O1271" s="73" t="str">
        <f>IF(ISNA(VLOOKUP(B1271,'Can Gas Rankings'!$B$6:$H$95,7,FALSE))=TRUE,"",(VLOOKUP(B1271,'Can Gas Rankings'!$B$6:$H$95,7,FALSE)))</f>
        <v/>
      </c>
      <c r="P1271" s="73" t="str">
        <f>IF(ISNA(VLOOKUP(B1271,'Can Pwr Rankings'!$B$6:$F$21,5,FALSE))=TRUE,"", (VLOOKUP(B1271,'Can Pwr Rankings'!$B$6:$F$21,5,FALSE)))</f>
        <v/>
      </c>
      <c r="Q1271" s="109" t="str">
        <f>IF(ISNA(VLOOKUP($B1271,'US GAS Rankings'!$B$6:$H$232,6,FALSE))=TRUE,"", (VLOOKUP($B1271,'US GAS Rankings'!$B$6:$H$232,6,FALSE)))</f>
        <v/>
      </c>
      <c r="R1271" s="109" t="str">
        <f>IF(ISNA(VLOOKUP($B1271,'US PWR Rankings'!$B$6:$H$126,6,FALSE))=TRUE,"", (VLOOKUP($B1271,'US PWR Rankings'!$B$6:$H$126,6,FALSE)))</f>
        <v/>
      </c>
      <c r="S1271" s="109" t="str">
        <f>IF(ISNA(VLOOKUP($B1271,'Can Gas Rankings'!$B$6:$H$95,6,FALSE))=TRUE,"",(VLOOKUP($B1271,'Can Gas Rankings'!$B$6:$H$95,6,FALSE)))</f>
        <v/>
      </c>
      <c r="T1271" s="109" t="str">
        <f>IF(ISNA(VLOOKUP($B1271,'Can Pwr Rankings'!$B$6:$F$21,4,FALSE))=TRUE,"", (VLOOKUP($B1271,'Can Pwr Rankings'!$B$6:$F$21,4,FALSE)))</f>
        <v/>
      </c>
    </row>
    <row r="1272" spans="1:20" x14ac:dyDescent="0.2">
      <c r="A1272" s="73" t="s">
        <v>641</v>
      </c>
      <c r="B1272" s="73">
        <v>26342</v>
      </c>
      <c r="C1272" s="73" t="s">
        <v>641</v>
      </c>
      <c r="D1272" s="73">
        <v>26342</v>
      </c>
      <c r="E1272" s="73" t="s">
        <v>800</v>
      </c>
      <c r="F1272" s="73" t="str">
        <f>VLOOKUP((A1272&amp;MAX(G1272:L1272)),'NA DATA'!$J$4:$K$1809,2,FALSE)</f>
        <v>Enron Canada Corp.</v>
      </c>
      <c r="G1272" s="104"/>
      <c r="H1272" s="104"/>
      <c r="I1272" s="104"/>
      <c r="J1272" s="104"/>
      <c r="K1272" s="104">
        <v>96013600</v>
      </c>
      <c r="L1272" s="104"/>
      <c r="M1272" s="104" t="str">
        <f>IF(ISNA(VLOOKUP(B1272,'US GAS Rankings'!$B$6:$H$232,7,FALSE))=TRUE,"", (VLOOKUP(B1272,'US GAS Rankings'!$B$6:$H$232,7,FALSE)))</f>
        <v/>
      </c>
      <c r="N1272" s="104" t="str">
        <f>IF(ISNA(VLOOKUP(B1272,'US PWR Rankings'!$B$6:$H$126,7,FALSE))=TRUE,"", (VLOOKUP(B1272,'US PWR Rankings'!$B$6:$H$126,7,FALSE)))</f>
        <v/>
      </c>
      <c r="O1272" s="73">
        <f>IF(ISNA(VLOOKUP(B1272,'Can Gas Rankings'!$B$6:$H$95,7,FALSE))=TRUE,"",(VLOOKUP(B1272,'Can Gas Rankings'!$B$6:$H$95,7,FALSE)))</f>
        <v>70</v>
      </c>
      <c r="P1272" s="73" t="str">
        <f>IF(ISNA(VLOOKUP(B1272,'Can Pwr Rankings'!$B$6:$F$21,5,FALSE))=TRUE,"", (VLOOKUP(B1272,'Can Pwr Rankings'!$B$6:$F$21,5,FALSE)))</f>
        <v/>
      </c>
      <c r="Q1272" s="109" t="str">
        <f>IF(ISNA(VLOOKUP($B1272,'US GAS Rankings'!$B$6:$H$232,6,FALSE))=TRUE,"", (VLOOKUP($B1272,'US GAS Rankings'!$B$6:$H$232,6,FALSE)))</f>
        <v/>
      </c>
      <c r="R1272" s="109" t="str">
        <f>IF(ISNA(VLOOKUP($B1272,'US PWR Rankings'!$B$6:$H$126,6,FALSE))=TRUE,"", (VLOOKUP($B1272,'US PWR Rankings'!$B$6:$H$126,6,FALSE)))</f>
        <v/>
      </c>
      <c r="S1272" s="109">
        <f>IF(ISNA(VLOOKUP($B1272,'Can Gas Rankings'!$B$6:$H$95,6,FALSE))=TRUE,"",(VLOOKUP($B1272,'Can Gas Rankings'!$B$6:$H$95,6,FALSE)))</f>
        <v>562000</v>
      </c>
      <c r="T1272" s="109" t="str">
        <f>IF(ISNA(VLOOKUP($B1272,'Can Pwr Rankings'!$B$6:$F$21,4,FALSE))=TRUE,"", (VLOOKUP($B1272,'Can Pwr Rankings'!$B$6:$F$21,4,FALSE)))</f>
        <v/>
      </c>
    </row>
    <row r="1273" spans="1:20" x14ac:dyDescent="0.2">
      <c r="A1273" s="73" t="s">
        <v>641</v>
      </c>
      <c r="B1273" s="73">
        <v>26342</v>
      </c>
      <c r="C1273" s="73"/>
      <c r="D1273" s="73"/>
      <c r="E1273" s="73" t="s">
        <v>759</v>
      </c>
      <c r="F1273" s="73" t="str">
        <f>VLOOKUP((A1273&amp;MAX(G1273:L1273)),'NA DATA'!$J$4:$K$1809,2,FALSE)</f>
        <v>Enron Canada Corp.</v>
      </c>
      <c r="G1273" s="104"/>
      <c r="H1273" s="104"/>
      <c r="I1273" s="104"/>
      <c r="J1273" s="104"/>
      <c r="K1273" s="104">
        <v>96028374</v>
      </c>
      <c r="L1273" s="104"/>
      <c r="M1273" s="104" t="str">
        <f>IF(ISNA(VLOOKUP(B1273,'US GAS Rankings'!$B$6:$H$232,7,FALSE))=TRUE,"", (VLOOKUP(B1273,'US GAS Rankings'!$B$6:$H$232,7,FALSE)))</f>
        <v/>
      </c>
      <c r="N1273" s="104" t="str">
        <f>IF(ISNA(VLOOKUP(B1273,'US PWR Rankings'!$B$6:$H$126,7,FALSE))=TRUE,"", (VLOOKUP(B1273,'US PWR Rankings'!$B$6:$H$126,7,FALSE)))</f>
        <v/>
      </c>
      <c r="O1273" s="73">
        <f>IF(ISNA(VLOOKUP(B1273,'Can Gas Rankings'!$B$6:$H$95,7,FALSE))=TRUE,"",(VLOOKUP(B1273,'Can Gas Rankings'!$B$6:$H$95,7,FALSE)))</f>
        <v>70</v>
      </c>
      <c r="P1273" s="73" t="str">
        <f>IF(ISNA(VLOOKUP(B1273,'Can Pwr Rankings'!$B$6:$F$21,5,FALSE))=TRUE,"", (VLOOKUP(B1273,'Can Pwr Rankings'!$B$6:$F$21,5,FALSE)))</f>
        <v/>
      </c>
      <c r="Q1273" s="109" t="str">
        <f>IF(ISNA(VLOOKUP($B1273,'US GAS Rankings'!$B$6:$H$232,6,FALSE))=TRUE,"", (VLOOKUP($B1273,'US GAS Rankings'!$B$6:$H$232,6,FALSE)))</f>
        <v/>
      </c>
      <c r="R1273" s="109" t="str">
        <f>IF(ISNA(VLOOKUP($B1273,'US PWR Rankings'!$B$6:$H$126,6,FALSE))=TRUE,"", (VLOOKUP($B1273,'US PWR Rankings'!$B$6:$H$126,6,FALSE)))</f>
        <v/>
      </c>
      <c r="S1273" s="109">
        <f>IF(ISNA(VLOOKUP($B1273,'Can Gas Rankings'!$B$6:$H$95,6,FALSE))=TRUE,"",(VLOOKUP($B1273,'Can Gas Rankings'!$B$6:$H$95,6,FALSE)))</f>
        <v>562000</v>
      </c>
      <c r="T1273" s="109" t="str">
        <f>IF(ISNA(VLOOKUP($B1273,'Can Pwr Rankings'!$B$6:$F$21,4,FALSE))=TRUE,"", (VLOOKUP($B1273,'Can Pwr Rankings'!$B$6:$F$21,4,FALSE)))</f>
        <v/>
      </c>
    </row>
    <row r="1274" spans="1:20" x14ac:dyDescent="0.2">
      <c r="A1274" s="73" t="s">
        <v>319</v>
      </c>
      <c r="B1274" s="73">
        <v>3246</v>
      </c>
      <c r="C1274" s="73" t="s">
        <v>319</v>
      </c>
      <c r="D1274" s="73">
        <v>3246</v>
      </c>
      <c r="E1274" s="73" t="s">
        <v>463</v>
      </c>
      <c r="F1274" s="73" t="e">
        <f>VLOOKUP((A1274&amp;MAX(G1274:L1274)),'NA DATA'!$J$4:$K$1809,2,FALSE)</f>
        <v>#N/A</v>
      </c>
      <c r="G1274" s="104"/>
      <c r="H1274" s="104"/>
      <c r="I1274" s="104">
        <v>96063913</v>
      </c>
      <c r="J1274" s="104"/>
      <c r="K1274" s="104"/>
      <c r="L1274" s="104"/>
      <c r="M1274" s="104" t="str">
        <f>IF(ISNA(VLOOKUP(B1274,'US GAS Rankings'!$B$6:$H$232,7,FALSE))=TRUE,"", (VLOOKUP(B1274,'US GAS Rankings'!$B$6:$H$232,7,FALSE)))</f>
        <v/>
      </c>
      <c r="N1274" s="104">
        <f>IF(ISNA(VLOOKUP(B1274,'US PWR Rankings'!$B$6:$H$126,7,FALSE))=TRUE,"", (VLOOKUP(B1274,'US PWR Rankings'!$B$6:$H$126,7,FALSE)))</f>
        <v>20</v>
      </c>
      <c r="O1274" s="73" t="str">
        <f>IF(ISNA(VLOOKUP(B1274,'Can Gas Rankings'!$B$6:$H$95,7,FALSE))=TRUE,"",(VLOOKUP(B1274,'Can Gas Rankings'!$B$6:$H$95,7,FALSE)))</f>
        <v/>
      </c>
      <c r="P1274" s="73" t="str">
        <f>IF(ISNA(VLOOKUP(B1274,'Can Pwr Rankings'!$B$6:$F$21,5,FALSE))=TRUE,"", (VLOOKUP(B1274,'Can Pwr Rankings'!$B$6:$F$21,5,FALSE)))</f>
        <v/>
      </c>
      <c r="Q1274" s="109" t="str">
        <f>IF(ISNA(VLOOKUP($B1274,'US GAS Rankings'!$B$6:$H$232,6,FALSE))=TRUE,"", (VLOOKUP($B1274,'US GAS Rankings'!$B$6:$H$232,6,FALSE)))</f>
        <v/>
      </c>
      <c r="R1274" s="109">
        <f>IF(ISNA(VLOOKUP($B1274,'US PWR Rankings'!$B$6:$H$126,6,FALSE))=TRUE,"", (VLOOKUP($B1274,'US PWR Rankings'!$B$6:$H$126,6,FALSE)))</f>
        <v>7352396</v>
      </c>
      <c r="S1274" s="109" t="str">
        <f>IF(ISNA(VLOOKUP($B1274,'Can Gas Rankings'!$B$6:$H$95,6,FALSE))=TRUE,"",(VLOOKUP($B1274,'Can Gas Rankings'!$B$6:$H$95,6,FALSE)))</f>
        <v/>
      </c>
      <c r="T1274" s="109" t="str">
        <f>IF(ISNA(VLOOKUP($B1274,'Can Pwr Rankings'!$B$6:$F$21,4,FALSE))=TRUE,"", (VLOOKUP($B1274,'Can Pwr Rankings'!$B$6:$F$21,4,FALSE)))</f>
        <v/>
      </c>
    </row>
    <row r="1275" spans="1:20" x14ac:dyDescent="0.2">
      <c r="A1275" s="73" t="s">
        <v>319</v>
      </c>
      <c r="B1275" s="73">
        <v>3246</v>
      </c>
      <c r="C1275" s="73"/>
      <c r="D1275" s="73"/>
      <c r="E1275" s="73" t="s">
        <v>553</v>
      </c>
      <c r="F1275" s="73" t="e">
        <f>VLOOKUP((A1275&amp;MAX(G1275:L1275)),'NA DATA'!$J$4:$K$1809,2,FALSE)</f>
        <v>#N/A</v>
      </c>
      <c r="G1275" s="104"/>
      <c r="H1275" s="104"/>
      <c r="I1275" s="104">
        <v>96063913</v>
      </c>
      <c r="J1275" s="104"/>
      <c r="K1275" s="104"/>
      <c r="L1275" s="104"/>
      <c r="M1275" s="104" t="str">
        <f>IF(ISNA(VLOOKUP(B1275,'US GAS Rankings'!$B$6:$H$232,7,FALSE))=TRUE,"", (VLOOKUP(B1275,'US GAS Rankings'!$B$6:$H$232,7,FALSE)))</f>
        <v/>
      </c>
      <c r="N1275" s="104">
        <f>IF(ISNA(VLOOKUP(B1275,'US PWR Rankings'!$B$6:$H$126,7,FALSE))=TRUE,"", (VLOOKUP(B1275,'US PWR Rankings'!$B$6:$H$126,7,FALSE)))</f>
        <v>20</v>
      </c>
      <c r="O1275" s="73" t="str">
        <f>IF(ISNA(VLOOKUP(B1275,'Can Gas Rankings'!$B$6:$H$95,7,FALSE))=TRUE,"",(VLOOKUP(B1275,'Can Gas Rankings'!$B$6:$H$95,7,FALSE)))</f>
        <v/>
      </c>
      <c r="P1275" s="73" t="str">
        <f>IF(ISNA(VLOOKUP(B1275,'Can Pwr Rankings'!$B$6:$F$21,5,FALSE))=TRUE,"", (VLOOKUP(B1275,'Can Pwr Rankings'!$B$6:$F$21,5,FALSE)))</f>
        <v/>
      </c>
      <c r="Q1275" s="109" t="str">
        <f>IF(ISNA(VLOOKUP($B1275,'US GAS Rankings'!$B$6:$H$232,6,FALSE))=TRUE,"", (VLOOKUP($B1275,'US GAS Rankings'!$B$6:$H$232,6,FALSE)))</f>
        <v/>
      </c>
      <c r="R1275" s="109">
        <f>IF(ISNA(VLOOKUP($B1275,'US PWR Rankings'!$B$6:$H$126,6,FALSE))=TRUE,"", (VLOOKUP($B1275,'US PWR Rankings'!$B$6:$H$126,6,FALSE)))</f>
        <v>7352396</v>
      </c>
      <c r="S1275" s="109" t="str">
        <f>IF(ISNA(VLOOKUP($B1275,'Can Gas Rankings'!$B$6:$H$95,6,FALSE))=TRUE,"",(VLOOKUP($B1275,'Can Gas Rankings'!$B$6:$H$95,6,FALSE)))</f>
        <v/>
      </c>
      <c r="T1275" s="109" t="str">
        <f>IF(ISNA(VLOOKUP($B1275,'Can Pwr Rankings'!$B$6:$F$21,4,FALSE))=TRUE,"", (VLOOKUP($B1275,'Can Pwr Rankings'!$B$6:$F$21,4,FALSE)))</f>
        <v/>
      </c>
    </row>
    <row r="1276" spans="1:20" x14ac:dyDescent="0.2">
      <c r="A1276" s="73" t="s">
        <v>554</v>
      </c>
      <c r="B1276" s="73">
        <v>3254</v>
      </c>
      <c r="C1276" s="73" t="s">
        <v>554</v>
      </c>
      <c r="D1276" s="73">
        <v>3254</v>
      </c>
      <c r="E1276" s="73" t="s">
        <v>463</v>
      </c>
      <c r="F1276" s="73" t="e">
        <f>VLOOKUP((A1276&amp;MAX(G1276:L1276)),'NA DATA'!$J$4:$K$1809,2,FALSE)</f>
        <v>#N/A</v>
      </c>
      <c r="G1276" s="104"/>
      <c r="H1276" s="104"/>
      <c r="I1276" s="104">
        <v>96056752</v>
      </c>
      <c r="J1276" s="104"/>
      <c r="K1276" s="104"/>
      <c r="L1276" s="104"/>
      <c r="M1276" s="104" t="str">
        <f>IF(ISNA(VLOOKUP(B1276,'US GAS Rankings'!$B$6:$H$232,7,FALSE))=TRUE,"", (VLOOKUP(B1276,'US GAS Rankings'!$B$6:$H$232,7,FALSE)))</f>
        <v/>
      </c>
      <c r="N1276" s="104">
        <f>IF(ISNA(VLOOKUP(B1276,'US PWR Rankings'!$B$6:$H$126,7,FALSE))=TRUE,"", (VLOOKUP(B1276,'US PWR Rankings'!$B$6:$H$126,7,FALSE)))</f>
        <v>57</v>
      </c>
      <c r="O1276" s="73" t="str">
        <f>IF(ISNA(VLOOKUP(B1276,'Can Gas Rankings'!$B$6:$H$95,7,FALSE))=TRUE,"",(VLOOKUP(B1276,'Can Gas Rankings'!$B$6:$H$95,7,FALSE)))</f>
        <v/>
      </c>
      <c r="P1276" s="73" t="str">
        <f>IF(ISNA(VLOOKUP(B1276,'Can Pwr Rankings'!$B$6:$F$21,5,FALSE))=TRUE,"", (VLOOKUP(B1276,'Can Pwr Rankings'!$B$6:$F$21,5,FALSE)))</f>
        <v/>
      </c>
      <c r="Q1276" s="109" t="str">
        <f>IF(ISNA(VLOOKUP($B1276,'US GAS Rankings'!$B$6:$H$232,6,FALSE))=TRUE,"", (VLOOKUP($B1276,'US GAS Rankings'!$B$6:$H$232,6,FALSE)))</f>
        <v/>
      </c>
      <c r="R1276" s="109">
        <f>IF(ISNA(VLOOKUP($B1276,'US PWR Rankings'!$B$6:$H$126,6,FALSE))=TRUE,"", (VLOOKUP($B1276,'US PWR Rankings'!$B$6:$H$126,6,FALSE)))</f>
        <v>405245</v>
      </c>
      <c r="S1276" s="109" t="str">
        <f>IF(ISNA(VLOOKUP($B1276,'Can Gas Rankings'!$B$6:$H$95,6,FALSE))=TRUE,"",(VLOOKUP($B1276,'Can Gas Rankings'!$B$6:$H$95,6,FALSE)))</f>
        <v/>
      </c>
      <c r="T1276" s="109" t="str">
        <f>IF(ISNA(VLOOKUP($B1276,'Can Pwr Rankings'!$B$6:$F$21,4,FALSE))=TRUE,"", (VLOOKUP($B1276,'Can Pwr Rankings'!$B$6:$F$21,4,FALSE)))</f>
        <v/>
      </c>
    </row>
    <row r="1277" spans="1:20" x14ac:dyDescent="0.2">
      <c r="A1277" s="73" t="s">
        <v>555</v>
      </c>
      <c r="B1277" s="73">
        <v>1946</v>
      </c>
      <c r="C1277" s="73" t="s">
        <v>555</v>
      </c>
      <c r="D1277" s="73">
        <v>1946</v>
      </c>
      <c r="E1277" s="73" t="s">
        <v>465</v>
      </c>
      <c r="F1277" s="73" t="e">
        <f>VLOOKUP((A1277&amp;MAX(G1277:L1277)),'NA DATA'!$J$4:$K$1809,2,FALSE)</f>
        <v>#N/A</v>
      </c>
      <c r="G1277" s="104"/>
      <c r="H1277" s="104"/>
      <c r="I1277" s="104">
        <v>96016180</v>
      </c>
      <c r="J1277" s="104"/>
      <c r="K1277" s="104"/>
      <c r="L1277" s="104"/>
      <c r="M1277" s="104" t="str">
        <f>IF(ISNA(VLOOKUP(B1277,'US GAS Rankings'!$B$6:$H$232,7,FALSE))=TRUE,"", (VLOOKUP(B1277,'US GAS Rankings'!$B$6:$H$232,7,FALSE)))</f>
        <v/>
      </c>
      <c r="N1277" s="104">
        <f>IF(ISNA(VLOOKUP(B1277,'US PWR Rankings'!$B$6:$H$126,7,FALSE))=TRUE,"", (VLOOKUP(B1277,'US PWR Rankings'!$B$6:$H$126,7,FALSE)))</f>
        <v>75</v>
      </c>
      <c r="O1277" s="73" t="str">
        <f>IF(ISNA(VLOOKUP(B1277,'Can Gas Rankings'!$B$6:$H$95,7,FALSE))=TRUE,"",(VLOOKUP(B1277,'Can Gas Rankings'!$B$6:$H$95,7,FALSE)))</f>
        <v/>
      </c>
      <c r="P1277" s="73" t="str">
        <f>IF(ISNA(VLOOKUP(B1277,'Can Pwr Rankings'!$B$6:$F$21,5,FALSE))=TRUE,"", (VLOOKUP(B1277,'Can Pwr Rankings'!$B$6:$F$21,5,FALSE)))</f>
        <v/>
      </c>
      <c r="Q1277" s="109" t="str">
        <f>IF(ISNA(VLOOKUP($B1277,'US GAS Rankings'!$B$6:$H$232,6,FALSE))=TRUE,"", (VLOOKUP($B1277,'US GAS Rankings'!$B$6:$H$232,6,FALSE)))</f>
        <v/>
      </c>
      <c r="R1277" s="109">
        <f>IF(ISNA(VLOOKUP($B1277,'US PWR Rankings'!$B$6:$H$126,6,FALSE))=TRUE,"", (VLOOKUP($B1277,'US PWR Rankings'!$B$6:$H$126,6,FALSE)))</f>
        <v>94253</v>
      </c>
      <c r="S1277" s="109" t="str">
        <f>IF(ISNA(VLOOKUP($B1277,'Can Gas Rankings'!$B$6:$H$95,6,FALSE))=TRUE,"",(VLOOKUP($B1277,'Can Gas Rankings'!$B$6:$H$95,6,FALSE)))</f>
        <v/>
      </c>
      <c r="T1277" s="109" t="str">
        <f>IF(ISNA(VLOOKUP($B1277,'Can Pwr Rankings'!$B$6:$F$21,4,FALSE))=TRUE,"", (VLOOKUP($B1277,'Can Pwr Rankings'!$B$6:$F$21,4,FALSE)))</f>
        <v/>
      </c>
    </row>
    <row r="1278" spans="1:20" x14ac:dyDescent="0.2">
      <c r="A1278" s="73" t="s">
        <v>642</v>
      </c>
      <c r="B1278" s="73">
        <v>58142</v>
      </c>
      <c r="C1278" s="73" t="s">
        <v>642</v>
      </c>
      <c r="D1278" s="73">
        <v>58142</v>
      </c>
      <c r="E1278" s="73" t="s">
        <v>745</v>
      </c>
      <c r="F1278" s="73" t="str">
        <f>VLOOKUP((A1278&amp;MAX(G1278:L1278)),'NA DATA'!$J$4:$K$1809,2,FALSE)</f>
        <v>Enron Canada Corp.</v>
      </c>
      <c r="G1278" s="104"/>
      <c r="H1278" s="104"/>
      <c r="I1278" s="104"/>
      <c r="J1278" s="104"/>
      <c r="K1278" s="104">
        <v>96013861</v>
      </c>
      <c r="L1278" s="104"/>
      <c r="M1278" s="104" t="str">
        <f>IF(ISNA(VLOOKUP(B1278,'US GAS Rankings'!$B$6:$H$232,7,FALSE))=TRUE,"", (VLOOKUP(B1278,'US GAS Rankings'!$B$6:$H$232,7,FALSE)))</f>
        <v/>
      </c>
      <c r="N1278" s="104" t="str">
        <f>IF(ISNA(VLOOKUP(B1278,'US PWR Rankings'!$B$6:$H$126,7,FALSE))=TRUE,"", (VLOOKUP(B1278,'US PWR Rankings'!$B$6:$H$126,7,FALSE)))</f>
        <v/>
      </c>
      <c r="O1278" s="73">
        <f>IF(ISNA(VLOOKUP(B1278,'Can Gas Rankings'!$B$6:$H$95,7,FALSE))=TRUE,"",(VLOOKUP(B1278,'Can Gas Rankings'!$B$6:$H$95,7,FALSE)))</f>
        <v>80</v>
      </c>
      <c r="P1278" s="73" t="str">
        <f>IF(ISNA(VLOOKUP(B1278,'Can Pwr Rankings'!$B$6:$F$21,5,FALSE))=TRUE,"", (VLOOKUP(B1278,'Can Pwr Rankings'!$B$6:$F$21,5,FALSE)))</f>
        <v/>
      </c>
      <c r="Q1278" s="109" t="str">
        <f>IF(ISNA(VLOOKUP($B1278,'US GAS Rankings'!$B$6:$H$232,6,FALSE))=TRUE,"", (VLOOKUP($B1278,'US GAS Rankings'!$B$6:$H$232,6,FALSE)))</f>
        <v/>
      </c>
      <c r="R1278" s="109" t="str">
        <f>IF(ISNA(VLOOKUP($B1278,'US PWR Rankings'!$B$6:$H$126,6,FALSE))=TRUE,"", (VLOOKUP($B1278,'US PWR Rankings'!$B$6:$H$126,6,FALSE)))</f>
        <v/>
      </c>
      <c r="S1278" s="109">
        <f>IF(ISNA(VLOOKUP($B1278,'Can Gas Rankings'!$B$6:$H$95,6,FALSE))=TRUE,"",(VLOOKUP($B1278,'Can Gas Rankings'!$B$6:$H$95,6,FALSE)))</f>
        <v>157000</v>
      </c>
      <c r="T1278" s="109" t="str">
        <f>IF(ISNA(VLOOKUP($B1278,'Can Pwr Rankings'!$B$6:$F$21,4,FALSE))=TRUE,"", (VLOOKUP($B1278,'Can Pwr Rankings'!$B$6:$F$21,4,FALSE)))</f>
        <v/>
      </c>
    </row>
    <row r="1279" spans="1:20" x14ac:dyDescent="0.2">
      <c r="A1279" s="73" t="s">
        <v>556</v>
      </c>
      <c r="B1279" s="73" t="s">
        <v>67</v>
      </c>
      <c r="C1279" s="73" t="s">
        <v>556</v>
      </c>
      <c r="D1279" s="73" t="s">
        <v>67</v>
      </c>
      <c r="E1279" s="73" t="s">
        <v>465</v>
      </c>
      <c r="F1279" s="73" t="e">
        <f>VLOOKUP((A1279&amp;MAX(G1279:L1279)),'NA DATA'!$J$4:$K$1809,2,FALSE)</f>
        <v>#N/A</v>
      </c>
      <c r="G1279" s="104"/>
      <c r="H1279" s="104"/>
      <c r="I1279" s="104">
        <v>96004396</v>
      </c>
      <c r="J1279" s="104"/>
      <c r="K1279" s="104"/>
      <c r="L1279" s="104"/>
      <c r="M1279" s="104" t="str">
        <f>IF(ISNA(VLOOKUP(B1279,'US GAS Rankings'!$B$6:$H$232,7,FALSE))=TRUE,"", (VLOOKUP(B1279,'US GAS Rankings'!$B$6:$H$232,7,FALSE)))</f>
        <v/>
      </c>
      <c r="N1279" s="104" t="str">
        <f>IF(ISNA(VLOOKUP(B1279,'US PWR Rankings'!$B$6:$H$126,7,FALSE))=TRUE,"", (VLOOKUP(B1279,'US PWR Rankings'!$B$6:$H$126,7,FALSE)))</f>
        <v/>
      </c>
      <c r="O1279" s="73" t="str">
        <f>IF(ISNA(VLOOKUP(B1279,'Can Gas Rankings'!$B$6:$H$95,7,FALSE))=TRUE,"",(VLOOKUP(B1279,'Can Gas Rankings'!$B$6:$H$95,7,FALSE)))</f>
        <v/>
      </c>
      <c r="P1279" s="73" t="str">
        <f>IF(ISNA(VLOOKUP(B1279,'Can Pwr Rankings'!$B$6:$F$21,5,FALSE))=TRUE,"", (VLOOKUP(B1279,'Can Pwr Rankings'!$B$6:$F$21,5,FALSE)))</f>
        <v/>
      </c>
      <c r="Q1279" s="109" t="str">
        <f>IF(ISNA(VLOOKUP($B1279,'US GAS Rankings'!$B$6:$H$232,6,FALSE))=TRUE,"", (VLOOKUP($B1279,'US GAS Rankings'!$B$6:$H$232,6,FALSE)))</f>
        <v/>
      </c>
      <c r="R1279" s="109" t="str">
        <f>IF(ISNA(VLOOKUP($B1279,'US PWR Rankings'!$B$6:$H$126,6,FALSE))=TRUE,"", (VLOOKUP($B1279,'US PWR Rankings'!$B$6:$H$126,6,FALSE)))</f>
        <v/>
      </c>
      <c r="S1279" s="109" t="str">
        <f>IF(ISNA(VLOOKUP($B1279,'Can Gas Rankings'!$B$6:$H$95,6,FALSE))=TRUE,"",(VLOOKUP($B1279,'Can Gas Rankings'!$B$6:$H$95,6,FALSE)))</f>
        <v/>
      </c>
      <c r="T1279" s="109" t="str">
        <f>IF(ISNA(VLOOKUP($B1279,'Can Pwr Rankings'!$B$6:$F$21,4,FALSE))=TRUE,"", (VLOOKUP($B1279,'Can Pwr Rankings'!$B$6:$F$21,4,FALSE)))</f>
        <v/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75"/>
  <sheetViews>
    <sheetView workbookViewId="0"/>
  </sheetViews>
  <sheetFormatPr defaultRowHeight="11.25" x14ac:dyDescent="0.2"/>
  <cols>
    <col min="1" max="1" width="56.85546875" style="80" customWidth="1"/>
    <col min="2" max="2" width="16.7109375" style="80" customWidth="1"/>
    <col min="3" max="3" width="12.5703125" style="80" customWidth="1"/>
    <col min="4" max="4" width="35.42578125" style="80" customWidth="1"/>
    <col min="5" max="5" width="19" style="80" customWidth="1"/>
    <col min="6" max="6" width="10.5703125" style="80" customWidth="1"/>
    <col min="7" max="7" width="10.7109375" style="80" customWidth="1"/>
    <col min="8" max="8" width="12" style="80" customWidth="1"/>
    <col min="9" max="9" width="13.7109375" style="80" hidden="1" customWidth="1"/>
    <col min="10" max="10" width="9.140625" style="80"/>
    <col min="11" max="11" width="15.5703125" style="80" hidden="1" customWidth="1"/>
    <col min="12" max="12" width="7.42578125" style="80" hidden="1" customWidth="1"/>
    <col min="13" max="13" width="9.85546875" style="80" hidden="1" customWidth="1"/>
    <col min="14" max="14" width="11.42578125" style="80" customWidth="1"/>
    <col min="15" max="15" width="13.85546875" style="80" hidden="1" customWidth="1"/>
    <col min="16" max="16" width="16.85546875" style="80" hidden="1" customWidth="1"/>
    <col min="17" max="17" width="12.5703125" style="80" hidden="1" customWidth="1"/>
    <col min="18" max="18" width="13.7109375" style="80" hidden="1" customWidth="1"/>
    <col min="19" max="19" width="13.5703125" style="80" customWidth="1"/>
    <col min="20" max="20" width="21.42578125" style="80" bestFit="1" customWidth="1"/>
    <col min="21" max="21" width="26.85546875" style="80" hidden="1" customWidth="1"/>
    <col min="22" max="22" width="17.85546875" style="80" hidden="1" customWidth="1"/>
    <col min="23" max="23" width="14" style="80" hidden="1" customWidth="1"/>
    <col min="24" max="24" width="12.85546875" style="80" hidden="1" customWidth="1"/>
    <col min="25" max="25" width="14.7109375" style="80" hidden="1" customWidth="1"/>
    <col min="26" max="26" width="14" style="80" hidden="1" customWidth="1"/>
    <col min="27" max="27" width="14.28515625" style="80" hidden="1" customWidth="1"/>
    <col min="28" max="28" width="16.42578125" style="80" hidden="1" customWidth="1"/>
    <col min="29" max="29" width="0" style="80" hidden="1" customWidth="1"/>
    <col min="30" max="30" width="19.5703125" style="80" hidden="1" customWidth="1"/>
    <col min="31" max="31" width="34.140625" style="80" hidden="1" customWidth="1"/>
    <col min="32" max="32" width="24.42578125" style="80" hidden="1" customWidth="1"/>
    <col min="33" max="33" width="39.5703125" style="80" hidden="1" customWidth="1"/>
    <col min="34" max="34" width="17.42578125" style="80" bestFit="1" customWidth="1"/>
    <col min="35" max="35" width="9.140625" style="80"/>
    <col min="36" max="36" width="64.5703125" style="80" bestFit="1" customWidth="1"/>
    <col min="37" max="37" width="15" style="80" bestFit="1" customWidth="1"/>
    <col min="38" max="16384" width="9.140625" style="80"/>
  </cols>
  <sheetData>
    <row r="1" spans="1:37" s="79" customFormat="1" x14ac:dyDescent="0.2">
      <c r="A1" s="79" t="s">
        <v>646</v>
      </c>
      <c r="B1" s="79" t="s">
        <v>647</v>
      </c>
      <c r="C1" s="79" t="s">
        <v>648</v>
      </c>
      <c r="D1" s="79" t="s">
        <v>649</v>
      </c>
      <c r="E1" s="79" t="s">
        <v>646</v>
      </c>
      <c r="F1" s="79" t="s">
        <v>650</v>
      </c>
      <c r="G1" s="79" t="s">
        <v>650</v>
      </c>
      <c r="H1" s="79" t="s">
        <v>651</v>
      </c>
      <c r="I1" s="79" t="s">
        <v>652</v>
      </c>
      <c r="J1" s="79" t="s">
        <v>653</v>
      </c>
      <c r="K1" s="79" t="s">
        <v>654</v>
      </c>
      <c r="L1" s="79" t="s">
        <v>655</v>
      </c>
      <c r="M1" s="79" t="s">
        <v>656</v>
      </c>
      <c r="N1" s="79" t="s">
        <v>657</v>
      </c>
      <c r="O1" s="79" t="s">
        <v>658</v>
      </c>
      <c r="P1" s="79" t="s">
        <v>659</v>
      </c>
      <c r="Q1" s="79" t="s">
        <v>660</v>
      </c>
      <c r="R1" s="79" t="s">
        <v>661</v>
      </c>
      <c r="S1" s="79" t="s">
        <v>662</v>
      </c>
      <c r="T1" s="79" t="s">
        <v>663</v>
      </c>
      <c r="U1" s="79" t="s">
        <v>664</v>
      </c>
      <c r="V1" s="79" t="s">
        <v>665</v>
      </c>
      <c r="W1" s="79" t="s">
        <v>666</v>
      </c>
      <c r="X1" s="79" t="s">
        <v>667</v>
      </c>
      <c r="Y1" s="79" t="s">
        <v>668</v>
      </c>
      <c r="Z1" s="79" t="s">
        <v>661</v>
      </c>
      <c r="AA1" s="79" t="s">
        <v>669</v>
      </c>
      <c r="AB1" s="79" t="s">
        <v>670</v>
      </c>
      <c r="AC1" s="79" t="s">
        <v>671</v>
      </c>
      <c r="AD1" s="79" t="s">
        <v>672</v>
      </c>
      <c r="AE1" s="79" t="s">
        <v>673</v>
      </c>
      <c r="AF1" s="79" t="s">
        <v>674</v>
      </c>
      <c r="AG1" s="79" t="s">
        <v>675</v>
      </c>
      <c r="AH1" s="79" t="s">
        <v>676</v>
      </c>
      <c r="AJ1" s="79" t="s">
        <v>70</v>
      </c>
      <c r="AK1" s="79" t="s">
        <v>561</v>
      </c>
    </row>
    <row r="2" spans="1:37" x14ac:dyDescent="0.2">
      <c r="A2" s="80" t="s">
        <v>606</v>
      </c>
      <c r="B2" s="80" t="s">
        <v>82</v>
      </c>
      <c r="C2" s="80">
        <v>96013786</v>
      </c>
      <c r="D2" s="80" t="s">
        <v>745</v>
      </c>
      <c r="E2" s="80" t="s">
        <v>567</v>
      </c>
      <c r="F2" s="80">
        <v>11266</v>
      </c>
      <c r="G2" s="80">
        <v>53368</v>
      </c>
      <c r="H2" s="80" t="s">
        <v>393</v>
      </c>
      <c r="I2" s="80">
        <v>0</v>
      </c>
      <c r="J2" s="80" t="s">
        <v>746</v>
      </c>
      <c r="K2" s="80" t="s">
        <v>747</v>
      </c>
      <c r="L2" s="80" t="s">
        <v>679</v>
      </c>
      <c r="M2" s="80" t="s">
        <v>680</v>
      </c>
      <c r="N2" s="80" t="s">
        <v>681</v>
      </c>
      <c r="O2" s="80" t="s">
        <v>680</v>
      </c>
      <c r="Q2" s="80" t="s">
        <v>682</v>
      </c>
      <c r="R2" s="80" t="s">
        <v>748</v>
      </c>
      <c r="S2" s="80" t="s">
        <v>749</v>
      </c>
      <c r="T2" s="80" t="s">
        <v>750</v>
      </c>
      <c r="V2" s="80" t="s">
        <v>751</v>
      </c>
      <c r="W2" s="80" t="s">
        <v>752</v>
      </c>
      <c r="X2" s="80" t="s">
        <v>749</v>
      </c>
      <c r="Y2" s="80" t="s">
        <v>753</v>
      </c>
      <c r="AB2" s="80" t="s">
        <v>680</v>
      </c>
      <c r="AC2" s="80" t="s">
        <v>680</v>
      </c>
      <c r="AD2" s="80" t="s">
        <v>680</v>
      </c>
      <c r="AE2" s="80" t="s">
        <v>686</v>
      </c>
      <c r="AF2" s="80" t="s">
        <v>687</v>
      </c>
      <c r="AG2" s="80" t="s">
        <v>688</v>
      </c>
      <c r="AH2" s="80">
        <f>VLOOKUP(A2,'Can Gas Rankings'!$C$6:$H$95,6,FALSE)</f>
        <v>39</v>
      </c>
      <c r="AJ2" s="80" t="str">
        <f>A2&amp;C2</f>
        <v>AEC Marketing96013786</v>
      </c>
      <c r="AK2" s="80" t="str">
        <f>E2</f>
        <v>Enron Canada Corp.</v>
      </c>
    </row>
    <row r="3" spans="1:37" hidden="1" x14ac:dyDescent="0.2">
      <c r="A3" s="80" t="s">
        <v>606</v>
      </c>
      <c r="B3" s="80" t="s">
        <v>82</v>
      </c>
      <c r="C3" s="80">
        <v>96013786</v>
      </c>
      <c r="D3" s="80" t="s">
        <v>745</v>
      </c>
      <c r="E3" s="80" t="s">
        <v>567</v>
      </c>
      <c r="F3" s="80">
        <v>11266</v>
      </c>
      <c r="G3" s="80">
        <v>53368</v>
      </c>
      <c r="H3" s="80" t="s">
        <v>393</v>
      </c>
      <c r="I3" s="80">
        <v>0</v>
      </c>
      <c r="J3" s="80" t="s">
        <v>746</v>
      </c>
      <c r="K3" s="80" t="s">
        <v>754</v>
      </c>
      <c r="L3" s="80" t="s">
        <v>679</v>
      </c>
      <c r="M3" s="80" t="s">
        <v>680</v>
      </c>
      <c r="N3" s="80" t="s">
        <v>681</v>
      </c>
      <c r="O3" s="80" t="s">
        <v>680</v>
      </c>
      <c r="Q3" s="80" t="s">
        <v>691</v>
      </c>
      <c r="R3" s="80" t="s">
        <v>748</v>
      </c>
      <c r="S3" s="80" t="s">
        <v>749</v>
      </c>
      <c r="T3" s="80" t="s">
        <v>750</v>
      </c>
      <c r="V3" s="80" t="s">
        <v>751</v>
      </c>
      <c r="W3" s="80" t="s">
        <v>752</v>
      </c>
      <c r="X3" s="80" t="s">
        <v>749</v>
      </c>
      <c r="Y3" s="80" t="s">
        <v>753</v>
      </c>
      <c r="AB3" s="80" t="s">
        <v>680</v>
      </c>
      <c r="AC3" s="80" t="s">
        <v>680</v>
      </c>
      <c r="AD3" s="80" t="s">
        <v>680</v>
      </c>
      <c r="AE3" s="80" t="s">
        <v>686</v>
      </c>
      <c r="AF3" s="80" t="s">
        <v>687</v>
      </c>
      <c r="AG3" s="80" t="s">
        <v>688</v>
      </c>
      <c r="AH3" s="80">
        <f>VLOOKUP(A3,'Can Gas Rankings'!$C$6:$H$95,6,FALSE)</f>
        <v>39</v>
      </c>
      <c r="AJ3" s="80" t="str">
        <f t="shared" ref="AJ3:AJ66" si="0">A3&amp;C3</f>
        <v>AEC Marketing96013786</v>
      </c>
      <c r="AK3" s="80" t="str">
        <f t="shared" ref="AK3:AK66" si="1">E3</f>
        <v>Enron Canada Corp.</v>
      </c>
    </row>
    <row r="4" spans="1:37" hidden="1" x14ac:dyDescent="0.2">
      <c r="A4" s="80" t="s">
        <v>606</v>
      </c>
      <c r="B4" s="80" t="s">
        <v>82</v>
      </c>
      <c r="C4" s="80">
        <v>96013786</v>
      </c>
      <c r="D4" s="80" t="s">
        <v>745</v>
      </c>
      <c r="E4" s="80" t="s">
        <v>567</v>
      </c>
      <c r="F4" s="80">
        <v>11266</v>
      </c>
      <c r="G4" s="80">
        <v>53368</v>
      </c>
      <c r="H4" s="80" t="s">
        <v>393</v>
      </c>
      <c r="I4" s="80">
        <v>0</v>
      </c>
      <c r="J4" s="80" t="s">
        <v>746</v>
      </c>
      <c r="K4" s="80" t="s">
        <v>747</v>
      </c>
      <c r="L4" s="80" t="s">
        <v>679</v>
      </c>
      <c r="M4" s="80" t="s">
        <v>680</v>
      </c>
      <c r="N4" s="80" t="s">
        <v>681</v>
      </c>
      <c r="O4" s="80" t="s">
        <v>680</v>
      </c>
      <c r="Q4" s="80" t="s">
        <v>691</v>
      </c>
      <c r="R4" s="80" t="s">
        <v>748</v>
      </c>
      <c r="S4" s="80" t="s">
        <v>749</v>
      </c>
      <c r="T4" s="80" t="s">
        <v>750</v>
      </c>
      <c r="V4" s="80" t="s">
        <v>751</v>
      </c>
      <c r="W4" s="80" t="s">
        <v>752</v>
      </c>
      <c r="X4" s="80" t="s">
        <v>749</v>
      </c>
      <c r="Y4" s="80" t="s">
        <v>753</v>
      </c>
      <c r="AB4" s="80" t="s">
        <v>680</v>
      </c>
      <c r="AC4" s="80" t="s">
        <v>680</v>
      </c>
      <c r="AD4" s="80" t="s">
        <v>680</v>
      </c>
      <c r="AE4" s="80" t="s">
        <v>686</v>
      </c>
      <c r="AF4" s="80" t="s">
        <v>687</v>
      </c>
      <c r="AG4" s="80" t="s">
        <v>688</v>
      </c>
      <c r="AH4" s="80">
        <f>VLOOKUP(A4,'Can Gas Rankings'!$C$6:$H$95,6,FALSE)</f>
        <v>39</v>
      </c>
      <c r="AJ4" s="80" t="str">
        <f t="shared" si="0"/>
        <v>AEC Marketing96013786</v>
      </c>
      <c r="AK4" s="80" t="str">
        <f t="shared" si="1"/>
        <v>Enron Canada Corp.</v>
      </c>
    </row>
    <row r="5" spans="1:37" hidden="1" x14ac:dyDescent="0.2">
      <c r="A5" s="80" t="s">
        <v>606</v>
      </c>
      <c r="B5" s="80" t="s">
        <v>82</v>
      </c>
      <c r="C5" s="80">
        <v>96013786</v>
      </c>
      <c r="D5" s="80" t="s">
        <v>745</v>
      </c>
      <c r="E5" s="80" t="s">
        <v>567</v>
      </c>
      <c r="F5" s="80">
        <v>11266</v>
      </c>
      <c r="G5" s="80">
        <v>53368</v>
      </c>
      <c r="H5" s="80" t="s">
        <v>393</v>
      </c>
      <c r="I5" s="80">
        <v>0</v>
      </c>
      <c r="J5" s="80" t="s">
        <v>746</v>
      </c>
      <c r="K5" s="80" t="s">
        <v>754</v>
      </c>
      <c r="L5" s="80" t="s">
        <v>679</v>
      </c>
      <c r="M5" s="80" t="s">
        <v>680</v>
      </c>
      <c r="N5" s="80" t="s">
        <v>681</v>
      </c>
      <c r="O5" s="80" t="s">
        <v>680</v>
      </c>
      <c r="Q5" s="80" t="s">
        <v>682</v>
      </c>
      <c r="R5" s="80" t="s">
        <v>748</v>
      </c>
      <c r="S5" s="80" t="s">
        <v>749</v>
      </c>
      <c r="T5" s="80" t="s">
        <v>750</v>
      </c>
      <c r="V5" s="80" t="s">
        <v>751</v>
      </c>
      <c r="W5" s="80" t="s">
        <v>752</v>
      </c>
      <c r="X5" s="80" t="s">
        <v>749</v>
      </c>
      <c r="Y5" s="80" t="s">
        <v>753</v>
      </c>
      <c r="AB5" s="80" t="s">
        <v>680</v>
      </c>
      <c r="AC5" s="80" t="s">
        <v>680</v>
      </c>
      <c r="AD5" s="80" t="s">
        <v>680</v>
      </c>
      <c r="AE5" s="80" t="s">
        <v>686</v>
      </c>
      <c r="AF5" s="80" t="s">
        <v>687</v>
      </c>
      <c r="AG5" s="80" t="s">
        <v>688</v>
      </c>
      <c r="AH5" s="80">
        <f>VLOOKUP(A5,'Can Gas Rankings'!$C$6:$H$95,6,FALSE)</f>
        <v>39</v>
      </c>
      <c r="AJ5" s="80" t="str">
        <f t="shared" si="0"/>
        <v>AEC Marketing96013786</v>
      </c>
      <c r="AK5" s="80" t="str">
        <f t="shared" si="1"/>
        <v>Enron Canada Corp.</v>
      </c>
    </row>
    <row r="6" spans="1:37" x14ac:dyDescent="0.2">
      <c r="A6" s="80" t="s">
        <v>607</v>
      </c>
      <c r="B6" s="80" t="s">
        <v>82</v>
      </c>
      <c r="C6" s="80">
        <v>96016173</v>
      </c>
      <c r="D6" s="80" t="s">
        <v>745</v>
      </c>
      <c r="E6" s="80" t="s">
        <v>567</v>
      </c>
      <c r="F6" s="80">
        <v>11266</v>
      </c>
      <c r="G6" s="80">
        <v>56586</v>
      </c>
      <c r="H6" s="80" t="s">
        <v>393</v>
      </c>
      <c r="I6" s="80">
        <v>0</v>
      </c>
      <c r="J6" s="80" t="s">
        <v>746</v>
      </c>
      <c r="K6" s="80" t="s">
        <v>755</v>
      </c>
      <c r="L6" s="80" t="s">
        <v>679</v>
      </c>
      <c r="M6" s="80" t="s">
        <v>680</v>
      </c>
      <c r="N6" s="80" t="s">
        <v>681</v>
      </c>
      <c r="O6" s="80" t="s">
        <v>680</v>
      </c>
      <c r="Q6" s="80" t="s">
        <v>682</v>
      </c>
      <c r="R6" s="80" t="s">
        <v>748</v>
      </c>
      <c r="S6" s="80" t="s">
        <v>756</v>
      </c>
      <c r="T6" s="80" t="s">
        <v>750</v>
      </c>
      <c r="V6" s="80" t="s">
        <v>751</v>
      </c>
      <c r="W6" s="80" t="s">
        <v>752</v>
      </c>
      <c r="X6" s="80" t="s">
        <v>756</v>
      </c>
      <c r="Y6" s="80" t="s">
        <v>757</v>
      </c>
      <c r="AB6" s="80" t="s">
        <v>680</v>
      </c>
      <c r="AC6" s="80" t="s">
        <v>680</v>
      </c>
      <c r="AD6" s="80" t="s">
        <v>680</v>
      </c>
      <c r="AE6" s="80" t="s">
        <v>686</v>
      </c>
      <c r="AF6" s="80" t="s">
        <v>687</v>
      </c>
      <c r="AG6" s="80" t="s">
        <v>688</v>
      </c>
      <c r="AH6" s="80">
        <f>VLOOKUP(A6,'Can Gas Rankings'!$C$6:$H$95,6,FALSE)</f>
        <v>59</v>
      </c>
      <c r="AJ6" s="80" t="str">
        <f t="shared" si="0"/>
        <v>AEC Storage and Hub Services, a business unit of Alberta Energy Company Ltd96016173</v>
      </c>
      <c r="AK6" s="80" t="str">
        <f t="shared" si="1"/>
        <v>Enron Canada Corp.</v>
      </c>
    </row>
    <row r="7" spans="1:37" hidden="1" x14ac:dyDescent="0.2">
      <c r="A7" s="80" t="s">
        <v>607</v>
      </c>
      <c r="B7" s="80" t="s">
        <v>82</v>
      </c>
      <c r="C7" s="80">
        <v>96016173</v>
      </c>
      <c r="D7" s="80" t="s">
        <v>745</v>
      </c>
      <c r="E7" s="80" t="s">
        <v>567</v>
      </c>
      <c r="F7" s="80">
        <v>11266</v>
      </c>
      <c r="G7" s="80">
        <v>56586</v>
      </c>
      <c r="H7" s="80" t="s">
        <v>393</v>
      </c>
      <c r="I7" s="80">
        <v>0</v>
      </c>
      <c r="J7" s="80" t="s">
        <v>746</v>
      </c>
      <c r="K7" s="80" t="s">
        <v>758</v>
      </c>
      <c r="L7" s="80" t="s">
        <v>679</v>
      </c>
      <c r="M7" s="80" t="s">
        <v>680</v>
      </c>
      <c r="N7" s="80" t="s">
        <v>681</v>
      </c>
      <c r="O7" s="80" t="s">
        <v>680</v>
      </c>
      <c r="Q7" s="80" t="s">
        <v>682</v>
      </c>
      <c r="R7" s="80" t="s">
        <v>748</v>
      </c>
      <c r="S7" s="80" t="s">
        <v>756</v>
      </c>
      <c r="T7" s="80" t="s">
        <v>750</v>
      </c>
      <c r="V7" s="80" t="s">
        <v>751</v>
      </c>
      <c r="W7" s="80" t="s">
        <v>752</v>
      </c>
      <c r="X7" s="80" t="s">
        <v>756</v>
      </c>
      <c r="Y7" s="80" t="s">
        <v>757</v>
      </c>
      <c r="AB7" s="80" t="s">
        <v>680</v>
      </c>
      <c r="AC7" s="80" t="s">
        <v>680</v>
      </c>
      <c r="AD7" s="80" t="s">
        <v>680</v>
      </c>
      <c r="AE7" s="80" t="s">
        <v>686</v>
      </c>
      <c r="AF7" s="80" t="s">
        <v>687</v>
      </c>
      <c r="AG7" s="80" t="s">
        <v>688</v>
      </c>
      <c r="AH7" s="80">
        <f>VLOOKUP(A7,'Can Gas Rankings'!$C$6:$H$95,6,FALSE)</f>
        <v>59</v>
      </c>
      <c r="AJ7" s="80" t="str">
        <f t="shared" si="0"/>
        <v>AEC Storage and Hub Services, a business unit of Alberta Energy Company Ltd96016173</v>
      </c>
      <c r="AK7" s="80" t="str">
        <f t="shared" si="1"/>
        <v>Enron Canada Corp.</v>
      </c>
    </row>
    <row r="8" spans="1:37" hidden="1" x14ac:dyDescent="0.2">
      <c r="A8" s="80" t="s">
        <v>607</v>
      </c>
      <c r="B8" s="80" t="s">
        <v>82</v>
      </c>
      <c r="C8" s="80">
        <v>96016173</v>
      </c>
      <c r="D8" s="80" t="s">
        <v>745</v>
      </c>
      <c r="E8" s="80" t="s">
        <v>567</v>
      </c>
      <c r="F8" s="80">
        <v>11266</v>
      </c>
      <c r="G8" s="80">
        <v>56586</v>
      </c>
      <c r="H8" s="80" t="s">
        <v>393</v>
      </c>
      <c r="I8" s="80">
        <v>0</v>
      </c>
      <c r="J8" s="80" t="s">
        <v>746</v>
      </c>
      <c r="K8" s="80" t="s">
        <v>758</v>
      </c>
      <c r="L8" s="80" t="s">
        <v>679</v>
      </c>
      <c r="M8" s="80" t="s">
        <v>680</v>
      </c>
      <c r="N8" s="80" t="s">
        <v>681</v>
      </c>
      <c r="O8" s="80" t="s">
        <v>680</v>
      </c>
      <c r="Q8" s="80" t="s">
        <v>691</v>
      </c>
      <c r="R8" s="80" t="s">
        <v>748</v>
      </c>
      <c r="S8" s="80" t="s">
        <v>756</v>
      </c>
      <c r="T8" s="80" t="s">
        <v>750</v>
      </c>
      <c r="V8" s="80" t="s">
        <v>751</v>
      </c>
      <c r="W8" s="80" t="s">
        <v>752</v>
      </c>
      <c r="X8" s="80" t="s">
        <v>756</v>
      </c>
      <c r="Y8" s="80" t="s">
        <v>757</v>
      </c>
      <c r="AB8" s="80" t="s">
        <v>680</v>
      </c>
      <c r="AC8" s="80" t="s">
        <v>680</v>
      </c>
      <c r="AD8" s="80" t="s">
        <v>680</v>
      </c>
      <c r="AE8" s="80" t="s">
        <v>686</v>
      </c>
      <c r="AF8" s="80" t="s">
        <v>687</v>
      </c>
      <c r="AG8" s="80" t="s">
        <v>688</v>
      </c>
      <c r="AH8" s="80">
        <f>VLOOKUP(A8,'Can Gas Rankings'!$C$6:$H$95,6,FALSE)</f>
        <v>59</v>
      </c>
      <c r="AJ8" s="80" t="str">
        <f t="shared" si="0"/>
        <v>AEC Storage and Hub Services, a business unit of Alberta Energy Company Ltd96016173</v>
      </c>
      <c r="AK8" s="80" t="str">
        <f t="shared" si="1"/>
        <v>Enron Canada Corp.</v>
      </c>
    </row>
    <row r="9" spans="1:37" hidden="1" x14ac:dyDescent="0.2">
      <c r="A9" s="80" t="s">
        <v>607</v>
      </c>
      <c r="B9" s="80" t="s">
        <v>82</v>
      </c>
      <c r="C9" s="80">
        <v>96016173</v>
      </c>
      <c r="D9" s="80" t="s">
        <v>745</v>
      </c>
      <c r="E9" s="80" t="s">
        <v>567</v>
      </c>
      <c r="F9" s="80">
        <v>11266</v>
      </c>
      <c r="G9" s="80">
        <v>56586</v>
      </c>
      <c r="H9" s="80" t="s">
        <v>393</v>
      </c>
      <c r="I9" s="80">
        <v>0</v>
      </c>
      <c r="J9" s="80" t="s">
        <v>746</v>
      </c>
      <c r="K9" s="80" t="s">
        <v>755</v>
      </c>
      <c r="L9" s="80" t="s">
        <v>679</v>
      </c>
      <c r="M9" s="80" t="s">
        <v>680</v>
      </c>
      <c r="N9" s="80" t="s">
        <v>681</v>
      </c>
      <c r="O9" s="80" t="s">
        <v>680</v>
      </c>
      <c r="Q9" s="80" t="s">
        <v>691</v>
      </c>
      <c r="R9" s="80" t="s">
        <v>748</v>
      </c>
      <c r="S9" s="80" t="s">
        <v>756</v>
      </c>
      <c r="T9" s="80" t="s">
        <v>750</v>
      </c>
      <c r="V9" s="80" t="s">
        <v>751</v>
      </c>
      <c r="W9" s="80" t="s">
        <v>752</v>
      </c>
      <c r="X9" s="80" t="s">
        <v>756</v>
      </c>
      <c r="Y9" s="80" t="s">
        <v>757</v>
      </c>
      <c r="AB9" s="80" t="s">
        <v>680</v>
      </c>
      <c r="AC9" s="80" t="s">
        <v>680</v>
      </c>
      <c r="AD9" s="80" t="s">
        <v>680</v>
      </c>
      <c r="AE9" s="80" t="s">
        <v>686</v>
      </c>
      <c r="AF9" s="80" t="s">
        <v>687</v>
      </c>
      <c r="AG9" s="80" t="s">
        <v>688</v>
      </c>
      <c r="AH9" s="80">
        <f>VLOOKUP(A9,'Can Gas Rankings'!$C$6:$H$95,6,FALSE)</f>
        <v>59</v>
      </c>
      <c r="AJ9" s="80" t="str">
        <f t="shared" si="0"/>
        <v>AEC Storage and Hub Services, a business unit of Alberta Energy Company Ltd96016173</v>
      </c>
      <c r="AK9" s="80" t="str">
        <f t="shared" si="1"/>
        <v>Enron Canada Corp.</v>
      </c>
    </row>
    <row r="10" spans="1:37" x14ac:dyDescent="0.2">
      <c r="A10" s="80" t="s">
        <v>85</v>
      </c>
      <c r="B10" s="80" t="s">
        <v>82</v>
      </c>
      <c r="C10" s="80">
        <v>96046411</v>
      </c>
      <c r="D10" s="80" t="s">
        <v>759</v>
      </c>
      <c r="E10" s="80" t="s">
        <v>567</v>
      </c>
      <c r="F10" s="80">
        <v>11266</v>
      </c>
      <c r="G10" s="80">
        <v>57399</v>
      </c>
      <c r="H10" s="80" t="s">
        <v>395</v>
      </c>
      <c r="I10" s="80">
        <v>0</v>
      </c>
      <c r="J10" s="80" t="s">
        <v>746</v>
      </c>
      <c r="K10" s="80" t="s">
        <v>760</v>
      </c>
      <c r="L10" s="80" t="s">
        <v>679</v>
      </c>
      <c r="M10" s="80" t="s">
        <v>680</v>
      </c>
      <c r="N10" s="80" t="s">
        <v>681</v>
      </c>
      <c r="O10" s="80" t="s">
        <v>680</v>
      </c>
      <c r="Q10" s="80" t="s">
        <v>691</v>
      </c>
      <c r="R10" s="80" t="s">
        <v>748</v>
      </c>
      <c r="S10" s="80" t="s">
        <v>761</v>
      </c>
      <c r="T10" s="80" t="s">
        <v>750</v>
      </c>
      <c r="V10" s="80" t="s">
        <v>762</v>
      </c>
      <c r="W10" s="80" t="s">
        <v>752</v>
      </c>
      <c r="AB10" s="80" t="s">
        <v>680</v>
      </c>
      <c r="AC10" s="80" t="s">
        <v>680</v>
      </c>
      <c r="AD10" s="80" t="s">
        <v>680</v>
      </c>
      <c r="AE10" s="80" t="s">
        <v>734</v>
      </c>
      <c r="AF10" s="80" t="s">
        <v>687</v>
      </c>
      <c r="AG10" s="80" t="s">
        <v>763</v>
      </c>
      <c r="AH10" s="80">
        <f>VLOOKUP(A10,'Can Gas Rankings'!$C$6:$H$95,6,FALSE)</f>
        <v>4</v>
      </c>
      <c r="AJ10" s="80" t="str">
        <f t="shared" si="0"/>
        <v>AEP Energy Services, Inc.96046411</v>
      </c>
      <c r="AK10" s="80" t="str">
        <f t="shared" si="1"/>
        <v>Enron Canada Corp.</v>
      </c>
    </row>
    <row r="11" spans="1:37" hidden="1" x14ac:dyDescent="0.2">
      <c r="A11" s="80" t="s">
        <v>85</v>
      </c>
      <c r="B11" s="80" t="s">
        <v>82</v>
      </c>
      <c r="C11" s="80">
        <v>96046411</v>
      </c>
      <c r="D11" s="80" t="s">
        <v>759</v>
      </c>
      <c r="E11" s="80" t="s">
        <v>567</v>
      </c>
      <c r="F11" s="80">
        <v>11266</v>
      </c>
      <c r="G11" s="80">
        <v>57399</v>
      </c>
      <c r="H11" s="80" t="s">
        <v>395</v>
      </c>
      <c r="I11" s="80">
        <v>0</v>
      </c>
      <c r="J11" s="80" t="s">
        <v>746</v>
      </c>
      <c r="K11" s="80" t="s">
        <v>764</v>
      </c>
      <c r="L11" s="80" t="s">
        <v>679</v>
      </c>
      <c r="M11" s="80" t="s">
        <v>680</v>
      </c>
      <c r="N11" s="80" t="s">
        <v>681</v>
      </c>
      <c r="O11" s="80" t="s">
        <v>680</v>
      </c>
      <c r="Q11" s="80" t="s">
        <v>691</v>
      </c>
      <c r="R11" s="80" t="s">
        <v>748</v>
      </c>
      <c r="S11" s="80" t="s">
        <v>761</v>
      </c>
      <c r="T11" s="80" t="s">
        <v>750</v>
      </c>
      <c r="V11" s="80" t="s">
        <v>762</v>
      </c>
      <c r="W11" s="80" t="s">
        <v>752</v>
      </c>
      <c r="AB11" s="80" t="s">
        <v>680</v>
      </c>
      <c r="AC11" s="80" t="s">
        <v>680</v>
      </c>
      <c r="AD11" s="80" t="s">
        <v>680</v>
      </c>
      <c r="AE11" s="80" t="s">
        <v>734</v>
      </c>
      <c r="AF11" s="80" t="s">
        <v>687</v>
      </c>
      <c r="AG11" s="80" t="s">
        <v>763</v>
      </c>
      <c r="AH11" s="80">
        <f>VLOOKUP(A11,'Can Gas Rankings'!$C$6:$H$95,6,FALSE)</f>
        <v>4</v>
      </c>
      <c r="AJ11" s="80" t="str">
        <f t="shared" si="0"/>
        <v>AEP Energy Services, Inc.96046411</v>
      </c>
      <c r="AK11" s="80" t="str">
        <f t="shared" si="1"/>
        <v>Enron Canada Corp.</v>
      </c>
    </row>
    <row r="12" spans="1:37" hidden="1" x14ac:dyDescent="0.2">
      <c r="A12" s="80" t="s">
        <v>85</v>
      </c>
      <c r="B12" s="80" t="s">
        <v>82</v>
      </c>
      <c r="C12" s="80">
        <v>96046411</v>
      </c>
      <c r="D12" s="80" t="s">
        <v>759</v>
      </c>
      <c r="E12" s="80" t="s">
        <v>567</v>
      </c>
      <c r="F12" s="80">
        <v>11266</v>
      </c>
      <c r="G12" s="80">
        <v>57399</v>
      </c>
      <c r="H12" s="80" t="s">
        <v>395</v>
      </c>
      <c r="I12" s="80">
        <v>0</v>
      </c>
      <c r="J12" s="80" t="s">
        <v>746</v>
      </c>
      <c r="K12" s="80" t="s">
        <v>764</v>
      </c>
      <c r="L12" s="80" t="s">
        <v>679</v>
      </c>
      <c r="M12" s="80" t="s">
        <v>680</v>
      </c>
      <c r="N12" s="80" t="s">
        <v>681</v>
      </c>
      <c r="O12" s="80" t="s">
        <v>680</v>
      </c>
      <c r="Q12" s="80" t="s">
        <v>682</v>
      </c>
      <c r="R12" s="80" t="s">
        <v>748</v>
      </c>
      <c r="S12" s="80" t="s">
        <v>761</v>
      </c>
      <c r="T12" s="80" t="s">
        <v>750</v>
      </c>
      <c r="V12" s="80" t="s">
        <v>762</v>
      </c>
      <c r="W12" s="80" t="s">
        <v>752</v>
      </c>
      <c r="AB12" s="80" t="s">
        <v>680</v>
      </c>
      <c r="AC12" s="80" t="s">
        <v>680</v>
      </c>
      <c r="AD12" s="80" t="s">
        <v>680</v>
      </c>
      <c r="AE12" s="80" t="s">
        <v>734</v>
      </c>
      <c r="AF12" s="80" t="s">
        <v>687</v>
      </c>
      <c r="AG12" s="80" t="s">
        <v>763</v>
      </c>
      <c r="AH12" s="80">
        <f>VLOOKUP(A12,'Can Gas Rankings'!$C$6:$H$95,6,FALSE)</f>
        <v>4</v>
      </c>
      <c r="AJ12" s="80" t="str">
        <f t="shared" si="0"/>
        <v>AEP Energy Services, Inc.96046411</v>
      </c>
      <c r="AK12" s="80" t="str">
        <f t="shared" si="1"/>
        <v>Enron Canada Corp.</v>
      </c>
    </row>
    <row r="13" spans="1:37" hidden="1" x14ac:dyDescent="0.2">
      <c r="A13" s="80" t="s">
        <v>85</v>
      </c>
      <c r="B13" s="80" t="s">
        <v>82</v>
      </c>
      <c r="C13" s="80">
        <v>96046411</v>
      </c>
      <c r="D13" s="80" t="s">
        <v>759</v>
      </c>
      <c r="E13" s="80" t="s">
        <v>567</v>
      </c>
      <c r="F13" s="80">
        <v>11266</v>
      </c>
      <c r="G13" s="80">
        <v>57399</v>
      </c>
      <c r="H13" s="80" t="s">
        <v>395</v>
      </c>
      <c r="I13" s="80">
        <v>0</v>
      </c>
      <c r="J13" s="80" t="s">
        <v>746</v>
      </c>
      <c r="K13" s="80" t="s">
        <v>760</v>
      </c>
      <c r="L13" s="80" t="s">
        <v>679</v>
      </c>
      <c r="M13" s="80" t="s">
        <v>680</v>
      </c>
      <c r="N13" s="80" t="s">
        <v>681</v>
      </c>
      <c r="O13" s="80" t="s">
        <v>680</v>
      </c>
      <c r="Q13" s="80" t="s">
        <v>682</v>
      </c>
      <c r="R13" s="80" t="s">
        <v>748</v>
      </c>
      <c r="S13" s="80" t="s">
        <v>761</v>
      </c>
      <c r="T13" s="80" t="s">
        <v>750</v>
      </c>
      <c r="V13" s="80" t="s">
        <v>762</v>
      </c>
      <c r="W13" s="80" t="s">
        <v>752</v>
      </c>
      <c r="AB13" s="80" t="s">
        <v>680</v>
      </c>
      <c r="AC13" s="80" t="s">
        <v>680</v>
      </c>
      <c r="AD13" s="80" t="s">
        <v>680</v>
      </c>
      <c r="AE13" s="80" t="s">
        <v>734</v>
      </c>
      <c r="AF13" s="80" t="s">
        <v>687</v>
      </c>
      <c r="AG13" s="80" t="s">
        <v>763</v>
      </c>
      <c r="AH13" s="80">
        <f>VLOOKUP(A13,'Can Gas Rankings'!$C$6:$H$95,6,FALSE)</f>
        <v>4</v>
      </c>
      <c r="AJ13" s="80" t="str">
        <f t="shared" si="0"/>
        <v>AEP Energy Services, Inc.96046411</v>
      </c>
      <c r="AK13" s="80" t="str">
        <f t="shared" si="1"/>
        <v>Enron Canada Corp.</v>
      </c>
    </row>
    <row r="14" spans="1:37" x14ac:dyDescent="0.2">
      <c r="A14" s="80" t="s">
        <v>608</v>
      </c>
      <c r="B14" s="80" t="s">
        <v>82</v>
      </c>
      <c r="C14" s="80">
        <v>96066392</v>
      </c>
      <c r="D14" s="80" t="s">
        <v>745</v>
      </c>
      <c r="E14" s="80" t="s">
        <v>567</v>
      </c>
      <c r="F14" s="80">
        <v>11266</v>
      </c>
      <c r="G14" s="80">
        <v>28238</v>
      </c>
      <c r="H14" s="80" t="s">
        <v>393</v>
      </c>
      <c r="I14" s="80">
        <v>0</v>
      </c>
      <c r="J14" s="80" t="s">
        <v>746</v>
      </c>
      <c r="L14" s="80" t="s">
        <v>679</v>
      </c>
      <c r="M14" s="80" t="s">
        <v>680</v>
      </c>
      <c r="N14" s="80" t="s">
        <v>681</v>
      </c>
      <c r="O14" s="80" t="s">
        <v>680</v>
      </c>
      <c r="Q14" s="80" t="s">
        <v>691</v>
      </c>
      <c r="R14" s="80" t="s">
        <v>748</v>
      </c>
      <c r="S14" s="80" t="s">
        <v>765</v>
      </c>
      <c r="T14" s="80" t="s">
        <v>750</v>
      </c>
      <c r="U14" s="80" t="s">
        <v>766</v>
      </c>
      <c r="V14" s="80" t="s">
        <v>751</v>
      </c>
      <c r="W14" s="80" t="s">
        <v>752</v>
      </c>
      <c r="X14" s="80" t="s">
        <v>765</v>
      </c>
      <c r="Y14" s="80" t="s">
        <v>767</v>
      </c>
      <c r="AB14" s="80" t="s">
        <v>680</v>
      </c>
      <c r="AC14" s="80" t="s">
        <v>680</v>
      </c>
      <c r="AD14" s="80" t="s">
        <v>680</v>
      </c>
      <c r="AE14" s="80" t="s">
        <v>686</v>
      </c>
      <c r="AF14" s="80" t="s">
        <v>687</v>
      </c>
      <c r="AG14" s="80" t="s">
        <v>688</v>
      </c>
      <c r="AH14" s="80">
        <f>VLOOKUP(A14,'Can Gas Rankings'!$C$6:$H$95,6,FALSE)</f>
        <v>53</v>
      </c>
      <c r="AJ14" s="80" t="str">
        <f t="shared" si="0"/>
        <v>AltaGas Services Inc.96066392</v>
      </c>
      <c r="AK14" s="80" t="str">
        <f t="shared" si="1"/>
        <v>Enron Canada Corp.</v>
      </c>
    </row>
    <row r="15" spans="1:37" hidden="1" x14ac:dyDescent="0.2">
      <c r="A15" s="80" t="s">
        <v>608</v>
      </c>
      <c r="B15" s="80" t="s">
        <v>82</v>
      </c>
      <c r="C15" s="80">
        <v>96066392</v>
      </c>
      <c r="D15" s="80" t="s">
        <v>745</v>
      </c>
      <c r="E15" s="80" t="s">
        <v>567</v>
      </c>
      <c r="F15" s="80">
        <v>11266</v>
      </c>
      <c r="G15" s="80">
        <v>28238</v>
      </c>
      <c r="H15" s="80" t="s">
        <v>393</v>
      </c>
      <c r="I15" s="80">
        <v>0</v>
      </c>
      <c r="J15" s="80" t="s">
        <v>746</v>
      </c>
      <c r="L15" s="80" t="s">
        <v>679</v>
      </c>
      <c r="M15" s="80" t="s">
        <v>680</v>
      </c>
      <c r="N15" s="80" t="s">
        <v>681</v>
      </c>
      <c r="O15" s="80" t="s">
        <v>680</v>
      </c>
      <c r="Q15" s="80" t="s">
        <v>682</v>
      </c>
      <c r="R15" s="80" t="s">
        <v>748</v>
      </c>
      <c r="S15" s="80" t="s">
        <v>765</v>
      </c>
      <c r="T15" s="80" t="s">
        <v>750</v>
      </c>
      <c r="U15" s="80" t="s">
        <v>766</v>
      </c>
      <c r="V15" s="80" t="s">
        <v>751</v>
      </c>
      <c r="W15" s="80" t="s">
        <v>752</v>
      </c>
      <c r="X15" s="80" t="s">
        <v>765</v>
      </c>
      <c r="Y15" s="80" t="s">
        <v>767</v>
      </c>
      <c r="AB15" s="80" t="s">
        <v>680</v>
      </c>
      <c r="AC15" s="80" t="s">
        <v>680</v>
      </c>
      <c r="AD15" s="80" t="s">
        <v>680</v>
      </c>
      <c r="AE15" s="80" t="s">
        <v>686</v>
      </c>
      <c r="AF15" s="80" t="s">
        <v>687</v>
      </c>
      <c r="AG15" s="80" t="s">
        <v>688</v>
      </c>
      <c r="AH15" s="80">
        <f>VLOOKUP(A15,'Can Gas Rankings'!$C$6:$H$95,6,FALSE)</f>
        <v>53</v>
      </c>
      <c r="AJ15" s="80" t="str">
        <f t="shared" si="0"/>
        <v>AltaGas Services Inc.96066392</v>
      </c>
      <c r="AK15" s="80" t="str">
        <f t="shared" si="1"/>
        <v>Enron Canada Corp.</v>
      </c>
    </row>
    <row r="16" spans="1:37" x14ac:dyDescent="0.2">
      <c r="A16" s="80" t="s">
        <v>609</v>
      </c>
      <c r="B16" s="80" t="s">
        <v>82</v>
      </c>
      <c r="C16" s="80">
        <v>96032264</v>
      </c>
      <c r="D16" s="80" t="s">
        <v>759</v>
      </c>
      <c r="E16" s="80" t="s">
        <v>567</v>
      </c>
      <c r="F16" s="80">
        <v>11266</v>
      </c>
      <c r="G16" s="80">
        <v>34880</v>
      </c>
      <c r="H16" s="80" t="s">
        <v>395</v>
      </c>
      <c r="I16" s="80">
        <v>0</v>
      </c>
      <c r="J16" s="80" t="s">
        <v>746</v>
      </c>
      <c r="K16" s="80" t="s">
        <v>768</v>
      </c>
      <c r="L16" s="80" t="s">
        <v>679</v>
      </c>
      <c r="M16" s="80" t="s">
        <v>680</v>
      </c>
      <c r="N16" s="80" t="s">
        <v>681</v>
      </c>
      <c r="O16" s="80" t="s">
        <v>680</v>
      </c>
      <c r="Q16" s="80" t="s">
        <v>691</v>
      </c>
      <c r="R16" s="80" t="s">
        <v>748</v>
      </c>
      <c r="S16" s="80" t="s">
        <v>769</v>
      </c>
      <c r="T16" s="80" t="s">
        <v>750</v>
      </c>
      <c r="V16" s="80" t="s">
        <v>762</v>
      </c>
      <c r="W16" s="80" t="s">
        <v>752</v>
      </c>
      <c r="AB16" s="80" t="s">
        <v>680</v>
      </c>
      <c r="AC16" s="80" t="s">
        <v>680</v>
      </c>
      <c r="AD16" s="80" t="s">
        <v>680</v>
      </c>
      <c r="AE16" s="80" t="s">
        <v>734</v>
      </c>
      <c r="AF16" s="80" t="s">
        <v>687</v>
      </c>
      <c r="AG16" s="80" t="s">
        <v>763</v>
      </c>
      <c r="AH16" s="80">
        <f>VLOOKUP(A16,'Can Gas Rankings'!$C$6:$H$95,6,FALSE)</f>
        <v>36</v>
      </c>
      <c r="AJ16" s="80" t="str">
        <f t="shared" si="0"/>
        <v>Anadarko Canada Corporation96032264</v>
      </c>
      <c r="AK16" s="80" t="str">
        <f t="shared" si="1"/>
        <v>Enron Canada Corp.</v>
      </c>
    </row>
    <row r="17" spans="1:37" hidden="1" x14ac:dyDescent="0.2">
      <c r="A17" s="80" t="s">
        <v>609</v>
      </c>
      <c r="B17" s="80" t="s">
        <v>82</v>
      </c>
      <c r="C17" s="80">
        <v>96032264</v>
      </c>
      <c r="D17" s="80" t="s">
        <v>759</v>
      </c>
      <c r="E17" s="80" t="s">
        <v>567</v>
      </c>
      <c r="F17" s="80">
        <v>11266</v>
      </c>
      <c r="G17" s="80">
        <v>34880</v>
      </c>
      <c r="H17" s="80" t="s">
        <v>395</v>
      </c>
      <c r="I17" s="80">
        <v>0</v>
      </c>
      <c r="J17" s="80" t="s">
        <v>746</v>
      </c>
      <c r="K17" s="80" t="s">
        <v>770</v>
      </c>
      <c r="L17" s="80" t="s">
        <v>679</v>
      </c>
      <c r="M17" s="80" t="s">
        <v>680</v>
      </c>
      <c r="N17" s="80" t="s">
        <v>681</v>
      </c>
      <c r="O17" s="80" t="s">
        <v>680</v>
      </c>
      <c r="Q17" s="80" t="s">
        <v>682</v>
      </c>
      <c r="R17" s="80" t="s">
        <v>748</v>
      </c>
      <c r="S17" s="80" t="s">
        <v>769</v>
      </c>
      <c r="T17" s="80" t="s">
        <v>750</v>
      </c>
      <c r="V17" s="80" t="s">
        <v>762</v>
      </c>
      <c r="W17" s="80" t="s">
        <v>752</v>
      </c>
      <c r="AB17" s="80" t="s">
        <v>680</v>
      </c>
      <c r="AC17" s="80" t="s">
        <v>680</v>
      </c>
      <c r="AD17" s="80" t="s">
        <v>680</v>
      </c>
      <c r="AE17" s="80" t="s">
        <v>734</v>
      </c>
      <c r="AF17" s="80" t="s">
        <v>687</v>
      </c>
      <c r="AG17" s="80" t="s">
        <v>763</v>
      </c>
      <c r="AH17" s="80">
        <f>VLOOKUP(A17,'Can Gas Rankings'!$C$6:$H$95,6,FALSE)</f>
        <v>36</v>
      </c>
      <c r="AJ17" s="80" t="str">
        <f t="shared" si="0"/>
        <v>Anadarko Canada Corporation96032264</v>
      </c>
      <c r="AK17" s="80" t="str">
        <f t="shared" si="1"/>
        <v>Enron Canada Corp.</v>
      </c>
    </row>
    <row r="18" spans="1:37" hidden="1" x14ac:dyDescent="0.2">
      <c r="A18" s="80" t="s">
        <v>609</v>
      </c>
      <c r="B18" s="80" t="s">
        <v>82</v>
      </c>
      <c r="C18" s="80">
        <v>96032264</v>
      </c>
      <c r="D18" s="80" t="s">
        <v>759</v>
      </c>
      <c r="E18" s="80" t="s">
        <v>567</v>
      </c>
      <c r="F18" s="80">
        <v>11266</v>
      </c>
      <c r="G18" s="80">
        <v>34880</v>
      </c>
      <c r="H18" s="80" t="s">
        <v>395</v>
      </c>
      <c r="I18" s="80">
        <v>0</v>
      </c>
      <c r="J18" s="80" t="s">
        <v>746</v>
      </c>
      <c r="K18" s="80" t="s">
        <v>768</v>
      </c>
      <c r="L18" s="80" t="s">
        <v>679</v>
      </c>
      <c r="M18" s="80" t="s">
        <v>680</v>
      </c>
      <c r="N18" s="80" t="s">
        <v>681</v>
      </c>
      <c r="O18" s="80" t="s">
        <v>680</v>
      </c>
      <c r="Q18" s="80" t="s">
        <v>682</v>
      </c>
      <c r="R18" s="80" t="s">
        <v>748</v>
      </c>
      <c r="S18" s="80" t="s">
        <v>769</v>
      </c>
      <c r="T18" s="80" t="s">
        <v>750</v>
      </c>
      <c r="V18" s="80" t="s">
        <v>762</v>
      </c>
      <c r="W18" s="80" t="s">
        <v>752</v>
      </c>
      <c r="AB18" s="80" t="s">
        <v>680</v>
      </c>
      <c r="AC18" s="80" t="s">
        <v>680</v>
      </c>
      <c r="AD18" s="80" t="s">
        <v>680</v>
      </c>
      <c r="AE18" s="80" t="s">
        <v>734</v>
      </c>
      <c r="AF18" s="80" t="s">
        <v>687</v>
      </c>
      <c r="AG18" s="80" t="s">
        <v>763</v>
      </c>
      <c r="AH18" s="80">
        <f>VLOOKUP(A18,'Can Gas Rankings'!$C$6:$H$95,6,FALSE)</f>
        <v>36</v>
      </c>
      <c r="AJ18" s="80" t="str">
        <f t="shared" si="0"/>
        <v>Anadarko Canada Corporation96032264</v>
      </c>
      <c r="AK18" s="80" t="str">
        <f t="shared" si="1"/>
        <v>Enron Canada Corp.</v>
      </c>
    </row>
    <row r="19" spans="1:37" hidden="1" x14ac:dyDescent="0.2">
      <c r="A19" s="80" t="s">
        <v>609</v>
      </c>
      <c r="B19" s="80" t="s">
        <v>82</v>
      </c>
      <c r="C19" s="80">
        <v>96032264</v>
      </c>
      <c r="D19" s="80" t="s">
        <v>759</v>
      </c>
      <c r="E19" s="80" t="s">
        <v>567</v>
      </c>
      <c r="F19" s="80">
        <v>11266</v>
      </c>
      <c r="G19" s="80">
        <v>34880</v>
      </c>
      <c r="H19" s="80" t="s">
        <v>395</v>
      </c>
      <c r="I19" s="80">
        <v>0</v>
      </c>
      <c r="J19" s="80" t="s">
        <v>746</v>
      </c>
      <c r="K19" s="80" t="s">
        <v>770</v>
      </c>
      <c r="L19" s="80" t="s">
        <v>679</v>
      </c>
      <c r="M19" s="80" t="s">
        <v>680</v>
      </c>
      <c r="N19" s="80" t="s">
        <v>681</v>
      </c>
      <c r="O19" s="80" t="s">
        <v>680</v>
      </c>
      <c r="Q19" s="80" t="s">
        <v>691</v>
      </c>
      <c r="R19" s="80" t="s">
        <v>748</v>
      </c>
      <c r="S19" s="80" t="s">
        <v>769</v>
      </c>
      <c r="T19" s="80" t="s">
        <v>750</v>
      </c>
      <c r="V19" s="80" t="s">
        <v>762</v>
      </c>
      <c r="W19" s="80" t="s">
        <v>752</v>
      </c>
      <c r="AB19" s="80" t="s">
        <v>680</v>
      </c>
      <c r="AC19" s="80" t="s">
        <v>680</v>
      </c>
      <c r="AD19" s="80" t="s">
        <v>680</v>
      </c>
      <c r="AE19" s="80" t="s">
        <v>734</v>
      </c>
      <c r="AF19" s="80" t="s">
        <v>687</v>
      </c>
      <c r="AG19" s="80" t="s">
        <v>763</v>
      </c>
      <c r="AH19" s="80">
        <f>VLOOKUP(A19,'Can Gas Rankings'!$C$6:$H$95,6,FALSE)</f>
        <v>36</v>
      </c>
      <c r="AJ19" s="80" t="str">
        <f t="shared" si="0"/>
        <v>Anadarko Canada Corporation96032264</v>
      </c>
      <c r="AK19" s="80" t="str">
        <f t="shared" si="1"/>
        <v>Enron Canada Corp.</v>
      </c>
    </row>
    <row r="20" spans="1:37" x14ac:dyDescent="0.2">
      <c r="A20" s="80" t="s">
        <v>610</v>
      </c>
      <c r="B20" s="80" t="s">
        <v>82</v>
      </c>
      <c r="C20" s="80">
        <v>96067431</v>
      </c>
      <c r="D20" s="80" t="s">
        <v>745</v>
      </c>
      <c r="E20" s="80" t="s">
        <v>567</v>
      </c>
      <c r="F20" s="80">
        <v>11266</v>
      </c>
      <c r="G20" s="80">
        <v>56786</v>
      </c>
      <c r="H20" s="80" t="s">
        <v>393</v>
      </c>
      <c r="I20" s="80">
        <v>1</v>
      </c>
      <c r="J20" s="80" t="s">
        <v>746</v>
      </c>
      <c r="L20" s="80" t="s">
        <v>679</v>
      </c>
      <c r="M20" s="80" t="s">
        <v>680</v>
      </c>
      <c r="N20" s="80" t="s">
        <v>681</v>
      </c>
      <c r="O20" s="80" t="s">
        <v>680</v>
      </c>
      <c r="Q20" s="80" t="s">
        <v>691</v>
      </c>
      <c r="R20" s="80" t="s">
        <v>748</v>
      </c>
      <c r="S20" s="80" t="s">
        <v>771</v>
      </c>
      <c r="T20" s="80" t="s">
        <v>750</v>
      </c>
      <c r="U20" s="80" t="s">
        <v>772</v>
      </c>
      <c r="V20" s="80" t="s">
        <v>751</v>
      </c>
      <c r="W20" s="80" t="s">
        <v>752</v>
      </c>
      <c r="X20" s="80" t="s">
        <v>771</v>
      </c>
      <c r="Y20" s="80" t="s">
        <v>773</v>
      </c>
      <c r="AB20" s="80" t="s">
        <v>680</v>
      </c>
      <c r="AC20" s="80" t="s">
        <v>680</v>
      </c>
      <c r="AD20" s="80" t="s">
        <v>680</v>
      </c>
      <c r="AE20" s="80" t="s">
        <v>686</v>
      </c>
      <c r="AF20" s="80" t="s">
        <v>687</v>
      </c>
      <c r="AG20" s="80" t="s">
        <v>688</v>
      </c>
      <c r="AH20" s="80">
        <f>VLOOKUP(A20,'Can Gas Rankings'!$C$6:$H$95,6,FALSE)</f>
        <v>72</v>
      </c>
      <c r="AJ20" s="80" t="str">
        <f t="shared" si="0"/>
        <v>Anderson Exploration96067431</v>
      </c>
      <c r="AK20" s="80" t="str">
        <f t="shared" si="1"/>
        <v>Enron Canada Corp.</v>
      </c>
    </row>
    <row r="21" spans="1:37" hidden="1" x14ac:dyDescent="0.2">
      <c r="A21" s="80" t="s">
        <v>610</v>
      </c>
      <c r="B21" s="80" t="s">
        <v>82</v>
      </c>
      <c r="C21" s="80">
        <v>96067431</v>
      </c>
      <c r="D21" s="80" t="s">
        <v>745</v>
      </c>
      <c r="E21" s="80" t="s">
        <v>567</v>
      </c>
      <c r="F21" s="80">
        <v>11266</v>
      </c>
      <c r="G21" s="80">
        <v>56786</v>
      </c>
      <c r="H21" s="80" t="s">
        <v>393</v>
      </c>
      <c r="I21" s="80">
        <v>1</v>
      </c>
      <c r="J21" s="80" t="s">
        <v>746</v>
      </c>
      <c r="L21" s="80" t="s">
        <v>679</v>
      </c>
      <c r="M21" s="80" t="s">
        <v>680</v>
      </c>
      <c r="N21" s="80" t="s">
        <v>681</v>
      </c>
      <c r="O21" s="80" t="s">
        <v>680</v>
      </c>
      <c r="Q21" s="80" t="s">
        <v>682</v>
      </c>
      <c r="R21" s="80" t="s">
        <v>748</v>
      </c>
      <c r="S21" s="80" t="s">
        <v>771</v>
      </c>
      <c r="T21" s="80" t="s">
        <v>750</v>
      </c>
      <c r="U21" s="80" t="s">
        <v>772</v>
      </c>
      <c r="V21" s="80" t="s">
        <v>751</v>
      </c>
      <c r="W21" s="80" t="s">
        <v>752</v>
      </c>
      <c r="X21" s="80" t="s">
        <v>771</v>
      </c>
      <c r="Y21" s="80" t="s">
        <v>773</v>
      </c>
      <c r="AB21" s="80" t="s">
        <v>680</v>
      </c>
      <c r="AC21" s="80" t="s">
        <v>680</v>
      </c>
      <c r="AD21" s="80" t="s">
        <v>680</v>
      </c>
      <c r="AE21" s="80" t="s">
        <v>686</v>
      </c>
      <c r="AF21" s="80" t="s">
        <v>687</v>
      </c>
      <c r="AG21" s="80" t="s">
        <v>688</v>
      </c>
      <c r="AH21" s="80">
        <f>VLOOKUP(A21,'Can Gas Rankings'!$C$6:$H$95,6,FALSE)</f>
        <v>72</v>
      </c>
      <c r="AJ21" s="80" t="str">
        <f t="shared" si="0"/>
        <v>Anderson Exploration96067431</v>
      </c>
      <c r="AK21" s="80" t="str">
        <f t="shared" si="1"/>
        <v>Enron Canada Corp.</v>
      </c>
    </row>
    <row r="22" spans="1:37" x14ac:dyDescent="0.2">
      <c r="A22" s="80" t="s">
        <v>117</v>
      </c>
      <c r="B22" s="80" t="s">
        <v>82</v>
      </c>
      <c r="C22" s="80">
        <v>96070472</v>
      </c>
      <c r="D22" s="80" t="s">
        <v>745</v>
      </c>
      <c r="E22" s="80" t="s">
        <v>567</v>
      </c>
      <c r="F22" s="80">
        <v>11266</v>
      </c>
      <c r="G22" s="80">
        <v>102342</v>
      </c>
      <c r="H22" s="80" t="s">
        <v>393</v>
      </c>
      <c r="I22" s="80">
        <v>0</v>
      </c>
      <c r="J22" s="80" t="s">
        <v>746</v>
      </c>
      <c r="L22" s="80" t="s">
        <v>679</v>
      </c>
      <c r="M22" s="80" t="s">
        <v>680</v>
      </c>
      <c r="N22" s="80" t="s">
        <v>681</v>
      </c>
      <c r="O22" s="80" t="s">
        <v>680</v>
      </c>
      <c r="Q22" s="80" t="s">
        <v>691</v>
      </c>
      <c r="R22" s="80" t="s">
        <v>748</v>
      </c>
      <c r="S22" s="80" t="s">
        <v>774</v>
      </c>
      <c r="T22" s="80" t="s">
        <v>750</v>
      </c>
      <c r="V22" s="80" t="s">
        <v>751</v>
      </c>
      <c r="W22" s="80" t="s">
        <v>752</v>
      </c>
      <c r="X22" s="80" t="s">
        <v>774</v>
      </c>
      <c r="Y22" s="80" t="s">
        <v>775</v>
      </c>
      <c r="AB22" s="80" t="s">
        <v>680</v>
      </c>
      <c r="AC22" s="80" t="s">
        <v>680</v>
      </c>
      <c r="AD22" s="80" t="s">
        <v>680</v>
      </c>
      <c r="AE22" s="80" t="s">
        <v>686</v>
      </c>
      <c r="AF22" s="80" t="s">
        <v>687</v>
      </c>
      <c r="AG22" s="80" t="s">
        <v>688</v>
      </c>
      <c r="AH22" s="80">
        <f>VLOOKUP(A22,'Can Gas Rankings'!$C$6:$H$95,6,FALSE)</f>
        <v>2</v>
      </c>
      <c r="AJ22" s="80" t="str">
        <f t="shared" si="0"/>
        <v>Aquila Capital &amp; Trade, Ltd.96070472</v>
      </c>
      <c r="AK22" s="80" t="str">
        <f t="shared" si="1"/>
        <v>Enron Canada Corp.</v>
      </c>
    </row>
    <row r="23" spans="1:37" hidden="1" x14ac:dyDescent="0.2">
      <c r="A23" s="80" t="s">
        <v>117</v>
      </c>
      <c r="B23" s="80" t="s">
        <v>82</v>
      </c>
      <c r="C23" s="80">
        <v>96070472</v>
      </c>
      <c r="D23" s="80" t="s">
        <v>745</v>
      </c>
      <c r="E23" s="80" t="s">
        <v>567</v>
      </c>
      <c r="F23" s="80">
        <v>11266</v>
      </c>
      <c r="G23" s="80">
        <v>102342</v>
      </c>
      <c r="H23" s="80" t="s">
        <v>393</v>
      </c>
      <c r="I23" s="80">
        <v>0</v>
      </c>
      <c r="J23" s="80" t="s">
        <v>746</v>
      </c>
      <c r="L23" s="80" t="s">
        <v>679</v>
      </c>
      <c r="M23" s="80" t="s">
        <v>680</v>
      </c>
      <c r="N23" s="80" t="s">
        <v>681</v>
      </c>
      <c r="O23" s="80" t="s">
        <v>680</v>
      </c>
      <c r="Q23" s="80" t="s">
        <v>682</v>
      </c>
      <c r="R23" s="80" t="s">
        <v>748</v>
      </c>
      <c r="S23" s="80" t="s">
        <v>774</v>
      </c>
      <c r="T23" s="80" t="s">
        <v>750</v>
      </c>
      <c r="V23" s="80" t="s">
        <v>751</v>
      </c>
      <c r="W23" s="80" t="s">
        <v>752</v>
      </c>
      <c r="X23" s="80" t="s">
        <v>774</v>
      </c>
      <c r="Y23" s="80" t="s">
        <v>775</v>
      </c>
      <c r="AB23" s="80" t="s">
        <v>680</v>
      </c>
      <c r="AC23" s="80" t="s">
        <v>680</v>
      </c>
      <c r="AD23" s="80" t="s">
        <v>680</v>
      </c>
      <c r="AE23" s="80" t="s">
        <v>686</v>
      </c>
      <c r="AF23" s="80" t="s">
        <v>687</v>
      </c>
      <c r="AG23" s="80" t="s">
        <v>688</v>
      </c>
      <c r="AH23" s="80">
        <f>VLOOKUP(A23,'Can Gas Rankings'!$C$6:$H$95,6,FALSE)</f>
        <v>2</v>
      </c>
      <c r="AJ23" s="80" t="str">
        <f t="shared" si="0"/>
        <v>Aquila Capital &amp; Trade, Ltd.96070472</v>
      </c>
      <c r="AK23" s="80" t="str">
        <f t="shared" si="1"/>
        <v>Enron Canada Corp.</v>
      </c>
    </row>
    <row r="24" spans="1:37" x14ac:dyDescent="0.2">
      <c r="A24" s="80" t="s">
        <v>611</v>
      </c>
      <c r="B24" s="80" t="s">
        <v>82</v>
      </c>
      <c r="C24" s="80">
        <v>96038069</v>
      </c>
      <c r="D24" s="80" t="s">
        <v>776</v>
      </c>
      <c r="E24" s="80" t="s">
        <v>567</v>
      </c>
      <c r="F24" s="80">
        <v>11266</v>
      </c>
      <c r="G24" s="80">
        <v>56624</v>
      </c>
      <c r="H24" s="80" t="s">
        <v>395</v>
      </c>
      <c r="I24" s="80">
        <v>0</v>
      </c>
      <c r="J24" s="80" t="s">
        <v>746</v>
      </c>
      <c r="K24" s="80" t="s">
        <v>777</v>
      </c>
      <c r="L24" s="80" t="s">
        <v>679</v>
      </c>
      <c r="M24" s="80" t="s">
        <v>680</v>
      </c>
      <c r="N24" s="80" t="s">
        <v>681</v>
      </c>
      <c r="O24" s="80" t="s">
        <v>680</v>
      </c>
      <c r="Q24" s="80" t="s">
        <v>691</v>
      </c>
      <c r="R24" s="80" t="s">
        <v>748</v>
      </c>
      <c r="S24" s="80" t="s">
        <v>732</v>
      </c>
      <c r="T24" s="80" t="s">
        <v>750</v>
      </c>
      <c r="V24" s="80" t="s">
        <v>762</v>
      </c>
      <c r="W24" s="80" t="s">
        <v>752</v>
      </c>
      <c r="AB24" s="80" t="s">
        <v>680</v>
      </c>
      <c r="AC24" s="80" t="s">
        <v>680</v>
      </c>
      <c r="AD24" s="80" t="s">
        <v>680</v>
      </c>
      <c r="AE24" s="80" t="s">
        <v>734</v>
      </c>
      <c r="AF24" s="80" t="s">
        <v>687</v>
      </c>
      <c r="AG24" s="80" t="s">
        <v>763</v>
      </c>
      <c r="AH24" s="80">
        <f>VLOOKUP(A24,'Can Gas Rankings'!$C$6:$H$95,6,FALSE)</f>
        <v>67</v>
      </c>
      <c r="AJ24" s="80" t="str">
        <f t="shared" si="0"/>
        <v>ATCO Midstream Ltd.96038069</v>
      </c>
      <c r="AK24" s="80" t="str">
        <f t="shared" si="1"/>
        <v>Enron Canada Corp.</v>
      </c>
    </row>
    <row r="25" spans="1:37" hidden="1" x14ac:dyDescent="0.2">
      <c r="A25" s="80" t="s">
        <v>611</v>
      </c>
      <c r="B25" s="80" t="s">
        <v>82</v>
      </c>
      <c r="C25" s="80">
        <v>96038069</v>
      </c>
      <c r="D25" s="80" t="s">
        <v>776</v>
      </c>
      <c r="E25" s="80" t="s">
        <v>567</v>
      </c>
      <c r="F25" s="80">
        <v>11266</v>
      </c>
      <c r="G25" s="80">
        <v>56624</v>
      </c>
      <c r="H25" s="80" t="s">
        <v>395</v>
      </c>
      <c r="I25" s="80">
        <v>0</v>
      </c>
      <c r="J25" s="80" t="s">
        <v>746</v>
      </c>
      <c r="K25" s="80" t="s">
        <v>778</v>
      </c>
      <c r="L25" s="80" t="s">
        <v>679</v>
      </c>
      <c r="M25" s="80" t="s">
        <v>680</v>
      </c>
      <c r="N25" s="80" t="s">
        <v>681</v>
      </c>
      <c r="O25" s="80" t="s">
        <v>680</v>
      </c>
      <c r="Q25" s="80" t="s">
        <v>682</v>
      </c>
      <c r="R25" s="80" t="s">
        <v>748</v>
      </c>
      <c r="S25" s="80" t="s">
        <v>732</v>
      </c>
      <c r="T25" s="80" t="s">
        <v>750</v>
      </c>
      <c r="V25" s="80" t="s">
        <v>762</v>
      </c>
      <c r="W25" s="80" t="s">
        <v>752</v>
      </c>
      <c r="AB25" s="80" t="s">
        <v>680</v>
      </c>
      <c r="AC25" s="80" t="s">
        <v>680</v>
      </c>
      <c r="AD25" s="80" t="s">
        <v>680</v>
      </c>
      <c r="AE25" s="80" t="s">
        <v>734</v>
      </c>
      <c r="AF25" s="80" t="s">
        <v>687</v>
      </c>
      <c r="AG25" s="80" t="s">
        <v>763</v>
      </c>
      <c r="AH25" s="80">
        <f>VLOOKUP(A25,'Can Gas Rankings'!$C$6:$H$95,6,FALSE)</f>
        <v>67</v>
      </c>
      <c r="AJ25" s="80" t="str">
        <f t="shared" si="0"/>
        <v>ATCO Midstream Ltd.96038069</v>
      </c>
      <c r="AK25" s="80" t="str">
        <f t="shared" si="1"/>
        <v>Enron Canada Corp.</v>
      </c>
    </row>
    <row r="26" spans="1:37" hidden="1" x14ac:dyDescent="0.2">
      <c r="A26" s="80" t="s">
        <v>611</v>
      </c>
      <c r="B26" s="80" t="s">
        <v>82</v>
      </c>
      <c r="C26" s="80">
        <v>96038069</v>
      </c>
      <c r="D26" s="80" t="s">
        <v>776</v>
      </c>
      <c r="E26" s="80" t="s">
        <v>567</v>
      </c>
      <c r="F26" s="80">
        <v>11266</v>
      </c>
      <c r="G26" s="80">
        <v>56624</v>
      </c>
      <c r="H26" s="80" t="s">
        <v>395</v>
      </c>
      <c r="I26" s="80">
        <v>0</v>
      </c>
      <c r="J26" s="80" t="s">
        <v>746</v>
      </c>
      <c r="K26" s="80" t="s">
        <v>777</v>
      </c>
      <c r="L26" s="80" t="s">
        <v>679</v>
      </c>
      <c r="M26" s="80" t="s">
        <v>680</v>
      </c>
      <c r="N26" s="80" t="s">
        <v>681</v>
      </c>
      <c r="O26" s="80" t="s">
        <v>680</v>
      </c>
      <c r="Q26" s="80" t="s">
        <v>682</v>
      </c>
      <c r="R26" s="80" t="s">
        <v>748</v>
      </c>
      <c r="S26" s="80" t="s">
        <v>732</v>
      </c>
      <c r="T26" s="80" t="s">
        <v>750</v>
      </c>
      <c r="V26" s="80" t="s">
        <v>762</v>
      </c>
      <c r="W26" s="80" t="s">
        <v>752</v>
      </c>
      <c r="AB26" s="80" t="s">
        <v>680</v>
      </c>
      <c r="AC26" s="80" t="s">
        <v>680</v>
      </c>
      <c r="AD26" s="80" t="s">
        <v>680</v>
      </c>
      <c r="AE26" s="80" t="s">
        <v>734</v>
      </c>
      <c r="AF26" s="80" t="s">
        <v>687</v>
      </c>
      <c r="AG26" s="80" t="s">
        <v>763</v>
      </c>
      <c r="AH26" s="80">
        <f>VLOOKUP(A26,'Can Gas Rankings'!$C$6:$H$95,6,FALSE)</f>
        <v>67</v>
      </c>
      <c r="AJ26" s="80" t="str">
        <f t="shared" si="0"/>
        <v>ATCO Midstream Ltd.96038069</v>
      </c>
      <c r="AK26" s="80" t="str">
        <f t="shared" si="1"/>
        <v>Enron Canada Corp.</v>
      </c>
    </row>
    <row r="27" spans="1:37" hidden="1" x14ac:dyDescent="0.2">
      <c r="A27" s="80" t="s">
        <v>611</v>
      </c>
      <c r="B27" s="80" t="s">
        <v>82</v>
      </c>
      <c r="C27" s="80">
        <v>96038069</v>
      </c>
      <c r="D27" s="80" t="s">
        <v>776</v>
      </c>
      <c r="E27" s="80" t="s">
        <v>567</v>
      </c>
      <c r="F27" s="80">
        <v>11266</v>
      </c>
      <c r="G27" s="80">
        <v>56624</v>
      </c>
      <c r="H27" s="80" t="s">
        <v>395</v>
      </c>
      <c r="I27" s="80">
        <v>0</v>
      </c>
      <c r="J27" s="80" t="s">
        <v>746</v>
      </c>
      <c r="K27" s="80" t="s">
        <v>778</v>
      </c>
      <c r="L27" s="80" t="s">
        <v>679</v>
      </c>
      <c r="M27" s="80" t="s">
        <v>680</v>
      </c>
      <c r="N27" s="80" t="s">
        <v>681</v>
      </c>
      <c r="O27" s="80" t="s">
        <v>680</v>
      </c>
      <c r="Q27" s="80" t="s">
        <v>691</v>
      </c>
      <c r="R27" s="80" t="s">
        <v>748</v>
      </c>
      <c r="S27" s="80" t="s">
        <v>732</v>
      </c>
      <c r="T27" s="80" t="s">
        <v>750</v>
      </c>
      <c r="V27" s="80" t="s">
        <v>762</v>
      </c>
      <c r="W27" s="80" t="s">
        <v>752</v>
      </c>
      <c r="AB27" s="80" t="s">
        <v>680</v>
      </c>
      <c r="AC27" s="80" t="s">
        <v>680</v>
      </c>
      <c r="AD27" s="80" t="s">
        <v>680</v>
      </c>
      <c r="AE27" s="80" t="s">
        <v>734</v>
      </c>
      <c r="AF27" s="80" t="s">
        <v>687</v>
      </c>
      <c r="AG27" s="80" t="s">
        <v>763</v>
      </c>
      <c r="AH27" s="80">
        <f>VLOOKUP(A27,'Can Gas Rankings'!$C$6:$H$95,6,FALSE)</f>
        <v>67</v>
      </c>
      <c r="AJ27" s="80" t="str">
        <f t="shared" si="0"/>
        <v>ATCO Midstream Ltd.96038069</v>
      </c>
      <c r="AK27" s="80" t="str">
        <f t="shared" si="1"/>
        <v>Enron Canada Corp.</v>
      </c>
    </row>
    <row r="28" spans="1:37" x14ac:dyDescent="0.2">
      <c r="A28" s="80" t="s">
        <v>191</v>
      </c>
      <c r="B28" s="80" t="s">
        <v>82</v>
      </c>
      <c r="C28" s="80">
        <v>96017243</v>
      </c>
      <c r="D28" s="80" t="s">
        <v>745</v>
      </c>
      <c r="E28" s="80" t="s">
        <v>567</v>
      </c>
      <c r="F28" s="80">
        <v>11266</v>
      </c>
      <c r="G28" s="80">
        <v>55265</v>
      </c>
      <c r="H28" s="80" t="s">
        <v>393</v>
      </c>
      <c r="I28" s="80">
        <v>0</v>
      </c>
      <c r="J28" s="80" t="s">
        <v>746</v>
      </c>
      <c r="K28" s="80" t="s">
        <v>779</v>
      </c>
      <c r="L28" s="80" t="s">
        <v>679</v>
      </c>
      <c r="M28" s="80" t="s">
        <v>680</v>
      </c>
      <c r="N28" s="80" t="s">
        <v>681</v>
      </c>
      <c r="O28" s="80" t="s">
        <v>680</v>
      </c>
      <c r="Q28" s="80" t="s">
        <v>691</v>
      </c>
      <c r="R28" s="80" t="s">
        <v>748</v>
      </c>
      <c r="S28" s="80" t="s">
        <v>780</v>
      </c>
      <c r="T28" s="80" t="s">
        <v>750</v>
      </c>
      <c r="V28" s="80" t="s">
        <v>751</v>
      </c>
      <c r="W28" s="80" t="s">
        <v>752</v>
      </c>
      <c r="X28" s="80" t="s">
        <v>780</v>
      </c>
      <c r="Y28" s="80" t="s">
        <v>781</v>
      </c>
      <c r="AB28" s="80" t="s">
        <v>680</v>
      </c>
      <c r="AC28" s="80" t="s">
        <v>680</v>
      </c>
      <c r="AD28" s="80" t="s">
        <v>680</v>
      </c>
      <c r="AE28" s="80" t="s">
        <v>686</v>
      </c>
      <c r="AF28" s="80" t="s">
        <v>687</v>
      </c>
      <c r="AG28" s="80" t="s">
        <v>688</v>
      </c>
      <c r="AH28" s="80">
        <f>VLOOKUP(A28,'Can Gas Rankings'!$C$6:$H$95,6,FALSE)</f>
        <v>30</v>
      </c>
      <c r="AJ28" s="80" t="str">
        <f t="shared" si="0"/>
        <v>Avista Energy, Inc.96017243</v>
      </c>
      <c r="AK28" s="80" t="str">
        <f t="shared" si="1"/>
        <v>Enron Canada Corp.</v>
      </c>
    </row>
    <row r="29" spans="1:37" hidden="1" x14ac:dyDescent="0.2">
      <c r="A29" s="80" t="s">
        <v>191</v>
      </c>
      <c r="B29" s="80" t="s">
        <v>82</v>
      </c>
      <c r="C29" s="80">
        <v>96017243</v>
      </c>
      <c r="D29" s="80" t="s">
        <v>745</v>
      </c>
      <c r="E29" s="80" t="s">
        <v>567</v>
      </c>
      <c r="F29" s="80">
        <v>11266</v>
      </c>
      <c r="G29" s="80">
        <v>55265</v>
      </c>
      <c r="H29" s="80" t="s">
        <v>393</v>
      </c>
      <c r="I29" s="80">
        <v>0</v>
      </c>
      <c r="J29" s="80" t="s">
        <v>746</v>
      </c>
      <c r="K29" s="80" t="s">
        <v>782</v>
      </c>
      <c r="L29" s="80" t="s">
        <v>679</v>
      </c>
      <c r="M29" s="80" t="s">
        <v>680</v>
      </c>
      <c r="N29" s="80" t="s">
        <v>681</v>
      </c>
      <c r="O29" s="80" t="s">
        <v>680</v>
      </c>
      <c r="Q29" s="80" t="s">
        <v>691</v>
      </c>
      <c r="R29" s="80" t="s">
        <v>748</v>
      </c>
      <c r="S29" s="80" t="s">
        <v>780</v>
      </c>
      <c r="T29" s="80" t="s">
        <v>750</v>
      </c>
      <c r="V29" s="80" t="s">
        <v>751</v>
      </c>
      <c r="W29" s="80" t="s">
        <v>752</v>
      </c>
      <c r="X29" s="80" t="s">
        <v>780</v>
      </c>
      <c r="Y29" s="80" t="s">
        <v>781</v>
      </c>
      <c r="AB29" s="80" t="s">
        <v>680</v>
      </c>
      <c r="AC29" s="80" t="s">
        <v>680</v>
      </c>
      <c r="AD29" s="80" t="s">
        <v>680</v>
      </c>
      <c r="AE29" s="80" t="s">
        <v>686</v>
      </c>
      <c r="AF29" s="80" t="s">
        <v>687</v>
      </c>
      <c r="AG29" s="80" t="s">
        <v>688</v>
      </c>
      <c r="AH29" s="80">
        <f>VLOOKUP(A29,'Can Gas Rankings'!$C$6:$H$95,6,FALSE)</f>
        <v>30</v>
      </c>
      <c r="AJ29" s="80" t="str">
        <f t="shared" si="0"/>
        <v>Avista Energy, Inc.96017243</v>
      </c>
      <c r="AK29" s="80" t="str">
        <f t="shared" si="1"/>
        <v>Enron Canada Corp.</v>
      </c>
    </row>
    <row r="30" spans="1:37" hidden="1" x14ac:dyDescent="0.2">
      <c r="A30" s="80" t="s">
        <v>191</v>
      </c>
      <c r="B30" s="80" t="s">
        <v>82</v>
      </c>
      <c r="C30" s="80">
        <v>96017243</v>
      </c>
      <c r="D30" s="80" t="s">
        <v>745</v>
      </c>
      <c r="E30" s="80" t="s">
        <v>567</v>
      </c>
      <c r="F30" s="80">
        <v>11266</v>
      </c>
      <c r="G30" s="80">
        <v>55265</v>
      </c>
      <c r="H30" s="80" t="s">
        <v>393</v>
      </c>
      <c r="I30" s="80">
        <v>0</v>
      </c>
      <c r="J30" s="80" t="s">
        <v>746</v>
      </c>
      <c r="K30" s="80" t="s">
        <v>782</v>
      </c>
      <c r="L30" s="80" t="s">
        <v>679</v>
      </c>
      <c r="M30" s="80" t="s">
        <v>680</v>
      </c>
      <c r="N30" s="80" t="s">
        <v>681</v>
      </c>
      <c r="O30" s="80" t="s">
        <v>680</v>
      </c>
      <c r="Q30" s="80" t="s">
        <v>682</v>
      </c>
      <c r="R30" s="80" t="s">
        <v>748</v>
      </c>
      <c r="S30" s="80" t="s">
        <v>780</v>
      </c>
      <c r="T30" s="80" t="s">
        <v>750</v>
      </c>
      <c r="V30" s="80" t="s">
        <v>751</v>
      </c>
      <c r="W30" s="80" t="s">
        <v>752</v>
      </c>
      <c r="X30" s="80" t="s">
        <v>780</v>
      </c>
      <c r="Y30" s="80" t="s">
        <v>781</v>
      </c>
      <c r="AB30" s="80" t="s">
        <v>680</v>
      </c>
      <c r="AC30" s="80" t="s">
        <v>680</v>
      </c>
      <c r="AD30" s="80" t="s">
        <v>680</v>
      </c>
      <c r="AE30" s="80" t="s">
        <v>686</v>
      </c>
      <c r="AF30" s="80" t="s">
        <v>687</v>
      </c>
      <c r="AG30" s="80" t="s">
        <v>688</v>
      </c>
      <c r="AH30" s="80">
        <f>VLOOKUP(A30,'Can Gas Rankings'!$C$6:$H$95,6,FALSE)</f>
        <v>30</v>
      </c>
      <c r="AJ30" s="80" t="str">
        <f t="shared" si="0"/>
        <v>Avista Energy, Inc.96017243</v>
      </c>
      <c r="AK30" s="80" t="str">
        <f t="shared" si="1"/>
        <v>Enron Canada Corp.</v>
      </c>
    </row>
    <row r="31" spans="1:37" hidden="1" x14ac:dyDescent="0.2">
      <c r="A31" s="80" t="s">
        <v>191</v>
      </c>
      <c r="B31" s="80" t="s">
        <v>82</v>
      </c>
      <c r="C31" s="80">
        <v>96017243</v>
      </c>
      <c r="D31" s="80" t="s">
        <v>745</v>
      </c>
      <c r="E31" s="80" t="s">
        <v>567</v>
      </c>
      <c r="F31" s="80">
        <v>11266</v>
      </c>
      <c r="G31" s="80">
        <v>55265</v>
      </c>
      <c r="H31" s="80" t="s">
        <v>393</v>
      </c>
      <c r="I31" s="80">
        <v>0</v>
      </c>
      <c r="J31" s="80" t="s">
        <v>746</v>
      </c>
      <c r="K31" s="80" t="s">
        <v>779</v>
      </c>
      <c r="L31" s="80" t="s">
        <v>679</v>
      </c>
      <c r="M31" s="80" t="s">
        <v>680</v>
      </c>
      <c r="N31" s="80" t="s">
        <v>681</v>
      </c>
      <c r="O31" s="80" t="s">
        <v>680</v>
      </c>
      <c r="Q31" s="80" t="s">
        <v>682</v>
      </c>
      <c r="R31" s="80" t="s">
        <v>748</v>
      </c>
      <c r="S31" s="80" t="s">
        <v>780</v>
      </c>
      <c r="T31" s="80" t="s">
        <v>750</v>
      </c>
      <c r="V31" s="80" t="s">
        <v>751</v>
      </c>
      <c r="W31" s="80" t="s">
        <v>752</v>
      </c>
      <c r="X31" s="80" t="s">
        <v>780</v>
      </c>
      <c r="Y31" s="80" t="s">
        <v>781</v>
      </c>
      <c r="AB31" s="80" t="s">
        <v>680</v>
      </c>
      <c r="AC31" s="80" t="s">
        <v>680</v>
      </c>
      <c r="AD31" s="80" t="s">
        <v>680</v>
      </c>
      <c r="AE31" s="80" t="s">
        <v>686</v>
      </c>
      <c r="AF31" s="80" t="s">
        <v>687</v>
      </c>
      <c r="AG31" s="80" t="s">
        <v>688</v>
      </c>
      <c r="AH31" s="80">
        <f>VLOOKUP(A31,'Can Gas Rankings'!$C$6:$H$95,6,FALSE)</f>
        <v>30</v>
      </c>
      <c r="AJ31" s="80" t="str">
        <f t="shared" si="0"/>
        <v>Avista Energy, Inc.96017243</v>
      </c>
      <c r="AK31" s="80" t="str">
        <f t="shared" si="1"/>
        <v>Enron Canada Corp.</v>
      </c>
    </row>
    <row r="32" spans="1:37" x14ac:dyDescent="0.2">
      <c r="A32" s="80" t="s">
        <v>612</v>
      </c>
      <c r="B32" s="80" t="s">
        <v>82</v>
      </c>
      <c r="C32" s="80">
        <v>96017238</v>
      </c>
      <c r="D32" s="80" t="s">
        <v>745</v>
      </c>
      <c r="E32" s="80" t="s">
        <v>567</v>
      </c>
      <c r="F32" s="80">
        <v>11266</v>
      </c>
      <c r="G32" s="80">
        <v>58104</v>
      </c>
      <c r="H32" s="80" t="s">
        <v>393</v>
      </c>
      <c r="I32" s="80">
        <v>1</v>
      </c>
      <c r="J32" s="80" t="s">
        <v>746</v>
      </c>
      <c r="K32" s="80" t="s">
        <v>783</v>
      </c>
      <c r="L32" s="80" t="s">
        <v>679</v>
      </c>
      <c r="M32" s="80" t="s">
        <v>680</v>
      </c>
      <c r="N32" s="80" t="s">
        <v>681</v>
      </c>
      <c r="O32" s="80" t="s">
        <v>680</v>
      </c>
      <c r="Q32" s="80" t="s">
        <v>682</v>
      </c>
      <c r="R32" s="80" t="s">
        <v>748</v>
      </c>
      <c r="S32" s="80" t="s">
        <v>784</v>
      </c>
      <c r="T32" s="80" t="s">
        <v>750</v>
      </c>
      <c r="V32" s="80" t="s">
        <v>751</v>
      </c>
      <c r="W32" s="80" t="s">
        <v>752</v>
      </c>
      <c r="X32" s="80" t="s">
        <v>784</v>
      </c>
      <c r="Y32" s="80" t="s">
        <v>785</v>
      </c>
      <c r="AB32" s="80" t="s">
        <v>680</v>
      </c>
      <c r="AC32" s="80" t="s">
        <v>680</v>
      </c>
      <c r="AD32" s="80" t="s">
        <v>680</v>
      </c>
      <c r="AE32" s="80" t="s">
        <v>686</v>
      </c>
      <c r="AF32" s="80" t="s">
        <v>687</v>
      </c>
      <c r="AG32" s="80" t="s">
        <v>688</v>
      </c>
      <c r="AH32" s="80">
        <f>VLOOKUP(A32,'Can Gas Rankings'!$C$6:$H$95,6,FALSE)</f>
        <v>74</v>
      </c>
      <c r="AJ32" s="80" t="str">
        <f t="shared" si="0"/>
        <v>Baytex Energy Ltd.96017238</v>
      </c>
      <c r="AK32" s="80" t="str">
        <f t="shared" si="1"/>
        <v>Enron Canada Corp.</v>
      </c>
    </row>
    <row r="33" spans="1:37" hidden="1" x14ac:dyDescent="0.2">
      <c r="A33" s="80" t="s">
        <v>612</v>
      </c>
      <c r="B33" s="80" t="s">
        <v>82</v>
      </c>
      <c r="C33" s="80">
        <v>96017238</v>
      </c>
      <c r="D33" s="80" t="s">
        <v>745</v>
      </c>
      <c r="E33" s="80" t="s">
        <v>567</v>
      </c>
      <c r="F33" s="80">
        <v>11266</v>
      </c>
      <c r="G33" s="80">
        <v>58104</v>
      </c>
      <c r="H33" s="80" t="s">
        <v>393</v>
      </c>
      <c r="I33" s="80">
        <v>1</v>
      </c>
      <c r="J33" s="80" t="s">
        <v>746</v>
      </c>
      <c r="K33" s="80" t="s">
        <v>783</v>
      </c>
      <c r="L33" s="80" t="s">
        <v>679</v>
      </c>
      <c r="M33" s="80" t="s">
        <v>680</v>
      </c>
      <c r="N33" s="80" t="s">
        <v>681</v>
      </c>
      <c r="O33" s="80" t="s">
        <v>680</v>
      </c>
      <c r="Q33" s="80" t="s">
        <v>691</v>
      </c>
      <c r="R33" s="80" t="s">
        <v>748</v>
      </c>
      <c r="S33" s="80" t="s">
        <v>784</v>
      </c>
      <c r="T33" s="80" t="s">
        <v>750</v>
      </c>
      <c r="V33" s="80" t="s">
        <v>751</v>
      </c>
      <c r="W33" s="80" t="s">
        <v>752</v>
      </c>
      <c r="X33" s="80" t="s">
        <v>784</v>
      </c>
      <c r="Y33" s="80" t="s">
        <v>785</v>
      </c>
      <c r="AB33" s="80" t="s">
        <v>680</v>
      </c>
      <c r="AC33" s="80" t="s">
        <v>680</v>
      </c>
      <c r="AD33" s="80" t="s">
        <v>680</v>
      </c>
      <c r="AE33" s="80" t="s">
        <v>686</v>
      </c>
      <c r="AF33" s="80" t="s">
        <v>687</v>
      </c>
      <c r="AG33" s="80" t="s">
        <v>688</v>
      </c>
      <c r="AH33" s="80">
        <f>VLOOKUP(A33,'Can Gas Rankings'!$C$6:$H$95,6,FALSE)</f>
        <v>74</v>
      </c>
      <c r="AJ33" s="80" t="str">
        <f t="shared" si="0"/>
        <v>Baytex Energy Ltd.96017238</v>
      </c>
      <c r="AK33" s="80" t="str">
        <f t="shared" si="1"/>
        <v>Enron Canada Corp.</v>
      </c>
    </row>
    <row r="34" spans="1:37" hidden="1" x14ac:dyDescent="0.2">
      <c r="A34" s="80" t="s">
        <v>612</v>
      </c>
      <c r="B34" s="80" t="s">
        <v>82</v>
      </c>
      <c r="C34" s="80">
        <v>96017238</v>
      </c>
      <c r="D34" s="80" t="s">
        <v>745</v>
      </c>
      <c r="E34" s="80" t="s">
        <v>567</v>
      </c>
      <c r="F34" s="80">
        <v>11266</v>
      </c>
      <c r="G34" s="80">
        <v>58104</v>
      </c>
      <c r="H34" s="80" t="s">
        <v>393</v>
      </c>
      <c r="I34" s="80">
        <v>1</v>
      </c>
      <c r="J34" s="80" t="s">
        <v>746</v>
      </c>
      <c r="K34" s="80" t="s">
        <v>786</v>
      </c>
      <c r="L34" s="80" t="s">
        <v>679</v>
      </c>
      <c r="M34" s="80" t="s">
        <v>680</v>
      </c>
      <c r="N34" s="80" t="s">
        <v>681</v>
      </c>
      <c r="O34" s="80" t="s">
        <v>680</v>
      </c>
      <c r="Q34" s="80" t="s">
        <v>682</v>
      </c>
      <c r="R34" s="80" t="s">
        <v>748</v>
      </c>
      <c r="S34" s="80" t="s">
        <v>784</v>
      </c>
      <c r="T34" s="80" t="s">
        <v>750</v>
      </c>
      <c r="V34" s="80" t="s">
        <v>751</v>
      </c>
      <c r="W34" s="80" t="s">
        <v>752</v>
      </c>
      <c r="X34" s="80" t="s">
        <v>784</v>
      </c>
      <c r="Y34" s="80" t="s">
        <v>785</v>
      </c>
      <c r="AB34" s="80" t="s">
        <v>680</v>
      </c>
      <c r="AC34" s="80" t="s">
        <v>680</v>
      </c>
      <c r="AD34" s="80" t="s">
        <v>680</v>
      </c>
      <c r="AE34" s="80" t="s">
        <v>686</v>
      </c>
      <c r="AF34" s="80" t="s">
        <v>687</v>
      </c>
      <c r="AG34" s="80" t="s">
        <v>688</v>
      </c>
      <c r="AH34" s="80">
        <f>VLOOKUP(A34,'Can Gas Rankings'!$C$6:$H$95,6,FALSE)</f>
        <v>74</v>
      </c>
      <c r="AJ34" s="80" t="str">
        <f t="shared" si="0"/>
        <v>Baytex Energy Ltd.96017238</v>
      </c>
      <c r="AK34" s="80" t="str">
        <f t="shared" si="1"/>
        <v>Enron Canada Corp.</v>
      </c>
    </row>
    <row r="35" spans="1:37" hidden="1" x14ac:dyDescent="0.2">
      <c r="A35" s="80" t="s">
        <v>612</v>
      </c>
      <c r="B35" s="80" t="s">
        <v>82</v>
      </c>
      <c r="C35" s="80">
        <v>96017238</v>
      </c>
      <c r="D35" s="80" t="s">
        <v>745</v>
      </c>
      <c r="E35" s="80" t="s">
        <v>567</v>
      </c>
      <c r="F35" s="80">
        <v>11266</v>
      </c>
      <c r="G35" s="80">
        <v>58104</v>
      </c>
      <c r="H35" s="80" t="s">
        <v>393</v>
      </c>
      <c r="I35" s="80">
        <v>1</v>
      </c>
      <c r="J35" s="80" t="s">
        <v>746</v>
      </c>
      <c r="K35" s="80" t="s">
        <v>786</v>
      </c>
      <c r="L35" s="80" t="s">
        <v>679</v>
      </c>
      <c r="M35" s="80" t="s">
        <v>680</v>
      </c>
      <c r="N35" s="80" t="s">
        <v>681</v>
      </c>
      <c r="O35" s="80" t="s">
        <v>680</v>
      </c>
      <c r="Q35" s="80" t="s">
        <v>691</v>
      </c>
      <c r="R35" s="80" t="s">
        <v>748</v>
      </c>
      <c r="S35" s="80" t="s">
        <v>784</v>
      </c>
      <c r="T35" s="80" t="s">
        <v>750</v>
      </c>
      <c r="V35" s="80" t="s">
        <v>751</v>
      </c>
      <c r="W35" s="80" t="s">
        <v>752</v>
      </c>
      <c r="X35" s="80" t="s">
        <v>784</v>
      </c>
      <c r="Y35" s="80" t="s">
        <v>785</v>
      </c>
      <c r="AB35" s="80" t="s">
        <v>680</v>
      </c>
      <c r="AC35" s="80" t="s">
        <v>680</v>
      </c>
      <c r="AD35" s="80" t="s">
        <v>680</v>
      </c>
      <c r="AE35" s="80" t="s">
        <v>686</v>
      </c>
      <c r="AF35" s="80" t="s">
        <v>687</v>
      </c>
      <c r="AG35" s="80" t="s">
        <v>688</v>
      </c>
      <c r="AH35" s="80">
        <f>VLOOKUP(A35,'Can Gas Rankings'!$C$6:$H$95,6,FALSE)</f>
        <v>74</v>
      </c>
      <c r="AJ35" s="80" t="str">
        <f t="shared" si="0"/>
        <v>Baytex Energy Ltd.96017238</v>
      </c>
      <c r="AK35" s="80" t="str">
        <f t="shared" si="1"/>
        <v>Enron Canada Corp.</v>
      </c>
    </row>
    <row r="36" spans="1:37" x14ac:dyDescent="0.2">
      <c r="A36" s="80" t="s">
        <v>613</v>
      </c>
      <c r="B36" s="80" t="s">
        <v>82</v>
      </c>
      <c r="C36" s="80">
        <v>96045241</v>
      </c>
      <c r="D36" s="80" t="s">
        <v>745</v>
      </c>
      <c r="E36" s="80" t="s">
        <v>567</v>
      </c>
      <c r="F36" s="80">
        <v>11266</v>
      </c>
      <c r="G36" s="80">
        <v>46749</v>
      </c>
      <c r="H36" s="80" t="s">
        <v>393</v>
      </c>
      <c r="I36" s="80">
        <v>0</v>
      </c>
      <c r="J36" s="80" t="s">
        <v>746</v>
      </c>
      <c r="K36" s="80" t="s">
        <v>787</v>
      </c>
      <c r="L36" s="80" t="s">
        <v>679</v>
      </c>
      <c r="M36" s="80" t="s">
        <v>680</v>
      </c>
      <c r="N36" s="80" t="s">
        <v>681</v>
      </c>
      <c r="O36" s="80" t="s">
        <v>680</v>
      </c>
      <c r="Q36" s="80" t="s">
        <v>682</v>
      </c>
      <c r="R36" s="80" t="s">
        <v>748</v>
      </c>
      <c r="S36" s="80" t="s">
        <v>788</v>
      </c>
      <c r="T36" s="80" t="s">
        <v>750</v>
      </c>
      <c r="V36" s="80" t="s">
        <v>751</v>
      </c>
      <c r="W36" s="80" t="s">
        <v>752</v>
      </c>
      <c r="X36" s="80" t="s">
        <v>788</v>
      </c>
      <c r="Y36" s="80" t="s">
        <v>789</v>
      </c>
      <c r="AB36" s="80" t="s">
        <v>680</v>
      </c>
      <c r="AC36" s="80" t="s">
        <v>680</v>
      </c>
      <c r="AD36" s="80" t="s">
        <v>680</v>
      </c>
      <c r="AE36" s="80" t="s">
        <v>686</v>
      </c>
      <c r="AF36" s="80" t="s">
        <v>687</v>
      </c>
      <c r="AG36" s="80" t="s">
        <v>688</v>
      </c>
      <c r="AH36" s="80">
        <f>VLOOKUP(A36,'Can Gas Rankings'!$C$6:$H$95,6,FALSE)</f>
        <v>71</v>
      </c>
      <c r="AJ36" s="80" t="str">
        <f t="shared" si="0"/>
        <v>BC Gas Utility Ltd.96045241</v>
      </c>
      <c r="AK36" s="80" t="str">
        <f t="shared" si="1"/>
        <v>Enron Canada Corp.</v>
      </c>
    </row>
    <row r="37" spans="1:37" hidden="1" x14ac:dyDescent="0.2">
      <c r="A37" s="80" t="s">
        <v>613</v>
      </c>
      <c r="B37" s="80" t="s">
        <v>82</v>
      </c>
      <c r="C37" s="80">
        <v>96045241</v>
      </c>
      <c r="D37" s="80" t="s">
        <v>745</v>
      </c>
      <c r="E37" s="80" t="s">
        <v>567</v>
      </c>
      <c r="F37" s="80">
        <v>11266</v>
      </c>
      <c r="G37" s="80">
        <v>46749</v>
      </c>
      <c r="H37" s="80" t="s">
        <v>393</v>
      </c>
      <c r="I37" s="80">
        <v>0</v>
      </c>
      <c r="J37" s="80" t="s">
        <v>746</v>
      </c>
      <c r="K37" s="80" t="s">
        <v>790</v>
      </c>
      <c r="L37" s="80" t="s">
        <v>679</v>
      </c>
      <c r="M37" s="80" t="s">
        <v>680</v>
      </c>
      <c r="N37" s="80" t="s">
        <v>681</v>
      </c>
      <c r="O37" s="80" t="s">
        <v>680</v>
      </c>
      <c r="Q37" s="80" t="s">
        <v>691</v>
      </c>
      <c r="R37" s="80" t="s">
        <v>748</v>
      </c>
      <c r="S37" s="80" t="s">
        <v>788</v>
      </c>
      <c r="T37" s="80" t="s">
        <v>750</v>
      </c>
      <c r="V37" s="80" t="s">
        <v>751</v>
      </c>
      <c r="W37" s="80" t="s">
        <v>752</v>
      </c>
      <c r="X37" s="80" t="s">
        <v>788</v>
      </c>
      <c r="Y37" s="80" t="s">
        <v>789</v>
      </c>
      <c r="AB37" s="80" t="s">
        <v>680</v>
      </c>
      <c r="AC37" s="80" t="s">
        <v>680</v>
      </c>
      <c r="AD37" s="80" t="s">
        <v>680</v>
      </c>
      <c r="AE37" s="80" t="s">
        <v>686</v>
      </c>
      <c r="AF37" s="80" t="s">
        <v>687</v>
      </c>
      <c r="AG37" s="80" t="s">
        <v>688</v>
      </c>
      <c r="AH37" s="80">
        <f>VLOOKUP(A37,'Can Gas Rankings'!$C$6:$H$95,6,FALSE)</f>
        <v>71</v>
      </c>
      <c r="AJ37" s="80" t="str">
        <f t="shared" si="0"/>
        <v>BC Gas Utility Ltd.96045241</v>
      </c>
      <c r="AK37" s="80" t="str">
        <f t="shared" si="1"/>
        <v>Enron Canada Corp.</v>
      </c>
    </row>
    <row r="38" spans="1:37" hidden="1" x14ac:dyDescent="0.2">
      <c r="A38" s="80" t="s">
        <v>613</v>
      </c>
      <c r="B38" s="80" t="s">
        <v>82</v>
      </c>
      <c r="C38" s="80">
        <v>96045241</v>
      </c>
      <c r="D38" s="80" t="s">
        <v>745</v>
      </c>
      <c r="E38" s="80" t="s">
        <v>567</v>
      </c>
      <c r="F38" s="80">
        <v>11266</v>
      </c>
      <c r="G38" s="80">
        <v>46749</v>
      </c>
      <c r="H38" s="80" t="s">
        <v>393</v>
      </c>
      <c r="I38" s="80">
        <v>0</v>
      </c>
      <c r="J38" s="80" t="s">
        <v>746</v>
      </c>
      <c r="K38" s="80" t="s">
        <v>790</v>
      </c>
      <c r="L38" s="80" t="s">
        <v>679</v>
      </c>
      <c r="M38" s="80" t="s">
        <v>680</v>
      </c>
      <c r="N38" s="80" t="s">
        <v>681</v>
      </c>
      <c r="O38" s="80" t="s">
        <v>680</v>
      </c>
      <c r="Q38" s="80" t="s">
        <v>682</v>
      </c>
      <c r="R38" s="80" t="s">
        <v>748</v>
      </c>
      <c r="S38" s="80" t="s">
        <v>788</v>
      </c>
      <c r="T38" s="80" t="s">
        <v>750</v>
      </c>
      <c r="V38" s="80" t="s">
        <v>751</v>
      </c>
      <c r="W38" s="80" t="s">
        <v>752</v>
      </c>
      <c r="X38" s="80" t="s">
        <v>788</v>
      </c>
      <c r="Y38" s="80" t="s">
        <v>789</v>
      </c>
      <c r="AB38" s="80" t="s">
        <v>680</v>
      </c>
      <c r="AC38" s="80" t="s">
        <v>680</v>
      </c>
      <c r="AD38" s="80" t="s">
        <v>680</v>
      </c>
      <c r="AE38" s="80" t="s">
        <v>686</v>
      </c>
      <c r="AF38" s="80" t="s">
        <v>687</v>
      </c>
      <c r="AG38" s="80" t="s">
        <v>688</v>
      </c>
      <c r="AH38" s="80">
        <f>VLOOKUP(A38,'Can Gas Rankings'!$C$6:$H$95,6,FALSE)</f>
        <v>71</v>
      </c>
      <c r="AJ38" s="80" t="str">
        <f t="shared" si="0"/>
        <v>BC Gas Utility Ltd.96045241</v>
      </c>
      <c r="AK38" s="80" t="str">
        <f t="shared" si="1"/>
        <v>Enron Canada Corp.</v>
      </c>
    </row>
    <row r="39" spans="1:37" hidden="1" x14ac:dyDescent="0.2">
      <c r="A39" s="80" t="s">
        <v>613</v>
      </c>
      <c r="B39" s="80" t="s">
        <v>82</v>
      </c>
      <c r="C39" s="80">
        <v>96045241</v>
      </c>
      <c r="D39" s="80" t="s">
        <v>745</v>
      </c>
      <c r="E39" s="80" t="s">
        <v>567</v>
      </c>
      <c r="F39" s="80">
        <v>11266</v>
      </c>
      <c r="G39" s="80">
        <v>46749</v>
      </c>
      <c r="H39" s="80" t="s">
        <v>393</v>
      </c>
      <c r="I39" s="80">
        <v>0</v>
      </c>
      <c r="J39" s="80" t="s">
        <v>746</v>
      </c>
      <c r="K39" s="80" t="s">
        <v>787</v>
      </c>
      <c r="L39" s="80" t="s">
        <v>679</v>
      </c>
      <c r="M39" s="80" t="s">
        <v>680</v>
      </c>
      <c r="N39" s="80" t="s">
        <v>681</v>
      </c>
      <c r="O39" s="80" t="s">
        <v>680</v>
      </c>
      <c r="Q39" s="80" t="s">
        <v>691</v>
      </c>
      <c r="R39" s="80" t="s">
        <v>748</v>
      </c>
      <c r="S39" s="80" t="s">
        <v>788</v>
      </c>
      <c r="T39" s="80" t="s">
        <v>750</v>
      </c>
      <c r="V39" s="80" t="s">
        <v>751</v>
      </c>
      <c r="W39" s="80" t="s">
        <v>752</v>
      </c>
      <c r="X39" s="80" t="s">
        <v>788</v>
      </c>
      <c r="Y39" s="80" t="s">
        <v>789</v>
      </c>
      <c r="AB39" s="80" t="s">
        <v>680</v>
      </c>
      <c r="AC39" s="80" t="s">
        <v>680</v>
      </c>
      <c r="AD39" s="80" t="s">
        <v>680</v>
      </c>
      <c r="AE39" s="80" t="s">
        <v>686</v>
      </c>
      <c r="AF39" s="80" t="s">
        <v>687</v>
      </c>
      <c r="AG39" s="80" t="s">
        <v>688</v>
      </c>
      <c r="AH39" s="80">
        <f>VLOOKUP(A39,'Can Gas Rankings'!$C$6:$H$95,6,FALSE)</f>
        <v>71</v>
      </c>
      <c r="AJ39" s="80" t="str">
        <f t="shared" si="0"/>
        <v>BC Gas Utility Ltd.96045241</v>
      </c>
      <c r="AK39" s="80" t="str">
        <f t="shared" si="1"/>
        <v>Enron Canada Corp.</v>
      </c>
    </row>
    <row r="40" spans="1:37" x14ac:dyDescent="0.2">
      <c r="A40" s="80" t="s">
        <v>614</v>
      </c>
      <c r="B40" s="80" t="s">
        <v>82</v>
      </c>
      <c r="C40" s="80">
        <v>96013792</v>
      </c>
      <c r="D40" s="80" t="s">
        <v>745</v>
      </c>
      <c r="E40" s="80" t="s">
        <v>567</v>
      </c>
      <c r="F40" s="80">
        <v>11266</v>
      </c>
      <c r="G40" s="80">
        <v>66918</v>
      </c>
      <c r="H40" s="80" t="s">
        <v>393</v>
      </c>
      <c r="I40" s="80">
        <v>1</v>
      </c>
      <c r="J40" s="80" t="s">
        <v>746</v>
      </c>
      <c r="K40" s="80" t="s">
        <v>791</v>
      </c>
      <c r="L40" s="80" t="s">
        <v>679</v>
      </c>
      <c r="M40" s="80" t="s">
        <v>680</v>
      </c>
      <c r="N40" s="80" t="s">
        <v>681</v>
      </c>
      <c r="O40" s="80" t="s">
        <v>680</v>
      </c>
      <c r="Q40" s="80" t="s">
        <v>682</v>
      </c>
      <c r="R40" s="80" t="s">
        <v>748</v>
      </c>
      <c r="S40" s="80" t="s">
        <v>792</v>
      </c>
      <c r="T40" s="80" t="s">
        <v>750</v>
      </c>
      <c r="V40" s="80" t="s">
        <v>793</v>
      </c>
      <c r="W40" s="80" t="s">
        <v>680</v>
      </c>
      <c r="X40" s="80" t="s">
        <v>794</v>
      </c>
      <c r="AB40" s="80" t="s">
        <v>680</v>
      </c>
      <c r="AC40" s="80" t="s">
        <v>680</v>
      </c>
      <c r="AD40" s="80" t="s">
        <v>680</v>
      </c>
      <c r="AE40" s="80" t="s">
        <v>686</v>
      </c>
      <c r="AF40" s="80" t="s">
        <v>687</v>
      </c>
      <c r="AG40" s="80" t="s">
        <v>688</v>
      </c>
      <c r="AH40" s="80">
        <f>VLOOKUP(A40,'Can Gas Rankings'!$C$6:$H$95,6,FALSE)</f>
        <v>6</v>
      </c>
      <c r="AJ40" s="80" t="str">
        <f t="shared" si="0"/>
        <v>BP Canada Energy Company96013792</v>
      </c>
      <c r="AK40" s="80" t="str">
        <f t="shared" si="1"/>
        <v>Enron Canada Corp.</v>
      </c>
    </row>
    <row r="41" spans="1:37" hidden="1" x14ac:dyDescent="0.2">
      <c r="A41" s="80" t="s">
        <v>614</v>
      </c>
      <c r="B41" s="80" t="s">
        <v>82</v>
      </c>
      <c r="C41" s="80">
        <v>96013792</v>
      </c>
      <c r="D41" s="80" t="s">
        <v>745</v>
      </c>
      <c r="E41" s="80" t="s">
        <v>567</v>
      </c>
      <c r="F41" s="80">
        <v>11266</v>
      </c>
      <c r="G41" s="80">
        <v>66918</v>
      </c>
      <c r="H41" s="80" t="s">
        <v>393</v>
      </c>
      <c r="I41" s="80">
        <v>1</v>
      </c>
      <c r="J41" s="80" t="s">
        <v>746</v>
      </c>
      <c r="K41" s="80" t="s">
        <v>791</v>
      </c>
      <c r="L41" s="80" t="s">
        <v>679</v>
      </c>
      <c r="M41" s="80" t="s">
        <v>680</v>
      </c>
      <c r="N41" s="80" t="s">
        <v>681</v>
      </c>
      <c r="O41" s="80" t="s">
        <v>680</v>
      </c>
      <c r="Q41" s="80" t="s">
        <v>691</v>
      </c>
      <c r="R41" s="80" t="s">
        <v>748</v>
      </c>
      <c r="S41" s="80" t="s">
        <v>792</v>
      </c>
      <c r="T41" s="80" t="s">
        <v>750</v>
      </c>
      <c r="V41" s="80" t="s">
        <v>793</v>
      </c>
      <c r="W41" s="80" t="s">
        <v>680</v>
      </c>
      <c r="X41" s="80" t="s">
        <v>794</v>
      </c>
      <c r="AB41" s="80" t="s">
        <v>680</v>
      </c>
      <c r="AC41" s="80" t="s">
        <v>680</v>
      </c>
      <c r="AD41" s="80" t="s">
        <v>680</v>
      </c>
      <c r="AE41" s="80" t="s">
        <v>686</v>
      </c>
      <c r="AF41" s="80" t="s">
        <v>687</v>
      </c>
      <c r="AG41" s="80" t="s">
        <v>688</v>
      </c>
      <c r="AH41" s="80">
        <f>VLOOKUP(A41,'Can Gas Rankings'!$C$6:$H$95,6,FALSE)</f>
        <v>6</v>
      </c>
      <c r="AJ41" s="80" t="str">
        <f t="shared" si="0"/>
        <v>BP Canada Energy Company96013792</v>
      </c>
      <c r="AK41" s="80" t="str">
        <f t="shared" si="1"/>
        <v>Enron Canada Corp.</v>
      </c>
    </row>
    <row r="42" spans="1:37" hidden="1" x14ac:dyDescent="0.2">
      <c r="A42" s="80" t="s">
        <v>614</v>
      </c>
      <c r="B42" s="80" t="s">
        <v>82</v>
      </c>
      <c r="C42" s="80">
        <v>96013792</v>
      </c>
      <c r="D42" s="80" t="s">
        <v>745</v>
      </c>
      <c r="E42" s="80" t="s">
        <v>567</v>
      </c>
      <c r="F42" s="80">
        <v>11266</v>
      </c>
      <c r="G42" s="80">
        <v>66918</v>
      </c>
      <c r="H42" s="80" t="s">
        <v>393</v>
      </c>
      <c r="I42" s="80">
        <v>1</v>
      </c>
      <c r="J42" s="80" t="s">
        <v>746</v>
      </c>
      <c r="K42" s="80" t="s">
        <v>795</v>
      </c>
      <c r="L42" s="80" t="s">
        <v>679</v>
      </c>
      <c r="M42" s="80" t="s">
        <v>680</v>
      </c>
      <c r="N42" s="80" t="s">
        <v>681</v>
      </c>
      <c r="O42" s="80" t="s">
        <v>680</v>
      </c>
      <c r="Q42" s="80" t="s">
        <v>691</v>
      </c>
      <c r="R42" s="80" t="s">
        <v>748</v>
      </c>
      <c r="S42" s="80" t="s">
        <v>792</v>
      </c>
      <c r="T42" s="80" t="s">
        <v>750</v>
      </c>
      <c r="V42" s="80" t="s">
        <v>793</v>
      </c>
      <c r="W42" s="80" t="s">
        <v>680</v>
      </c>
      <c r="X42" s="80" t="s">
        <v>794</v>
      </c>
      <c r="AB42" s="80" t="s">
        <v>680</v>
      </c>
      <c r="AC42" s="80" t="s">
        <v>680</v>
      </c>
      <c r="AD42" s="80" t="s">
        <v>680</v>
      </c>
      <c r="AE42" s="80" t="s">
        <v>686</v>
      </c>
      <c r="AF42" s="80" t="s">
        <v>687</v>
      </c>
      <c r="AG42" s="80" t="s">
        <v>688</v>
      </c>
      <c r="AH42" s="80">
        <f>VLOOKUP(A42,'Can Gas Rankings'!$C$6:$H$95,6,FALSE)</f>
        <v>6</v>
      </c>
      <c r="AJ42" s="80" t="str">
        <f t="shared" si="0"/>
        <v>BP Canada Energy Company96013792</v>
      </c>
      <c r="AK42" s="80" t="str">
        <f t="shared" si="1"/>
        <v>Enron Canada Corp.</v>
      </c>
    </row>
    <row r="43" spans="1:37" hidden="1" x14ac:dyDescent="0.2">
      <c r="A43" s="80" t="s">
        <v>614</v>
      </c>
      <c r="B43" s="80" t="s">
        <v>82</v>
      </c>
      <c r="C43" s="80">
        <v>96013792</v>
      </c>
      <c r="D43" s="80" t="s">
        <v>745</v>
      </c>
      <c r="E43" s="80" t="s">
        <v>567</v>
      </c>
      <c r="F43" s="80">
        <v>11266</v>
      </c>
      <c r="G43" s="80">
        <v>66918</v>
      </c>
      <c r="H43" s="80" t="s">
        <v>393</v>
      </c>
      <c r="I43" s="80">
        <v>1</v>
      </c>
      <c r="J43" s="80" t="s">
        <v>746</v>
      </c>
      <c r="K43" s="80" t="s">
        <v>795</v>
      </c>
      <c r="L43" s="80" t="s">
        <v>679</v>
      </c>
      <c r="M43" s="80" t="s">
        <v>680</v>
      </c>
      <c r="N43" s="80" t="s">
        <v>681</v>
      </c>
      <c r="O43" s="80" t="s">
        <v>680</v>
      </c>
      <c r="Q43" s="80" t="s">
        <v>682</v>
      </c>
      <c r="R43" s="80" t="s">
        <v>748</v>
      </c>
      <c r="S43" s="80" t="s">
        <v>792</v>
      </c>
      <c r="T43" s="80" t="s">
        <v>750</v>
      </c>
      <c r="V43" s="80" t="s">
        <v>793</v>
      </c>
      <c r="W43" s="80" t="s">
        <v>680</v>
      </c>
      <c r="X43" s="80" t="s">
        <v>794</v>
      </c>
      <c r="AB43" s="80" t="s">
        <v>680</v>
      </c>
      <c r="AC43" s="80" t="s">
        <v>680</v>
      </c>
      <c r="AD43" s="80" t="s">
        <v>680</v>
      </c>
      <c r="AE43" s="80" t="s">
        <v>686</v>
      </c>
      <c r="AF43" s="80" t="s">
        <v>687</v>
      </c>
      <c r="AG43" s="80" t="s">
        <v>688</v>
      </c>
      <c r="AH43" s="80">
        <f>VLOOKUP(A43,'Can Gas Rankings'!$C$6:$H$95,6,FALSE)</f>
        <v>6</v>
      </c>
      <c r="AJ43" s="80" t="str">
        <f t="shared" si="0"/>
        <v>BP Canada Energy Company96013792</v>
      </c>
      <c r="AK43" s="80" t="str">
        <f t="shared" si="1"/>
        <v>Enron Canada Corp.</v>
      </c>
    </row>
    <row r="44" spans="1:37" x14ac:dyDescent="0.2">
      <c r="A44" s="80" t="s">
        <v>615</v>
      </c>
      <c r="B44" s="80" t="s">
        <v>82</v>
      </c>
      <c r="C44" s="80">
        <v>96013928</v>
      </c>
      <c r="D44" s="80" t="s">
        <v>745</v>
      </c>
      <c r="E44" s="80" t="s">
        <v>567</v>
      </c>
      <c r="F44" s="80">
        <v>11266</v>
      </c>
      <c r="G44" s="80">
        <v>10253</v>
      </c>
      <c r="H44" s="80" t="s">
        <v>393</v>
      </c>
      <c r="I44" s="80">
        <v>0</v>
      </c>
      <c r="J44" s="80" t="s">
        <v>746</v>
      </c>
      <c r="K44" s="80" t="s">
        <v>796</v>
      </c>
      <c r="L44" s="80" t="s">
        <v>679</v>
      </c>
      <c r="M44" s="80" t="s">
        <v>680</v>
      </c>
      <c r="N44" s="80" t="s">
        <v>681</v>
      </c>
      <c r="O44" s="80" t="s">
        <v>680</v>
      </c>
      <c r="Q44" s="80" t="s">
        <v>682</v>
      </c>
      <c r="R44" s="80" t="s">
        <v>748</v>
      </c>
      <c r="S44" s="80" t="s">
        <v>797</v>
      </c>
      <c r="T44" s="80" t="s">
        <v>750</v>
      </c>
      <c r="V44" s="80" t="s">
        <v>751</v>
      </c>
      <c r="W44" s="80" t="s">
        <v>752</v>
      </c>
      <c r="X44" s="80" t="s">
        <v>797</v>
      </c>
      <c r="Y44" s="80" t="s">
        <v>798</v>
      </c>
      <c r="AB44" s="80" t="s">
        <v>680</v>
      </c>
      <c r="AC44" s="80" t="s">
        <v>680</v>
      </c>
      <c r="AD44" s="80" t="s">
        <v>680</v>
      </c>
      <c r="AE44" s="80" t="s">
        <v>686</v>
      </c>
      <c r="AF44" s="80" t="s">
        <v>687</v>
      </c>
      <c r="AG44" s="80" t="s">
        <v>688</v>
      </c>
      <c r="AH44" s="80">
        <f>VLOOKUP(A44,'Can Gas Rankings'!$C$6:$H$95,6,FALSE)</f>
        <v>88</v>
      </c>
      <c r="AJ44" s="80" t="str">
        <f t="shared" si="0"/>
        <v>Burlington Resources Canada Energy Ltd.96013928</v>
      </c>
      <c r="AK44" s="80" t="str">
        <f t="shared" si="1"/>
        <v>Enron Canada Corp.</v>
      </c>
    </row>
    <row r="45" spans="1:37" hidden="1" x14ac:dyDescent="0.2">
      <c r="A45" s="80" t="s">
        <v>615</v>
      </c>
      <c r="B45" s="80" t="s">
        <v>82</v>
      </c>
      <c r="C45" s="80">
        <v>96013928</v>
      </c>
      <c r="D45" s="80" t="s">
        <v>745</v>
      </c>
      <c r="E45" s="80" t="s">
        <v>567</v>
      </c>
      <c r="F45" s="80">
        <v>11266</v>
      </c>
      <c r="G45" s="80">
        <v>10253</v>
      </c>
      <c r="H45" s="80" t="s">
        <v>393</v>
      </c>
      <c r="I45" s="80">
        <v>0</v>
      </c>
      <c r="J45" s="80" t="s">
        <v>746</v>
      </c>
      <c r="K45" s="80" t="s">
        <v>799</v>
      </c>
      <c r="L45" s="80" t="s">
        <v>679</v>
      </c>
      <c r="M45" s="80" t="s">
        <v>680</v>
      </c>
      <c r="N45" s="80" t="s">
        <v>681</v>
      </c>
      <c r="O45" s="80" t="s">
        <v>680</v>
      </c>
      <c r="Q45" s="80" t="s">
        <v>682</v>
      </c>
      <c r="R45" s="80" t="s">
        <v>748</v>
      </c>
      <c r="S45" s="80" t="s">
        <v>797</v>
      </c>
      <c r="T45" s="80" t="s">
        <v>750</v>
      </c>
      <c r="V45" s="80" t="s">
        <v>751</v>
      </c>
      <c r="W45" s="80" t="s">
        <v>752</v>
      </c>
      <c r="X45" s="80" t="s">
        <v>797</v>
      </c>
      <c r="Y45" s="80" t="s">
        <v>798</v>
      </c>
      <c r="AB45" s="80" t="s">
        <v>680</v>
      </c>
      <c r="AC45" s="80" t="s">
        <v>680</v>
      </c>
      <c r="AD45" s="80" t="s">
        <v>680</v>
      </c>
      <c r="AE45" s="80" t="s">
        <v>686</v>
      </c>
      <c r="AF45" s="80" t="s">
        <v>687</v>
      </c>
      <c r="AG45" s="80" t="s">
        <v>688</v>
      </c>
      <c r="AH45" s="80">
        <f>VLOOKUP(A45,'Can Gas Rankings'!$C$6:$H$95,6,FALSE)</f>
        <v>88</v>
      </c>
      <c r="AJ45" s="80" t="str">
        <f t="shared" si="0"/>
        <v>Burlington Resources Canada Energy Ltd.96013928</v>
      </c>
      <c r="AK45" s="80" t="str">
        <f t="shared" si="1"/>
        <v>Enron Canada Corp.</v>
      </c>
    </row>
    <row r="46" spans="1:37" hidden="1" x14ac:dyDescent="0.2">
      <c r="A46" s="80" t="s">
        <v>615</v>
      </c>
      <c r="B46" s="80" t="s">
        <v>82</v>
      </c>
      <c r="C46" s="80">
        <v>96013928</v>
      </c>
      <c r="D46" s="80" t="s">
        <v>745</v>
      </c>
      <c r="E46" s="80" t="s">
        <v>567</v>
      </c>
      <c r="F46" s="80">
        <v>11266</v>
      </c>
      <c r="G46" s="80">
        <v>10253</v>
      </c>
      <c r="H46" s="80" t="s">
        <v>393</v>
      </c>
      <c r="I46" s="80">
        <v>0</v>
      </c>
      <c r="J46" s="80" t="s">
        <v>746</v>
      </c>
      <c r="K46" s="80" t="s">
        <v>799</v>
      </c>
      <c r="L46" s="80" t="s">
        <v>679</v>
      </c>
      <c r="M46" s="80" t="s">
        <v>680</v>
      </c>
      <c r="N46" s="80" t="s">
        <v>681</v>
      </c>
      <c r="O46" s="80" t="s">
        <v>680</v>
      </c>
      <c r="Q46" s="80" t="s">
        <v>691</v>
      </c>
      <c r="R46" s="80" t="s">
        <v>748</v>
      </c>
      <c r="S46" s="80" t="s">
        <v>797</v>
      </c>
      <c r="T46" s="80" t="s">
        <v>750</v>
      </c>
      <c r="V46" s="80" t="s">
        <v>751</v>
      </c>
      <c r="W46" s="80" t="s">
        <v>752</v>
      </c>
      <c r="X46" s="80" t="s">
        <v>797</v>
      </c>
      <c r="Y46" s="80" t="s">
        <v>798</v>
      </c>
      <c r="AB46" s="80" t="s">
        <v>680</v>
      </c>
      <c r="AC46" s="80" t="s">
        <v>680</v>
      </c>
      <c r="AD46" s="80" t="s">
        <v>680</v>
      </c>
      <c r="AE46" s="80" t="s">
        <v>686</v>
      </c>
      <c r="AF46" s="80" t="s">
        <v>687</v>
      </c>
      <c r="AG46" s="80" t="s">
        <v>688</v>
      </c>
      <c r="AH46" s="80">
        <f>VLOOKUP(A46,'Can Gas Rankings'!$C$6:$H$95,6,FALSE)</f>
        <v>88</v>
      </c>
      <c r="AJ46" s="80" t="str">
        <f t="shared" si="0"/>
        <v>Burlington Resources Canada Energy Ltd.96013928</v>
      </c>
      <c r="AK46" s="80" t="str">
        <f t="shared" si="1"/>
        <v>Enron Canada Corp.</v>
      </c>
    </row>
    <row r="47" spans="1:37" hidden="1" x14ac:dyDescent="0.2">
      <c r="A47" s="80" t="s">
        <v>615</v>
      </c>
      <c r="B47" s="80" t="s">
        <v>82</v>
      </c>
      <c r="C47" s="80">
        <v>96013928</v>
      </c>
      <c r="D47" s="80" t="s">
        <v>745</v>
      </c>
      <c r="E47" s="80" t="s">
        <v>567</v>
      </c>
      <c r="F47" s="80">
        <v>11266</v>
      </c>
      <c r="G47" s="80">
        <v>10253</v>
      </c>
      <c r="H47" s="80" t="s">
        <v>393</v>
      </c>
      <c r="I47" s="80">
        <v>0</v>
      </c>
      <c r="J47" s="80" t="s">
        <v>746</v>
      </c>
      <c r="K47" s="80" t="s">
        <v>796</v>
      </c>
      <c r="L47" s="80" t="s">
        <v>679</v>
      </c>
      <c r="M47" s="80" t="s">
        <v>680</v>
      </c>
      <c r="N47" s="80" t="s">
        <v>681</v>
      </c>
      <c r="O47" s="80" t="s">
        <v>680</v>
      </c>
      <c r="Q47" s="80" t="s">
        <v>691</v>
      </c>
      <c r="R47" s="80" t="s">
        <v>748</v>
      </c>
      <c r="S47" s="80" t="s">
        <v>797</v>
      </c>
      <c r="T47" s="80" t="s">
        <v>750</v>
      </c>
      <c r="V47" s="80" t="s">
        <v>751</v>
      </c>
      <c r="W47" s="80" t="s">
        <v>752</v>
      </c>
      <c r="X47" s="80" t="s">
        <v>797</v>
      </c>
      <c r="Y47" s="80" t="s">
        <v>798</v>
      </c>
      <c r="AB47" s="80" t="s">
        <v>680</v>
      </c>
      <c r="AC47" s="80" t="s">
        <v>680</v>
      </c>
      <c r="AD47" s="80" t="s">
        <v>680</v>
      </c>
      <c r="AE47" s="80" t="s">
        <v>686</v>
      </c>
      <c r="AF47" s="80" t="s">
        <v>687</v>
      </c>
      <c r="AG47" s="80" t="s">
        <v>688</v>
      </c>
      <c r="AH47" s="80">
        <f>VLOOKUP(A47,'Can Gas Rankings'!$C$6:$H$95,6,FALSE)</f>
        <v>88</v>
      </c>
      <c r="AJ47" s="80" t="str">
        <f t="shared" si="0"/>
        <v>Burlington Resources Canada Energy Ltd.96013928</v>
      </c>
      <c r="AK47" s="80" t="str">
        <f t="shared" si="1"/>
        <v>Enron Canada Corp.</v>
      </c>
    </row>
    <row r="48" spans="1:37" x14ac:dyDescent="0.2">
      <c r="A48" s="80" t="s">
        <v>616</v>
      </c>
      <c r="B48" s="80" t="s">
        <v>82</v>
      </c>
      <c r="C48" s="80">
        <v>96014225</v>
      </c>
      <c r="D48" s="80" t="s">
        <v>800</v>
      </c>
      <c r="E48" s="80" t="s">
        <v>567</v>
      </c>
      <c r="F48" s="80">
        <v>11266</v>
      </c>
      <c r="G48" s="80">
        <v>10255</v>
      </c>
      <c r="H48" s="80" t="s">
        <v>393</v>
      </c>
      <c r="I48" s="80">
        <v>0</v>
      </c>
      <c r="J48" s="80" t="s">
        <v>746</v>
      </c>
      <c r="K48" s="80" t="s">
        <v>801</v>
      </c>
      <c r="L48" s="80" t="s">
        <v>679</v>
      </c>
      <c r="M48" s="80" t="s">
        <v>680</v>
      </c>
      <c r="N48" s="80" t="s">
        <v>681</v>
      </c>
      <c r="O48" s="80" t="s">
        <v>680</v>
      </c>
      <c r="Q48" s="80" t="s">
        <v>691</v>
      </c>
      <c r="R48" s="80" t="s">
        <v>748</v>
      </c>
      <c r="S48" s="80" t="s">
        <v>802</v>
      </c>
      <c r="T48" s="80" t="s">
        <v>750</v>
      </c>
      <c r="V48" s="80" t="s">
        <v>793</v>
      </c>
      <c r="W48" s="80" t="s">
        <v>680</v>
      </c>
      <c r="AB48" s="80" t="s">
        <v>680</v>
      </c>
      <c r="AC48" s="80" t="s">
        <v>680</v>
      </c>
      <c r="AD48" s="80" t="s">
        <v>680</v>
      </c>
      <c r="AE48" s="80" t="s">
        <v>686</v>
      </c>
      <c r="AF48" s="80" t="s">
        <v>687</v>
      </c>
      <c r="AG48" s="80" t="s">
        <v>688</v>
      </c>
      <c r="AH48" s="80">
        <f>VLOOKUP(A48,'Can Gas Rankings'!$C$6:$H$95,6,FALSE)</f>
        <v>48</v>
      </c>
      <c r="AJ48" s="80" t="str">
        <f t="shared" si="0"/>
        <v>Canadian Hunter Exploration Ltd.96014225</v>
      </c>
      <c r="AK48" s="80" t="str">
        <f t="shared" si="1"/>
        <v>Enron Canada Corp.</v>
      </c>
    </row>
    <row r="49" spans="1:37" hidden="1" x14ac:dyDescent="0.2">
      <c r="A49" s="80" t="s">
        <v>616</v>
      </c>
      <c r="B49" s="80" t="s">
        <v>82</v>
      </c>
      <c r="C49" s="80">
        <v>96014225</v>
      </c>
      <c r="D49" s="80" t="s">
        <v>800</v>
      </c>
      <c r="E49" s="80" t="s">
        <v>567</v>
      </c>
      <c r="F49" s="80">
        <v>11266</v>
      </c>
      <c r="G49" s="80">
        <v>10255</v>
      </c>
      <c r="H49" s="80" t="s">
        <v>393</v>
      </c>
      <c r="I49" s="80">
        <v>0</v>
      </c>
      <c r="J49" s="80" t="s">
        <v>746</v>
      </c>
      <c r="K49" s="80" t="s">
        <v>803</v>
      </c>
      <c r="L49" s="80" t="s">
        <v>679</v>
      </c>
      <c r="M49" s="80" t="s">
        <v>680</v>
      </c>
      <c r="N49" s="80" t="s">
        <v>681</v>
      </c>
      <c r="O49" s="80" t="s">
        <v>680</v>
      </c>
      <c r="Q49" s="80" t="s">
        <v>691</v>
      </c>
      <c r="R49" s="80" t="s">
        <v>748</v>
      </c>
      <c r="S49" s="80" t="s">
        <v>802</v>
      </c>
      <c r="T49" s="80" t="s">
        <v>750</v>
      </c>
      <c r="V49" s="80" t="s">
        <v>793</v>
      </c>
      <c r="W49" s="80" t="s">
        <v>680</v>
      </c>
      <c r="AB49" s="80" t="s">
        <v>680</v>
      </c>
      <c r="AC49" s="80" t="s">
        <v>680</v>
      </c>
      <c r="AD49" s="80" t="s">
        <v>680</v>
      </c>
      <c r="AE49" s="80" t="s">
        <v>686</v>
      </c>
      <c r="AF49" s="80" t="s">
        <v>687</v>
      </c>
      <c r="AG49" s="80" t="s">
        <v>688</v>
      </c>
      <c r="AH49" s="80">
        <f>VLOOKUP(A49,'Can Gas Rankings'!$C$6:$H$95,6,FALSE)</f>
        <v>48</v>
      </c>
      <c r="AJ49" s="80" t="str">
        <f t="shared" si="0"/>
        <v>Canadian Hunter Exploration Ltd.96014225</v>
      </c>
      <c r="AK49" s="80" t="str">
        <f t="shared" si="1"/>
        <v>Enron Canada Corp.</v>
      </c>
    </row>
    <row r="50" spans="1:37" hidden="1" x14ac:dyDescent="0.2">
      <c r="A50" s="80" t="s">
        <v>616</v>
      </c>
      <c r="B50" s="80" t="s">
        <v>82</v>
      </c>
      <c r="C50" s="80">
        <v>96014225</v>
      </c>
      <c r="D50" s="80" t="s">
        <v>800</v>
      </c>
      <c r="E50" s="80" t="s">
        <v>567</v>
      </c>
      <c r="F50" s="80">
        <v>11266</v>
      </c>
      <c r="G50" s="80">
        <v>10255</v>
      </c>
      <c r="H50" s="80" t="s">
        <v>393</v>
      </c>
      <c r="I50" s="80">
        <v>0</v>
      </c>
      <c r="J50" s="80" t="s">
        <v>746</v>
      </c>
      <c r="K50" s="80" t="s">
        <v>803</v>
      </c>
      <c r="L50" s="80" t="s">
        <v>679</v>
      </c>
      <c r="M50" s="80" t="s">
        <v>680</v>
      </c>
      <c r="N50" s="80" t="s">
        <v>681</v>
      </c>
      <c r="O50" s="80" t="s">
        <v>680</v>
      </c>
      <c r="Q50" s="80" t="s">
        <v>682</v>
      </c>
      <c r="R50" s="80" t="s">
        <v>748</v>
      </c>
      <c r="S50" s="80" t="s">
        <v>802</v>
      </c>
      <c r="T50" s="80" t="s">
        <v>750</v>
      </c>
      <c r="V50" s="80" t="s">
        <v>793</v>
      </c>
      <c r="W50" s="80" t="s">
        <v>680</v>
      </c>
      <c r="AB50" s="80" t="s">
        <v>680</v>
      </c>
      <c r="AC50" s="80" t="s">
        <v>680</v>
      </c>
      <c r="AD50" s="80" t="s">
        <v>680</v>
      </c>
      <c r="AE50" s="80" t="s">
        <v>686</v>
      </c>
      <c r="AF50" s="80" t="s">
        <v>687</v>
      </c>
      <c r="AG50" s="80" t="s">
        <v>688</v>
      </c>
      <c r="AH50" s="80">
        <f>VLOOKUP(A50,'Can Gas Rankings'!$C$6:$H$95,6,FALSE)</f>
        <v>48</v>
      </c>
      <c r="AJ50" s="80" t="str">
        <f t="shared" si="0"/>
        <v>Canadian Hunter Exploration Ltd.96014225</v>
      </c>
      <c r="AK50" s="80" t="str">
        <f t="shared" si="1"/>
        <v>Enron Canada Corp.</v>
      </c>
    </row>
    <row r="51" spans="1:37" hidden="1" x14ac:dyDescent="0.2">
      <c r="A51" s="80" t="s">
        <v>616</v>
      </c>
      <c r="B51" s="80" t="s">
        <v>82</v>
      </c>
      <c r="C51" s="80">
        <v>96014225</v>
      </c>
      <c r="D51" s="80" t="s">
        <v>800</v>
      </c>
      <c r="E51" s="80" t="s">
        <v>567</v>
      </c>
      <c r="F51" s="80">
        <v>11266</v>
      </c>
      <c r="G51" s="80">
        <v>10255</v>
      </c>
      <c r="H51" s="80" t="s">
        <v>393</v>
      </c>
      <c r="I51" s="80">
        <v>0</v>
      </c>
      <c r="J51" s="80" t="s">
        <v>746</v>
      </c>
      <c r="K51" s="80" t="s">
        <v>801</v>
      </c>
      <c r="L51" s="80" t="s">
        <v>679</v>
      </c>
      <c r="M51" s="80" t="s">
        <v>680</v>
      </c>
      <c r="N51" s="80" t="s">
        <v>681</v>
      </c>
      <c r="O51" s="80" t="s">
        <v>680</v>
      </c>
      <c r="Q51" s="80" t="s">
        <v>682</v>
      </c>
      <c r="R51" s="80" t="s">
        <v>748</v>
      </c>
      <c r="S51" s="80" t="s">
        <v>802</v>
      </c>
      <c r="T51" s="80" t="s">
        <v>750</v>
      </c>
      <c r="V51" s="80" t="s">
        <v>793</v>
      </c>
      <c r="W51" s="80" t="s">
        <v>680</v>
      </c>
      <c r="AB51" s="80" t="s">
        <v>680</v>
      </c>
      <c r="AC51" s="80" t="s">
        <v>680</v>
      </c>
      <c r="AD51" s="80" t="s">
        <v>680</v>
      </c>
      <c r="AE51" s="80" t="s">
        <v>686</v>
      </c>
      <c r="AF51" s="80" t="s">
        <v>687</v>
      </c>
      <c r="AG51" s="80" t="s">
        <v>688</v>
      </c>
      <c r="AH51" s="80">
        <f>VLOOKUP(A51,'Can Gas Rankings'!$C$6:$H$95,6,FALSE)</f>
        <v>48</v>
      </c>
      <c r="AJ51" s="80" t="str">
        <f t="shared" si="0"/>
        <v>Canadian Hunter Exploration Ltd.96014225</v>
      </c>
      <c r="AK51" s="80" t="str">
        <f t="shared" si="1"/>
        <v>Enron Canada Corp.</v>
      </c>
    </row>
    <row r="52" spans="1:37" x14ac:dyDescent="0.2">
      <c r="A52" s="80" t="s">
        <v>143</v>
      </c>
      <c r="B52" s="80" t="s">
        <v>82</v>
      </c>
      <c r="C52" s="80">
        <v>96037311</v>
      </c>
      <c r="D52" s="80" t="s">
        <v>759</v>
      </c>
      <c r="E52" s="80" t="s">
        <v>567</v>
      </c>
      <c r="F52" s="80">
        <v>11266</v>
      </c>
      <c r="G52" s="80">
        <v>26038</v>
      </c>
      <c r="H52" s="80" t="s">
        <v>395</v>
      </c>
      <c r="I52" s="80">
        <v>0</v>
      </c>
      <c r="J52" s="80" t="s">
        <v>746</v>
      </c>
      <c r="K52" s="80" t="s">
        <v>804</v>
      </c>
      <c r="L52" s="80" t="s">
        <v>679</v>
      </c>
      <c r="M52" s="80" t="s">
        <v>680</v>
      </c>
      <c r="N52" s="80" t="s">
        <v>681</v>
      </c>
      <c r="O52" s="80" t="s">
        <v>680</v>
      </c>
      <c r="Q52" s="80" t="s">
        <v>691</v>
      </c>
      <c r="R52" s="80" t="s">
        <v>748</v>
      </c>
      <c r="S52" s="80" t="s">
        <v>805</v>
      </c>
      <c r="T52" s="80" t="s">
        <v>750</v>
      </c>
      <c r="V52" s="80" t="s">
        <v>762</v>
      </c>
      <c r="W52" s="80" t="s">
        <v>752</v>
      </c>
      <c r="AB52" s="80" t="s">
        <v>680</v>
      </c>
      <c r="AC52" s="80" t="s">
        <v>680</v>
      </c>
      <c r="AD52" s="80" t="s">
        <v>680</v>
      </c>
      <c r="AE52" s="80" t="s">
        <v>734</v>
      </c>
      <c r="AF52" s="80" t="s">
        <v>687</v>
      </c>
      <c r="AG52" s="80" t="s">
        <v>763</v>
      </c>
      <c r="AH52" s="80">
        <f>VLOOKUP(A52,'Can Gas Rankings'!$C$6:$H$95,6,FALSE)</f>
        <v>37</v>
      </c>
      <c r="AJ52" s="80" t="str">
        <f t="shared" si="0"/>
        <v>Canadian Imperial Bank of Commerce96037311</v>
      </c>
      <c r="AK52" s="80" t="str">
        <f t="shared" si="1"/>
        <v>Enron Canada Corp.</v>
      </c>
    </row>
    <row r="53" spans="1:37" hidden="1" x14ac:dyDescent="0.2">
      <c r="A53" s="80" t="s">
        <v>143</v>
      </c>
      <c r="B53" s="80" t="s">
        <v>82</v>
      </c>
      <c r="C53" s="80">
        <v>96037311</v>
      </c>
      <c r="D53" s="80" t="s">
        <v>759</v>
      </c>
      <c r="E53" s="80" t="s">
        <v>567</v>
      </c>
      <c r="F53" s="80">
        <v>11266</v>
      </c>
      <c r="G53" s="80">
        <v>26038</v>
      </c>
      <c r="H53" s="80" t="s">
        <v>395</v>
      </c>
      <c r="I53" s="80">
        <v>0</v>
      </c>
      <c r="J53" s="80" t="s">
        <v>746</v>
      </c>
      <c r="K53" s="80" t="s">
        <v>804</v>
      </c>
      <c r="L53" s="80" t="s">
        <v>679</v>
      </c>
      <c r="M53" s="80" t="s">
        <v>680</v>
      </c>
      <c r="N53" s="80" t="s">
        <v>681</v>
      </c>
      <c r="O53" s="80" t="s">
        <v>680</v>
      </c>
      <c r="Q53" s="80" t="s">
        <v>682</v>
      </c>
      <c r="R53" s="80" t="s">
        <v>748</v>
      </c>
      <c r="S53" s="80" t="s">
        <v>805</v>
      </c>
      <c r="T53" s="80" t="s">
        <v>750</v>
      </c>
      <c r="V53" s="80" t="s">
        <v>762</v>
      </c>
      <c r="W53" s="80" t="s">
        <v>752</v>
      </c>
      <c r="AB53" s="80" t="s">
        <v>680</v>
      </c>
      <c r="AC53" s="80" t="s">
        <v>680</v>
      </c>
      <c r="AD53" s="80" t="s">
        <v>680</v>
      </c>
      <c r="AE53" s="80" t="s">
        <v>734</v>
      </c>
      <c r="AF53" s="80" t="s">
        <v>687</v>
      </c>
      <c r="AG53" s="80" t="s">
        <v>763</v>
      </c>
      <c r="AH53" s="80">
        <f>VLOOKUP(A53,'Can Gas Rankings'!$C$6:$H$95,6,FALSE)</f>
        <v>37</v>
      </c>
      <c r="AJ53" s="80" t="str">
        <f t="shared" si="0"/>
        <v>Canadian Imperial Bank of Commerce96037311</v>
      </c>
      <c r="AK53" s="80" t="str">
        <f t="shared" si="1"/>
        <v>Enron Canada Corp.</v>
      </c>
    </row>
    <row r="54" spans="1:37" hidden="1" x14ac:dyDescent="0.2">
      <c r="A54" s="80" t="s">
        <v>143</v>
      </c>
      <c r="B54" s="80" t="s">
        <v>82</v>
      </c>
      <c r="C54" s="80">
        <v>96037311</v>
      </c>
      <c r="D54" s="80" t="s">
        <v>759</v>
      </c>
      <c r="E54" s="80" t="s">
        <v>567</v>
      </c>
      <c r="F54" s="80">
        <v>11266</v>
      </c>
      <c r="G54" s="80">
        <v>26038</v>
      </c>
      <c r="H54" s="80" t="s">
        <v>395</v>
      </c>
      <c r="I54" s="80">
        <v>0</v>
      </c>
      <c r="J54" s="80" t="s">
        <v>746</v>
      </c>
      <c r="K54" s="80" t="s">
        <v>806</v>
      </c>
      <c r="L54" s="80" t="s">
        <v>679</v>
      </c>
      <c r="M54" s="80" t="s">
        <v>680</v>
      </c>
      <c r="N54" s="80" t="s">
        <v>681</v>
      </c>
      <c r="O54" s="80" t="s">
        <v>680</v>
      </c>
      <c r="Q54" s="80" t="s">
        <v>682</v>
      </c>
      <c r="R54" s="80" t="s">
        <v>748</v>
      </c>
      <c r="S54" s="80" t="s">
        <v>805</v>
      </c>
      <c r="T54" s="80" t="s">
        <v>750</v>
      </c>
      <c r="V54" s="80" t="s">
        <v>762</v>
      </c>
      <c r="W54" s="80" t="s">
        <v>752</v>
      </c>
      <c r="AB54" s="80" t="s">
        <v>680</v>
      </c>
      <c r="AC54" s="80" t="s">
        <v>680</v>
      </c>
      <c r="AD54" s="80" t="s">
        <v>680</v>
      </c>
      <c r="AE54" s="80" t="s">
        <v>734</v>
      </c>
      <c r="AF54" s="80" t="s">
        <v>687</v>
      </c>
      <c r="AG54" s="80" t="s">
        <v>763</v>
      </c>
      <c r="AH54" s="80">
        <f>VLOOKUP(A54,'Can Gas Rankings'!$C$6:$H$95,6,FALSE)</f>
        <v>37</v>
      </c>
      <c r="AJ54" s="80" t="str">
        <f t="shared" si="0"/>
        <v>Canadian Imperial Bank of Commerce96037311</v>
      </c>
      <c r="AK54" s="80" t="str">
        <f t="shared" si="1"/>
        <v>Enron Canada Corp.</v>
      </c>
    </row>
    <row r="55" spans="1:37" hidden="1" x14ac:dyDescent="0.2">
      <c r="A55" s="80" t="s">
        <v>143</v>
      </c>
      <c r="B55" s="80" t="s">
        <v>82</v>
      </c>
      <c r="C55" s="80">
        <v>96037311</v>
      </c>
      <c r="D55" s="80" t="s">
        <v>759</v>
      </c>
      <c r="E55" s="80" t="s">
        <v>567</v>
      </c>
      <c r="F55" s="80">
        <v>11266</v>
      </c>
      <c r="G55" s="80">
        <v>26038</v>
      </c>
      <c r="H55" s="80" t="s">
        <v>395</v>
      </c>
      <c r="I55" s="80">
        <v>0</v>
      </c>
      <c r="J55" s="80" t="s">
        <v>746</v>
      </c>
      <c r="K55" s="80" t="s">
        <v>806</v>
      </c>
      <c r="L55" s="80" t="s">
        <v>679</v>
      </c>
      <c r="M55" s="80" t="s">
        <v>680</v>
      </c>
      <c r="N55" s="80" t="s">
        <v>681</v>
      </c>
      <c r="O55" s="80" t="s">
        <v>680</v>
      </c>
      <c r="Q55" s="80" t="s">
        <v>691</v>
      </c>
      <c r="R55" s="80" t="s">
        <v>748</v>
      </c>
      <c r="S55" s="80" t="s">
        <v>805</v>
      </c>
      <c r="T55" s="80" t="s">
        <v>750</v>
      </c>
      <c r="V55" s="80" t="s">
        <v>762</v>
      </c>
      <c r="W55" s="80" t="s">
        <v>752</v>
      </c>
      <c r="AB55" s="80" t="s">
        <v>680</v>
      </c>
      <c r="AC55" s="80" t="s">
        <v>680</v>
      </c>
      <c r="AD55" s="80" t="s">
        <v>680</v>
      </c>
      <c r="AE55" s="80" t="s">
        <v>734</v>
      </c>
      <c r="AF55" s="80" t="s">
        <v>687</v>
      </c>
      <c r="AG55" s="80" t="s">
        <v>763</v>
      </c>
      <c r="AH55" s="80">
        <f>VLOOKUP(A55,'Can Gas Rankings'!$C$6:$H$95,6,FALSE)</f>
        <v>37</v>
      </c>
      <c r="AJ55" s="80" t="str">
        <f t="shared" si="0"/>
        <v>Canadian Imperial Bank of Commerce96037311</v>
      </c>
      <c r="AK55" s="80" t="str">
        <f t="shared" si="1"/>
        <v>Enron Canada Corp.</v>
      </c>
    </row>
    <row r="56" spans="1:37" x14ac:dyDescent="0.2">
      <c r="A56" s="80" t="s">
        <v>617</v>
      </c>
      <c r="B56" s="80" t="s">
        <v>82</v>
      </c>
      <c r="C56" s="80">
        <v>96091576</v>
      </c>
      <c r="D56" s="80" t="s">
        <v>745</v>
      </c>
      <c r="E56" s="80" t="s">
        <v>567</v>
      </c>
      <c r="F56" s="80">
        <v>11266</v>
      </c>
      <c r="G56" s="80">
        <v>66073</v>
      </c>
      <c r="H56" s="80" t="s">
        <v>393</v>
      </c>
      <c r="I56" s="80">
        <v>0</v>
      </c>
      <c r="J56" s="80" t="s">
        <v>746</v>
      </c>
      <c r="L56" s="80" t="s">
        <v>679</v>
      </c>
      <c r="M56" s="80" t="s">
        <v>680</v>
      </c>
      <c r="N56" s="80" t="s">
        <v>681</v>
      </c>
      <c r="O56" s="80" t="s">
        <v>680</v>
      </c>
      <c r="Q56" s="80" t="s">
        <v>682</v>
      </c>
      <c r="R56" s="80" t="s">
        <v>748</v>
      </c>
      <c r="S56" s="80" t="s">
        <v>807</v>
      </c>
      <c r="T56" s="80" t="s">
        <v>750</v>
      </c>
      <c r="V56" s="80" t="s">
        <v>751</v>
      </c>
      <c r="W56" s="80" t="s">
        <v>752</v>
      </c>
      <c r="X56" s="80" t="s">
        <v>807</v>
      </c>
      <c r="Y56" s="80" t="s">
        <v>808</v>
      </c>
      <c r="AB56" s="80" t="s">
        <v>680</v>
      </c>
      <c r="AC56" s="80" t="s">
        <v>680</v>
      </c>
      <c r="AD56" s="80" t="s">
        <v>680</v>
      </c>
      <c r="AE56" s="80" t="s">
        <v>686</v>
      </c>
      <c r="AF56" s="80" t="s">
        <v>687</v>
      </c>
      <c r="AG56" s="80" t="s">
        <v>688</v>
      </c>
      <c r="AH56" s="80">
        <f>VLOOKUP(A56,'Can Gas Rankings'!$C$6:$H$95,6,FALSE)</f>
        <v>35</v>
      </c>
      <c r="AJ56" s="80" t="str">
        <f t="shared" si="0"/>
        <v>Cargill Energy Trading Canada, Inc.96091576</v>
      </c>
      <c r="AK56" s="80" t="str">
        <f t="shared" si="1"/>
        <v>Enron Canada Corp.</v>
      </c>
    </row>
    <row r="57" spans="1:37" hidden="1" x14ac:dyDescent="0.2">
      <c r="A57" s="80" t="s">
        <v>617</v>
      </c>
      <c r="B57" s="80" t="s">
        <v>82</v>
      </c>
      <c r="C57" s="80">
        <v>96091576</v>
      </c>
      <c r="D57" s="80" t="s">
        <v>745</v>
      </c>
      <c r="E57" s="80" t="s">
        <v>567</v>
      </c>
      <c r="F57" s="80">
        <v>11266</v>
      </c>
      <c r="G57" s="80">
        <v>66073</v>
      </c>
      <c r="H57" s="80" t="s">
        <v>393</v>
      </c>
      <c r="I57" s="80">
        <v>0</v>
      </c>
      <c r="J57" s="80" t="s">
        <v>746</v>
      </c>
      <c r="L57" s="80" t="s">
        <v>679</v>
      </c>
      <c r="M57" s="80" t="s">
        <v>680</v>
      </c>
      <c r="N57" s="80" t="s">
        <v>681</v>
      </c>
      <c r="O57" s="80" t="s">
        <v>680</v>
      </c>
      <c r="Q57" s="80" t="s">
        <v>691</v>
      </c>
      <c r="R57" s="80" t="s">
        <v>748</v>
      </c>
      <c r="S57" s="80" t="s">
        <v>807</v>
      </c>
      <c r="T57" s="80" t="s">
        <v>750</v>
      </c>
      <c r="V57" s="80" t="s">
        <v>751</v>
      </c>
      <c r="W57" s="80" t="s">
        <v>752</v>
      </c>
      <c r="X57" s="80" t="s">
        <v>807</v>
      </c>
      <c r="Y57" s="80" t="s">
        <v>808</v>
      </c>
      <c r="AB57" s="80" t="s">
        <v>680</v>
      </c>
      <c r="AC57" s="80" t="s">
        <v>680</v>
      </c>
      <c r="AD57" s="80" t="s">
        <v>680</v>
      </c>
      <c r="AE57" s="80" t="s">
        <v>686</v>
      </c>
      <c r="AF57" s="80" t="s">
        <v>687</v>
      </c>
      <c r="AG57" s="80" t="s">
        <v>688</v>
      </c>
      <c r="AH57" s="80">
        <f>VLOOKUP(A57,'Can Gas Rankings'!$C$6:$H$95,6,FALSE)</f>
        <v>35</v>
      </c>
      <c r="AJ57" s="80" t="str">
        <f t="shared" si="0"/>
        <v>Cargill Energy Trading Canada, Inc.96091576</v>
      </c>
      <c r="AK57" s="80" t="str">
        <f t="shared" si="1"/>
        <v>Enron Canada Corp.</v>
      </c>
    </row>
    <row r="58" spans="1:37" x14ac:dyDescent="0.2">
      <c r="A58" s="80" t="s">
        <v>618</v>
      </c>
      <c r="B58" s="80" t="s">
        <v>82</v>
      </c>
      <c r="C58" s="80">
        <v>96014321</v>
      </c>
      <c r="D58" s="80" t="s">
        <v>745</v>
      </c>
      <c r="E58" s="80" t="s">
        <v>567</v>
      </c>
      <c r="F58" s="80">
        <v>11266</v>
      </c>
      <c r="G58" s="80">
        <v>58982</v>
      </c>
      <c r="H58" s="80" t="s">
        <v>393</v>
      </c>
      <c r="I58" s="80">
        <v>2</v>
      </c>
      <c r="J58" s="80" t="s">
        <v>746</v>
      </c>
      <c r="K58" s="80" t="s">
        <v>809</v>
      </c>
      <c r="L58" s="80" t="s">
        <v>679</v>
      </c>
      <c r="M58" s="80" t="s">
        <v>680</v>
      </c>
      <c r="N58" s="80" t="s">
        <v>681</v>
      </c>
      <c r="O58" s="80" t="s">
        <v>680</v>
      </c>
      <c r="Q58" s="80" t="s">
        <v>691</v>
      </c>
      <c r="R58" s="80" t="s">
        <v>748</v>
      </c>
      <c r="S58" s="80" t="s">
        <v>810</v>
      </c>
      <c r="T58" s="80" t="s">
        <v>750</v>
      </c>
      <c r="V58" s="80" t="s">
        <v>751</v>
      </c>
      <c r="W58" s="80" t="s">
        <v>752</v>
      </c>
      <c r="X58" s="80" t="s">
        <v>810</v>
      </c>
      <c r="Y58" s="80" t="s">
        <v>811</v>
      </c>
      <c r="AB58" s="80" t="s">
        <v>680</v>
      </c>
      <c r="AC58" s="80" t="s">
        <v>680</v>
      </c>
      <c r="AD58" s="80" t="s">
        <v>680</v>
      </c>
      <c r="AE58" s="80" t="s">
        <v>686</v>
      </c>
      <c r="AF58" s="80" t="s">
        <v>687</v>
      </c>
      <c r="AG58" s="80" t="s">
        <v>688</v>
      </c>
      <c r="AH58" s="80">
        <f>VLOOKUP(A58,'Can Gas Rankings'!$C$6:$H$95,6,FALSE)</f>
        <v>50</v>
      </c>
      <c r="AJ58" s="80" t="str">
        <f t="shared" si="0"/>
        <v>Chevron Canada Resources96014321</v>
      </c>
      <c r="AK58" s="80" t="str">
        <f t="shared" si="1"/>
        <v>Enron Canada Corp.</v>
      </c>
    </row>
    <row r="59" spans="1:37" hidden="1" x14ac:dyDescent="0.2">
      <c r="A59" s="80" t="s">
        <v>618</v>
      </c>
      <c r="B59" s="80" t="s">
        <v>82</v>
      </c>
      <c r="C59" s="80">
        <v>96014321</v>
      </c>
      <c r="D59" s="80" t="s">
        <v>745</v>
      </c>
      <c r="E59" s="80" t="s">
        <v>567</v>
      </c>
      <c r="F59" s="80">
        <v>11266</v>
      </c>
      <c r="G59" s="80">
        <v>58982</v>
      </c>
      <c r="H59" s="80" t="s">
        <v>393</v>
      </c>
      <c r="I59" s="80">
        <v>2</v>
      </c>
      <c r="J59" s="80" t="s">
        <v>746</v>
      </c>
      <c r="K59" s="80" t="s">
        <v>812</v>
      </c>
      <c r="L59" s="80" t="s">
        <v>679</v>
      </c>
      <c r="M59" s="80" t="s">
        <v>680</v>
      </c>
      <c r="N59" s="80" t="s">
        <v>681</v>
      </c>
      <c r="O59" s="80" t="s">
        <v>680</v>
      </c>
      <c r="Q59" s="80" t="s">
        <v>691</v>
      </c>
      <c r="R59" s="80" t="s">
        <v>748</v>
      </c>
      <c r="S59" s="80" t="s">
        <v>810</v>
      </c>
      <c r="T59" s="80" t="s">
        <v>750</v>
      </c>
      <c r="V59" s="80" t="s">
        <v>751</v>
      </c>
      <c r="W59" s="80" t="s">
        <v>752</v>
      </c>
      <c r="X59" s="80" t="s">
        <v>810</v>
      </c>
      <c r="Y59" s="80" t="s">
        <v>811</v>
      </c>
      <c r="AB59" s="80" t="s">
        <v>680</v>
      </c>
      <c r="AC59" s="80" t="s">
        <v>680</v>
      </c>
      <c r="AD59" s="80" t="s">
        <v>680</v>
      </c>
      <c r="AE59" s="80" t="s">
        <v>686</v>
      </c>
      <c r="AF59" s="80" t="s">
        <v>687</v>
      </c>
      <c r="AG59" s="80" t="s">
        <v>688</v>
      </c>
      <c r="AH59" s="80">
        <f>VLOOKUP(A59,'Can Gas Rankings'!$C$6:$H$95,6,FALSE)</f>
        <v>50</v>
      </c>
      <c r="AJ59" s="80" t="str">
        <f t="shared" si="0"/>
        <v>Chevron Canada Resources96014321</v>
      </c>
      <c r="AK59" s="80" t="str">
        <f t="shared" si="1"/>
        <v>Enron Canada Corp.</v>
      </c>
    </row>
    <row r="60" spans="1:37" hidden="1" x14ac:dyDescent="0.2">
      <c r="A60" s="80" t="s">
        <v>618</v>
      </c>
      <c r="B60" s="80" t="s">
        <v>82</v>
      </c>
      <c r="C60" s="80">
        <v>96014321</v>
      </c>
      <c r="D60" s="80" t="s">
        <v>745</v>
      </c>
      <c r="E60" s="80" t="s">
        <v>567</v>
      </c>
      <c r="F60" s="80">
        <v>11266</v>
      </c>
      <c r="G60" s="80">
        <v>58982</v>
      </c>
      <c r="H60" s="80" t="s">
        <v>393</v>
      </c>
      <c r="I60" s="80">
        <v>2</v>
      </c>
      <c r="J60" s="80" t="s">
        <v>746</v>
      </c>
      <c r="K60" s="80" t="s">
        <v>812</v>
      </c>
      <c r="L60" s="80" t="s">
        <v>679</v>
      </c>
      <c r="M60" s="80" t="s">
        <v>680</v>
      </c>
      <c r="N60" s="80" t="s">
        <v>681</v>
      </c>
      <c r="O60" s="80" t="s">
        <v>680</v>
      </c>
      <c r="Q60" s="80" t="s">
        <v>682</v>
      </c>
      <c r="R60" s="80" t="s">
        <v>748</v>
      </c>
      <c r="S60" s="80" t="s">
        <v>810</v>
      </c>
      <c r="T60" s="80" t="s">
        <v>750</v>
      </c>
      <c r="V60" s="80" t="s">
        <v>751</v>
      </c>
      <c r="W60" s="80" t="s">
        <v>752</v>
      </c>
      <c r="X60" s="80" t="s">
        <v>810</v>
      </c>
      <c r="Y60" s="80" t="s">
        <v>811</v>
      </c>
      <c r="AB60" s="80" t="s">
        <v>680</v>
      </c>
      <c r="AC60" s="80" t="s">
        <v>680</v>
      </c>
      <c r="AD60" s="80" t="s">
        <v>680</v>
      </c>
      <c r="AE60" s="80" t="s">
        <v>686</v>
      </c>
      <c r="AF60" s="80" t="s">
        <v>687</v>
      </c>
      <c r="AG60" s="80" t="s">
        <v>688</v>
      </c>
      <c r="AH60" s="80">
        <f>VLOOKUP(A60,'Can Gas Rankings'!$C$6:$H$95,6,FALSE)</f>
        <v>50</v>
      </c>
      <c r="AJ60" s="80" t="str">
        <f t="shared" si="0"/>
        <v>Chevron Canada Resources96014321</v>
      </c>
      <c r="AK60" s="80" t="str">
        <f t="shared" si="1"/>
        <v>Enron Canada Corp.</v>
      </c>
    </row>
    <row r="61" spans="1:37" hidden="1" x14ac:dyDescent="0.2">
      <c r="A61" s="80" t="s">
        <v>618</v>
      </c>
      <c r="B61" s="80" t="s">
        <v>82</v>
      </c>
      <c r="C61" s="80">
        <v>96014321</v>
      </c>
      <c r="D61" s="80" t="s">
        <v>745</v>
      </c>
      <c r="E61" s="80" t="s">
        <v>567</v>
      </c>
      <c r="F61" s="80">
        <v>11266</v>
      </c>
      <c r="G61" s="80">
        <v>58982</v>
      </c>
      <c r="H61" s="80" t="s">
        <v>393</v>
      </c>
      <c r="I61" s="80">
        <v>2</v>
      </c>
      <c r="J61" s="80" t="s">
        <v>746</v>
      </c>
      <c r="K61" s="80" t="s">
        <v>809</v>
      </c>
      <c r="L61" s="80" t="s">
        <v>679</v>
      </c>
      <c r="M61" s="80" t="s">
        <v>680</v>
      </c>
      <c r="N61" s="80" t="s">
        <v>681</v>
      </c>
      <c r="O61" s="80" t="s">
        <v>680</v>
      </c>
      <c r="Q61" s="80" t="s">
        <v>682</v>
      </c>
      <c r="R61" s="80" t="s">
        <v>748</v>
      </c>
      <c r="S61" s="80" t="s">
        <v>810</v>
      </c>
      <c r="T61" s="80" t="s">
        <v>750</v>
      </c>
      <c r="V61" s="80" t="s">
        <v>751</v>
      </c>
      <c r="W61" s="80" t="s">
        <v>752</v>
      </c>
      <c r="X61" s="80" t="s">
        <v>810</v>
      </c>
      <c r="Y61" s="80" t="s">
        <v>811</v>
      </c>
      <c r="AB61" s="80" t="s">
        <v>680</v>
      </c>
      <c r="AC61" s="80" t="s">
        <v>680</v>
      </c>
      <c r="AD61" s="80" t="s">
        <v>680</v>
      </c>
      <c r="AE61" s="80" t="s">
        <v>686</v>
      </c>
      <c r="AF61" s="80" t="s">
        <v>687</v>
      </c>
      <c r="AG61" s="80" t="s">
        <v>688</v>
      </c>
      <c r="AH61" s="80">
        <f>VLOOKUP(A61,'Can Gas Rankings'!$C$6:$H$95,6,FALSE)</f>
        <v>50</v>
      </c>
      <c r="AJ61" s="80" t="str">
        <f t="shared" si="0"/>
        <v>Chevron Canada Resources96014321</v>
      </c>
      <c r="AK61" s="80" t="str">
        <f t="shared" si="1"/>
        <v>Enron Canada Corp.</v>
      </c>
    </row>
    <row r="62" spans="1:37" x14ac:dyDescent="0.2">
      <c r="A62" s="80" t="s">
        <v>619</v>
      </c>
      <c r="B62" s="80" t="s">
        <v>82</v>
      </c>
      <c r="C62" s="80">
        <v>96038971</v>
      </c>
      <c r="D62" s="80" t="s">
        <v>745</v>
      </c>
      <c r="E62" s="80" t="s">
        <v>567</v>
      </c>
      <c r="F62" s="80">
        <v>11266</v>
      </c>
      <c r="G62" s="80">
        <v>75671</v>
      </c>
      <c r="H62" s="80" t="s">
        <v>393</v>
      </c>
      <c r="I62" s="80">
        <v>0</v>
      </c>
      <c r="J62" s="80" t="s">
        <v>746</v>
      </c>
      <c r="K62" s="80" t="s">
        <v>813</v>
      </c>
      <c r="L62" s="80" t="s">
        <v>679</v>
      </c>
      <c r="M62" s="80" t="s">
        <v>680</v>
      </c>
      <c r="N62" s="80" t="s">
        <v>681</v>
      </c>
      <c r="O62" s="80" t="s">
        <v>680</v>
      </c>
      <c r="Q62" s="80" t="s">
        <v>691</v>
      </c>
      <c r="R62" s="80" t="s">
        <v>748</v>
      </c>
      <c r="S62" s="80" t="s">
        <v>814</v>
      </c>
      <c r="T62" s="80" t="s">
        <v>750</v>
      </c>
      <c r="V62" s="80" t="s">
        <v>751</v>
      </c>
      <c r="W62" s="80" t="s">
        <v>752</v>
      </c>
      <c r="X62" s="80" t="s">
        <v>814</v>
      </c>
      <c r="Y62" s="80" t="s">
        <v>815</v>
      </c>
      <c r="AB62" s="80" t="s">
        <v>680</v>
      </c>
      <c r="AC62" s="80" t="s">
        <v>680</v>
      </c>
      <c r="AD62" s="80" t="s">
        <v>680</v>
      </c>
      <c r="AE62" s="80" t="s">
        <v>686</v>
      </c>
      <c r="AF62" s="80" t="s">
        <v>687</v>
      </c>
      <c r="AG62" s="80" t="s">
        <v>688</v>
      </c>
      <c r="AH62" s="80">
        <f>VLOOKUP(A62,'Can Gas Rankings'!$C$6:$H$95,6,FALSE)</f>
        <v>64</v>
      </c>
      <c r="AJ62" s="80" t="str">
        <f t="shared" si="0"/>
        <v>CIBC World Markets PLC96038971</v>
      </c>
      <c r="AK62" s="80" t="str">
        <f t="shared" si="1"/>
        <v>Enron Canada Corp.</v>
      </c>
    </row>
    <row r="63" spans="1:37" hidden="1" x14ac:dyDescent="0.2">
      <c r="A63" s="80" t="s">
        <v>619</v>
      </c>
      <c r="B63" s="80" t="s">
        <v>82</v>
      </c>
      <c r="C63" s="80">
        <v>96038971</v>
      </c>
      <c r="D63" s="80" t="s">
        <v>745</v>
      </c>
      <c r="E63" s="80" t="s">
        <v>567</v>
      </c>
      <c r="F63" s="80">
        <v>11266</v>
      </c>
      <c r="G63" s="80">
        <v>75671</v>
      </c>
      <c r="H63" s="80" t="s">
        <v>393</v>
      </c>
      <c r="I63" s="80">
        <v>0</v>
      </c>
      <c r="J63" s="80" t="s">
        <v>746</v>
      </c>
      <c r="K63" s="80" t="s">
        <v>816</v>
      </c>
      <c r="L63" s="80" t="s">
        <v>679</v>
      </c>
      <c r="M63" s="80" t="s">
        <v>680</v>
      </c>
      <c r="N63" s="80" t="s">
        <v>681</v>
      </c>
      <c r="O63" s="80" t="s">
        <v>680</v>
      </c>
      <c r="Q63" s="80" t="s">
        <v>691</v>
      </c>
      <c r="R63" s="80" t="s">
        <v>748</v>
      </c>
      <c r="S63" s="80" t="s">
        <v>814</v>
      </c>
      <c r="T63" s="80" t="s">
        <v>750</v>
      </c>
      <c r="V63" s="80" t="s">
        <v>751</v>
      </c>
      <c r="W63" s="80" t="s">
        <v>752</v>
      </c>
      <c r="X63" s="80" t="s">
        <v>814</v>
      </c>
      <c r="Y63" s="80" t="s">
        <v>815</v>
      </c>
      <c r="AB63" s="80" t="s">
        <v>680</v>
      </c>
      <c r="AC63" s="80" t="s">
        <v>680</v>
      </c>
      <c r="AD63" s="80" t="s">
        <v>680</v>
      </c>
      <c r="AE63" s="80" t="s">
        <v>686</v>
      </c>
      <c r="AF63" s="80" t="s">
        <v>687</v>
      </c>
      <c r="AG63" s="80" t="s">
        <v>688</v>
      </c>
      <c r="AH63" s="80">
        <f>VLOOKUP(A63,'Can Gas Rankings'!$C$6:$H$95,6,FALSE)</f>
        <v>64</v>
      </c>
      <c r="AJ63" s="80" t="str">
        <f t="shared" si="0"/>
        <v>CIBC World Markets PLC96038971</v>
      </c>
      <c r="AK63" s="80" t="str">
        <f t="shared" si="1"/>
        <v>Enron Canada Corp.</v>
      </c>
    </row>
    <row r="64" spans="1:37" hidden="1" x14ac:dyDescent="0.2">
      <c r="A64" s="80" t="s">
        <v>619</v>
      </c>
      <c r="B64" s="80" t="s">
        <v>82</v>
      </c>
      <c r="C64" s="80">
        <v>96038971</v>
      </c>
      <c r="D64" s="80" t="s">
        <v>745</v>
      </c>
      <c r="E64" s="80" t="s">
        <v>567</v>
      </c>
      <c r="F64" s="80">
        <v>11266</v>
      </c>
      <c r="G64" s="80">
        <v>75671</v>
      </c>
      <c r="H64" s="80" t="s">
        <v>393</v>
      </c>
      <c r="I64" s="80">
        <v>0</v>
      </c>
      <c r="J64" s="80" t="s">
        <v>746</v>
      </c>
      <c r="K64" s="80" t="s">
        <v>816</v>
      </c>
      <c r="L64" s="80" t="s">
        <v>679</v>
      </c>
      <c r="M64" s="80" t="s">
        <v>680</v>
      </c>
      <c r="N64" s="80" t="s">
        <v>681</v>
      </c>
      <c r="O64" s="80" t="s">
        <v>680</v>
      </c>
      <c r="Q64" s="80" t="s">
        <v>682</v>
      </c>
      <c r="R64" s="80" t="s">
        <v>748</v>
      </c>
      <c r="S64" s="80" t="s">
        <v>814</v>
      </c>
      <c r="T64" s="80" t="s">
        <v>750</v>
      </c>
      <c r="V64" s="80" t="s">
        <v>751</v>
      </c>
      <c r="W64" s="80" t="s">
        <v>752</v>
      </c>
      <c r="X64" s="80" t="s">
        <v>814</v>
      </c>
      <c r="Y64" s="80" t="s">
        <v>815</v>
      </c>
      <c r="AB64" s="80" t="s">
        <v>680</v>
      </c>
      <c r="AC64" s="80" t="s">
        <v>680</v>
      </c>
      <c r="AD64" s="80" t="s">
        <v>680</v>
      </c>
      <c r="AE64" s="80" t="s">
        <v>686</v>
      </c>
      <c r="AF64" s="80" t="s">
        <v>687</v>
      </c>
      <c r="AG64" s="80" t="s">
        <v>688</v>
      </c>
      <c r="AH64" s="80">
        <f>VLOOKUP(A64,'Can Gas Rankings'!$C$6:$H$95,6,FALSE)</f>
        <v>64</v>
      </c>
      <c r="AJ64" s="80" t="str">
        <f t="shared" si="0"/>
        <v>CIBC World Markets PLC96038971</v>
      </c>
      <c r="AK64" s="80" t="str">
        <f t="shared" si="1"/>
        <v>Enron Canada Corp.</v>
      </c>
    </row>
    <row r="65" spans="1:37" hidden="1" x14ac:dyDescent="0.2">
      <c r="A65" s="80" t="s">
        <v>619</v>
      </c>
      <c r="B65" s="80" t="s">
        <v>82</v>
      </c>
      <c r="C65" s="80">
        <v>96038971</v>
      </c>
      <c r="D65" s="80" t="s">
        <v>745</v>
      </c>
      <c r="E65" s="80" t="s">
        <v>567</v>
      </c>
      <c r="F65" s="80">
        <v>11266</v>
      </c>
      <c r="G65" s="80">
        <v>75671</v>
      </c>
      <c r="H65" s="80" t="s">
        <v>393</v>
      </c>
      <c r="I65" s="80">
        <v>0</v>
      </c>
      <c r="J65" s="80" t="s">
        <v>746</v>
      </c>
      <c r="K65" s="80" t="s">
        <v>813</v>
      </c>
      <c r="L65" s="80" t="s">
        <v>679</v>
      </c>
      <c r="M65" s="80" t="s">
        <v>680</v>
      </c>
      <c r="N65" s="80" t="s">
        <v>681</v>
      </c>
      <c r="O65" s="80" t="s">
        <v>680</v>
      </c>
      <c r="Q65" s="80" t="s">
        <v>682</v>
      </c>
      <c r="R65" s="80" t="s">
        <v>748</v>
      </c>
      <c r="S65" s="80" t="s">
        <v>814</v>
      </c>
      <c r="T65" s="80" t="s">
        <v>750</v>
      </c>
      <c r="V65" s="80" t="s">
        <v>751</v>
      </c>
      <c r="W65" s="80" t="s">
        <v>752</v>
      </c>
      <c r="X65" s="80" t="s">
        <v>814</v>
      </c>
      <c r="Y65" s="80" t="s">
        <v>815</v>
      </c>
      <c r="AB65" s="80" t="s">
        <v>680</v>
      </c>
      <c r="AC65" s="80" t="s">
        <v>680</v>
      </c>
      <c r="AD65" s="80" t="s">
        <v>680</v>
      </c>
      <c r="AE65" s="80" t="s">
        <v>686</v>
      </c>
      <c r="AF65" s="80" t="s">
        <v>687</v>
      </c>
      <c r="AG65" s="80" t="s">
        <v>688</v>
      </c>
      <c r="AH65" s="80">
        <f>VLOOKUP(A65,'Can Gas Rankings'!$C$6:$H$95,6,FALSE)</f>
        <v>64</v>
      </c>
      <c r="AJ65" s="80" t="str">
        <f t="shared" si="0"/>
        <v>CIBC World Markets PLC96038971</v>
      </c>
      <c r="AK65" s="80" t="str">
        <f t="shared" si="1"/>
        <v>Enron Canada Corp.</v>
      </c>
    </row>
    <row r="66" spans="1:37" x14ac:dyDescent="0.2">
      <c r="A66" s="80" t="s">
        <v>620</v>
      </c>
      <c r="B66" s="80" t="s">
        <v>82</v>
      </c>
      <c r="C66" s="80">
        <v>96091581</v>
      </c>
      <c r="D66" s="80" t="s">
        <v>745</v>
      </c>
      <c r="E66" s="80" t="s">
        <v>567</v>
      </c>
      <c r="F66" s="80">
        <v>11266</v>
      </c>
      <c r="G66" s="80">
        <v>118945</v>
      </c>
      <c r="H66" s="80" t="s">
        <v>393</v>
      </c>
      <c r="I66" s="80">
        <v>0</v>
      </c>
      <c r="J66" s="80" t="s">
        <v>746</v>
      </c>
      <c r="L66" s="80" t="s">
        <v>679</v>
      </c>
      <c r="M66" s="80" t="s">
        <v>680</v>
      </c>
      <c r="N66" s="80" t="s">
        <v>681</v>
      </c>
      <c r="O66" s="80" t="s">
        <v>680</v>
      </c>
      <c r="Q66" s="80" t="s">
        <v>682</v>
      </c>
      <c r="R66" s="80" t="s">
        <v>748</v>
      </c>
      <c r="S66" s="80" t="s">
        <v>817</v>
      </c>
      <c r="T66" s="80" t="s">
        <v>750</v>
      </c>
      <c r="V66" s="80" t="s">
        <v>751</v>
      </c>
      <c r="W66" s="80" t="s">
        <v>752</v>
      </c>
      <c r="X66" s="80" t="s">
        <v>817</v>
      </c>
      <c r="Y66" s="80" t="s">
        <v>818</v>
      </c>
      <c r="AB66" s="80" t="s">
        <v>680</v>
      </c>
      <c r="AC66" s="80" t="s">
        <v>680</v>
      </c>
      <c r="AD66" s="80" t="s">
        <v>680</v>
      </c>
      <c r="AE66" s="80" t="s">
        <v>686</v>
      </c>
      <c r="AF66" s="80" t="s">
        <v>687</v>
      </c>
      <c r="AG66" s="80" t="s">
        <v>688</v>
      </c>
      <c r="AH66" s="80">
        <f>VLOOKUP(A66,'Can Gas Rankings'!$C$6:$H$95,6,FALSE)</f>
        <v>77</v>
      </c>
      <c r="AJ66" s="80" t="str">
        <f t="shared" si="0"/>
        <v>Cinergy Canada Inc.96091581</v>
      </c>
      <c r="AK66" s="80" t="str">
        <f t="shared" si="1"/>
        <v>Enron Canada Corp.</v>
      </c>
    </row>
    <row r="67" spans="1:37" hidden="1" x14ac:dyDescent="0.2">
      <c r="A67" s="80" t="s">
        <v>620</v>
      </c>
      <c r="B67" s="80" t="s">
        <v>82</v>
      </c>
      <c r="C67" s="80">
        <v>96091581</v>
      </c>
      <c r="D67" s="80" t="s">
        <v>745</v>
      </c>
      <c r="E67" s="80" t="s">
        <v>567</v>
      </c>
      <c r="F67" s="80">
        <v>11266</v>
      </c>
      <c r="G67" s="80">
        <v>118945</v>
      </c>
      <c r="H67" s="80" t="s">
        <v>393</v>
      </c>
      <c r="I67" s="80">
        <v>0</v>
      </c>
      <c r="J67" s="80" t="s">
        <v>746</v>
      </c>
      <c r="L67" s="80" t="s">
        <v>679</v>
      </c>
      <c r="M67" s="80" t="s">
        <v>680</v>
      </c>
      <c r="N67" s="80" t="s">
        <v>681</v>
      </c>
      <c r="O67" s="80" t="s">
        <v>680</v>
      </c>
      <c r="Q67" s="80" t="s">
        <v>691</v>
      </c>
      <c r="R67" s="80" t="s">
        <v>748</v>
      </c>
      <c r="S67" s="80" t="s">
        <v>817</v>
      </c>
      <c r="T67" s="80" t="s">
        <v>750</v>
      </c>
      <c r="V67" s="80" t="s">
        <v>751</v>
      </c>
      <c r="W67" s="80" t="s">
        <v>752</v>
      </c>
      <c r="X67" s="80" t="s">
        <v>817</v>
      </c>
      <c r="Y67" s="80" t="s">
        <v>818</v>
      </c>
      <c r="AB67" s="80" t="s">
        <v>680</v>
      </c>
      <c r="AC67" s="80" t="s">
        <v>680</v>
      </c>
      <c r="AD67" s="80" t="s">
        <v>680</v>
      </c>
      <c r="AE67" s="80" t="s">
        <v>686</v>
      </c>
      <c r="AF67" s="80" t="s">
        <v>687</v>
      </c>
      <c r="AG67" s="80" t="s">
        <v>688</v>
      </c>
      <c r="AH67" s="80">
        <f>VLOOKUP(A67,'Can Gas Rankings'!$C$6:$H$95,6,FALSE)</f>
        <v>77</v>
      </c>
      <c r="AJ67" s="80" t="str">
        <f t="shared" ref="AJ67:AJ130" si="2">A67&amp;C67</f>
        <v>Cinergy Canada Inc.96091581</v>
      </c>
      <c r="AK67" s="80" t="str">
        <f t="shared" ref="AK67:AK130" si="3">E67</f>
        <v>Enron Canada Corp.</v>
      </c>
    </row>
    <row r="68" spans="1:37" x14ac:dyDescent="0.2">
      <c r="A68" s="80" t="s">
        <v>100</v>
      </c>
      <c r="B68" s="80" t="s">
        <v>82</v>
      </c>
      <c r="C68" s="80">
        <v>96081135</v>
      </c>
      <c r="D68" s="80" t="s">
        <v>759</v>
      </c>
      <c r="E68" s="80" t="s">
        <v>567</v>
      </c>
      <c r="F68" s="80">
        <v>11266</v>
      </c>
      <c r="G68" s="80">
        <v>68856</v>
      </c>
      <c r="H68" s="80" t="s">
        <v>395</v>
      </c>
      <c r="I68" s="80">
        <v>0</v>
      </c>
      <c r="J68" s="80" t="s">
        <v>746</v>
      </c>
      <c r="L68" s="80" t="s">
        <v>679</v>
      </c>
      <c r="M68" s="80" t="s">
        <v>680</v>
      </c>
      <c r="N68" s="80" t="s">
        <v>681</v>
      </c>
      <c r="O68" s="80" t="s">
        <v>680</v>
      </c>
      <c r="Q68" s="80" t="s">
        <v>682</v>
      </c>
      <c r="R68" s="80" t="s">
        <v>748</v>
      </c>
      <c r="S68" s="80" t="s">
        <v>819</v>
      </c>
      <c r="T68" s="80" t="s">
        <v>750</v>
      </c>
      <c r="V68" s="80" t="s">
        <v>762</v>
      </c>
      <c r="W68" s="80" t="s">
        <v>752</v>
      </c>
      <c r="AB68" s="80" t="s">
        <v>680</v>
      </c>
      <c r="AC68" s="80" t="s">
        <v>680</v>
      </c>
      <c r="AD68" s="80" t="s">
        <v>680</v>
      </c>
      <c r="AE68" s="80" t="s">
        <v>734</v>
      </c>
      <c r="AF68" s="80" t="s">
        <v>687</v>
      </c>
      <c r="AG68" s="80" t="s">
        <v>763</v>
      </c>
      <c r="AH68" s="80">
        <f>VLOOKUP(A68,'Can Gas Rankings'!$C$6:$H$95,6,FALSE)</f>
        <v>23</v>
      </c>
      <c r="AJ68" s="80" t="str">
        <f t="shared" si="2"/>
        <v>Cinergy Marketing &amp; Trading, LLC96081135</v>
      </c>
      <c r="AK68" s="80" t="str">
        <f t="shared" si="3"/>
        <v>Enron Canada Corp.</v>
      </c>
    </row>
    <row r="69" spans="1:37" hidden="1" x14ac:dyDescent="0.2">
      <c r="A69" s="80" t="s">
        <v>100</v>
      </c>
      <c r="B69" s="80" t="s">
        <v>82</v>
      </c>
      <c r="C69" s="80">
        <v>96081135</v>
      </c>
      <c r="D69" s="80" t="s">
        <v>759</v>
      </c>
      <c r="E69" s="80" t="s">
        <v>567</v>
      </c>
      <c r="F69" s="80">
        <v>11266</v>
      </c>
      <c r="G69" s="80">
        <v>68856</v>
      </c>
      <c r="H69" s="80" t="s">
        <v>395</v>
      </c>
      <c r="I69" s="80">
        <v>0</v>
      </c>
      <c r="J69" s="80" t="s">
        <v>746</v>
      </c>
      <c r="L69" s="80" t="s">
        <v>679</v>
      </c>
      <c r="M69" s="80" t="s">
        <v>680</v>
      </c>
      <c r="N69" s="80" t="s">
        <v>681</v>
      </c>
      <c r="O69" s="80" t="s">
        <v>680</v>
      </c>
      <c r="Q69" s="80" t="s">
        <v>691</v>
      </c>
      <c r="R69" s="80" t="s">
        <v>748</v>
      </c>
      <c r="S69" s="80" t="s">
        <v>819</v>
      </c>
      <c r="T69" s="80" t="s">
        <v>750</v>
      </c>
      <c r="V69" s="80" t="s">
        <v>762</v>
      </c>
      <c r="W69" s="80" t="s">
        <v>752</v>
      </c>
      <c r="AB69" s="80" t="s">
        <v>680</v>
      </c>
      <c r="AC69" s="80" t="s">
        <v>680</v>
      </c>
      <c r="AD69" s="80" t="s">
        <v>680</v>
      </c>
      <c r="AE69" s="80" t="s">
        <v>734</v>
      </c>
      <c r="AF69" s="80" t="s">
        <v>687</v>
      </c>
      <c r="AG69" s="80" t="s">
        <v>763</v>
      </c>
      <c r="AH69" s="80">
        <f>VLOOKUP(A69,'Can Gas Rankings'!$C$6:$H$95,6,FALSE)</f>
        <v>23</v>
      </c>
      <c r="AJ69" s="80" t="str">
        <f t="shared" si="2"/>
        <v>Cinergy Marketing &amp; Trading, LLC96081135</v>
      </c>
      <c r="AK69" s="80" t="str">
        <f t="shared" si="3"/>
        <v>Enron Canada Corp.</v>
      </c>
    </row>
    <row r="70" spans="1:37" x14ac:dyDescent="0.2">
      <c r="A70" s="80" t="s">
        <v>216</v>
      </c>
      <c r="B70" s="80" t="s">
        <v>82</v>
      </c>
      <c r="C70" s="80">
        <v>96013822</v>
      </c>
      <c r="D70" s="80" t="s">
        <v>745</v>
      </c>
      <c r="E70" s="80" t="s">
        <v>567</v>
      </c>
      <c r="F70" s="80">
        <v>11266</v>
      </c>
      <c r="G70" s="80">
        <v>65658</v>
      </c>
      <c r="H70" s="80" t="s">
        <v>393</v>
      </c>
      <c r="I70" s="80">
        <v>1</v>
      </c>
      <c r="J70" s="80" t="s">
        <v>746</v>
      </c>
      <c r="K70" s="80" t="s">
        <v>820</v>
      </c>
      <c r="L70" s="80" t="s">
        <v>679</v>
      </c>
      <c r="M70" s="80" t="s">
        <v>680</v>
      </c>
      <c r="N70" s="80" t="s">
        <v>681</v>
      </c>
      <c r="O70" s="80" t="s">
        <v>680</v>
      </c>
      <c r="Q70" s="80" t="s">
        <v>682</v>
      </c>
      <c r="R70" s="80" t="s">
        <v>748</v>
      </c>
      <c r="S70" s="80" t="s">
        <v>821</v>
      </c>
      <c r="T70" s="80" t="s">
        <v>750</v>
      </c>
      <c r="V70" s="80" t="s">
        <v>751</v>
      </c>
      <c r="W70" s="80" t="s">
        <v>752</v>
      </c>
      <c r="X70" s="80" t="s">
        <v>821</v>
      </c>
      <c r="Y70" s="80" t="s">
        <v>822</v>
      </c>
      <c r="AB70" s="80" t="s">
        <v>680</v>
      </c>
      <c r="AC70" s="80" t="s">
        <v>680</v>
      </c>
      <c r="AD70" s="80" t="s">
        <v>680</v>
      </c>
      <c r="AE70" s="80" t="s">
        <v>686</v>
      </c>
      <c r="AF70" s="80" t="s">
        <v>687</v>
      </c>
      <c r="AG70" s="80" t="s">
        <v>688</v>
      </c>
      <c r="AH70" s="80">
        <f>VLOOKUP(A70,'Can Gas Rankings'!$C$6:$H$95,6,FALSE)</f>
        <v>52</v>
      </c>
      <c r="AJ70" s="80" t="str">
        <f t="shared" si="2"/>
        <v>Coast Energy Canada, Inc.96013822</v>
      </c>
      <c r="AK70" s="80" t="str">
        <f t="shared" si="3"/>
        <v>Enron Canada Corp.</v>
      </c>
    </row>
    <row r="71" spans="1:37" hidden="1" x14ac:dyDescent="0.2">
      <c r="A71" s="80" t="s">
        <v>216</v>
      </c>
      <c r="B71" s="80" t="s">
        <v>82</v>
      </c>
      <c r="C71" s="80">
        <v>96013822</v>
      </c>
      <c r="D71" s="80" t="s">
        <v>745</v>
      </c>
      <c r="E71" s="80" t="s">
        <v>567</v>
      </c>
      <c r="F71" s="80">
        <v>11266</v>
      </c>
      <c r="G71" s="80">
        <v>65658</v>
      </c>
      <c r="H71" s="80" t="s">
        <v>393</v>
      </c>
      <c r="I71" s="80">
        <v>1</v>
      </c>
      <c r="J71" s="80" t="s">
        <v>746</v>
      </c>
      <c r="K71" s="80" t="s">
        <v>820</v>
      </c>
      <c r="L71" s="80" t="s">
        <v>679</v>
      </c>
      <c r="M71" s="80" t="s">
        <v>680</v>
      </c>
      <c r="N71" s="80" t="s">
        <v>681</v>
      </c>
      <c r="O71" s="80" t="s">
        <v>680</v>
      </c>
      <c r="Q71" s="80" t="s">
        <v>691</v>
      </c>
      <c r="R71" s="80" t="s">
        <v>748</v>
      </c>
      <c r="S71" s="80" t="s">
        <v>821</v>
      </c>
      <c r="T71" s="80" t="s">
        <v>750</v>
      </c>
      <c r="V71" s="80" t="s">
        <v>751</v>
      </c>
      <c r="W71" s="80" t="s">
        <v>752</v>
      </c>
      <c r="X71" s="80" t="s">
        <v>821</v>
      </c>
      <c r="Y71" s="80" t="s">
        <v>822</v>
      </c>
      <c r="AB71" s="80" t="s">
        <v>680</v>
      </c>
      <c r="AC71" s="80" t="s">
        <v>680</v>
      </c>
      <c r="AD71" s="80" t="s">
        <v>680</v>
      </c>
      <c r="AE71" s="80" t="s">
        <v>686</v>
      </c>
      <c r="AF71" s="80" t="s">
        <v>687</v>
      </c>
      <c r="AG71" s="80" t="s">
        <v>688</v>
      </c>
      <c r="AH71" s="80">
        <f>VLOOKUP(A71,'Can Gas Rankings'!$C$6:$H$95,6,FALSE)</f>
        <v>52</v>
      </c>
      <c r="AJ71" s="80" t="str">
        <f t="shared" si="2"/>
        <v>Coast Energy Canada, Inc.96013822</v>
      </c>
      <c r="AK71" s="80" t="str">
        <f t="shared" si="3"/>
        <v>Enron Canada Corp.</v>
      </c>
    </row>
    <row r="72" spans="1:37" hidden="1" x14ac:dyDescent="0.2">
      <c r="A72" s="80" t="s">
        <v>216</v>
      </c>
      <c r="B72" s="80" t="s">
        <v>82</v>
      </c>
      <c r="C72" s="80">
        <v>96013822</v>
      </c>
      <c r="D72" s="80" t="s">
        <v>745</v>
      </c>
      <c r="E72" s="80" t="s">
        <v>567</v>
      </c>
      <c r="F72" s="80">
        <v>11266</v>
      </c>
      <c r="G72" s="80">
        <v>65658</v>
      </c>
      <c r="H72" s="80" t="s">
        <v>393</v>
      </c>
      <c r="I72" s="80">
        <v>1</v>
      </c>
      <c r="J72" s="80" t="s">
        <v>746</v>
      </c>
      <c r="K72" s="80" t="s">
        <v>823</v>
      </c>
      <c r="L72" s="80" t="s">
        <v>679</v>
      </c>
      <c r="M72" s="80" t="s">
        <v>680</v>
      </c>
      <c r="N72" s="80" t="s">
        <v>681</v>
      </c>
      <c r="O72" s="80" t="s">
        <v>680</v>
      </c>
      <c r="Q72" s="80" t="s">
        <v>682</v>
      </c>
      <c r="R72" s="80" t="s">
        <v>748</v>
      </c>
      <c r="S72" s="80" t="s">
        <v>821</v>
      </c>
      <c r="T72" s="80" t="s">
        <v>750</v>
      </c>
      <c r="V72" s="80" t="s">
        <v>751</v>
      </c>
      <c r="W72" s="80" t="s">
        <v>752</v>
      </c>
      <c r="X72" s="80" t="s">
        <v>821</v>
      </c>
      <c r="Y72" s="80" t="s">
        <v>822</v>
      </c>
      <c r="AB72" s="80" t="s">
        <v>680</v>
      </c>
      <c r="AC72" s="80" t="s">
        <v>680</v>
      </c>
      <c r="AD72" s="80" t="s">
        <v>680</v>
      </c>
      <c r="AE72" s="80" t="s">
        <v>686</v>
      </c>
      <c r="AF72" s="80" t="s">
        <v>687</v>
      </c>
      <c r="AG72" s="80" t="s">
        <v>688</v>
      </c>
      <c r="AH72" s="80">
        <f>VLOOKUP(A72,'Can Gas Rankings'!$C$6:$H$95,6,FALSE)</f>
        <v>52</v>
      </c>
      <c r="AJ72" s="80" t="str">
        <f t="shared" si="2"/>
        <v>Coast Energy Canada, Inc.96013822</v>
      </c>
      <c r="AK72" s="80" t="str">
        <f t="shared" si="3"/>
        <v>Enron Canada Corp.</v>
      </c>
    </row>
    <row r="73" spans="1:37" hidden="1" x14ac:dyDescent="0.2">
      <c r="A73" s="80" t="s">
        <v>216</v>
      </c>
      <c r="B73" s="80" t="s">
        <v>82</v>
      </c>
      <c r="C73" s="80">
        <v>96013822</v>
      </c>
      <c r="D73" s="80" t="s">
        <v>745</v>
      </c>
      <c r="E73" s="80" t="s">
        <v>567</v>
      </c>
      <c r="F73" s="80">
        <v>11266</v>
      </c>
      <c r="G73" s="80">
        <v>65658</v>
      </c>
      <c r="H73" s="80" t="s">
        <v>393</v>
      </c>
      <c r="I73" s="80">
        <v>1</v>
      </c>
      <c r="J73" s="80" t="s">
        <v>746</v>
      </c>
      <c r="K73" s="80" t="s">
        <v>823</v>
      </c>
      <c r="L73" s="80" t="s">
        <v>679</v>
      </c>
      <c r="M73" s="80" t="s">
        <v>680</v>
      </c>
      <c r="N73" s="80" t="s">
        <v>681</v>
      </c>
      <c r="O73" s="80" t="s">
        <v>680</v>
      </c>
      <c r="Q73" s="80" t="s">
        <v>691</v>
      </c>
      <c r="R73" s="80" t="s">
        <v>748</v>
      </c>
      <c r="S73" s="80" t="s">
        <v>821</v>
      </c>
      <c r="T73" s="80" t="s">
        <v>750</v>
      </c>
      <c r="V73" s="80" t="s">
        <v>751</v>
      </c>
      <c r="W73" s="80" t="s">
        <v>752</v>
      </c>
      <c r="X73" s="80" t="s">
        <v>821</v>
      </c>
      <c r="Y73" s="80" t="s">
        <v>822</v>
      </c>
      <c r="AB73" s="80" t="s">
        <v>680</v>
      </c>
      <c r="AC73" s="80" t="s">
        <v>680</v>
      </c>
      <c r="AD73" s="80" t="s">
        <v>680</v>
      </c>
      <c r="AE73" s="80" t="s">
        <v>686</v>
      </c>
      <c r="AF73" s="80" t="s">
        <v>687</v>
      </c>
      <c r="AG73" s="80" t="s">
        <v>688</v>
      </c>
      <c r="AH73" s="80">
        <f>VLOOKUP(A73,'Can Gas Rankings'!$C$6:$H$95,6,FALSE)</f>
        <v>52</v>
      </c>
      <c r="AJ73" s="80" t="str">
        <f t="shared" si="2"/>
        <v>Coast Energy Canada, Inc.96013822</v>
      </c>
      <c r="AK73" s="80" t="str">
        <f t="shared" si="3"/>
        <v>Enron Canada Corp.</v>
      </c>
    </row>
    <row r="74" spans="1:37" x14ac:dyDescent="0.2">
      <c r="A74" s="80" t="s">
        <v>198</v>
      </c>
      <c r="B74" s="80" t="s">
        <v>82</v>
      </c>
      <c r="C74" s="80">
        <v>96030407</v>
      </c>
      <c r="D74" s="80" t="s">
        <v>759</v>
      </c>
      <c r="E74" s="80" t="s">
        <v>567</v>
      </c>
      <c r="F74" s="80">
        <v>11266</v>
      </c>
      <c r="G74" s="80">
        <v>26476</v>
      </c>
      <c r="H74" s="80" t="s">
        <v>395</v>
      </c>
      <c r="I74" s="80">
        <v>0</v>
      </c>
      <c r="J74" s="80" t="s">
        <v>746</v>
      </c>
      <c r="K74" s="80" t="s">
        <v>824</v>
      </c>
      <c r="L74" s="80" t="s">
        <v>679</v>
      </c>
      <c r="M74" s="80" t="s">
        <v>680</v>
      </c>
      <c r="N74" s="80" t="s">
        <v>681</v>
      </c>
      <c r="O74" s="80" t="s">
        <v>680</v>
      </c>
      <c r="Q74" s="80" t="s">
        <v>682</v>
      </c>
      <c r="R74" s="80" t="s">
        <v>748</v>
      </c>
      <c r="S74" s="80" t="s">
        <v>825</v>
      </c>
      <c r="T74" s="80" t="s">
        <v>750</v>
      </c>
      <c r="V74" s="80" t="s">
        <v>762</v>
      </c>
      <c r="W74" s="80" t="s">
        <v>752</v>
      </c>
      <c r="AB74" s="80" t="s">
        <v>680</v>
      </c>
      <c r="AC74" s="80" t="s">
        <v>680</v>
      </c>
      <c r="AD74" s="80" t="s">
        <v>680</v>
      </c>
      <c r="AE74" s="80" t="s">
        <v>734</v>
      </c>
      <c r="AF74" s="80" t="s">
        <v>687</v>
      </c>
      <c r="AG74" s="80" t="s">
        <v>688</v>
      </c>
      <c r="AH74" s="80">
        <f>VLOOKUP(A74,'Can Gas Rankings'!$C$6:$H$95,6,FALSE)</f>
        <v>51</v>
      </c>
      <c r="AJ74" s="80" t="str">
        <f t="shared" si="2"/>
        <v>CoEnergy Trading Company96030407</v>
      </c>
      <c r="AK74" s="80" t="str">
        <f t="shared" si="3"/>
        <v>Enron Canada Corp.</v>
      </c>
    </row>
    <row r="75" spans="1:37" hidden="1" x14ac:dyDescent="0.2">
      <c r="A75" s="80" t="s">
        <v>198</v>
      </c>
      <c r="B75" s="80" t="s">
        <v>82</v>
      </c>
      <c r="C75" s="80">
        <v>96030407</v>
      </c>
      <c r="D75" s="80" t="s">
        <v>759</v>
      </c>
      <c r="E75" s="80" t="s">
        <v>567</v>
      </c>
      <c r="F75" s="80">
        <v>11266</v>
      </c>
      <c r="G75" s="80">
        <v>26476</v>
      </c>
      <c r="H75" s="80" t="s">
        <v>395</v>
      </c>
      <c r="I75" s="80">
        <v>0</v>
      </c>
      <c r="J75" s="80" t="s">
        <v>746</v>
      </c>
      <c r="K75" s="80" t="s">
        <v>824</v>
      </c>
      <c r="L75" s="80" t="s">
        <v>679</v>
      </c>
      <c r="M75" s="80" t="s">
        <v>680</v>
      </c>
      <c r="N75" s="80" t="s">
        <v>681</v>
      </c>
      <c r="O75" s="80" t="s">
        <v>680</v>
      </c>
      <c r="Q75" s="80" t="s">
        <v>691</v>
      </c>
      <c r="R75" s="80" t="s">
        <v>748</v>
      </c>
      <c r="S75" s="80" t="s">
        <v>825</v>
      </c>
      <c r="T75" s="80" t="s">
        <v>750</v>
      </c>
      <c r="V75" s="80" t="s">
        <v>762</v>
      </c>
      <c r="W75" s="80" t="s">
        <v>752</v>
      </c>
      <c r="AB75" s="80" t="s">
        <v>680</v>
      </c>
      <c r="AC75" s="80" t="s">
        <v>680</v>
      </c>
      <c r="AD75" s="80" t="s">
        <v>680</v>
      </c>
      <c r="AE75" s="80" t="s">
        <v>734</v>
      </c>
      <c r="AF75" s="80" t="s">
        <v>687</v>
      </c>
      <c r="AG75" s="80" t="s">
        <v>688</v>
      </c>
      <c r="AH75" s="80">
        <f>VLOOKUP(A75,'Can Gas Rankings'!$C$6:$H$95,6,FALSE)</f>
        <v>51</v>
      </c>
      <c r="AJ75" s="80" t="str">
        <f t="shared" si="2"/>
        <v>CoEnergy Trading Company96030407</v>
      </c>
      <c r="AK75" s="80" t="str">
        <f t="shared" si="3"/>
        <v>Enron Canada Corp.</v>
      </c>
    </row>
    <row r="76" spans="1:37" hidden="1" x14ac:dyDescent="0.2">
      <c r="A76" s="80" t="s">
        <v>198</v>
      </c>
      <c r="B76" s="80" t="s">
        <v>82</v>
      </c>
      <c r="C76" s="80">
        <v>96030407</v>
      </c>
      <c r="D76" s="80" t="s">
        <v>759</v>
      </c>
      <c r="E76" s="80" t="s">
        <v>567</v>
      </c>
      <c r="F76" s="80">
        <v>11266</v>
      </c>
      <c r="G76" s="80">
        <v>26476</v>
      </c>
      <c r="H76" s="80" t="s">
        <v>395</v>
      </c>
      <c r="I76" s="80">
        <v>0</v>
      </c>
      <c r="J76" s="80" t="s">
        <v>746</v>
      </c>
      <c r="K76" s="80" t="s">
        <v>826</v>
      </c>
      <c r="L76" s="80" t="s">
        <v>679</v>
      </c>
      <c r="M76" s="80" t="s">
        <v>680</v>
      </c>
      <c r="N76" s="80" t="s">
        <v>681</v>
      </c>
      <c r="O76" s="80" t="s">
        <v>680</v>
      </c>
      <c r="Q76" s="80" t="s">
        <v>691</v>
      </c>
      <c r="R76" s="80" t="s">
        <v>748</v>
      </c>
      <c r="S76" s="80" t="s">
        <v>825</v>
      </c>
      <c r="T76" s="80" t="s">
        <v>750</v>
      </c>
      <c r="V76" s="80" t="s">
        <v>762</v>
      </c>
      <c r="W76" s="80" t="s">
        <v>752</v>
      </c>
      <c r="AB76" s="80" t="s">
        <v>680</v>
      </c>
      <c r="AC76" s="80" t="s">
        <v>680</v>
      </c>
      <c r="AD76" s="80" t="s">
        <v>680</v>
      </c>
      <c r="AE76" s="80" t="s">
        <v>734</v>
      </c>
      <c r="AF76" s="80" t="s">
        <v>687</v>
      </c>
      <c r="AG76" s="80" t="s">
        <v>688</v>
      </c>
      <c r="AH76" s="80">
        <f>VLOOKUP(A76,'Can Gas Rankings'!$C$6:$H$95,6,FALSE)</f>
        <v>51</v>
      </c>
      <c r="AJ76" s="80" t="str">
        <f t="shared" si="2"/>
        <v>CoEnergy Trading Company96030407</v>
      </c>
      <c r="AK76" s="80" t="str">
        <f t="shared" si="3"/>
        <v>Enron Canada Corp.</v>
      </c>
    </row>
    <row r="77" spans="1:37" hidden="1" x14ac:dyDescent="0.2">
      <c r="A77" s="80" t="s">
        <v>198</v>
      </c>
      <c r="B77" s="80" t="s">
        <v>82</v>
      </c>
      <c r="C77" s="80">
        <v>96030407</v>
      </c>
      <c r="D77" s="80" t="s">
        <v>759</v>
      </c>
      <c r="E77" s="80" t="s">
        <v>567</v>
      </c>
      <c r="F77" s="80">
        <v>11266</v>
      </c>
      <c r="G77" s="80">
        <v>26476</v>
      </c>
      <c r="H77" s="80" t="s">
        <v>395</v>
      </c>
      <c r="I77" s="80">
        <v>0</v>
      </c>
      <c r="J77" s="80" t="s">
        <v>746</v>
      </c>
      <c r="K77" s="80" t="s">
        <v>826</v>
      </c>
      <c r="L77" s="80" t="s">
        <v>679</v>
      </c>
      <c r="M77" s="80" t="s">
        <v>680</v>
      </c>
      <c r="N77" s="80" t="s">
        <v>681</v>
      </c>
      <c r="O77" s="80" t="s">
        <v>680</v>
      </c>
      <c r="Q77" s="80" t="s">
        <v>682</v>
      </c>
      <c r="R77" s="80" t="s">
        <v>748</v>
      </c>
      <c r="S77" s="80" t="s">
        <v>825</v>
      </c>
      <c r="T77" s="80" t="s">
        <v>750</v>
      </c>
      <c r="V77" s="80" t="s">
        <v>762</v>
      </c>
      <c r="W77" s="80" t="s">
        <v>752</v>
      </c>
      <c r="AB77" s="80" t="s">
        <v>680</v>
      </c>
      <c r="AC77" s="80" t="s">
        <v>680</v>
      </c>
      <c r="AD77" s="80" t="s">
        <v>680</v>
      </c>
      <c r="AE77" s="80" t="s">
        <v>734</v>
      </c>
      <c r="AF77" s="80" t="s">
        <v>687</v>
      </c>
      <c r="AG77" s="80" t="s">
        <v>688</v>
      </c>
      <c r="AH77" s="80">
        <f>VLOOKUP(A77,'Can Gas Rankings'!$C$6:$H$95,6,FALSE)</f>
        <v>51</v>
      </c>
      <c r="AJ77" s="80" t="str">
        <f t="shared" si="2"/>
        <v>CoEnergy Trading Company96030407</v>
      </c>
      <c r="AK77" s="80" t="str">
        <f t="shared" si="3"/>
        <v>Enron Canada Corp.</v>
      </c>
    </row>
    <row r="78" spans="1:37" x14ac:dyDescent="0.2">
      <c r="A78" s="80" t="s">
        <v>125</v>
      </c>
      <c r="B78" s="80" t="s">
        <v>82</v>
      </c>
      <c r="C78" s="80">
        <v>96013805</v>
      </c>
      <c r="D78" s="80" t="s">
        <v>745</v>
      </c>
      <c r="E78" s="80" t="s">
        <v>567</v>
      </c>
      <c r="F78" s="80">
        <v>11266</v>
      </c>
      <c r="G78" s="80">
        <v>29605</v>
      </c>
      <c r="H78" s="80" t="s">
        <v>393</v>
      </c>
      <c r="I78" s="80">
        <v>0</v>
      </c>
      <c r="J78" s="80" t="s">
        <v>746</v>
      </c>
      <c r="K78" s="80" t="s">
        <v>827</v>
      </c>
      <c r="L78" s="80" t="s">
        <v>679</v>
      </c>
      <c r="M78" s="80" t="s">
        <v>680</v>
      </c>
      <c r="N78" s="80" t="s">
        <v>681</v>
      </c>
      <c r="O78" s="80" t="s">
        <v>680</v>
      </c>
      <c r="Q78" s="80" t="s">
        <v>682</v>
      </c>
      <c r="R78" s="80" t="s">
        <v>748</v>
      </c>
      <c r="S78" s="80" t="s">
        <v>828</v>
      </c>
      <c r="T78" s="80" t="s">
        <v>750</v>
      </c>
      <c r="V78" s="80" t="s">
        <v>751</v>
      </c>
      <c r="W78" s="80" t="s">
        <v>752</v>
      </c>
      <c r="X78" s="80" t="s">
        <v>829</v>
      </c>
      <c r="Y78" s="80" t="s">
        <v>830</v>
      </c>
      <c r="AB78" s="80" t="s">
        <v>680</v>
      </c>
      <c r="AC78" s="80" t="s">
        <v>680</v>
      </c>
      <c r="AD78" s="80" t="s">
        <v>680</v>
      </c>
      <c r="AE78" s="80" t="s">
        <v>686</v>
      </c>
      <c r="AF78" s="80" t="s">
        <v>687</v>
      </c>
      <c r="AG78" s="80" t="s">
        <v>688</v>
      </c>
      <c r="AH78" s="80">
        <f>VLOOKUP(A78,'Can Gas Rankings'!$C$6:$H$95,6,FALSE)</f>
        <v>62</v>
      </c>
      <c r="AJ78" s="80" t="str">
        <f t="shared" si="2"/>
        <v>ConAgra Energy Services, Inc.96013805</v>
      </c>
      <c r="AK78" s="80" t="str">
        <f t="shared" si="3"/>
        <v>Enron Canada Corp.</v>
      </c>
    </row>
    <row r="79" spans="1:37" hidden="1" x14ac:dyDescent="0.2">
      <c r="A79" s="80" t="s">
        <v>125</v>
      </c>
      <c r="B79" s="80" t="s">
        <v>82</v>
      </c>
      <c r="C79" s="80">
        <v>96013805</v>
      </c>
      <c r="D79" s="80" t="s">
        <v>745</v>
      </c>
      <c r="E79" s="80" t="s">
        <v>567</v>
      </c>
      <c r="F79" s="80">
        <v>11266</v>
      </c>
      <c r="G79" s="80">
        <v>29605</v>
      </c>
      <c r="H79" s="80" t="s">
        <v>393</v>
      </c>
      <c r="I79" s="80">
        <v>0</v>
      </c>
      <c r="J79" s="80" t="s">
        <v>746</v>
      </c>
      <c r="K79" s="80" t="s">
        <v>827</v>
      </c>
      <c r="L79" s="80" t="s">
        <v>679</v>
      </c>
      <c r="M79" s="80" t="s">
        <v>680</v>
      </c>
      <c r="N79" s="80" t="s">
        <v>681</v>
      </c>
      <c r="O79" s="80" t="s">
        <v>680</v>
      </c>
      <c r="Q79" s="80" t="s">
        <v>691</v>
      </c>
      <c r="R79" s="80" t="s">
        <v>748</v>
      </c>
      <c r="S79" s="80" t="s">
        <v>828</v>
      </c>
      <c r="T79" s="80" t="s">
        <v>750</v>
      </c>
      <c r="V79" s="80" t="s">
        <v>751</v>
      </c>
      <c r="W79" s="80" t="s">
        <v>752</v>
      </c>
      <c r="X79" s="80" t="s">
        <v>829</v>
      </c>
      <c r="Y79" s="80" t="s">
        <v>830</v>
      </c>
      <c r="AB79" s="80" t="s">
        <v>680</v>
      </c>
      <c r="AC79" s="80" t="s">
        <v>680</v>
      </c>
      <c r="AD79" s="80" t="s">
        <v>680</v>
      </c>
      <c r="AE79" s="80" t="s">
        <v>686</v>
      </c>
      <c r="AF79" s="80" t="s">
        <v>687</v>
      </c>
      <c r="AG79" s="80" t="s">
        <v>688</v>
      </c>
      <c r="AH79" s="80">
        <f>VLOOKUP(A79,'Can Gas Rankings'!$C$6:$H$95,6,FALSE)</f>
        <v>62</v>
      </c>
      <c r="AJ79" s="80" t="str">
        <f t="shared" si="2"/>
        <v>ConAgra Energy Services, Inc.96013805</v>
      </c>
      <c r="AK79" s="80" t="str">
        <f t="shared" si="3"/>
        <v>Enron Canada Corp.</v>
      </c>
    </row>
    <row r="80" spans="1:37" hidden="1" x14ac:dyDescent="0.2">
      <c r="A80" s="80" t="s">
        <v>125</v>
      </c>
      <c r="B80" s="80" t="s">
        <v>82</v>
      </c>
      <c r="C80" s="80">
        <v>96013805</v>
      </c>
      <c r="D80" s="80" t="s">
        <v>745</v>
      </c>
      <c r="E80" s="80" t="s">
        <v>567</v>
      </c>
      <c r="F80" s="80">
        <v>11266</v>
      </c>
      <c r="G80" s="80">
        <v>29605</v>
      </c>
      <c r="H80" s="80" t="s">
        <v>393</v>
      </c>
      <c r="I80" s="80">
        <v>0</v>
      </c>
      <c r="J80" s="80" t="s">
        <v>746</v>
      </c>
      <c r="K80" s="80" t="s">
        <v>831</v>
      </c>
      <c r="L80" s="80" t="s">
        <v>679</v>
      </c>
      <c r="M80" s="80" t="s">
        <v>680</v>
      </c>
      <c r="N80" s="80" t="s">
        <v>681</v>
      </c>
      <c r="O80" s="80" t="s">
        <v>680</v>
      </c>
      <c r="Q80" s="80" t="s">
        <v>682</v>
      </c>
      <c r="R80" s="80" t="s">
        <v>748</v>
      </c>
      <c r="S80" s="80" t="s">
        <v>828</v>
      </c>
      <c r="T80" s="80" t="s">
        <v>750</v>
      </c>
      <c r="V80" s="80" t="s">
        <v>751</v>
      </c>
      <c r="W80" s="80" t="s">
        <v>752</v>
      </c>
      <c r="X80" s="80" t="s">
        <v>829</v>
      </c>
      <c r="Y80" s="80" t="s">
        <v>830</v>
      </c>
      <c r="AB80" s="80" t="s">
        <v>680</v>
      </c>
      <c r="AC80" s="80" t="s">
        <v>680</v>
      </c>
      <c r="AD80" s="80" t="s">
        <v>680</v>
      </c>
      <c r="AE80" s="80" t="s">
        <v>686</v>
      </c>
      <c r="AF80" s="80" t="s">
        <v>687</v>
      </c>
      <c r="AG80" s="80" t="s">
        <v>688</v>
      </c>
      <c r="AH80" s="80">
        <f>VLOOKUP(A80,'Can Gas Rankings'!$C$6:$H$95,6,FALSE)</f>
        <v>62</v>
      </c>
      <c r="AJ80" s="80" t="str">
        <f t="shared" si="2"/>
        <v>ConAgra Energy Services, Inc.96013805</v>
      </c>
      <c r="AK80" s="80" t="str">
        <f t="shared" si="3"/>
        <v>Enron Canada Corp.</v>
      </c>
    </row>
    <row r="81" spans="1:37" hidden="1" x14ac:dyDescent="0.2">
      <c r="A81" s="80" t="s">
        <v>125</v>
      </c>
      <c r="B81" s="80" t="s">
        <v>82</v>
      </c>
      <c r="C81" s="80">
        <v>96013805</v>
      </c>
      <c r="D81" s="80" t="s">
        <v>745</v>
      </c>
      <c r="E81" s="80" t="s">
        <v>567</v>
      </c>
      <c r="F81" s="80">
        <v>11266</v>
      </c>
      <c r="G81" s="80">
        <v>29605</v>
      </c>
      <c r="H81" s="80" t="s">
        <v>393</v>
      </c>
      <c r="I81" s="80">
        <v>0</v>
      </c>
      <c r="J81" s="80" t="s">
        <v>746</v>
      </c>
      <c r="K81" s="80" t="s">
        <v>831</v>
      </c>
      <c r="L81" s="80" t="s">
        <v>679</v>
      </c>
      <c r="M81" s="80" t="s">
        <v>680</v>
      </c>
      <c r="N81" s="80" t="s">
        <v>681</v>
      </c>
      <c r="O81" s="80" t="s">
        <v>680</v>
      </c>
      <c r="Q81" s="80" t="s">
        <v>691</v>
      </c>
      <c r="R81" s="80" t="s">
        <v>748</v>
      </c>
      <c r="S81" s="80" t="s">
        <v>828</v>
      </c>
      <c r="T81" s="80" t="s">
        <v>750</v>
      </c>
      <c r="V81" s="80" t="s">
        <v>751</v>
      </c>
      <c r="W81" s="80" t="s">
        <v>752</v>
      </c>
      <c r="X81" s="80" t="s">
        <v>829</v>
      </c>
      <c r="Y81" s="80" t="s">
        <v>830</v>
      </c>
      <c r="AB81" s="80" t="s">
        <v>680</v>
      </c>
      <c r="AC81" s="80" t="s">
        <v>680</v>
      </c>
      <c r="AD81" s="80" t="s">
        <v>680</v>
      </c>
      <c r="AE81" s="80" t="s">
        <v>686</v>
      </c>
      <c r="AF81" s="80" t="s">
        <v>687</v>
      </c>
      <c r="AG81" s="80" t="s">
        <v>688</v>
      </c>
      <c r="AH81" s="80">
        <f>VLOOKUP(A81,'Can Gas Rankings'!$C$6:$H$95,6,FALSE)</f>
        <v>62</v>
      </c>
      <c r="AJ81" s="80" t="str">
        <f t="shared" si="2"/>
        <v>ConAgra Energy Services, Inc.96013805</v>
      </c>
      <c r="AK81" s="80" t="str">
        <f t="shared" si="3"/>
        <v>Enron Canada Corp.</v>
      </c>
    </row>
    <row r="82" spans="1:37" x14ac:dyDescent="0.2">
      <c r="A82" s="80" t="s">
        <v>621</v>
      </c>
      <c r="B82" s="80" t="s">
        <v>82</v>
      </c>
      <c r="C82" s="80">
        <v>96013926</v>
      </c>
      <c r="D82" s="80" t="s">
        <v>745</v>
      </c>
      <c r="E82" s="80" t="s">
        <v>567</v>
      </c>
      <c r="F82" s="80">
        <v>11266</v>
      </c>
      <c r="G82" s="80">
        <v>11107</v>
      </c>
      <c r="H82" s="80" t="s">
        <v>393</v>
      </c>
      <c r="I82" s="80">
        <v>3</v>
      </c>
      <c r="J82" s="80" t="s">
        <v>746</v>
      </c>
      <c r="K82" s="80" t="s">
        <v>832</v>
      </c>
      <c r="L82" s="80" t="s">
        <v>679</v>
      </c>
      <c r="M82" s="80" t="s">
        <v>680</v>
      </c>
      <c r="N82" s="80" t="s">
        <v>681</v>
      </c>
      <c r="O82" s="80" t="s">
        <v>680</v>
      </c>
      <c r="Q82" s="80" t="s">
        <v>682</v>
      </c>
      <c r="R82" s="80" t="s">
        <v>748</v>
      </c>
      <c r="S82" s="80" t="s">
        <v>833</v>
      </c>
      <c r="T82" s="80" t="s">
        <v>750</v>
      </c>
      <c r="V82" s="80" t="s">
        <v>751</v>
      </c>
      <c r="W82" s="80" t="s">
        <v>752</v>
      </c>
      <c r="X82" s="80" t="s">
        <v>833</v>
      </c>
      <c r="Y82" s="80" t="s">
        <v>834</v>
      </c>
      <c r="AB82" s="80" t="s">
        <v>680</v>
      </c>
      <c r="AC82" s="80" t="s">
        <v>680</v>
      </c>
      <c r="AD82" s="80" t="s">
        <v>680</v>
      </c>
      <c r="AE82" s="80" t="s">
        <v>686</v>
      </c>
      <c r="AF82" s="80" t="s">
        <v>687</v>
      </c>
      <c r="AG82" s="80" t="s">
        <v>688</v>
      </c>
      <c r="AH82" s="80">
        <f>VLOOKUP(A82,'Can Gas Rankings'!$C$6:$H$95,6,FALSE)</f>
        <v>61</v>
      </c>
      <c r="AJ82" s="80" t="str">
        <f t="shared" si="2"/>
        <v>Conoco Canada Limited96013926</v>
      </c>
      <c r="AK82" s="80" t="str">
        <f t="shared" si="3"/>
        <v>Enron Canada Corp.</v>
      </c>
    </row>
    <row r="83" spans="1:37" hidden="1" x14ac:dyDescent="0.2">
      <c r="A83" s="80" t="s">
        <v>621</v>
      </c>
      <c r="B83" s="80" t="s">
        <v>82</v>
      </c>
      <c r="C83" s="80">
        <v>96013926</v>
      </c>
      <c r="D83" s="80" t="s">
        <v>745</v>
      </c>
      <c r="E83" s="80" t="s">
        <v>567</v>
      </c>
      <c r="F83" s="80">
        <v>11266</v>
      </c>
      <c r="G83" s="80">
        <v>11107</v>
      </c>
      <c r="H83" s="80" t="s">
        <v>393</v>
      </c>
      <c r="I83" s="80">
        <v>3</v>
      </c>
      <c r="J83" s="80" t="s">
        <v>746</v>
      </c>
      <c r="K83" s="80" t="s">
        <v>832</v>
      </c>
      <c r="L83" s="80" t="s">
        <v>679</v>
      </c>
      <c r="M83" s="80" t="s">
        <v>680</v>
      </c>
      <c r="N83" s="80" t="s">
        <v>681</v>
      </c>
      <c r="O83" s="80" t="s">
        <v>680</v>
      </c>
      <c r="Q83" s="80" t="s">
        <v>691</v>
      </c>
      <c r="R83" s="80" t="s">
        <v>748</v>
      </c>
      <c r="S83" s="80" t="s">
        <v>833</v>
      </c>
      <c r="T83" s="80" t="s">
        <v>750</v>
      </c>
      <c r="V83" s="80" t="s">
        <v>751</v>
      </c>
      <c r="W83" s="80" t="s">
        <v>752</v>
      </c>
      <c r="X83" s="80" t="s">
        <v>833</v>
      </c>
      <c r="Y83" s="80" t="s">
        <v>834</v>
      </c>
      <c r="AB83" s="80" t="s">
        <v>680</v>
      </c>
      <c r="AC83" s="80" t="s">
        <v>680</v>
      </c>
      <c r="AD83" s="80" t="s">
        <v>680</v>
      </c>
      <c r="AE83" s="80" t="s">
        <v>686</v>
      </c>
      <c r="AF83" s="80" t="s">
        <v>687</v>
      </c>
      <c r="AG83" s="80" t="s">
        <v>688</v>
      </c>
      <c r="AH83" s="80">
        <f>VLOOKUP(A83,'Can Gas Rankings'!$C$6:$H$95,6,FALSE)</f>
        <v>61</v>
      </c>
      <c r="AJ83" s="80" t="str">
        <f t="shared" si="2"/>
        <v>Conoco Canada Limited96013926</v>
      </c>
      <c r="AK83" s="80" t="str">
        <f t="shared" si="3"/>
        <v>Enron Canada Corp.</v>
      </c>
    </row>
    <row r="84" spans="1:37" hidden="1" x14ac:dyDescent="0.2">
      <c r="A84" s="80" t="s">
        <v>621</v>
      </c>
      <c r="B84" s="80" t="s">
        <v>82</v>
      </c>
      <c r="C84" s="80">
        <v>96013926</v>
      </c>
      <c r="D84" s="80" t="s">
        <v>745</v>
      </c>
      <c r="E84" s="80" t="s">
        <v>567</v>
      </c>
      <c r="F84" s="80">
        <v>11266</v>
      </c>
      <c r="G84" s="80">
        <v>11107</v>
      </c>
      <c r="H84" s="80" t="s">
        <v>393</v>
      </c>
      <c r="I84" s="80">
        <v>3</v>
      </c>
      <c r="J84" s="80" t="s">
        <v>746</v>
      </c>
      <c r="K84" s="80" t="s">
        <v>835</v>
      </c>
      <c r="L84" s="80" t="s">
        <v>679</v>
      </c>
      <c r="M84" s="80" t="s">
        <v>680</v>
      </c>
      <c r="N84" s="80" t="s">
        <v>681</v>
      </c>
      <c r="O84" s="80" t="s">
        <v>680</v>
      </c>
      <c r="Q84" s="80" t="s">
        <v>682</v>
      </c>
      <c r="R84" s="80" t="s">
        <v>748</v>
      </c>
      <c r="S84" s="80" t="s">
        <v>833</v>
      </c>
      <c r="T84" s="80" t="s">
        <v>750</v>
      </c>
      <c r="V84" s="80" t="s">
        <v>751</v>
      </c>
      <c r="W84" s="80" t="s">
        <v>752</v>
      </c>
      <c r="X84" s="80" t="s">
        <v>833</v>
      </c>
      <c r="Y84" s="80" t="s">
        <v>834</v>
      </c>
      <c r="AB84" s="80" t="s">
        <v>680</v>
      </c>
      <c r="AC84" s="80" t="s">
        <v>680</v>
      </c>
      <c r="AD84" s="80" t="s">
        <v>680</v>
      </c>
      <c r="AE84" s="80" t="s">
        <v>686</v>
      </c>
      <c r="AF84" s="80" t="s">
        <v>687</v>
      </c>
      <c r="AG84" s="80" t="s">
        <v>688</v>
      </c>
      <c r="AH84" s="80">
        <f>VLOOKUP(A84,'Can Gas Rankings'!$C$6:$H$95,6,FALSE)</f>
        <v>61</v>
      </c>
      <c r="AJ84" s="80" t="str">
        <f t="shared" si="2"/>
        <v>Conoco Canada Limited96013926</v>
      </c>
      <c r="AK84" s="80" t="str">
        <f t="shared" si="3"/>
        <v>Enron Canada Corp.</v>
      </c>
    </row>
    <row r="85" spans="1:37" hidden="1" x14ac:dyDescent="0.2">
      <c r="A85" s="80" t="s">
        <v>621</v>
      </c>
      <c r="B85" s="80" t="s">
        <v>82</v>
      </c>
      <c r="C85" s="80">
        <v>96013926</v>
      </c>
      <c r="D85" s="80" t="s">
        <v>745</v>
      </c>
      <c r="E85" s="80" t="s">
        <v>567</v>
      </c>
      <c r="F85" s="80">
        <v>11266</v>
      </c>
      <c r="G85" s="80">
        <v>11107</v>
      </c>
      <c r="H85" s="80" t="s">
        <v>393</v>
      </c>
      <c r="I85" s="80">
        <v>3</v>
      </c>
      <c r="J85" s="80" t="s">
        <v>746</v>
      </c>
      <c r="K85" s="80" t="s">
        <v>835</v>
      </c>
      <c r="L85" s="80" t="s">
        <v>679</v>
      </c>
      <c r="M85" s="80" t="s">
        <v>680</v>
      </c>
      <c r="N85" s="80" t="s">
        <v>681</v>
      </c>
      <c r="O85" s="80" t="s">
        <v>680</v>
      </c>
      <c r="Q85" s="80" t="s">
        <v>691</v>
      </c>
      <c r="R85" s="80" t="s">
        <v>748</v>
      </c>
      <c r="S85" s="80" t="s">
        <v>833</v>
      </c>
      <c r="T85" s="80" t="s">
        <v>750</v>
      </c>
      <c r="V85" s="80" t="s">
        <v>751</v>
      </c>
      <c r="W85" s="80" t="s">
        <v>752</v>
      </c>
      <c r="X85" s="80" t="s">
        <v>833</v>
      </c>
      <c r="Y85" s="80" t="s">
        <v>834</v>
      </c>
      <c r="AB85" s="80" t="s">
        <v>680</v>
      </c>
      <c r="AC85" s="80" t="s">
        <v>680</v>
      </c>
      <c r="AD85" s="80" t="s">
        <v>680</v>
      </c>
      <c r="AE85" s="80" t="s">
        <v>686</v>
      </c>
      <c r="AF85" s="80" t="s">
        <v>687</v>
      </c>
      <c r="AG85" s="80" t="s">
        <v>688</v>
      </c>
      <c r="AH85" s="80">
        <f>VLOOKUP(A85,'Can Gas Rankings'!$C$6:$H$95,6,FALSE)</f>
        <v>61</v>
      </c>
      <c r="AJ85" s="80" t="str">
        <f t="shared" si="2"/>
        <v>Conoco Canada Limited96013926</v>
      </c>
      <c r="AK85" s="80" t="str">
        <f t="shared" si="3"/>
        <v>Enron Canada Corp.</v>
      </c>
    </row>
    <row r="86" spans="1:37" x14ac:dyDescent="0.2">
      <c r="A86" s="80" t="s">
        <v>134</v>
      </c>
      <c r="B86" s="80" t="s">
        <v>82</v>
      </c>
      <c r="C86" s="80">
        <v>96030192</v>
      </c>
      <c r="D86" s="80" t="s">
        <v>776</v>
      </c>
      <c r="E86" s="80" t="s">
        <v>567</v>
      </c>
      <c r="F86" s="80">
        <v>11266</v>
      </c>
      <c r="G86" s="80">
        <v>11170</v>
      </c>
      <c r="H86" s="80" t="s">
        <v>395</v>
      </c>
      <c r="I86" s="80">
        <v>0</v>
      </c>
      <c r="J86" s="80" t="s">
        <v>746</v>
      </c>
      <c r="K86" s="80" t="s">
        <v>836</v>
      </c>
      <c r="L86" s="80" t="s">
        <v>679</v>
      </c>
      <c r="M86" s="80" t="s">
        <v>680</v>
      </c>
      <c r="N86" s="80" t="s">
        <v>681</v>
      </c>
      <c r="O86" s="80" t="s">
        <v>680</v>
      </c>
      <c r="Q86" s="80" t="s">
        <v>682</v>
      </c>
      <c r="R86" s="80" t="s">
        <v>748</v>
      </c>
      <c r="S86" s="80" t="s">
        <v>825</v>
      </c>
      <c r="T86" s="80" t="s">
        <v>750</v>
      </c>
      <c r="V86" s="80" t="s">
        <v>762</v>
      </c>
      <c r="W86" s="80" t="s">
        <v>752</v>
      </c>
      <c r="AB86" s="80" t="s">
        <v>680</v>
      </c>
      <c r="AC86" s="80" t="s">
        <v>680</v>
      </c>
      <c r="AD86" s="80" t="s">
        <v>680</v>
      </c>
      <c r="AE86" s="80" t="s">
        <v>734</v>
      </c>
      <c r="AF86" s="80" t="s">
        <v>687</v>
      </c>
      <c r="AG86" s="80" t="s">
        <v>763</v>
      </c>
      <c r="AH86" s="80">
        <f>VLOOKUP(A86,'Can Gas Rankings'!$C$6:$H$95,6,FALSE)</f>
        <v>54</v>
      </c>
      <c r="AJ86" s="80" t="str">
        <f t="shared" si="2"/>
        <v>Cook Inlet Energy Supply L.L.C.96030192</v>
      </c>
      <c r="AK86" s="80" t="str">
        <f t="shared" si="3"/>
        <v>Enron Canada Corp.</v>
      </c>
    </row>
    <row r="87" spans="1:37" hidden="1" x14ac:dyDescent="0.2">
      <c r="A87" s="80" t="s">
        <v>134</v>
      </c>
      <c r="B87" s="80" t="s">
        <v>82</v>
      </c>
      <c r="C87" s="80">
        <v>96030192</v>
      </c>
      <c r="D87" s="80" t="s">
        <v>776</v>
      </c>
      <c r="E87" s="80" t="s">
        <v>567</v>
      </c>
      <c r="F87" s="80">
        <v>11266</v>
      </c>
      <c r="G87" s="80">
        <v>11170</v>
      </c>
      <c r="H87" s="80" t="s">
        <v>395</v>
      </c>
      <c r="I87" s="80">
        <v>0</v>
      </c>
      <c r="J87" s="80" t="s">
        <v>746</v>
      </c>
      <c r="K87" s="80" t="s">
        <v>836</v>
      </c>
      <c r="L87" s="80" t="s">
        <v>679</v>
      </c>
      <c r="M87" s="80" t="s">
        <v>680</v>
      </c>
      <c r="N87" s="80" t="s">
        <v>681</v>
      </c>
      <c r="O87" s="80" t="s">
        <v>680</v>
      </c>
      <c r="Q87" s="80" t="s">
        <v>691</v>
      </c>
      <c r="R87" s="80" t="s">
        <v>748</v>
      </c>
      <c r="S87" s="80" t="s">
        <v>825</v>
      </c>
      <c r="T87" s="80" t="s">
        <v>750</v>
      </c>
      <c r="V87" s="80" t="s">
        <v>762</v>
      </c>
      <c r="W87" s="80" t="s">
        <v>752</v>
      </c>
      <c r="AB87" s="80" t="s">
        <v>680</v>
      </c>
      <c r="AC87" s="80" t="s">
        <v>680</v>
      </c>
      <c r="AD87" s="80" t="s">
        <v>680</v>
      </c>
      <c r="AE87" s="80" t="s">
        <v>734</v>
      </c>
      <c r="AF87" s="80" t="s">
        <v>687</v>
      </c>
      <c r="AG87" s="80" t="s">
        <v>763</v>
      </c>
      <c r="AH87" s="80">
        <f>VLOOKUP(A87,'Can Gas Rankings'!$C$6:$H$95,6,FALSE)</f>
        <v>54</v>
      </c>
      <c r="AJ87" s="80" t="str">
        <f t="shared" si="2"/>
        <v>Cook Inlet Energy Supply L.L.C.96030192</v>
      </c>
      <c r="AK87" s="80" t="str">
        <f t="shared" si="3"/>
        <v>Enron Canada Corp.</v>
      </c>
    </row>
    <row r="88" spans="1:37" hidden="1" x14ac:dyDescent="0.2">
      <c r="A88" s="80" t="s">
        <v>134</v>
      </c>
      <c r="B88" s="80" t="s">
        <v>82</v>
      </c>
      <c r="C88" s="80">
        <v>96030192</v>
      </c>
      <c r="D88" s="80" t="s">
        <v>776</v>
      </c>
      <c r="E88" s="80" t="s">
        <v>567</v>
      </c>
      <c r="F88" s="80">
        <v>11266</v>
      </c>
      <c r="G88" s="80">
        <v>11170</v>
      </c>
      <c r="H88" s="80" t="s">
        <v>395</v>
      </c>
      <c r="I88" s="80">
        <v>0</v>
      </c>
      <c r="J88" s="80" t="s">
        <v>746</v>
      </c>
      <c r="K88" s="80" t="s">
        <v>837</v>
      </c>
      <c r="L88" s="80" t="s">
        <v>679</v>
      </c>
      <c r="M88" s="80" t="s">
        <v>680</v>
      </c>
      <c r="N88" s="80" t="s">
        <v>681</v>
      </c>
      <c r="O88" s="80" t="s">
        <v>680</v>
      </c>
      <c r="Q88" s="80" t="s">
        <v>691</v>
      </c>
      <c r="R88" s="80" t="s">
        <v>748</v>
      </c>
      <c r="S88" s="80" t="s">
        <v>825</v>
      </c>
      <c r="T88" s="80" t="s">
        <v>750</v>
      </c>
      <c r="V88" s="80" t="s">
        <v>762</v>
      </c>
      <c r="W88" s="80" t="s">
        <v>752</v>
      </c>
      <c r="AB88" s="80" t="s">
        <v>680</v>
      </c>
      <c r="AC88" s="80" t="s">
        <v>680</v>
      </c>
      <c r="AD88" s="80" t="s">
        <v>680</v>
      </c>
      <c r="AE88" s="80" t="s">
        <v>734</v>
      </c>
      <c r="AF88" s="80" t="s">
        <v>687</v>
      </c>
      <c r="AG88" s="80" t="s">
        <v>763</v>
      </c>
      <c r="AH88" s="80">
        <f>VLOOKUP(A88,'Can Gas Rankings'!$C$6:$H$95,6,FALSE)</f>
        <v>54</v>
      </c>
      <c r="AJ88" s="80" t="str">
        <f t="shared" si="2"/>
        <v>Cook Inlet Energy Supply L.L.C.96030192</v>
      </c>
      <c r="AK88" s="80" t="str">
        <f t="shared" si="3"/>
        <v>Enron Canada Corp.</v>
      </c>
    </row>
    <row r="89" spans="1:37" hidden="1" x14ac:dyDescent="0.2">
      <c r="A89" s="80" t="s">
        <v>134</v>
      </c>
      <c r="B89" s="80" t="s">
        <v>82</v>
      </c>
      <c r="C89" s="80">
        <v>96030192</v>
      </c>
      <c r="D89" s="80" t="s">
        <v>776</v>
      </c>
      <c r="E89" s="80" t="s">
        <v>567</v>
      </c>
      <c r="F89" s="80">
        <v>11266</v>
      </c>
      <c r="G89" s="80">
        <v>11170</v>
      </c>
      <c r="H89" s="80" t="s">
        <v>395</v>
      </c>
      <c r="I89" s="80">
        <v>0</v>
      </c>
      <c r="J89" s="80" t="s">
        <v>746</v>
      </c>
      <c r="K89" s="80" t="s">
        <v>837</v>
      </c>
      <c r="L89" s="80" t="s">
        <v>679</v>
      </c>
      <c r="M89" s="80" t="s">
        <v>680</v>
      </c>
      <c r="N89" s="80" t="s">
        <v>681</v>
      </c>
      <c r="O89" s="80" t="s">
        <v>680</v>
      </c>
      <c r="Q89" s="80" t="s">
        <v>682</v>
      </c>
      <c r="R89" s="80" t="s">
        <v>748</v>
      </c>
      <c r="S89" s="80" t="s">
        <v>825</v>
      </c>
      <c r="T89" s="80" t="s">
        <v>750</v>
      </c>
      <c r="V89" s="80" t="s">
        <v>762</v>
      </c>
      <c r="W89" s="80" t="s">
        <v>752</v>
      </c>
      <c r="AB89" s="80" t="s">
        <v>680</v>
      </c>
      <c r="AC89" s="80" t="s">
        <v>680</v>
      </c>
      <c r="AD89" s="80" t="s">
        <v>680</v>
      </c>
      <c r="AE89" s="80" t="s">
        <v>734</v>
      </c>
      <c r="AF89" s="80" t="s">
        <v>687</v>
      </c>
      <c r="AG89" s="80" t="s">
        <v>763</v>
      </c>
      <c r="AH89" s="80">
        <f>VLOOKUP(A89,'Can Gas Rankings'!$C$6:$H$95,6,FALSE)</f>
        <v>54</v>
      </c>
      <c r="AJ89" s="80" t="str">
        <f t="shared" si="2"/>
        <v>Cook Inlet Energy Supply L.L.C.96030192</v>
      </c>
      <c r="AK89" s="80" t="str">
        <f t="shared" si="3"/>
        <v>Enron Canada Corp.</v>
      </c>
    </row>
    <row r="90" spans="1:37" x14ac:dyDescent="0.2">
      <c r="A90" s="80" t="s">
        <v>622</v>
      </c>
      <c r="B90" s="80" t="s">
        <v>82</v>
      </c>
      <c r="C90" s="80">
        <v>96013797</v>
      </c>
      <c r="D90" s="80" t="s">
        <v>745</v>
      </c>
      <c r="E90" s="80" t="s">
        <v>567</v>
      </c>
      <c r="F90" s="80">
        <v>11266</v>
      </c>
      <c r="G90" s="80">
        <v>53876</v>
      </c>
      <c r="H90" s="80" t="s">
        <v>393</v>
      </c>
      <c r="I90" s="80">
        <v>2</v>
      </c>
      <c r="J90" s="80" t="s">
        <v>746</v>
      </c>
      <c r="K90" s="80" t="s">
        <v>838</v>
      </c>
      <c r="L90" s="80" t="s">
        <v>679</v>
      </c>
      <c r="M90" s="80" t="s">
        <v>680</v>
      </c>
      <c r="N90" s="80" t="s">
        <v>681</v>
      </c>
      <c r="O90" s="80" t="s">
        <v>680</v>
      </c>
      <c r="Q90" s="80" t="s">
        <v>691</v>
      </c>
      <c r="R90" s="80" t="s">
        <v>748</v>
      </c>
      <c r="S90" s="80" t="s">
        <v>839</v>
      </c>
      <c r="T90" s="80" t="s">
        <v>750</v>
      </c>
      <c r="V90" s="80" t="s">
        <v>751</v>
      </c>
      <c r="W90" s="80" t="s">
        <v>752</v>
      </c>
      <c r="X90" s="80" t="s">
        <v>839</v>
      </c>
      <c r="Y90" s="80" t="s">
        <v>840</v>
      </c>
      <c r="AB90" s="80" t="s">
        <v>680</v>
      </c>
      <c r="AC90" s="80" t="s">
        <v>680</v>
      </c>
      <c r="AD90" s="80" t="s">
        <v>680</v>
      </c>
      <c r="AE90" s="80" t="s">
        <v>686</v>
      </c>
      <c r="AF90" s="80" t="s">
        <v>687</v>
      </c>
      <c r="AG90" s="80" t="s">
        <v>688</v>
      </c>
      <c r="AH90" s="80">
        <f>VLOOKUP(A90,'Can Gas Rankings'!$C$6:$H$95,6,FALSE)</f>
        <v>14</v>
      </c>
      <c r="AJ90" s="80" t="str">
        <f t="shared" si="2"/>
        <v>Coral Energy Canada Inc.96013797</v>
      </c>
      <c r="AK90" s="80" t="str">
        <f t="shared" si="3"/>
        <v>Enron Canada Corp.</v>
      </c>
    </row>
    <row r="91" spans="1:37" hidden="1" x14ac:dyDescent="0.2">
      <c r="A91" s="80" t="s">
        <v>622</v>
      </c>
      <c r="B91" s="80" t="s">
        <v>82</v>
      </c>
      <c r="C91" s="80">
        <v>96013797</v>
      </c>
      <c r="D91" s="80" t="s">
        <v>745</v>
      </c>
      <c r="E91" s="80" t="s">
        <v>567</v>
      </c>
      <c r="F91" s="80">
        <v>11266</v>
      </c>
      <c r="G91" s="80">
        <v>53876</v>
      </c>
      <c r="H91" s="80" t="s">
        <v>393</v>
      </c>
      <c r="I91" s="80">
        <v>2</v>
      </c>
      <c r="J91" s="80" t="s">
        <v>746</v>
      </c>
      <c r="K91" s="80" t="s">
        <v>841</v>
      </c>
      <c r="L91" s="80" t="s">
        <v>679</v>
      </c>
      <c r="M91" s="80" t="s">
        <v>680</v>
      </c>
      <c r="N91" s="80" t="s">
        <v>681</v>
      </c>
      <c r="O91" s="80" t="s">
        <v>680</v>
      </c>
      <c r="Q91" s="80" t="s">
        <v>682</v>
      </c>
      <c r="R91" s="80" t="s">
        <v>748</v>
      </c>
      <c r="S91" s="80" t="s">
        <v>839</v>
      </c>
      <c r="T91" s="80" t="s">
        <v>750</v>
      </c>
      <c r="V91" s="80" t="s">
        <v>751</v>
      </c>
      <c r="W91" s="80" t="s">
        <v>752</v>
      </c>
      <c r="X91" s="80" t="s">
        <v>839</v>
      </c>
      <c r="Y91" s="80" t="s">
        <v>840</v>
      </c>
      <c r="AB91" s="80" t="s">
        <v>680</v>
      </c>
      <c r="AC91" s="80" t="s">
        <v>680</v>
      </c>
      <c r="AD91" s="80" t="s">
        <v>680</v>
      </c>
      <c r="AE91" s="80" t="s">
        <v>686</v>
      </c>
      <c r="AF91" s="80" t="s">
        <v>687</v>
      </c>
      <c r="AG91" s="80" t="s">
        <v>688</v>
      </c>
      <c r="AH91" s="80">
        <f>VLOOKUP(A91,'Can Gas Rankings'!$C$6:$H$95,6,FALSE)</f>
        <v>14</v>
      </c>
      <c r="AJ91" s="80" t="str">
        <f t="shared" si="2"/>
        <v>Coral Energy Canada Inc.96013797</v>
      </c>
      <c r="AK91" s="80" t="str">
        <f t="shared" si="3"/>
        <v>Enron Canada Corp.</v>
      </c>
    </row>
    <row r="92" spans="1:37" hidden="1" x14ac:dyDescent="0.2">
      <c r="A92" s="80" t="s">
        <v>622</v>
      </c>
      <c r="B92" s="80" t="s">
        <v>82</v>
      </c>
      <c r="C92" s="80">
        <v>96013797</v>
      </c>
      <c r="D92" s="80" t="s">
        <v>745</v>
      </c>
      <c r="E92" s="80" t="s">
        <v>567</v>
      </c>
      <c r="F92" s="80">
        <v>11266</v>
      </c>
      <c r="G92" s="80">
        <v>53876</v>
      </c>
      <c r="H92" s="80" t="s">
        <v>393</v>
      </c>
      <c r="I92" s="80">
        <v>2</v>
      </c>
      <c r="J92" s="80" t="s">
        <v>746</v>
      </c>
      <c r="K92" s="80" t="s">
        <v>841</v>
      </c>
      <c r="L92" s="80" t="s">
        <v>679</v>
      </c>
      <c r="M92" s="80" t="s">
        <v>680</v>
      </c>
      <c r="N92" s="80" t="s">
        <v>681</v>
      </c>
      <c r="O92" s="80" t="s">
        <v>680</v>
      </c>
      <c r="Q92" s="80" t="s">
        <v>691</v>
      </c>
      <c r="R92" s="80" t="s">
        <v>748</v>
      </c>
      <c r="S92" s="80" t="s">
        <v>839</v>
      </c>
      <c r="T92" s="80" t="s">
        <v>750</v>
      </c>
      <c r="V92" s="80" t="s">
        <v>751</v>
      </c>
      <c r="W92" s="80" t="s">
        <v>752</v>
      </c>
      <c r="X92" s="80" t="s">
        <v>839</v>
      </c>
      <c r="Y92" s="80" t="s">
        <v>840</v>
      </c>
      <c r="AB92" s="80" t="s">
        <v>680</v>
      </c>
      <c r="AC92" s="80" t="s">
        <v>680</v>
      </c>
      <c r="AD92" s="80" t="s">
        <v>680</v>
      </c>
      <c r="AE92" s="80" t="s">
        <v>686</v>
      </c>
      <c r="AF92" s="80" t="s">
        <v>687</v>
      </c>
      <c r="AG92" s="80" t="s">
        <v>688</v>
      </c>
      <c r="AH92" s="80">
        <f>VLOOKUP(A92,'Can Gas Rankings'!$C$6:$H$95,6,FALSE)</f>
        <v>14</v>
      </c>
      <c r="AJ92" s="80" t="str">
        <f t="shared" si="2"/>
        <v>Coral Energy Canada Inc.96013797</v>
      </c>
      <c r="AK92" s="80" t="str">
        <f t="shared" si="3"/>
        <v>Enron Canada Corp.</v>
      </c>
    </row>
    <row r="93" spans="1:37" hidden="1" x14ac:dyDescent="0.2">
      <c r="A93" s="80" t="s">
        <v>622</v>
      </c>
      <c r="B93" s="80" t="s">
        <v>82</v>
      </c>
      <c r="C93" s="80">
        <v>96013797</v>
      </c>
      <c r="D93" s="80" t="s">
        <v>745</v>
      </c>
      <c r="E93" s="80" t="s">
        <v>567</v>
      </c>
      <c r="F93" s="80">
        <v>11266</v>
      </c>
      <c r="G93" s="80">
        <v>53876</v>
      </c>
      <c r="H93" s="80" t="s">
        <v>393</v>
      </c>
      <c r="I93" s="80">
        <v>2</v>
      </c>
      <c r="J93" s="80" t="s">
        <v>746</v>
      </c>
      <c r="K93" s="80" t="s">
        <v>838</v>
      </c>
      <c r="L93" s="80" t="s">
        <v>679</v>
      </c>
      <c r="M93" s="80" t="s">
        <v>680</v>
      </c>
      <c r="N93" s="80" t="s">
        <v>681</v>
      </c>
      <c r="O93" s="80" t="s">
        <v>680</v>
      </c>
      <c r="Q93" s="80" t="s">
        <v>682</v>
      </c>
      <c r="R93" s="80" t="s">
        <v>748</v>
      </c>
      <c r="S93" s="80" t="s">
        <v>839</v>
      </c>
      <c r="T93" s="80" t="s">
        <v>750</v>
      </c>
      <c r="V93" s="80" t="s">
        <v>751</v>
      </c>
      <c r="W93" s="80" t="s">
        <v>752</v>
      </c>
      <c r="X93" s="80" t="s">
        <v>839</v>
      </c>
      <c r="Y93" s="80" t="s">
        <v>840</v>
      </c>
      <c r="AB93" s="80" t="s">
        <v>680</v>
      </c>
      <c r="AC93" s="80" t="s">
        <v>680</v>
      </c>
      <c r="AD93" s="80" t="s">
        <v>680</v>
      </c>
      <c r="AE93" s="80" t="s">
        <v>686</v>
      </c>
      <c r="AF93" s="80" t="s">
        <v>687</v>
      </c>
      <c r="AG93" s="80" t="s">
        <v>688</v>
      </c>
      <c r="AH93" s="80">
        <f>VLOOKUP(A93,'Can Gas Rankings'!$C$6:$H$95,6,FALSE)</f>
        <v>14</v>
      </c>
      <c r="AJ93" s="80" t="str">
        <f t="shared" si="2"/>
        <v>Coral Energy Canada Inc.96013797</v>
      </c>
      <c r="AK93" s="80" t="str">
        <f t="shared" si="3"/>
        <v>Enron Canada Corp.</v>
      </c>
    </row>
    <row r="94" spans="1:37" x14ac:dyDescent="0.2">
      <c r="A94" s="80" t="s">
        <v>153</v>
      </c>
      <c r="B94" s="80" t="s">
        <v>82</v>
      </c>
      <c r="C94" s="80">
        <v>96043637</v>
      </c>
      <c r="D94" s="80" t="s">
        <v>759</v>
      </c>
      <c r="E94" s="80" t="s">
        <v>567</v>
      </c>
      <c r="F94" s="80">
        <v>11266</v>
      </c>
      <c r="G94" s="80">
        <v>45515</v>
      </c>
      <c r="H94" s="80" t="s">
        <v>395</v>
      </c>
      <c r="I94" s="80">
        <v>0</v>
      </c>
      <c r="J94" s="80" t="s">
        <v>746</v>
      </c>
      <c r="K94" s="80" t="s">
        <v>842</v>
      </c>
      <c r="L94" s="80" t="s">
        <v>679</v>
      </c>
      <c r="M94" s="80" t="s">
        <v>680</v>
      </c>
      <c r="N94" s="80" t="s">
        <v>681</v>
      </c>
      <c r="O94" s="80" t="s">
        <v>680</v>
      </c>
      <c r="Q94" s="80" t="s">
        <v>682</v>
      </c>
      <c r="R94" s="80" t="s">
        <v>748</v>
      </c>
      <c r="S94" s="80" t="s">
        <v>843</v>
      </c>
      <c r="T94" s="80" t="s">
        <v>750</v>
      </c>
      <c r="V94" s="80" t="s">
        <v>762</v>
      </c>
      <c r="W94" s="80" t="s">
        <v>752</v>
      </c>
      <c r="AB94" s="80" t="s">
        <v>680</v>
      </c>
      <c r="AC94" s="80" t="s">
        <v>680</v>
      </c>
      <c r="AD94" s="80" t="s">
        <v>680</v>
      </c>
      <c r="AE94" s="80" t="s">
        <v>734</v>
      </c>
      <c r="AF94" s="80" t="s">
        <v>687</v>
      </c>
      <c r="AG94" s="80" t="s">
        <v>688</v>
      </c>
      <c r="AH94" s="80">
        <f>VLOOKUP(A94,'Can Gas Rankings'!$C$6:$H$95,6,FALSE)</f>
        <v>87</v>
      </c>
      <c r="AJ94" s="80" t="str">
        <f t="shared" si="2"/>
        <v>Coral Energy Resources, L.P.96043637</v>
      </c>
      <c r="AK94" s="80" t="str">
        <f t="shared" si="3"/>
        <v>Enron Canada Corp.</v>
      </c>
    </row>
    <row r="95" spans="1:37" hidden="1" x14ac:dyDescent="0.2">
      <c r="A95" s="80" t="s">
        <v>153</v>
      </c>
      <c r="B95" s="80" t="s">
        <v>82</v>
      </c>
      <c r="C95" s="80">
        <v>96043637</v>
      </c>
      <c r="D95" s="80" t="s">
        <v>759</v>
      </c>
      <c r="E95" s="80" t="s">
        <v>567</v>
      </c>
      <c r="F95" s="80">
        <v>11266</v>
      </c>
      <c r="G95" s="80">
        <v>45515</v>
      </c>
      <c r="H95" s="80" t="s">
        <v>395</v>
      </c>
      <c r="I95" s="80">
        <v>0</v>
      </c>
      <c r="J95" s="80" t="s">
        <v>746</v>
      </c>
      <c r="K95" s="80" t="s">
        <v>842</v>
      </c>
      <c r="L95" s="80" t="s">
        <v>679</v>
      </c>
      <c r="M95" s="80" t="s">
        <v>680</v>
      </c>
      <c r="N95" s="80" t="s">
        <v>681</v>
      </c>
      <c r="O95" s="80" t="s">
        <v>680</v>
      </c>
      <c r="Q95" s="80" t="s">
        <v>691</v>
      </c>
      <c r="R95" s="80" t="s">
        <v>748</v>
      </c>
      <c r="S95" s="80" t="s">
        <v>843</v>
      </c>
      <c r="T95" s="80" t="s">
        <v>750</v>
      </c>
      <c r="V95" s="80" t="s">
        <v>762</v>
      </c>
      <c r="W95" s="80" t="s">
        <v>752</v>
      </c>
      <c r="AB95" s="80" t="s">
        <v>680</v>
      </c>
      <c r="AC95" s="80" t="s">
        <v>680</v>
      </c>
      <c r="AD95" s="80" t="s">
        <v>680</v>
      </c>
      <c r="AE95" s="80" t="s">
        <v>734</v>
      </c>
      <c r="AF95" s="80" t="s">
        <v>687</v>
      </c>
      <c r="AG95" s="80" t="s">
        <v>688</v>
      </c>
      <c r="AH95" s="80">
        <f>VLOOKUP(A95,'Can Gas Rankings'!$C$6:$H$95,6,FALSE)</f>
        <v>87</v>
      </c>
      <c r="AJ95" s="80" t="str">
        <f t="shared" si="2"/>
        <v>Coral Energy Resources, L.P.96043637</v>
      </c>
      <c r="AK95" s="80" t="str">
        <f t="shared" si="3"/>
        <v>Enron Canada Corp.</v>
      </c>
    </row>
    <row r="96" spans="1:37" hidden="1" x14ac:dyDescent="0.2">
      <c r="A96" s="80" t="s">
        <v>153</v>
      </c>
      <c r="B96" s="80" t="s">
        <v>82</v>
      </c>
      <c r="C96" s="80">
        <v>96043637</v>
      </c>
      <c r="D96" s="80" t="s">
        <v>759</v>
      </c>
      <c r="E96" s="80" t="s">
        <v>567</v>
      </c>
      <c r="F96" s="80">
        <v>11266</v>
      </c>
      <c r="G96" s="80">
        <v>45515</v>
      </c>
      <c r="H96" s="80" t="s">
        <v>395</v>
      </c>
      <c r="I96" s="80">
        <v>0</v>
      </c>
      <c r="J96" s="80" t="s">
        <v>746</v>
      </c>
      <c r="K96" s="80" t="s">
        <v>844</v>
      </c>
      <c r="L96" s="80" t="s">
        <v>679</v>
      </c>
      <c r="M96" s="80" t="s">
        <v>680</v>
      </c>
      <c r="N96" s="80" t="s">
        <v>681</v>
      </c>
      <c r="O96" s="80" t="s">
        <v>680</v>
      </c>
      <c r="Q96" s="80" t="s">
        <v>682</v>
      </c>
      <c r="R96" s="80" t="s">
        <v>748</v>
      </c>
      <c r="S96" s="80" t="s">
        <v>843</v>
      </c>
      <c r="T96" s="80" t="s">
        <v>750</v>
      </c>
      <c r="V96" s="80" t="s">
        <v>762</v>
      </c>
      <c r="W96" s="80" t="s">
        <v>752</v>
      </c>
      <c r="AB96" s="80" t="s">
        <v>680</v>
      </c>
      <c r="AC96" s="80" t="s">
        <v>680</v>
      </c>
      <c r="AD96" s="80" t="s">
        <v>680</v>
      </c>
      <c r="AE96" s="80" t="s">
        <v>734</v>
      </c>
      <c r="AF96" s="80" t="s">
        <v>687</v>
      </c>
      <c r="AG96" s="80" t="s">
        <v>688</v>
      </c>
      <c r="AH96" s="80">
        <f>VLOOKUP(A96,'Can Gas Rankings'!$C$6:$H$95,6,FALSE)</f>
        <v>87</v>
      </c>
      <c r="AJ96" s="80" t="str">
        <f t="shared" si="2"/>
        <v>Coral Energy Resources, L.P.96043637</v>
      </c>
      <c r="AK96" s="80" t="str">
        <f t="shared" si="3"/>
        <v>Enron Canada Corp.</v>
      </c>
    </row>
    <row r="97" spans="1:37" hidden="1" x14ac:dyDescent="0.2">
      <c r="A97" s="80" t="s">
        <v>153</v>
      </c>
      <c r="B97" s="80" t="s">
        <v>82</v>
      </c>
      <c r="C97" s="80">
        <v>96043637</v>
      </c>
      <c r="D97" s="80" t="s">
        <v>759</v>
      </c>
      <c r="E97" s="80" t="s">
        <v>567</v>
      </c>
      <c r="F97" s="80">
        <v>11266</v>
      </c>
      <c r="G97" s="80">
        <v>45515</v>
      </c>
      <c r="H97" s="80" t="s">
        <v>395</v>
      </c>
      <c r="I97" s="80">
        <v>0</v>
      </c>
      <c r="J97" s="80" t="s">
        <v>746</v>
      </c>
      <c r="K97" s="80" t="s">
        <v>844</v>
      </c>
      <c r="L97" s="80" t="s">
        <v>679</v>
      </c>
      <c r="M97" s="80" t="s">
        <v>680</v>
      </c>
      <c r="N97" s="80" t="s">
        <v>681</v>
      </c>
      <c r="O97" s="80" t="s">
        <v>680</v>
      </c>
      <c r="Q97" s="80" t="s">
        <v>691</v>
      </c>
      <c r="R97" s="80" t="s">
        <v>748</v>
      </c>
      <c r="S97" s="80" t="s">
        <v>843</v>
      </c>
      <c r="T97" s="80" t="s">
        <v>750</v>
      </c>
      <c r="V97" s="80" t="s">
        <v>762</v>
      </c>
      <c r="W97" s="80" t="s">
        <v>752</v>
      </c>
      <c r="AB97" s="80" t="s">
        <v>680</v>
      </c>
      <c r="AC97" s="80" t="s">
        <v>680</v>
      </c>
      <c r="AD97" s="80" t="s">
        <v>680</v>
      </c>
      <c r="AE97" s="80" t="s">
        <v>734</v>
      </c>
      <c r="AF97" s="80" t="s">
        <v>687</v>
      </c>
      <c r="AG97" s="80" t="s">
        <v>688</v>
      </c>
      <c r="AH97" s="80">
        <f>VLOOKUP(A97,'Can Gas Rankings'!$C$6:$H$95,6,FALSE)</f>
        <v>87</v>
      </c>
      <c r="AJ97" s="80" t="str">
        <f t="shared" si="2"/>
        <v>Coral Energy Resources, L.P.96043637</v>
      </c>
      <c r="AK97" s="80" t="str">
        <f t="shared" si="3"/>
        <v>Enron Canada Corp.</v>
      </c>
    </row>
    <row r="98" spans="1:37" x14ac:dyDescent="0.2">
      <c r="A98" s="80" t="s">
        <v>274</v>
      </c>
      <c r="B98" s="80" t="s">
        <v>82</v>
      </c>
      <c r="C98" s="80">
        <v>96067324</v>
      </c>
      <c r="D98" s="80" t="s">
        <v>745</v>
      </c>
      <c r="E98" s="80" t="s">
        <v>567</v>
      </c>
      <c r="F98" s="80">
        <v>11266</v>
      </c>
      <c r="G98" s="80">
        <v>6198</v>
      </c>
      <c r="H98" s="80" t="s">
        <v>393</v>
      </c>
      <c r="I98" s="80">
        <v>0</v>
      </c>
      <c r="J98" s="80" t="s">
        <v>746</v>
      </c>
      <c r="K98" s="80" t="s">
        <v>845</v>
      </c>
      <c r="L98" s="80" t="s">
        <v>679</v>
      </c>
      <c r="M98" s="80" t="s">
        <v>680</v>
      </c>
      <c r="N98" s="80" t="s">
        <v>681</v>
      </c>
      <c r="O98" s="80" t="s">
        <v>680</v>
      </c>
      <c r="Q98" s="80" t="s">
        <v>691</v>
      </c>
      <c r="R98" s="80" t="s">
        <v>748</v>
      </c>
      <c r="S98" s="80" t="s">
        <v>846</v>
      </c>
      <c r="T98" s="80" t="s">
        <v>750</v>
      </c>
      <c r="U98" s="80" t="s">
        <v>766</v>
      </c>
      <c r="V98" s="80" t="s">
        <v>751</v>
      </c>
      <c r="W98" s="80" t="s">
        <v>752</v>
      </c>
      <c r="X98" s="80" t="s">
        <v>846</v>
      </c>
      <c r="Y98" s="80" t="s">
        <v>847</v>
      </c>
      <c r="AB98" s="80" t="s">
        <v>680</v>
      </c>
      <c r="AC98" s="80" t="s">
        <v>680</v>
      </c>
      <c r="AD98" s="80" t="s">
        <v>680</v>
      </c>
      <c r="AE98" s="80" t="s">
        <v>686</v>
      </c>
      <c r="AF98" s="80" t="s">
        <v>687</v>
      </c>
      <c r="AG98" s="80" t="s">
        <v>688</v>
      </c>
      <c r="AH98" s="80">
        <f>VLOOKUP(A98,'Can Gas Rankings'!$C$6:$H$95,6,FALSE)</f>
        <v>32</v>
      </c>
      <c r="AJ98" s="80" t="str">
        <f t="shared" si="2"/>
        <v>Direct Energy Marketing Limited96067324</v>
      </c>
      <c r="AK98" s="80" t="str">
        <f t="shared" si="3"/>
        <v>Enron Canada Corp.</v>
      </c>
    </row>
    <row r="99" spans="1:37" hidden="1" x14ac:dyDescent="0.2">
      <c r="A99" s="80" t="s">
        <v>274</v>
      </c>
      <c r="B99" s="80" t="s">
        <v>82</v>
      </c>
      <c r="C99" s="80">
        <v>96067324</v>
      </c>
      <c r="D99" s="80" t="s">
        <v>745</v>
      </c>
      <c r="E99" s="80" t="s">
        <v>567</v>
      </c>
      <c r="F99" s="80">
        <v>11266</v>
      </c>
      <c r="G99" s="80">
        <v>6198</v>
      </c>
      <c r="H99" s="80" t="s">
        <v>393</v>
      </c>
      <c r="I99" s="80">
        <v>0</v>
      </c>
      <c r="J99" s="80" t="s">
        <v>746</v>
      </c>
      <c r="K99" s="80" t="s">
        <v>845</v>
      </c>
      <c r="L99" s="80" t="s">
        <v>679</v>
      </c>
      <c r="M99" s="80" t="s">
        <v>680</v>
      </c>
      <c r="N99" s="80" t="s">
        <v>681</v>
      </c>
      <c r="O99" s="80" t="s">
        <v>680</v>
      </c>
      <c r="Q99" s="80" t="s">
        <v>682</v>
      </c>
      <c r="R99" s="80" t="s">
        <v>748</v>
      </c>
      <c r="S99" s="80" t="s">
        <v>846</v>
      </c>
      <c r="T99" s="80" t="s">
        <v>750</v>
      </c>
      <c r="U99" s="80" t="s">
        <v>766</v>
      </c>
      <c r="V99" s="80" t="s">
        <v>751</v>
      </c>
      <c r="W99" s="80" t="s">
        <v>752</v>
      </c>
      <c r="X99" s="80" t="s">
        <v>846</v>
      </c>
      <c r="Y99" s="80" t="s">
        <v>847</v>
      </c>
      <c r="AB99" s="80" t="s">
        <v>680</v>
      </c>
      <c r="AC99" s="80" t="s">
        <v>680</v>
      </c>
      <c r="AD99" s="80" t="s">
        <v>680</v>
      </c>
      <c r="AE99" s="80" t="s">
        <v>686</v>
      </c>
      <c r="AF99" s="80" t="s">
        <v>687</v>
      </c>
      <c r="AG99" s="80" t="s">
        <v>688</v>
      </c>
      <c r="AH99" s="80">
        <f>VLOOKUP(A99,'Can Gas Rankings'!$C$6:$H$95,6,FALSE)</f>
        <v>32</v>
      </c>
      <c r="AJ99" s="80" t="str">
        <f t="shared" si="2"/>
        <v>Direct Energy Marketing Limited96067324</v>
      </c>
      <c r="AK99" s="80" t="str">
        <f t="shared" si="3"/>
        <v>Enron Canada Corp.</v>
      </c>
    </row>
    <row r="100" spans="1:37" hidden="1" x14ac:dyDescent="0.2">
      <c r="A100" s="80" t="s">
        <v>274</v>
      </c>
      <c r="B100" s="80" t="s">
        <v>82</v>
      </c>
      <c r="C100" s="80">
        <v>96067324</v>
      </c>
      <c r="D100" s="80" t="s">
        <v>745</v>
      </c>
      <c r="E100" s="80" t="s">
        <v>567</v>
      </c>
      <c r="F100" s="80">
        <v>11266</v>
      </c>
      <c r="G100" s="80">
        <v>6198</v>
      </c>
      <c r="H100" s="80" t="s">
        <v>393</v>
      </c>
      <c r="I100" s="80">
        <v>0</v>
      </c>
      <c r="J100" s="80" t="s">
        <v>746</v>
      </c>
      <c r="K100" s="80" t="s">
        <v>848</v>
      </c>
      <c r="L100" s="80" t="s">
        <v>679</v>
      </c>
      <c r="M100" s="80" t="s">
        <v>680</v>
      </c>
      <c r="N100" s="80" t="s">
        <v>681</v>
      </c>
      <c r="O100" s="80" t="s">
        <v>680</v>
      </c>
      <c r="Q100" s="80" t="s">
        <v>682</v>
      </c>
      <c r="R100" s="80" t="s">
        <v>748</v>
      </c>
      <c r="S100" s="80" t="s">
        <v>846</v>
      </c>
      <c r="T100" s="80" t="s">
        <v>750</v>
      </c>
      <c r="U100" s="80" t="s">
        <v>766</v>
      </c>
      <c r="V100" s="80" t="s">
        <v>751</v>
      </c>
      <c r="W100" s="80" t="s">
        <v>752</v>
      </c>
      <c r="X100" s="80" t="s">
        <v>846</v>
      </c>
      <c r="Y100" s="80" t="s">
        <v>847</v>
      </c>
      <c r="AB100" s="80" t="s">
        <v>680</v>
      </c>
      <c r="AC100" s="80" t="s">
        <v>680</v>
      </c>
      <c r="AD100" s="80" t="s">
        <v>680</v>
      </c>
      <c r="AE100" s="80" t="s">
        <v>686</v>
      </c>
      <c r="AF100" s="80" t="s">
        <v>687</v>
      </c>
      <c r="AG100" s="80" t="s">
        <v>688</v>
      </c>
      <c r="AH100" s="80">
        <f>VLOOKUP(A100,'Can Gas Rankings'!$C$6:$H$95,6,FALSE)</f>
        <v>32</v>
      </c>
      <c r="AJ100" s="80" t="str">
        <f t="shared" si="2"/>
        <v>Direct Energy Marketing Limited96067324</v>
      </c>
      <c r="AK100" s="80" t="str">
        <f t="shared" si="3"/>
        <v>Enron Canada Corp.</v>
      </c>
    </row>
    <row r="101" spans="1:37" hidden="1" x14ac:dyDescent="0.2">
      <c r="A101" s="80" t="s">
        <v>274</v>
      </c>
      <c r="B101" s="80" t="s">
        <v>82</v>
      </c>
      <c r="C101" s="80">
        <v>96067324</v>
      </c>
      <c r="D101" s="80" t="s">
        <v>745</v>
      </c>
      <c r="E101" s="80" t="s">
        <v>567</v>
      </c>
      <c r="F101" s="80">
        <v>11266</v>
      </c>
      <c r="G101" s="80">
        <v>6198</v>
      </c>
      <c r="H101" s="80" t="s">
        <v>393</v>
      </c>
      <c r="I101" s="80">
        <v>0</v>
      </c>
      <c r="J101" s="80" t="s">
        <v>746</v>
      </c>
      <c r="K101" s="80" t="s">
        <v>848</v>
      </c>
      <c r="L101" s="80" t="s">
        <v>679</v>
      </c>
      <c r="M101" s="80" t="s">
        <v>680</v>
      </c>
      <c r="N101" s="80" t="s">
        <v>681</v>
      </c>
      <c r="O101" s="80" t="s">
        <v>680</v>
      </c>
      <c r="Q101" s="80" t="s">
        <v>691</v>
      </c>
      <c r="R101" s="80" t="s">
        <v>748</v>
      </c>
      <c r="S101" s="80" t="s">
        <v>846</v>
      </c>
      <c r="T101" s="80" t="s">
        <v>750</v>
      </c>
      <c r="U101" s="80" t="s">
        <v>766</v>
      </c>
      <c r="V101" s="80" t="s">
        <v>751</v>
      </c>
      <c r="W101" s="80" t="s">
        <v>752</v>
      </c>
      <c r="X101" s="80" t="s">
        <v>846</v>
      </c>
      <c r="Y101" s="80" t="s">
        <v>847</v>
      </c>
      <c r="AB101" s="80" t="s">
        <v>680</v>
      </c>
      <c r="AC101" s="80" t="s">
        <v>680</v>
      </c>
      <c r="AD101" s="80" t="s">
        <v>680</v>
      </c>
      <c r="AE101" s="80" t="s">
        <v>686</v>
      </c>
      <c r="AF101" s="80" t="s">
        <v>687</v>
      </c>
      <c r="AG101" s="80" t="s">
        <v>688</v>
      </c>
      <c r="AH101" s="80">
        <f>VLOOKUP(A101,'Can Gas Rankings'!$C$6:$H$95,6,FALSE)</f>
        <v>32</v>
      </c>
      <c r="AJ101" s="80" t="str">
        <f t="shared" si="2"/>
        <v>Direct Energy Marketing Limited96067324</v>
      </c>
      <c r="AK101" s="80" t="str">
        <f t="shared" si="3"/>
        <v>Enron Canada Corp.</v>
      </c>
    </row>
    <row r="102" spans="1:37" x14ac:dyDescent="0.2">
      <c r="A102" s="80" t="s">
        <v>849</v>
      </c>
      <c r="B102" s="80" t="s">
        <v>82</v>
      </c>
      <c r="C102" s="80">
        <v>96030189</v>
      </c>
      <c r="D102" s="80" t="s">
        <v>776</v>
      </c>
      <c r="E102" s="80" t="s">
        <v>567</v>
      </c>
      <c r="F102" s="80">
        <v>11266</v>
      </c>
      <c r="G102" s="80">
        <v>62449</v>
      </c>
      <c r="H102" s="80" t="s">
        <v>395</v>
      </c>
      <c r="I102" s="80">
        <v>0</v>
      </c>
      <c r="J102" s="80" t="s">
        <v>746</v>
      </c>
      <c r="K102" s="80" t="s">
        <v>850</v>
      </c>
      <c r="L102" s="80" t="s">
        <v>679</v>
      </c>
      <c r="M102" s="80" t="s">
        <v>680</v>
      </c>
      <c r="N102" s="80" t="s">
        <v>681</v>
      </c>
      <c r="O102" s="80" t="s">
        <v>680</v>
      </c>
      <c r="Q102" s="80" t="s">
        <v>691</v>
      </c>
      <c r="R102" s="80" t="s">
        <v>748</v>
      </c>
      <c r="S102" s="80" t="s">
        <v>825</v>
      </c>
      <c r="T102" s="80" t="s">
        <v>750</v>
      </c>
      <c r="V102" s="80" t="s">
        <v>762</v>
      </c>
      <c r="W102" s="80" t="s">
        <v>752</v>
      </c>
      <c r="AB102" s="80" t="s">
        <v>680</v>
      </c>
      <c r="AC102" s="80" t="s">
        <v>680</v>
      </c>
      <c r="AD102" s="80" t="s">
        <v>680</v>
      </c>
      <c r="AE102" s="80" t="s">
        <v>734</v>
      </c>
      <c r="AF102" s="80" t="s">
        <v>687</v>
      </c>
      <c r="AG102" s="80" t="s">
        <v>763</v>
      </c>
      <c r="AH102" s="80" t="e">
        <f>VLOOKUP(A102,'Can Gas Rankings'!$C$6:$H$95,6,FALSE)</f>
        <v>#N/A</v>
      </c>
      <c r="AJ102" s="80" t="str">
        <f t="shared" si="2"/>
        <v>Dominion Exploration Canada Ltd. (previously Domcan East Alberta Ltd.)96030189</v>
      </c>
      <c r="AK102" s="80" t="str">
        <f t="shared" si="3"/>
        <v>Enron Canada Corp.</v>
      </c>
    </row>
    <row r="103" spans="1:37" hidden="1" x14ac:dyDescent="0.2">
      <c r="A103" s="80" t="s">
        <v>851</v>
      </c>
      <c r="B103" s="80" t="s">
        <v>82</v>
      </c>
      <c r="C103" s="80">
        <v>96030189</v>
      </c>
      <c r="D103" s="80" t="s">
        <v>776</v>
      </c>
      <c r="E103" s="80" t="s">
        <v>567</v>
      </c>
      <c r="F103" s="80">
        <v>11266</v>
      </c>
      <c r="G103" s="80">
        <v>62449</v>
      </c>
      <c r="H103" s="80" t="s">
        <v>395</v>
      </c>
      <c r="I103" s="80">
        <v>0</v>
      </c>
      <c r="J103" s="80" t="s">
        <v>746</v>
      </c>
      <c r="K103" s="80" t="s">
        <v>852</v>
      </c>
      <c r="L103" s="80" t="s">
        <v>679</v>
      </c>
      <c r="M103" s="80" t="s">
        <v>680</v>
      </c>
      <c r="N103" s="80" t="s">
        <v>681</v>
      </c>
      <c r="O103" s="80" t="s">
        <v>680</v>
      </c>
      <c r="Q103" s="80" t="s">
        <v>691</v>
      </c>
      <c r="R103" s="80" t="s">
        <v>748</v>
      </c>
      <c r="S103" s="80" t="s">
        <v>825</v>
      </c>
      <c r="T103" s="80" t="s">
        <v>750</v>
      </c>
      <c r="V103" s="80" t="s">
        <v>762</v>
      </c>
      <c r="W103" s="80" t="s">
        <v>752</v>
      </c>
      <c r="AB103" s="80" t="s">
        <v>680</v>
      </c>
      <c r="AC103" s="80" t="s">
        <v>680</v>
      </c>
      <c r="AD103" s="80" t="s">
        <v>680</v>
      </c>
      <c r="AE103" s="80" t="s">
        <v>734</v>
      </c>
      <c r="AF103" s="80" t="s">
        <v>687</v>
      </c>
      <c r="AG103" s="80" t="s">
        <v>763</v>
      </c>
      <c r="AH103" s="80" t="e">
        <f>VLOOKUP(A103,'Can Gas Rankings'!$C$6:$H$95,6,FALSE)</f>
        <v>#N/A</v>
      </c>
      <c r="AJ103" s="80" t="str">
        <f t="shared" si="2"/>
        <v>Dominion Exploration Canada Ltd.96030189</v>
      </c>
      <c r="AK103" s="80" t="str">
        <f t="shared" si="3"/>
        <v>Enron Canada Corp.</v>
      </c>
    </row>
    <row r="104" spans="1:37" hidden="1" x14ac:dyDescent="0.2">
      <c r="A104" s="80" t="s">
        <v>851</v>
      </c>
      <c r="B104" s="80" t="s">
        <v>82</v>
      </c>
      <c r="C104" s="80">
        <v>96030189</v>
      </c>
      <c r="D104" s="80" t="s">
        <v>776</v>
      </c>
      <c r="E104" s="80" t="s">
        <v>567</v>
      </c>
      <c r="F104" s="80">
        <v>11266</v>
      </c>
      <c r="G104" s="80">
        <v>62449</v>
      </c>
      <c r="H104" s="80" t="s">
        <v>395</v>
      </c>
      <c r="I104" s="80">
        <v>0</v>
      </c>
      <c r="J104" s="80" t="s">
        <v>746</v>
      </c>
      <c r="K104" s="80" t="s">
        <v>850</v>
      </c>
      <c r="L104" s="80" t="s">
        <v>679</v>
      </c>
      <c r="M104" s="80" t="s">
        <v>680</v>
      </c>
      <c r="N104" s="80" t="s">
        <v>681</v>
      </c>
      <c r="O104" s="80" t="s">
        <v>680</v>
      </c>
      <c r="Q104" s="80" t="s">
        <v>682</v>
      </c>
      <c r="R104" s="80" t="s">
        <v>748</v>
      </c>
      <c r="S104" s="80" t="s">
        <v>825</v>
      </c>
      <c r="T104" s="80" t="s">
        <v>750</v>
      </c>
      <c r="V104" s="80" t="s">
        <v>762</v>
      </c>
      <c r="W104" s="80" t="s">
        <v>752</v>
      </c>
      <c r="AB104" s="80" t="s">
        <v>680</v>
      </c>
      <c r="AC104" s="80" t="s">
        <v>680</v>
      </c>
      <c r="AD104" s="80" t="s">
        <v>680</v>
      </c>
      <c r="AE104" s="80" t="s">
        <v>734</v>
      </c>
      <c r="AF104" s="80" t="s">
        <v>687</v>
      </c>
      <c r="AG104" s="80" t="s">
        <v>763</v>
      </c>
      <c r="AH104" s="80" t="e">
        <f>VLOOKUP(A104,'Can Gas Rankings'!$C$6:$H$95,6,FALSE)</f>
        <v>#N/A</v>
      </c>
      <c r="AJ104" s="80" t="str">
        <f t="shared" si="2"/>
        <v>Dominion Exploration Canada Ltd.96030189</v>
      </c>
      <c r="AK104" s="80" t="str">
        <f t="shared" si="3"/>
        <v>Enron Canada Corp.</v>
      </c>
    </row>
    <row r="105" spans="1:37" hidden="1" x14ac:dyDescent="0.2">
      <c r="A105" s="80" t="s">
        <v>851</v>
      </c>
      <c r="B105" s="80" t="s">
        <v>82</v>
      </c>
      <c r="C105" s="80">
        <v>96030189</v>
      </c>
      <c r="D105" s="80" t="s">
        <v>776</v>
      </c>
      <c r="E105" s="80" t="s">
        <v>567</v>
      </c>
      <c r="F105" s="80">
        <v>11266</v>
      </c>
      <c r="G105" s="80">
        <v>62449</v>
      </c>
      <c r="H105" s="80" t="s">
        <v>395</v>
      </c>
      <c r="I105" s="80">
        <v>0</v>
      </c>
      <c r="J105" s="80" t="s">
        <v>746</v>
      </c>
      <c r="K105" s="80" t="s">
        <v>852</v>
      </c>
      <c r="L105" s="80" t="s">
        <v>679</v>
      </c>
      <c r="M105" s="80" t="s">
        <v>680</v>
      </c>
      <c r="N105" s="80" t="s">
        <v>681</v>
      </c>
      <c r="O105" s="80" t="s">
        <v>680</v>
      </c>
      <c r="Q105" s="80" t="s">
        <v>682</v>
      </c>
      <c r="R105" s="80" t="s">
        <v>748</v>
      </c>
      <c r="S105" s="80" t="s">
        <v>825</v>
      </c>
      <c r="T105" s="80" t="s">
        <v>750</v>
      </c>
      <c r="V105" s="80" t="s">
        <v>762</v>
      </c>
      <c r="W105" s="80" t="s">
        <v>752</v>
      </c>
      <c r="AB105" s="80" t="s">
        <v>680</v>
      </c>
      <c r="AC105" s="80" t="s">
        <v>680</v>
      </c>
      <c r="AD105" s="80" t="s">
        <v>680</v>
      </c>
      <c r="AE105" s="80" t="s">
        <v>734</v>
      </c>
      <c r="AF105" s="80" t="s">
        <v>687</v>
      </c>
      <c r="AG105" s="80" t="s">
        <v>763</v>
      </c>
      <c r="AH105" s="80" t="e">
        <f>VLOOKUP(A105,'Can Gas Rankings'!$C$6:$H$95,6,FALSE)</f>
        <v>#N/A</v>
      </c>
      <c r="AJ105" s="80" t="str">
        <f t="shared" si="2"/>
        <v>Dominion Exploration Canada Ltd.96030189</v>
      </c>
      <c r="AK105" s="80" t="str">
        <f t="shared" si="3"/>
        <v>Enron Canada Corp.</v>
      </c>
    </row>
    <row r="106" spans="1:37" x14ac:dyDescent="0.2">
      <c r="A106" s="80" t="s">
        <v>115</v>
      </c>
      <c r="B106" s="80" t="s">
        <v>82</v>
      </c>
      <c r="C106" s="80">
        <v>96013816</v>
      </c>
      <c r="D106" s="80" t="s">
        <v>745</v>
      </c>
      <c r="E106" s="80" t="s">
        <v>567</v>
      </c>
      <c r="F106" s="80">
        <v>11266</v>
      </c>
      <c r="G106" s="80">
        <v>54980</v>
      </c>
      <c r="H106" s="80" t="s">
        <v>393</v>
      </c>
      <c r="I106" s="80">
        <v>4</v>
      </c>
      <c r="J106" s="80" t="s">
        <v>746</v>
      </c>
      <c r="K106" s="80" t="s">
        <v>853</v>
      </c>
      <c r="L106" s="80" t="s">
        <v>679</v>
      </c>
      <c r="M106" s="80" t="s">
        <v>680</v>
      </c>
      <c r="N106" s="80" t="s">
        <v>681</v>
      </c>
      <c r="O106" s="80" t="s">
        <v>680</v>
      </c>
      <c r="Q106" s="80" t="s">
        <v>682</v>
      </c>
      <c r="R106" s="80" t="s">
        <v>748</v>
      </c>
      <c r="S106" s="80" t="s">
        <v>854</v>
      </c>
      <c r="T106" s="80" t="s">
        <v>750</v>
      </c>
      <c r="V106" s="80" t="s">
        <v>751</v>
      </c>
      <c r="W106" s="80" t="s">
        <v>752</v>
      </c>
      <c r="X106" s="80" t="s">
        <v>854</v>
      </c>
      <c r="Y106" s="80" t="s">
        <v>855</v>
      </c>
      <c r="AB106" s="80" t="s">
        <v>680</v>
      </c>
      <c r="AC106" s="80" t="s">
        <v>680</v>
      </c>
      <c r="AD106" s="80" t="s">
        <v>680</v>
      </c>
      <c r="AE106" s="80" t="s">
        <v>686</v>
      </c>
      <c r="AF106" s="80" t="s">
        <v>687</v>
      </c>
      <c r="AG106" s="80" t="s">
        <v>688</v>
      </c>
      <c r="AH106" s="80">
        <f>VLOOKUP(A106,'Can Gas Rankings'!$C$6:$H$95,6,FALSE)</f>
        <v>7</v>
      </c>
      <c r="AJ106" s="80" t="str">
        <f t="shared" si="2"/>
        <v>Duke Energy Marketing Limited Partnership96013816</v>
      </c>
      <c r="AK106" s="80" t="str">
        <f t="shared" si="3"/>
        <v>Enron Canada Corp.</v>
      </c>
    </row>
    <row r="107" spans="1:37" hidden="1" x14ac:dyDescent="0.2">
      <c r="A107" s="80" t="s">
        <v>115</v>
      </c>
      <c r="B107" s="80" t="s">
        <v>82</v>
      </c>
      <c r="C107" s="80">
        <v>96013816</v>
      </c>
      <c r="D107" s="80" t="s">
        <v>745</v>
      </c>
      <c r="E107" s="80" t="s">
        <v>567</v>
      </c>
      <c r="F107" s="80">
        <v>11266</v>
      </c>
      <c r="G107" s="80">
        <v>54980</v>
      </c>
      <c r="H107" s="80" t="s">
        <v>393</v>
      </c>
      <c r="I107" s="80">
        <v>4</v>
      </c>
      <c r="J107" s="80" t="s">
        <v>746</v>
      </c>
      <c r="K107" s="80" t="s">
        <v>856</v>
      </c>
      <c r="L107" s="80" t="s">
        <v>679</v>
      </c>
      <c r="M107" s="80" t="s">
        <v>680</v>
      </c>
      <c r="N107" s="80" t="s">
        <v>681</v>
      </c>
      <c r="O107" s="80" t="s">
        <v>680</v>
      </c>
      <c r="Q107" s="80" t="s">
        <v>682</v>
      </c>
      <c r="R107" s="80" t="s">
        <v>748</v>
      </c>
      <c r="S107" s="80" t="s">
        <v>854</v>
      </c>
      <c r="T107" s="80" t="s">
        <v>750</v>
      </c>
      <c r="V107" s="80" t="s">
        <v>751</v>
      </c>
      <c r="W107" s="80" t="s">
        <v>752</v>
      </c>
      <c r="X107" s="80" t="s">
        <v>854</v>
      </c>
      <c r="Y107" s="80" t="s">
        <v>855</v>
      </c>
      <c r="AB107" s="80" t="s">
        <v>680</v>
      </c>
      <c r="AC107" s="80" t="s">
        <v>680</v>
      </c>
      <c r="AD107" s="80" t="s">
        <v>680</v>
      </c>
      <c r="AE107" s="80" t="s">
        <v>686</v>
      </c>
      <c r="AF107" s="80" t="s">
        <v>687</v>
      </c>
      <c r="AG107" s="80" t="s">
        <v>688</v>
      </c>
      <c r="AH107" s="80">
        <f>VLOOKUP(A107,'Can Gas Rankings'!$C$6:$H$95,6,FALSE)</f>
        <v>7</v>
      </c>
      <c r="AJ107" s="80" t="str">
        <f t="shared" si="2"/>
        <v>Duke Energy Marketing Limited Partnership96013816</v>
      </c>
      <c r="AK107" s="80" t="str">
        <f t="shared" si="3"/>
        <v>Enron Canada Corp.</v>
      </c>
    </row>
    <row r="108" spans="1:37" hidden="1" x14ac:dyDescent="0.2">
      <c r="A108" s="80" t="s">
        <v>115</v>
      </c>
      <c r="B108" s="80" t="s">
        <v>82</v>
      </c>
      <c r="C108" s="80">
        <v>96013816</v>
      </c>
      <c r="D108" s="80" t="s">
        <v>745</v>
      </c>
      <c r="E108" s="80" t="s">
        <v>567</v>
      </c>
      <c r="F108" s="80">
        <v>11266</v>
      </c>
      <c r="G108" s="80">
        <v>54980</v>
      </c>
      <c r="H108" s="80" t="s">
        <v>393</v>
      </c>
      <c r="I108" s="80">
        <v>4</v>
      </c>
      <c r="J108" s="80" t="s">
        <v>746</v>
      </c>
      <c r="K108" s="80" t="s">
        <v>856</v>
      </c>
      <c r="L108" s="80" t="s">
        <v>679</v>
      </c>
      <c r="M108" s="80" t="s">
        <v>680</v>
      </c>
      <c r="N108" s="80" t="s">
        <v>681</v>
      </c>
      <c r="O108" s="80" t="s">
        <v>680</v>
      </c>
      <c r="Q108" s="80" t="s">
        <v>691</v>
      </c>
      <c r="R108" s="80" t="s">
        <v>748</v>
      </c>
      <c r="S108" s="80" t="s">
        <v>854</v>
      </c>
      <c r="T108" s="80" t="s">
        <v>750</v>
      </c>
      <c r="V108" s="80" t="s">
        <v>751</v>
      </c>
      <c r="W108" s="80" t="s">
        <v>752</v>
      </c>
      <c r="X108" s="80" t="s">
        <v>854</v>
      </c>
      <c r="Y108" s="80" t="s">
        <v>855</v>
      </c>
      <c r="AB108" s="80" t="s">
        <v>680</v>
      </c>
      <c r="AC108" s="80" t="s">
        <v>680</v>
      </c>
      <c r="AD108" s="80" t="s">
        <v>680</v>
      </c>
      <c r="AE108" s="80" t="s">
        <v>686</v>
      </c>
      <c r="AF108" s="80" t="s">
        <v>687</v>
      </c>
      <c r="AG108" s="80" t="s">
        <v>688</v>
      </c>
      <c r="AH108" s="80">
        <f>VLOOKUP(A108,'Can Gas Rankings'!$C$6:$H$95,6,FALSE)</f>
        <v>7</v>
      </c>
      <c r="AJ108" s="80" t="str">
        <f t="shared" si="2"/>
        <v>Duke Energy Marketing Limited Partnership96013816</v>
      </c>
      <c r="AK108" s="80" t="str">
        <f t="shared" si="3"/>
        <v>Enron Canada Corp.</v>
      </c>
    </row>
    <row r="109" spans="1:37" hidden="1" x14ac:dyDescent="0.2">
      <c r="A109" s="80" t="s">
        <v>115</v>
      </c>
      <c r="B109" s="80" t="s">
        <v>82</v>
      </c>
      <c r="C109" s="80">
        <v>96013816</v>
      </c>
      <c r="D109" s="80" t="s">
        <v>745</v>
      </c>
      <c r="E109" s="80" t="s">
        <v>567</v>
      </c>
      <c r="F109" s="80">
        <v>11266</v>
      </c>
      <c r="G109" s="80">
        <v>54980</v>
      </c>
      <c r="H109" s="80" t="s">
        <v>393</v>
      </c>
      <c r="I109" s="80">
        <v>4</v>
      </c>
      <c r="J109" s="80" t="s">
        <v>746</v>
      </c>
      <c r="K109" s="80" t="s">
        <v>853</v>
      </c>
      <c r="L109" s="80" t="s">
        <v>679</v>
      </c>
      <c r="M109" s="80" t="s">
        <v>680</v>
      </c>
      <c r="N109" s="80" t="s">
        <v>681</v>
      </c>
      <c r="O109" s="80" t="s">
        <v>680</v>
      </c>
      <c r="Q109" s="80" t="s">
        <v>691</v>
      </c>
      <c r="R109" s="80" t="s">
        <v>748</v>
      </c>
      <c r="S109" s="80" t="s">
        <v>854</v>
      </c>
      <c r="T109" s="80" t="s">
        <v>750</v>
      </c>
      <c r="V109" s="80" t="s">
        <v>751</v>
      </c>
      <c r="W109" s="80" t="s">
        <v>752</v>
      </c>
      <c r="X109" s="80" t="s">
        <v>854</v>
      </c>
      <c r="Y109" s="80" t="s">
        <v>855</v>
      </c>
      <c r="AB109" s="80" t="s">
        <v>680</v>
      </c>
      <c r="AC109" s="80" t="s">
        <v>680</v>
      </c>
      <c r="AD109" s="80" t="s">
        <v>680</v>
      </c>
      <c r="AE109" s="80" t="s">
        <v>686</v>
      </c>
      <c r="AF109" s="80" t="s">
        <v>687</v>
      </c>
      <c r="AG109" s="80" t="s">
        <v>688</v>
      </c>
      <c r="AH109" s="80">
        <f>VLOOKUP(A109,'Can Gas Rankings'!$C$6:$H$95,6,FALSE)</f>
        <v>7</v>
      </c>
      <c r="AJ109" s="80" t="str">
        <f t="shared" si="2"/>
        <v>Duke Energy Marketing Limited Partnership96013816</v>
      </c>
      <c r="AK109" s="80" t="str">
        <f t="shared" si="3"/>
        <v>Enron Canada Corp.</v>
      </c>
    </row>
    <row r="110" spans="1:37" x14ac:dyDescent="0.2">
      <c r="A110" s="80" t="s">
        <v>116</v>
      </c>
      <c r="B110" s="80" t="s">
        <v>82</v>
      </c>
      <c r="C110" s="80">
        <v>96013842</v>
      </c>
      <c r="D110" s="80" t="s">
        <v>745</v>
      </c>
      <c r="E110" s="80" t="s">
        <v>567</v>
      </c>
      <c r="F110" s="80">
        <v>11266</v>
      </c>
      <c r="G110" s="80">
        <v>65292</v>
      </c>
      <c r="H110" s="80" t="s">
        <v>393</v>
      </c>
      <c r="I110" s="80">
        <v>3</v>
      </c>
      <c r="J110" s="80" t="s">
        <v>746</v>
      </c>
      <c r="K110" s="80" t="s">
        <v>857</v>
      </c>
      <c r="L110" s="80" t="s">
        <v>679</v>
      </c>
      <c r="M110" s="80" t="s">
        <v>680</v>
      </c>
      <c r="N110" s="80" t="s">
        <v>681</v>
      </c>
      <c r="O110" s="80" t="s">
        <v>680</v>
      </c>
      <c r="Q110" s="80" t="s">
        <v>682</v>
      </c>
      <c r="R110" s="80" t="s">
        <v>748</v>
      </c>
      <c r="S110" s="80" t="s">
        <v>858</v>
      </c>
      <c r="T110" s="80" t="s">
        <v>750</v>
      </c>
      <c r="V110" s="80" t="s">
        <v>751</v>
      </c>
      <c r="W110" s="80" t="s">
        <v>752</v>
      </c>
      <c r="X110" s="80" t="s">
        <v>858</v>
      </c>
      <c r="Y110" s="80" t="s">
        <v>859</v>
      </c>
      <c r="AB110" s="80" t="s">
        <v>680</v>
      </c>
      <c r="AC110" s="80" t="s">
        <v>680</v>
      </c>
      <c r="AD110" s="80" t="s">
        <v>680</v>
      </c>
      <c r="AE110" s="80" t="s">
        <v>686</v>
      </c>
      <c r="AF110" s="80" t="s">
        <v>687</v>
      </c>
      <c r="AG110" s="80" t="s">
        <v>688</v>
      </c>
      <c r="AH110" s="80">
        <f>VLOOKUP(A110,'Can Gas Rankings'!$C$6:$H$95,6,FALSE)</f>
        <v>5</v>
      </c>
      <c r="AJ110" s="80" t="str">
        <f t="shared" si="2"/>
        <v>Dynegy Canada Inc.96013842</v>
      </c>
      <c r="AK110" s="80" t="str">
        <f t="shared" si="3"/>
        <v>Enron Canada Corp.</v>
      </c>
    </row>
    <row r="111" spans="1:37" hidden="1" x14ac:dyDescent="0.2">
      <c r="A111" s="80" t="s">
        <v>116</v>
      </c>
      <c r="B111" s="80" t="s">
        <v>82</v>
      </c>
      <c r="C111" s="80">
        <v>96013842</v>
      </c>
      <c r="D111" s="80" t="s">
        <v>745</v>
      </c>
      <c r="E111" s="80" t="s">
        <v>567</v>
      </c>
      <c r="F111" s="80">
        <v>11266</v>
      </c>
      <c r="G111" s="80">
        <v>65292</v>
      </c>
      <c r="H111" s="80" t="s">
        <v>393</v>
      </c>
      <c r="I111" s="80">
        <v>3</v>
      </c>
      <c r="J111" s="80" t="s">
        <v>746</v>
      </c>
      <c r="K111" s="80" t="s">
        <v>860</v>
      </c>
      <c r="L111" s="80" t="s">
        <v>679</v>
      </c>
      <c r="M111" s="80" t="s">
        <v>680</v>
      </c>
      <c r="N111" s="80" t="s">
        <v>681</v>
      </c>
      <c r="O111" s="80" t="s">
        <v>680</v>
      </c>
      <c r="Q111" s="80" t="s">
        <v>691</v>
      </c>
      <c r="R111" s="80" t="s">
        <v>748</v>
      </c>
      <c r="S111" s="80" t="s">
        <v>858</v>
      </c>
      <c r="T111" s="80" t="s">
        <v>750</v>
      </c>
      <c r="V111" s="80" t="s">
        <v>751</v>
      </c>
      <c r="W111" s="80" t="s">
        <v>752</v>
      </c>
      <c r="X111" s="80" t="s">
        <v>858</v>
      </c>
      <c r="Y111" s="80" t="s">
        <v>859</v>
      </c>
      <c r="AB111" s="80" t="s">
        <v>680</v>
      </c>
      <c r="AC111" s="80" t="s">
        <v>680</v>
      </c>
      <c r="AD111" s="80" t="s">
        <v>680</v>
      </c>
      <c r="AE111" s="80" t="s">
        <v>686</v>
      </c>
      <c r="AF111" s="80" t="s">
        <v>687</v>
      </c>
      <c r="AG111" s="80" t="s">
        <v>688</v>
      </c>
      <c r="AH111" s="80">
        <f>VLOOKUP(A111,'Can Gas Rankings'!$C$6:$H$95,6,FALSE)</f>
        <v>5</v>
      </c>
      <c r="AJ111" s="80" t="str">
        <f t="shared" si="2"/>
        <v>Dynegy Canada Inc.96013842</v>
      </c>
      <c r="AK111" s="80" t="str">
        <f t="shared" si="3"/>
        <v>Enron Canada Corp.</v>
      </c>
    </row>
    <row r="112" spans="1:37" hidden="1" x14ac:dyDescent="0.2">
      <c r="A112" s="80" t="s">
        <v>116</v>
      </c>
      <c r="B112" s="80" t="s">
        <v>82</v>
      </c>
      <c r="C112" s="80">
        <v>96013842</v>
      </c>
      <c r="D112" s="80" t="s">
        <v>745</v>
      </c>
      <c r="E112" s="80" t="s">
        <v>567</v>
      </c>
      <c r="F112" s="80">
        <v>11266</v>
      </c>
      <c r="G112" s="80">
        <v>65292</v>
      </c>
      <c r="H112" s="80" t="s">
        <v>393</v>
      </c>
      <c r="I112" s="80">
        <v>3</v>
      </c>
      <c r="J112" s="80" t="s">
        <v>746</v>
      </c>
      <c r="K112" s="80" t="s">
        <v>861</v>
      </c>
      <c r="L112" s="80" t="s">
        <v>679</v>
      </c>
      <c r="M112" s="80" t="s">
        <v>680</v>
      </c>
      <c r="N112" s="80" t="s">
        <v>681</v>
      </c>
      <c r="O112" s="80" t="s">
        <v>680</v>
      </c>
      <c r="Q112" s="80" t="s">
        <v>682</v>
      </c>
      <c r="R112" s="80" t="s">
        <v>748</v>
      </c>
      <c r="S112" s="80" t="s">
        <v>858</v>
      </c>
      <c r="T112" s="80" t="s">
        <v>750</v>
      </c>
      <c r="V112" s="80" t="s">
        <v>751</v>
      </c>
      <c r="W112" s="80" t="s">
        <v>752</v>
      </c>
      <c r="X112" s="80" t="s">
        <v>858</v>
      </c>
      <c r="Y112" s="80" t="s">
        <v>859</v>
      </c>
      <c r="AB112" s="80" t="s">
        <v>680</v>
      </c>
      <c r="AC112" s="80" t="s">
        <v>680</v>
      </c>
      <c r="AD112" s="80" t="s">
        <v>680</v>
      </c>
      <c r="AE112" s="80" t="s">
        <v>686</v>
      </c>
      <c r="AF112" s="80" t="s">
        <v>687</v>
      </c>
      <c r="AG112" s="80" t="s">
        <v>688</v>
      </c>
      <c r="AH112" s="80">
        <f>VLOOKUP(A112,'Can Gas Rankings'!$C$6:$H$95,6,FALSE)</f>
        <v>5</v>
      </c>
      <c r="AJ112" s="80" t="str">
        <f t="shared" si="2"/>
        <v>Dynegy Canada Inc.96013842</v>
      </c>
      <c r="AK112" s="80" t="str">
        <f t="shared" si="3"/>
        <v>Enron Canada Corp.</v>
      </c>
    </row>
    <row r="113" spans="1:37" hidden="1" x14ac:dyDescent="0.2">
      <c r="A113" s="80" t="s">
        <v>116</v>
      </c>
      <c r="B113" s="80" t="s">
        <v>82</v>
      </c>
      <c r="C113" s="80">
        <v>96013842</v>
      </c>
      <c r="D113" s="80" t="s">
        <v>745</v>
      </c>
      <c r="E113" s="80" t="s">
        <v>567</v>
      </c>
      <c r="F113" s="80">
        <v>11266</v>
      </c>
      <c r="G113" s="80">
        <v>65292</v>
      </c>
      <c r="H113" s="80" t="s">
        <v>393</v>
      </c>
      <c r="I113" s="80">
        <v>3</v>
      </c>
      <c r="J113" s="80" t="s">
        <v>746</v>
      </c>
      <c r="K113" s="80" t="s">
        <v>862</v>
      </c>
      <c r="L113" s="80" t="s">
        <v>679</v>
      </c>
      <c r="M113" s="80" t="s">
        <v>680</v>
      </c>
      <c r="N113" s="80" t="s">
        <v>681</v>
      </c>
      <c r="O113" s="80" t="s">
        <v>680</v>
      </c>
      <c r="Q113" s="80" t="s">
        <v>691</v>
      </c>
      <c r="R113" s="80" t="s">
        <v>748</v>
      </c>
      <c r="S113" s="80" t="s">
        <v>858</v>
      </c>
      <c r="T113" s="80" t="s">
        <v>750</v>
      </c>
      <c r="V113" s="80" t="s">
        <v>751</v>
      </c>
      <c r="W113" s="80" t="s">
        <v>752</v>
      </c>
      <c r="X113" s="80" t="s">
        <v>858</v>
      </c>
      <c r="Y113" s="80" t="s">
        <v>859</v>
      </c>
      <c r="AB113" s="80" t="s">
        <v>680</v>
      </c>
      <c r="AC113" s="80" t="s">
        <v>680</v>
      </c>
      <c r="AD113" s="80" t="s">
        <v>680</v>
      </c>
      <c r="AE113" s="80" t="s">
        <v>686</v>
      </c>
      <c r="AF113" s="80" t="s">
        <v>687</v>
      </c>
      <c r="AG113" s="80" t="s">
        <v>688</v>
      </c>
      <c r="AH113" s="80">
        <f>VLOOKUP(A113,'Can Gas Rankings'!$C$6:$H$95,6,FALSE)</f>
        <v>5</v>
      </c>
      <c r="AJ113" s="80" t="str">
        <f t="shared" si="2"/>
        <v>Dynegy Canada Inc.96013842</v>
      </c>
      <c r="AK113" s="80" t="str">
        <f t="shared" si="3"/>
        <v>Enron Canada Corp.</v>
      </c>
    </row>
    <row r="114" spans="1:37" hidden="1" x14ac:dyDescent="0.2">
      <c r="A114" s="80" t="s">
        <v>116</v>
      </c>
      <c r="B114" s="80" t="s">
        <v>82</v>
      </c>
      <c r="C114" s="80">
        <v>96013842</v>
      </c>
      <c r="D114" s="80" t="s">
        <v>745</v>
      </c>
      <c r="E114" s="80" t="s">
        <v>567</v>
      </c>
      <c r="F114" s="80">
        <v>11266</v>
      </c>
      <c r="G114" s="80">
        <v>65292</v>
      </c>
      <c r="H114" s="80" t="s">
        <v>393</v>
      </c>
      <c r="I114" s="80">
        <v>3</v>
      </c>
      <c r="J114" s="80" t="s">
        <v>746</v>
      </c>
      <c r="K114" s="80" t="s">
        <v>861</v>
      </c>
      <c r="L114" s="80" t="s">
        <v>679</v>
      </c>
      <c r="M114" s="80" t="s">
        <v>680</v>
      </c>
      <c r="N114" s="80" t="s">
        <v>681</v>
      </c>
      <c r="O114" s="80" t="s">
        <v>680</v>
      </c>
      <c r="Q114" s="80" t="s">
        <v>691</v>
      </c>
      <c r="R114" s="80" t="s">
        <v>748</v>
      </c>
      <c r="S114" s="80" t="s">
        <v>858</v>
      </c>
      <c r="T114" s="80" t="s">
        <v>750</v>
      </c>
      <c r="V114" s="80" t="s">
        <v>751</v>
      </c>
      <c r="W114" s="80" t="s">
        <v>752</v>
      </c>
      <c r="X114" s="80" t="s">
        <v>858</v>
      </c>
      <c r="Y114" s="80" t="s">
        <v>859</v>
      </c>
      <c r="AB114" s="80" t="s">
        <v>680</v>
      </c>
      <c r="AC114" s="80" t="s">
        <v>680</v>
      </c>
      <c r="AD114" s="80" t="s">
        <v>680</v>
      </c>
      <c r="AE114" s="80" t="s">
        <v>686</v>
      </c>
      <c r="AF114" s="80" t="s">
        <v>687</v>
      </c>
      <c r="AG114" s="80" t="s">
        <v>688</v>
      </c>
      <c r="AH114" s="80">
        <f>VLOOKUP(A114,'Can Gas Rankings'!$C$6:$H$95,6,FALSE)</f>
        <v>5</v>
      </c>
      <c r="AJ114" s="80" t="str">
        <f t="shared" si="2"/>
        <v>Dynegy Canada Inc.96013842</v>
      </c>
      <c r="AK114" s="80" t="str">
        <f t="shared" si="3"/>
        <v>Enron Canada Corp.</v>
      </c>
    </row>
    <row r="115" spans="1:37" hidden="1" x14ac:dyDescent="0.2">
      <c r="A115" s="80" t="s">
        <v>116</v>
      </c>
      <c r="B115" s="80" t="s">
        <v>82</v>
      </c>
      <c r="C115" s="80">
        <v>96013842</v>
      </c>
      <c r="D115" s="80" t="s">
        <v>745</v>
      </c>
      <c r="E115" s="80" t="s">
        <v>567</v>
      </c>
      <c r="F115" s="80">
        <v>11266</v>
      </c>
      <c r="G115" s="80">
        <v>65292</v>
      </c>
      <c r="H115" s="80" t="s">
        <v>393</v>
      </c>
      <c r="I115" s="80">
        <v>3</v>
      </c>
      <c r="J115" s="80" t="s">
        <v>746</v>
      </c>
      <c r="K115" s="80" t="s">
        <v>862</v>
      </c>
      <c r="L115" s="80" t="s">
        <v>679</v>
      </c>
      <c r="M115" s="80" t="s">
        <v>680</v>
      </c>
      <c r="N115" s="80" t="s">
        <v>681</v>
      </c>
      <c r="O115" s="80" t="s">
        <v>680</v>
      </c>
      <c r="Q115" s="80" t="s">
        <v>682</v>
      </c>
      <c r="R115" s="80" t="s">
        <v>748</v>
      </c>
      <c r="S115" s="80" t="s">
        <v>858</v>
      </c>
      <c r="T115" s="80" t="s">
        <v>750</v>
      </c>
      <c r="V115" s="80" t="s">
        <v>751</v>
      </c>
      <c r="W115" s="80" t="s">
        <v>752</v>
      </c>
      <c r="X115" s="80" t="s">
        <v>858</v>
      </c>
      <c r="Y115" s="80" t="s">
        <v>859</v>
      </c>
      <c r="AB115" s="80" t="s">
        <v>680</v>
      </c>
      <c r="AC115" s="80" t="s">
        <v>680</v>
      </c>
      <c r="AD115" s="80" t="s">
        <v>680</v>
      </c>
      <c r="AE115" s="80" t="s">
        <v>686</v>
      </c>
      <c r="AF115" s="80" t="s">
        <v>687</v>
      </c>
      <c r="AG115" s="80" t="s">
        <v>688</v>
      </c>
      <c r="AH115" s="80">
        <f>VLOOKUP(A115,'Can Gas Rankings'!$C$6:$H$95,6,FALSE)</f>
        <v>5</v>
      </c>
      <c r="AJ115" s="80" t="str">
        <f t="shared" si="2"/>
        <v>Dynegy Canada Inc.96013842</v>
      </c>
      <c r="AK115" s="80" t="str">
        <f t="shared" si="3"/>
        <v>Enron Canada Corp.</v>
      </c>
    </row>
    <row r="116" spans="1:37" hidden="1" x14ac:dyDescent="0.2">
      <c r="A116" s="80" t="s">
        <v>116</v>
      </c>
      <c r="B116" s="80" t="s">
        <v>82</v>
      </c>
      <c r="C116" s="80">
        <v>96013842</v>
      </c>
      <c r="D116" s="80" t="s">
        <v>745</v>
      </c>
      <c r="E116" s="80" t="s">
        <v>567</v>
      </c>
      <c r="F116" s="80">
        <v>11266</v>
      </c>
      <c r="G116" s="80">
        <v>65292</v>
      </c>
      <c r="H116" s="80" t="s">
        <v>393</v>
      </c>
      <c r="I116" s="80">
        <v>3</v>
      </c>
      <c r="J116" s="80" t="s">
        <v>746</v>
      </c>
      <c r="K116" s="80" t="s">
        <v>857</v>
      </c>
      <c r="L116" s="80" t="s">
        <v>679</v>
      </c>
      <c r="M116" s="80" t="s">
        <v>680</v>
      </c>
      <c r="N116" s="80" t="s">
        <v>681</v>
      </c>
      <c r="O116" s="80" t="s">
        <v>680</v>
      </c>
      <c r="Q116" s="80" t="s">
        <v>691</v>
      </c>
      <c r="R116" s="80" t="s">
        <v>748</v>
      </c>
      <c r="S116" s="80" t="s">
        <v>858</v>
      </c>
      <c r="T116" s="80" t="s">
        <v>750</v>
      </c>
      <c r="V116" s="80" t="s">
        <v>751</v>
      </c>
      <c r="W116" s="80" t="s">
        <v>752</v>
      </c>
      <c r="X116" s="80" t="s">
        <v>858</v>
      </c>
      <c r="Y116" s="80" t="s">
        <v>859</v>
      </c>
      <c r="AB116" s="80" t="s">
        <v>680</v>
      </c>
      <c r="AC116" s="80" t="s">
        <v>680</v>
      </c>
      <c r="AD116" s="80" t="s">
        <v>680</v>
      </c>
      <c r="AE116" s="80" t="s">
        <v>686</v>
      </c>
      <c r="AF116" s="80" t="s">
        <v>687</v>
      </c>
      <c r="AG116" s="80" t="s">
        <v>688</v>
      </c>
      <c r="AH116" s="80">
        <f>VLOOKUP(A116,'Can Gas Rankings'!$C$6:$H$95,6,FALSE)</f>
        <v>5</v>
      </c>
      <c r="AJ116" s="80" t="str">
        <f t="shared" si="2"/>
        <v>Dynegy Canada Inc.96013842</v>
      </c>
      <c r="AK116" s="80" t="str">
        <f t="shared" si="3"/>
        <v>Enron Canada Corp.</v>
      </c>
    </row>
    <row r="117" spans="1:37" hidden="1" x14ac:dyDescent="0.2">
      <c r="A117" s="80" t="s">
        <v>116</v>
      </c>
      <c r="B117" s="80" t="s">
        <v>82</v>
      </c>
      <c r="C117" s="80">
        <v>96013842</v>
      </c>
      <c r="D117" s="80" t="s">
        <v>745</v>
      </c>
      <c r="E117" s="80" t="s">
        <v>567</v>
      </c>
      <c r="F117" s="80">
        <v>11266</v>
      </c>
      <c r="G117" s="80">
        <v>65292</v>
      </c>
      <c r="H117" s="80" t="s">
        <v>393</v>
      </c>
      <c r="I117" s="80">
        <v>3</v>
      </c>
      <c r="J117" s="80" t="s">
        <v>746</v>
      </c>
      <c r="K117" s="80" t="s">
        <v>860</v>
      </c>
      <c r="L117" s="80" t="s">
        <v>679</v>
      </c>
      <c r="M117" s="80" t="s">
        <v>680</v>
      </c>
      <c r="N117" s="80" t="s">
        <v>681</v>
      </c>
      <c r="O117" s="80" t="s">
        <v>680</v>
      </c>
      <c r="Q117" s="80" t="s">
        <v>682</v>
      </c>
      <c r="R117" s="80" t="s">
        <v>748</v>
      </c>
      <c r="S117" s="80" t="s">
        <v>858</v>
      </c>
      <c r="T117" s="80" t="s">
        <v>750</v>
      </c>
      <c r="V117" s="80" t="s">
        <v>751</v>
      </c>
      <c r="W117" s="80" t="s">
        <v>752</v>
      </c>
      <c r="X117" s="80" t="s">
        <v>858</v>
      </c>
      <c r="Y117" s="80" t="s">
        <v>859</v>
      </c>
      <c r="AB117" s="80" t="s">
        <v>680</v>
      </c>
      <c r="AC117" s="80" t="s">
        <v>680</v>
      </c>
      <c r="AD117" s="80" t="s">
        <v>680</v>
      </c>
      <c r="AE117" s="80" t="s">
        <v>686</v>
      </c>
      <c r="AF117" s="80" t="s">
        <v>687</v>
      </c>
      <c r="AG117" s="80" t="s">
        <v>688</v>
      </c>
      <c r="AH117" s="80">
        <f>VLOOKUP(A117,'Can Gas Rankings'!$C$6:$H$95,6,FALSE)</f>
        <v>5</v>
      </c>
      <c r="AJ117" s="80" t="str">
        <f t="shared" si="2"/>
        <v>Dynegy Canada Inc.96013842</v>
      </c>
      <c r="AK117" s="80" t="str">
        <f t="shared" si="3"/>
        <v>Enron Canada Corp.</v>
      </c>
    </row>
    <row r="118" spans="1:37" x14ac:dyDescent="0.2">
      <c r="A118" s="80" t="s">
        <v>91</v>
      </c>
      <c r="B118" s="80" t="s">
        <v>82</v>
      </c>
      <c r="C118" s="80">
        <v>96013817</v>
      </c>
      <c r="D118" s="80" t="s">
        <v>745</v>
      </c>
      <c r="E118" s="80" t="s">
        <v>567</v>
      </c>
      <c r="F118" s="80">
        <v>11266</v>
      </c>
      <c r="G118" s="80">
        <v>53350</v>
      </c>
      <c r="H118" s="80" t="s">
        <v>393</v>
      </c>
      <c r="I118" s="80">
        <v>3</v>
      </c>
      <c r="J118" s="80" t="s">
        <v>746</v>
      </c>
      <c r="K118" s="80" t="s">
        <v>863</v>
      </c>
      <c r="L118" s="80" t="s">
        <v>679</v>
      </c>
      <c r="M118" s="80" t="s">
        <v>680</v>
      </c>
      <c r="N118" s="80" t="s">
        <v>681</v>
      </c>
      <c r="O118" s="80" t="s">
        <v>680</v>
      </c>
      <c r="Q118" s="80" t="s">
        <v>682</v>
      </c>
      <c r="R118" s="80" t="s">
        <v>748</v>
      </c>
      <c r="S118" s="80" t="s">
        <v>864</v>
      </c>
      <c r="T118" s="80" t="s">
        <v>750</v>
      </c>
      <c r="V118" s="80" t="s">
        <v>751</v>
      </c>
      <c r="W118" s="80" t="s">
        <v>752</v>
      </c>
      <c r="X118" s="80" t="s">
        <v>864</v>
      </c>
      <c r="Y118" s="80" t="s">
        <v>865</v>
      </c>
      <c r="AB118" s="80" t="s">
        <v>680</v>
      </c>
      <c r="AC118" s="80" t="s">
        <v>680</v>
      </c>
      <c r="AD118" s="80" t="s">
        <v>680</v>
      </c>
      <c r="AE118" s="80" t="s">
        <v>686</v>
      </c>
      <c r="AF118" s="80" t="s">
        <v>687</v>
      </c>
      <c r="AG118" s="80" t="s">
        <v>688</v>
      </c>
      <c r="AH118" s="80">
        <f>VLOOKUP(A118,'Can Gas Rankings'!$C$6:$H$95,6,FALSE)</f>
        <v>1</v>
      </c>
      <c r="AJ118" s="80" t="str">
        <f t="shared" si="2"/>
        <v>El Paso Merchant Energy, L.P.96013817</v>
      </c>
      <c r="AK118" s="80" t="str">
        <f t="shared" si="3"/>
        <v>Enron Canada Corp.</v>
      </c>
    </row>
    <row r="119" spans="1:37" hidden="1" x14ac:dyDescent="0.2">
      <c r="A119" s="80" t="s">
        <v>91</v>
      </c>
      <c r="B119" s="80" t="s">
        <v>82</v>
      </c>
      <c r="C119" s="80">
        <v>96013817</v>
      </c>
      <c r="D119" s="80" t="s">
        <v>745</v>
      </c>
      <c r="E119" s="80" t="s">
        <v>567</v>
      </c>
      <c r="F119" s="80">
        <v>11266</v>
      </c>
      <c r="G119" s="80">
        <v>53350</v>
      </c>
      <c r="H119" s="80" t="s">
        <v>393</v>
      </c>
      <c r="I119" s="80">
        <v>3</v>
      </c>
      <c r="J119" s="80" t="s">
        <v>746</v>
      </c>
      <c r="K119" s="80" t="s">
        <v>863</v>
      </c>
      <c r="L119" s="80" t="s">
        <v>679</v>
      </c>
      <c r="M119" s="80" t="s">
        <v>680</v>
      </c>
      <c r="N119" s="80" t="s">
        <v>681</v>
      </c>
      <c r="O119" s="80" t="s">
        <v>680</v>
      </c>
      <c r="Q119" s="80" t="s">
        <v>691</v>
      </c>
      <c r="R119" s="80" t="s">
        <v>748</v>
      </c>
      <c r="S119" s="80" t="s">
        <v>864</v>
      </c>
      <c r="T119" s="80" t="s">
        <v>750</v>
      </c>
      <c r="V119" s="80" t="s">
        <v>751</v>
      </c>
      <c r="W119" s="80" t="s">
        <v>752</v>
      </c>
      <c r="X119" s="80" t="s">
        <v>864</v>
      </c>
      <c r="Y119" s="80" t="s">
        <v>865</v>
      </c>
      <c r="AB119" s="80" t="s">
        <v>680</v>
      </c>
      <c r="AC119" s="80" t="s">
        <v>680</v>
      </c>
      <c r="AD119" s="80" t="s">
        <v>680</v>
      </c>
      <c r="AE119" s="80" t="s">
        <v>686</v>
      </c>
      <c r="AF119" s="80" t="s">
        <v>687</v>
      </c>
      <c r="AG119" s="80" t="s">
        <v>688</v>
      </c>
      <c r="AH119" s="80">
        <f>VLOOKUP(A119,'Can Gas Rankings'!$C$6:$H$95,6,FALSE)</f>
        <v>1</v>
      </c>
      <c r="AJ119" s="80" t="str">
        <f t="shared" si="2"/>
        <v>El Paso Merchant Energy, L.P.96013817</v>
      </c>
      <c r="AK119" s="80" t="str">
        <f t="shared" si="3"/>
        <v>Enron Canada Corp.</v>
      </c>
    </row>
    <row r="120" spans="1:37" hidden="1" x14ac:dyDescent="0.2">
      <c r="A120" s="80" t="s">
        <v>91</v>
      </c>
      <c r="B120" s="80" t="s">
        <v>82</v>
      </c>
      <c r="C120" s="80">
        <v>96013817</v>
      </c>
      <c r="D120" s="80" t="s">
        <v>745</v>
      </c>
      <c r="E120" s="80" t="s">
        <v>567</v>
      </c>
      <c r="F120" s="80">
        <v>11266</v>
      </c>
      <c r="G120" s="80">
        <v>53350</v>
      </c>
      <c r="H120" s="80" t="s">
        <v>393</v>
      </c>
      <c r="I120" s="80">
        <v>3</v>
      </c>
      <c r="J120" s="80" t="s">
        <v>746</v>
      </c>
      <c r="K120" s="80" t="s">
        <v>866</v>
      </c>
      <c r="L120" s="80" t="s">
        <v>679</v>
      </c>
      <c r="M120" s="80" t="s">
        <v>680</v>
      </c>
      <c r="N120" s="80" t="s">
        <v>681</v>
      </c>
      <c r="O120" s="80" t="s">
        <v>680</v>
      </c>
      <c r="Q120" s="80" t="s">
        <v>682</v>
      </c>
      <c r="R120" s="80" t="s">
        <v>748</v>
      </c>
      <c r="S120" s="80" t="s">
        <v>864</v>
      </c>
      <c r="T120" s="80" t="s">
        <v>750</v>
      </c>
      <c r="V120" s="80" t="s">
        <v>751</v>
      </c>
      <c r="W120" s="80" t="s">
        <v>752</v>
      </c>
      <c r="X120" s="80" t="s">
        <v>864</v>
      </c>
      <c r="Y120" s="80" t="s">
        <v>865</v>
      </c>
      <c r="AB120" s="80" t="s">
        <v>680</v>
      </c>
      <c r="AC120" s="80" t="s">
        <v>680</v>
      </c>
      <c r="AD120" s="80" t="s">
        <v>680</v>
      </c>
      <c r="AE120" s="80" t="s">
        <v>686</v>
      </c>
      <c r="AF120" s="80" t="s">
        <v>687</v>
      </c>
      <c r="AG120" s="80" t="s">
        <v>688</v>
      </c>
      <c r="AH120" s="80">
        <f>VLOOKUP(A120,'Can Gas Rankings'!$C$6:$H$95,6,FALSE)</f>
        <v>1</v>
      </c>
      <c r="AJ120" s="80" t="str">
        <f t="shared" si="2"/>
        <v>El Paso Merchant Energy, L.P.96013817</v>
      </c>
      <c r="AK120" s="80" t="str">
        <f t="shared" si="3"/>
        <v>Enron Canada Corp.</v>
      </c>
    </row>
    <row r="121" spans="1:37" hidden="1" x14ac:dyDescent="0.2">
      <c r="A121" s="80" t="s">
        <v>91</v>
      </c>
      <c r="B121" s="80" t="s">
        <v>82</v>
      </c>
      <c r="C121" s="80">
        <v>96013817</v>
      </c>
      <c r="D121" s="80" t="s">
        <v>745</v>
      </c>
      <c r="E121" s="80" t="s">
        <v>567</v>
      </c>
      <c r="F121" s="80">
        <v>11266</v>
      </c>
      <c r="G121" s="80">
        <v>53350</v>
      </c>
      <c r="H121" s="80" t="s">
        <v>393</v>
      </c>
      <c r="I121" s="80">
        <v>3</v>
      </c>
      <c r="J121" s="80" t="s">
        <v>746</v>
      </c>
      <c r="K121" s="80" t="s">
        <v>866</v>
      </c>
      <c r="L121" s="80" t="s">
        <v>679</v>
      </c>
      <c r="M121" s="80" t="s">
        <v>680</v>
      </c>
      <c r="N121" s="80" t="s">
        <v>681</v>
      </c>
      <c r="O121" s="80" t="s">
        <v>680</v>
      </c>
      <c r="Q121" s="80" t="s">
        <v>691</v>
      </c>
      <c r="R121" s="80" t="s">
        <v>748</v>
      </c>
      <c r="S121" s="80" t="s">
        <v>864</v>
      </c>
      <c r="T121" s="80" t="s">
        <v>750</v>
      </c>
      <c r="V121" s="80" t="s">
        <v>751</v>
      </c>
      <c r="W121" s="80" t="s">
        <v>752</v>
      </c>
      <c r="X121" s="80" t="s">
        <v>864</v>
      </c>
      <c r="Y121" s="80" t="s">
        <v>865</v>
      </c>
      <c r="AB121" s="80" t="s">
        <v>680</v>
      </c>
      <c r="AC121" s="80" t="s">
        <v>680</v>
      </c>
      <c r="AD121" s="80" t="s">
        <v>680</v>
      </c>
      <c r="AE121" s="80" t="s">
        <v>686</v>
      </c>
      <c r="AF121" s="80" t="s">
        <v>687</v>
      </c>
      <c r="AG121" s="80" t="s">
        <v>688</v>
      </c>
      <c r="AH121" s="80">
        <f>VLOOKUP(A121,'Can Gas Rankings'!$C$6:$H$95,6,FALSE)</f>
        <v>1</v>
      </c>
      <c r="AJ121" s="80" t="str">
        <f t="shared" si="2"/>
        <v>El Paso Merchant Energy, L.P.96013817</v>
      </c>
      <c r="AK121" s="80" t="str">
        <f t="shared" si="3"/>
        <v>Enron Canada Corp.</v>
      </c>
    </row>
    <row r="122" spans="1:37" x14ac:dyDescent="0.2">
      <c r="A122" s="80" t="s">
        <v>106</v>
      </c>
      <c r="B122" s="80" t="s">
        <v>82</v>
      </c>
      <c r="C122" s="80">
        <v>96093749</v>
      </c>
      <c r="D122" s="80" t="s">
        <v>745</v>
      </c>
      <c r="E122" s="80" t="s">
        <v>567</v>
      </c>
      <c r="F122" s="80">
        <v>11266</v>
      </c>
      <c r="G122" s="80">
        <v>53341</v>
      </c>
      <c r="H122" s="80" t="s">
        <v>393</v>
      </c>
      <c r="I122" s="80">
        <v>0</v>
      </c>
      <c r="J122" s="80" t="s">
        <v>746</v>
      </c>
      <c r="L122" s="80" t="s">
        <v>679</v>
      </c>
      <c r="M122" s="80" t="s">
        <v>680</v>
      </c>
      <c r="N122" s="80" t="s">
        <v>681</v>
      </c>
      <c r="O122" s="80" t="s">
        <v>680</v>
      </c>
      <c r="Q122" s="80" t="s">
        <v>691</v>
      </c>
      <c r="R122" s="80" t="s">
        <v>748</v>
      </c>
      <c r="S122" s="80" t="s">
        <v>867</v>
      </c>
      <c r="T122" s="80" t="s">
        <v>750</v>
      </c>
      <c r="U122" s="80" t="s">
        <v>766</v>
      </c>
      <c r="V122" s="80" t="s">
        <v>751</v>
      </c>
      <c r="W122" s="80" t="s">
        <v>752</v>
      </c>
      <c r="X122" s="80" t="s">
        <v>867</v>
      </c>
      <c r="Y122" s="80" t="s">
        <v>868</v>
      </c>
      <c r="AB122" s="80" t="s">
        <v>680</v>
      </c>
      <c r="AC122" s="80" t="s">
        <v>680</v>
      </c>
      <c r="AD122" s="80" t="s">
        <v>680</v>
      </c>
      <c r="AE122" s="80" t="s">
        <v>686</v>
      </c>
      <c r="AF122" s="80" t="s">
        <v>687</v>
      </c>
      <c r="AG122" s="80" t="s">
        <v>688</v>
      </c>
      <c r="AH122" s="80">
        <f>VLOOKUP(A122,'Can Gas Rankings'!$C$6:$H$95,6,FALSE)</f>
        <v>11</v>
      </c>
      <c r="AJ122" s="80" t="str">
        <f t="shared" si="2"/>
        <v>Engage Energy Canada L.P.96093749</v>
      </c>
      <c r="AK122" s="80" t="str">
        <f t="shared" si="3"/>
        <v>Enron Canada Corp.</v>
      </c>
    </row>
    <row r="123" spans="1:37" hidden="1" x14ac:dyDescent="0.2">
      <c r="A123" s="80" t="s">
        <v>106</v>
      </c>
      <c r="B123" s="80" t="s">
        <v>82</v>
      </c>
      <c r="C123" s="80">
        <v>96093749</v>
      </c>
      <c r="D123" s="80" t="s">
        <v>745</v>
      </c>
      <c r="E123" s="80" t="s">
        <v>567</v>
      </c>
      <c r="F123" s="80">
        <v>11266</v>
      </c>
      <c r="G123" s="80">
        <v>53341</v>
      </c>
      <c r="H123" s="80" t="s">
        <v>393</v>
      </c>
      <c r="I123" s="80">
        <v>0</v>
      </c>
      <c r="J123" s="80" t="s">
        <v>746</v>
      </c>
      <c r="L123" s="80" t="s">
        <v>679</v>
      </c>
      <c r="M123" s="80" t="s">
        <v>680</v>
      </c>
      <c r="N123" s="80" t="s">
        <v>681</v>
      </c>
      <c r="O123" s="80" t="s">
        <v>680</v>
      </c>
      <c r="Q123" s="80" t="s">
        <v>682</v>
      </c>
      <c r="R123" s="80" t="s">
        <v>748</v>
      </c>
      <c r="S123" s="80" t="s">
        <v>867</v>
      </c>
      <c r="T123" s="80" t="s">
        <v>750</v>
      </c>
      <c r="U123" s="80" t="s">
        <v>766</v>
      </c>
      <c r="V123" s="80" t="s">
        <v>751</v>
      </c>
      <c r="W123" s="80" t="s">
        <v>752</v>
      </c>
      <c r="X123" s="80" t="s">
        <v>867</v>
      </c>
      <c r="Y123" s="80" t="s">
        <v>868</v>
      </c>
      <c r="AB123" s="80" t="s">
        <v>680</v>
      </c>
      <c r="AC123" s="80" t="s">
        <v>680</v>
      </c>
      <c r="AD123" s="80" t="s">
        <v>680</v>
      </c>
      <c r="AE123" s="80" t="s">
        <v>686</v>
      </c>
      <c r="AF123" s="80" t="s">
        <v>687</v>
      </c>
      <c r="AG123" s="80" t="s">
        <v>688</v>
      </c>
      <c r="AH123" s="80">
        <f>VLOOKUP(A123,'Can Gas Rankings'!$C$6:$H$95,6,FALSE)</f>
        <v>11</v>
      </c>
      <c r="AJ123" s="80" t="str">
        <f t="shared" si="2"/>
        <v>Engage Energy Canada L.P.96093749</v>
      </c>
      <c r="AK123" s="80" t="str">
        <f t="shared" si="3"/>
        <v>Enron Canada Corp.</v>
      </c>
    </row>
    <row r="124" spans="1:37" x14ac:dyDescent="0.2">
      <c r="A124" s="80" t="s">
        <v>149</v>
      </c>
      <c r="B124" s="80" t="s">
        <v>82</v>
      </c>
      <c r="C124" s="80">
        <v>96032471</v>
      </c>
      <c r="D124" s="80" t="s">
        <v>759</v>
      </c>
      <c r="E124" s="80" t="s">
        <v>567</v>
      </c>
      <c r="F124" s="80">
        <v>11266</v>
      </c>
      <c r="G124" s="80">
        <v>51732</v>
      </c>
      <c r="H124" s="80" t="s">
        <v>395</v>
      </c>
      <c r="I124" s="80">
        <v>0</v>
      </c>
      <c r="J124" s="80" t="s">
        <v>746</v>
      </c>
      <c r="K124" s="80" t="s">
        <v>869</v>
      </c>
      <c r="L124" s="80" t="s">
        <v>679</v>
      </c>
      <c r="M124" s="80" t="s">
        <v>680</v>
      </c>
      <c r="N124" s="80" t="s">
        <v>681</v>
      </c>
      <c r="O124" s="80" t="s">
        <v>680</v>
      </c>
      <c r="Q124" s="80" t="s">
        <v>682</v>
      </c>
      <c r="R124" s="80" t="s">
        <v>748</v>
      </c>
      <c r="S124" s="80" t="s">
        <v>870</v>
      </c>
      <c r="T124" s="80" t="s">
        <v>750</v>
      </c>
      <c r="V124" s="80" t="s">
        <v>762</v>
      </c>
      <c r="W124" s="80" t="s">
        <v>752</v>
      </c>
      <c r="AB124" s="80" t="s">
        <v>680</v>
      </c>
      <c r="AC124" s="80" t="s">
        <v>680</v>
      </c>
      <c r="AD124" s="80" t="s">
        <v>680</v>
      </c>
      <c r="AE124" s="80" t="s">
        <v>734</v>
      </c>
      <c r="AF124" s="80" t="s">
        <v>687</v>
      </c>
      <c r="AG124" s="80" t="s">
        <v>763</v>
      </c>
      <c r="AH124" s="80">
        <f>VLOOKUP(A124,'Can Gas Rankings'!$C$6:$H$95,6,FALSE)</f>
        <v>41</v>
      </c>
      <c r="AJ124" s="80" t="str">
        <f t="shared" si="2"/>
        <v>Enserco Energy, Inc.96032471</v>
      </c>
      <c r="AK124" s="80" t="str">
        <f t="shared" si="3"/>
        <v>Enron Canada Corp.</v>
      </c>
    </row>
    <row r="125" spans="1:37" hidden="1" x14ac:dyDescent="0.2">
      <c r="A125" s="80" t="s">
        <v>149</v>
      </c>
      <c r="B125" s="80" t="s">
        <v>82</v>
      </c>
      <c r="C125" s="80">
        <v>96032471</v>
      </c>
      <c r="D125" s="80" t="s">
        <v>759</v>
      </c>
      <c r="E125" s="80" t="s">
        <v>567</v>
      </c>
      <c r="F125" s="80">
        <v>11266</v>
      </c>
      <c r="G125" s="80">
        <v>51732</v>
      </c>
      <c r="H125" s="80" t="s">
        <v>395</v>
      </c>
      <c r="I125" s="80">
        <v>0</v>
      </c>
      <c r="J125" s="80" t="s">
        <v>746</v>
      </c>
      <c r="K125" s="80" t="s">
        <v>869</v>
      </c>
      <c r="L125" s="80" t="s">
        <v>679</v>
      </c>
      <c r="M125" s="80" t="s">
        <v>680</v>
      </c>
      <c r="N125" s="80" t="s">
        <v>681</v>
      </c>
      <c r="O125" s="80" t="s">
        <v>680</v>
      </c>
      <c r="Q125" s="80" t="s">
        <v>691</v>
      </c>
      <c r="R125" s="80" t="s">
        <v>748</v>
      </c>
      <c r="S125" s="80" t="s">
        <v>870</v>
      </c>
      <c r="T125" s="80" t="s">
        <v>750</v>
      </c>
      <c r="V125" s="80" t="s">
        <v>762</v>
      </c>
      <c r="W125" s="80" t="s">
        <v>752</v>
      </c>
      <c r="AB125" s="80" t="s">
        <v>680</v>
      </c>
      <c r="AC125" s="80" t="s">
        <v>680</v>
      </c>
      <c r="AD125" s="80" t="s">
        <v>680</v>
      </c>
      <c r="AE125" s="80" t="s">
        <v>734</v>
      </c>
      <c r="AF125" s="80" t="s">
        <v>687</v>
      </c>
      <c r="AG125" s="80" t="s">
        <v>763</v>
      </c>
      <c r="AH125" s="80">
        <f>VLOOKUP(A125,'Can Gas Rankings'!$C$6:$H$95,6,FALSE)</f>
        <v>41</v>
      </c>
      <c r="AJ125" s="80" t="str">
        <f t="shared" si="2"/>
        <v>Enserco Energy, Inc.96032471</v>
      </c>
      <c r="AK125" s="80" t="str">
        <f t="shared" si="3"/>
        <v>Enron Canada Corp.</v>
      </c>
    </row>
    <row r="126" spans="1:37" hidden="1" x14ac:dyDescent="0.2">
      <c r="A126" s="80" t="s">
        <v>149</v>
      </c>
      <c r="B126" s="80" t="s">
        <v>82</v>
      </c>
      <c r="C126" s="80">
        <v>96032471</v>
      </c>
      <c r="D126" s="80" t="s">
        <v>759</v>
      </c>
      <c r="E126" s="80" t="s">
        <v>567</v>
      </c>
      <c r="F126" s="80">
        <v>11266</v>
      </c>
      <c r="G126" s="80">
        <v>51732</v>
      </c>
      <c r="H126" s="80" t="s">
        <v>395</v>
      </c>
      <c r="I126" s="80">
        <v>0</v>
      </c>
      <c r="J126" s="80" t="s">
        <v>746</v>
      </c>
      <c r="K126" s="80" t="s">
        <v>871</v>
      </c>
      <c r="L126" s="80" t="s">
        <v>679</v>
      </c>
      <c r="M126" s="80" t="s">
        <v>680</v>
      </c>
      <c r="N126" s="80" t="s">
        <v>681</v>
      </c>
      <c r="O126" s="80" t="s">
        <v>680</v>
      </c>
      <c r="Q126" s="80" t="s">
        <v>682</v>
      </c>
      <c r="R126" s="80" t="s">
        <v>748</v>
      </c>
      <c r="S126" s="80" t="s">
        <v>870</v>
      </c>
      <c r="T126" s="80" t="s">
        <v>750</v>
      </c>
      <c r="V126" s="80" t="s">
        <v>762</v>
      </c>
      <c r="W126" s="80" t="s">
        <v>752</v>
      </c>
      <c r="AB126" s="80" t="s">
        <v>680</v>
      </c>
      <c r="AC126" s="80" t="s">
        <v>680</v>
      </c>
      <c r="AD126" s="80" t="s">
        <v>680</v>
      </c>
      <c r="AE126" s="80" t="s">
        <v>734</v>
      </c>
      <c r="AF126" s="80" t="s">
        <v>687</v>
      </c>
      <c r="AG126" s="80" t="s">
        <v>763</v>
      </c>
      <c r="AH126" s="80">
        <f>VLOOKUP(A126,'Can Gas Rankings'!$C$6:$H$95,6,FALSE)</f>
        <v>41</v>
      </c>
      <c r="AJ126" s="80" t="str">
        <f t="shared" si="2"/>
        <v>Enserco Energy, Inc.96032471</v>
      </c>
      <c r="AK126" s="80" t="str">
        <f t="shared" si="3"/>
        <v>Enron Canada Corp.</v>
      </c>
    </row>
    <row r="127" spans="1:37" hidden="1" x14ac:dyDescent="0.2">
      <c r="A127" s="80" t="s">
        <v>149</v>
      </c>
      <c r="B127" s="80" t="s">
        <v>82</v>
      </c>
      <c r="C127" s="80">
        <v>96032471</v>
      </c>
      <c r="D127" s="80" t="s">
        <v>759</v>
      </c>
      <c r="E127" s="80" t="s">
        <v>567</v>
      </c>
      <c r="F127" s="80">
        <v>11266</v>
      </c>
      <c r="G127" s="80">
        <v>51732</v>
      </c>
      <c r="H127" s="80" t="s">
        <v>395</v>
      </c>
      <c r="I127" s="80">
        <v>0</v>
      </c>
      <c r="J127" s="80" t="s">
        <v>746</v>
      </c>
      <c r="K127" s="80" t="s">
        <v>871</v>
      </c>
      <c r="L127" s="80" t="s">
        <v>679</v>
      </c>
      <c r="M127" s="80" t="s">
        <v>680</v>
      </c>
      <c r="N127" s="80" t="s">
        <v>681</v>
      </c>
      <c r="O127" s="80" t="s">
        <v>680</v>
      </c>
      <c r="Q127" s="80" t="s">
        <v>691</v>
      </c>
      <c r="R127" s="80" t="s">
        <v>748</v>
      </c>
      <c r="S127" s="80" t="s">
        <v>870</v>
      </c>
      <c r="T127" s="80" t="s">
        <v>750</v>
      </c>
      <c r="V127" s="80" t="s">
        <v>762</v>
      </c>
      <c r="W127" s="80" t="s">
        <v>752</v>
      </c>
      <c r="AB127" s="80" t="s">
        <v>680</v>
      </c>
      <c r="AC127" s="80" t="s">
        <v>680</v>
      </c>
      <c r="AD127" s="80" t="s">
        <v>680</v>
      </c>
      <c r="AE127" s="80" t="s">
        <v>734</v>
      </c>
      <c r="AF127" s="80" t="s">
        <v>687</v>
      </c>
      <c r="AG127" s="80" t="s">
        <v>763</v>
      </c>
      <c r="AH127" s="80">
        <f>VLOOKUP(A127,'Can Gas Rankings'!$C$6:$H$95,6,FALSE)</f>
        <v>41</v>
      </c>
      <c r="AJ127" s="80" t="str">
        <f t="shared" si="2"/>
        <v>Enserco Energy, Inc.96032471</v>
      </c>
      <c r="AK127" s="80" t="str">
        <f t="shared" si="3"/>
        <v>Enron Canada Corp.</v>
      </c>
    </row>
    <row r="128" spans="1:37" x14ac:dyDescent="0.2">
      <c r="A128" s="80" t="s">
        <v>89</v>
      </c>
      <c r="B128" s="80" t="s">
        <v>82</v>
      </c>
      <c r="C128" s="80">
        <v>96013899</v>
      </c>
      <c r="D128" s="80" t="s">
        <v>745</v>
      </c>
      <c r="E128" s="80" t="s">
        <v>567</v>
      </c>
      <c r="F128" s="80">
        <v>11266</v>
      </c>
      <c r="G128" s="80">
        <v>91219</v>
      </c>
      <c r="H128" s="80" t="s">
        <v>393</v>
      </c>
      <c r="I128" s="80">
        <v>3</v>
      </c>
      <c r="J128" s="80" t="s">
        <v>746</v>
      </c>
      <c r="L128" s="80" t="s">
        <v>679</v>
      </c>
      <c r="M128" s="80" t="s">
        <v>680</v>
      </c>
      <c r="N128" s="80" t="s">
        <v>681</v>
      </c>
      <c r="O128" s="80" t="s">
        <v>680</v>
      </c>
      <c r="Q128" s="80" t="s">
        <v>691</v>
      </c>
      <c r="R128" s="80" t="s">
        <v>748</v>
      </c>
      <c r="S128" s="80" t="s">
        <v>872</v>
      </c>
      <c r="T128" s="80" t="s">
        <v>750</v>
      </c>
      <c r="V128" s="80" t="s">
        <v>751</v>
      </c>
      <c r="W128" s="80" t="s">
        <v>752</v>
      </c>
      <c r="X128" s="80" t="s">
        <v>872</v>
      </c>
      <c r="Y128" s="80" t="s">
        <v>873</v>
      </c>
      <c r="AB128" s="80" t="s">
        <v>680</v>
      </c>
      <c r="AC128" s="80" t="s">
        <v>680</v>
      </c>
      <c r="AD128" s="80" t="s">
        <v>680</v>
      </c>
      <c r="AE128" s="80" t="s">
        <v>686</v>
      </c>
      <c r="AF128" s="80" t="s">
        <v>687</v>
      </c>
      <c r="AG128" s="80" t="s">
        <v>688</v>
      </c>
      <c r="AH128" s="80">
        <f>VLOOKUP(A128,'Can Gas Rankings'!$C$6:$H$95,6,FALSE)</f>
        <v>26</v>
      </c>
      <c r="AJ128" s="80" t="str">
        <f t="shared" si="2"/>
        <v>Entergy-Koch Trading, LP96013899</v>
      </c>
      <c r="AK128" s="80" t="str">
        <f t="shared" si="3"/>
        <v>Enron Canada Corp.</v>
      </c>
    </row>
    <row r="129" spans="1:37" hidden="1" x14ac:dyDescent="0.2">
      <c r="A129" s="80" t="s">
        <v>89</v>
      </c>
      <c r="B129" s="80" t="s">
        <v>82</v>
      </c>
      <c r="C129" s="80">
        <v>96013899</v>
      </c>
      <c r="D129" s="80" t="s">
        <v>745</v>
      </c>
      <c r="E129" s="80" t="s">
        <v>567</v>
      </c>
      <c r="F129" s="80">
        <v>11266</v>
      </c>
      <c r="G129" s="80">
        <v>91219</v>
      </c>
      <c r="H129" s="80" t="s">
        <v>393</v>
      </c>
      <c r="I129" s="80">
        <v>3</v>
      </c>
      <c r="J129" s="80" t="s">
        <v>746</v>
      </c>
      <c r="L129" s="80" t="s">
        <v>679</v>
      </c>
      <c r="M129" s="80" t="s">
        <v>680</v>
      </c>
      <c r="N129" s="80" t="s">
        <v>681</v>
      </c>
      <c r="O129" s="80" t="s">
        <v>680</v>
      </c>
      <c r="Q129" s="80" t="s">
        <v>682</v>
      </c>
      <c r="R129" s="80" t="s">
        <v>748</v>
      </c>
      <c r="S129" s="80" t="s">
        <v>872</v>
      </c>
      <c r="T129" s="80" t="s">
        <v>750</v>
      </c>
      <c r="V129" s="80" t="s">
        <v>751</v>
      </c>
      <c r="W129" s="80" t="s">
        <v>752</v>
      </c>
      <c r="X129" s="80" t="s">
        <v>872</v>
      </c>
      <c r="Y129" s="80" t="s">
        <v>873</v>
      </c>
      <c r="AB129" s="80" t="s">
        <v>680</v>
      </c>
      <c r="AC129" s="80" t="s">
        <v>680</v>
      </c>
      <c r="AD129" s="80" t="s">
        <v>680</v>
      </c>
      <c r="AE129" s="80" t="s">
        <v>686</v>
      </c>
      <c r="AF129" s="80" t="s">
        <v>687</v>
      </c>
      <c r="AG129" s="80" t="s">
        <v>688</v>
      </c>
      <c r="AH129" s="80">
        <f>VLOOKUP(A129,'Can Gas Rankings'!$C$6:$H$95,6,FALSE)</f>
        <v>26</v>
      </c>
      <c r="AJ129" s="80" t="str">
        <f t="shared" si="2"/>
        <v>Entergy-Koch Trading, LP96013899</v>
      </c>
      <c r="AK129" s="80" t="str">
        <f t="shared" si="3"/>
        <v>Enron Canada Corp.</v>
      </c>
    </row>
    <row r="130" spans="1:37" x14ac:dyDescent="0.2">
      <c r="A130" s="80" t="s">
        <v>624</v>
      </c>
      <c r="B130" s="80" t="s">
        <v>82</v>
      </c>
      <c r="C130" s="80">
        <v>96014479</v>
      </c>
      <c r="D130" s="80" t="s">
        <v>745</v>
      </c>
      <c r="E130" s="80" t="s">
        <v>567</v>
      </c>
      <c r="F130" s="80">
        <v>11266</v>
      </c>
      <c r="G130" s="80">
        <v>87846</v>
      </c>
      <c r="H130" s="80" t="s">
        <v>393</v>
      </c>
      <c r="I130" s="80">
        <v>2</v>
      </c>
      <c r="J130" s="80" t="s">
        <v>746</v>
      </c>
      <c r="K130" s="80" t="s">
        <v>874</v>
      </c>
      <c r="L130" s="80" t="s">
        <v>679</v>
      </c>
      <c r="M130" s="80" t="s">
        <v>680</v>
      </c>
      <c r="N130" s="80" t="s">
        <v>681</v>
      </c>
      <c r="O130" s="80" t="s">
        <v>680</v>
      </c>
      <c r="Q130" s="80" t="s">
        <v>682</v>
      </c>
      <c r="R130" s="80" t="s">
        <v>748</v>
      </c>
      <c r="S130" s="80" t="s">
        <v>875</v>
      </c>
      <c r="T130" s="80" t="s">
        <v>750</v>
      </c>
      <c r="V130" s="80" t="s">
        <v>751</v>
      </c>
      <c r="W130" s="80" t="s">
        <v>752</v>
      </c>
      <c r="X130" s="80" t="s">
        <v>875</v>
      </c>
      <c r="Y130" s="80" t="s">
        <v>876</v>
      </c>
      <c r="AB130" s="80" t="s">
        <v>680</v>
      </c>
      <c r="AC130" s="80" t="s">
        <v>680</v>
      </c>
      <c r="AD130" s="80" t="s">
        <v>680</v>
      </c>
      <c r="AE130" s="80" t="s">
        <v>686</v>
      </c>
      <c r="AF130" s="80" t="s">
        <v>687</v>
      </c>
      <c r="AG130" s="80" t="s">
        <v>688</v>
      </c>
      <c r="AH130" s="80">
        <f>VLOOKUP(A130,'Can Gas Rankings'!$C$6:$H$95,6,FALSE)</f>
        <v>83</v>
      </c>
      <c r="AJ130" s="80" t="str">
        <f t="shared" si="2"/>
        <v>Hunt Oil Company of Canada, Inc.96014479</v>
      </c>
      <c r="AK130" s="80" t="str">
        <f t="shared" si="3"/>
        <v>Enron Canada Corp.</v>
      </c>
    </row>
    <row r="131" spans="1:37" hidden="1" x14ac:dyDescent="0.2">
      <c r="A131" s="80" t="s">
        <v>624</v>
      </c>
      <c r="B131" s="80" t="s">
        <v>82</v>
      </c>
      <c r="C131" s="80">
        <v>96014479</v>
      </c>
      <c r="D131" s="80" t="s">
        <v>745</v>
      </c>
      <c r="E131" s="80" t="s">
        <v>567</v>
      </c>
      <c r="F131" s="80">
        <v>11266</v>
      </c>
      <c r="G131" s="80">
        <v>87846</v>
      </c>
      <c r="H131" s="80" t="s">
        <v>393</v>
      </c>
      <c r="I131" s="80">
        <v>2</v>
      </c>
      <c r="J131" s="80" t="s">
        <v>746</v>
      </c>
      <c r="K131" s="80" t="s">
        <v>874</v>
      </c>
      <c r="L131" s="80" t="s">
        <v>679</v>
      </c>
      <c r="M131" s="80" t="s">
        <v>680</v>
      </c>
      <c r="N131" s="80" t="s">
        <v>681</v>
      </c>
      <c r="O131" s="80" t="s">
        <v>680</v>
      </c>
      <c r="Q131" s="80" t="s">
        <v>691</v>
      </c>
      <c r="R131" s="80" t="s">
        <v>748</v>
      </c>
      <c r="S131" s="80" t="s">
        <v>875</v>
      </c>
      <c r="T131" s="80" t="s">
        <v>750</v>
      </c>
      <c r="V131" s="80" t="s">
        <v>751</v>
      </c>
      <c r="W131" s="80" t="s">
        <v>752</v>
      </c>
      <c r="X131" s="80" t="s">
        <v>875</v>
      </c>
      <c r="Y131" s="80" t="s">
        <v>876</v>
      </c>
      <c r="AB131" s="80" t="s">
        <v>680</v>
      </c>
      <c r="AC131" s="80" t="s">
        <v>680</v>
      </c>
      <c r="AD131" s="80" t="s">
        <v>680</v>
      </c>
      <c r="AE131" s="80" t="s">
        <v>686</v>
      </c>
      <c r="AF131" s="80" t="s">
        <v>687</v>
      </c>
      <c r="AG131" s="80" t="s">
        <v>688</v>
      </c>
      <c r="AH131" s="80">
        <f>VLOOKUP(A131,'Can Gas Rankings'!$C$6:$H$95,6,FALSE)</f>
        <v>83</v>
      </c>
      <c r="AJ131" s="80" t="str">
        <f t="shared" ref="AJ131:AJ194" si="4">A131&amp;C131</f>
        <v>Hunt Oil Company of Canada, Inc.96014479</v>
      </c>
      <c r="AK131" s="80" t="str">
        <f t="shared" ref="AK131:AK194" si="5">E131</f>
        <v>Enron Canada Corp.</v>
      </c>
    </row>
    <row r="132" spans="1:37" hidden="1" x14ac:dyDescent="0.2">
      <c r="A132" s="80" t="s">
        <v>624</v>
      </c>
      <c r="B132" s="80" t="s">
        <v>82</v>
      </c>
      <c r="C132" s="80">
        <v>96014479</v>
      </c>
      <c r="D132" s="80" t="s">
        <v>745</v>
      </c>
      <c r="E132" s="80" t="s">
        <v>567</v>
      </c>
      <c r="F132" s="80">
        <v>11266</v>
      </c>
      <c r="G132" s="80">
        <v>87846</v>
      </c>
      <c r="H132" s="80" t="s">
        <v>393</v>
      </c>
      <c r="I132" s="80">
        <v>2</v>
      </c>
      <c r="J132" s="80" t="s">
        <v>746</v>
      </c>
      <c r="K132" s="80" t="s">
        <v>877</v>
      </c>
      <c r="L132" s="80" t="s">
        <v>679</v>
      </c>
      <c r="M132" s="80" t="s">
        <v>680</v>
      </c>
      <c r="N132" s="80" t="s">
        <v>681</v>
      </c>
      <c r="O132" s="80" t="s">
        <v>680</v>
      </c>
      <c r="Q132" s="80" t="s">
        <v>682</v>
      </c>
      <c r="R132" s="80" t="s">
        <v>748</v>
      </c>
      <c r="S132" s="80" t="s">
        <v>875</v>
      </c>
      <c r="T132" s="80" t="s">
        <v>750</v>
      </c>
      <c r="V132" s="80" t="s">
        <v>751</v>
      </c>
      <c r="W132" s="80" t="s">
        <v>752</v>
      </c>
      <c r="X132" s="80" t="s">
        <v>875</v>
      </c>
      <c r="Y132" s="80" t="s">
        <v>876</v>
      </c>
      <c r="AB132" s="80" t="s">
        <v>680</v>
      </c>
      <c r="AC132" s="80" t="s">
        <v>680</v>
      </c>
      <c r="AD132" s="80" t="s">
        <v>680</v>
      </c>
      <c r="AE132" s="80" t="s">
        <v>686</v>
      </c>
      <c r="AF132" s="80" t="s">
        <v>687</v>
      </c>
      <c r="AG132" s="80" t="s">
        <v>688</v>
      </c>
      <c r="AH132" s="80">
        <f>VLOOKUP(A132,'Can Gas Rankings'!$C$6:$H$95,6,FALSE)</f>
        <v>83</v>
      </c>
      <c r="AJ132" s="80" t="str">
        <f t="shared" si="4"/>
        <v>Hunt Oil Company of Canada, Inc.96014479</v>
      </c>
      <c r="AK132" s="80" t="str">
        <f t="shared" si="5"/>
        <v>Enron Canada Corp.</v>
      </c>
    </row>
    <row r="133" spans="1:37" hidden="1" x14ac:dyDescent="0.2">
      <c r="A133" s="80" t="s">
        <v>624</v>
      </c>
      <c r="B133" s="80" t="s">
        <v>82</v>
      </c>
      <c r="C133" s="80">
        <v>96014479</v>
      </c>
      <c r="D133" s="80" t="s">
        <v>745</v>
      </c>
      <c r="E133" s="80" t="s">
        <v>567</v>
      </c>
      <c r="F133" s="80">
        <v>11266</v>
      </c>
      <c r="G133" s="80">
        <v>87846</v>
      </c>
      <c r="H133" s="80" t="s">
        <v>393</v>
      </c>
      <c r="I133" s="80">
        <v>2</v>
      </c>
      <c r="J133" s="80" t="s">
        <v>746</v>
      </c>
      <c r="K133" s="80" t="s">
        <v>877</v>
      </c>
      <c r="L133" s="80" t="s">
        <v>679</v>
      </c>
      <c r="M133" s="80" t="s">
        <v>680</v>
      </c>
      <c r="N133" s="80" t="s">
        <v>681</v>
      </c>
      <c r="O133" s="80" t="s">
        <v>680</v>
      </c>
      <c r="Q133" s="80" t="s">
        <v>691</v>
      </c>
      <c r="R133" s="80" t="s">
        <v>748</v>
      </c>
      <c r="S133" s="80" t="s">
        <v>875</v>
      </c>
      <c r="T133" s="80" t="s">
        <v>750</v>
      </c>
      <c r="V133" s="80" t="s">
        <v>751</v>
      </c>
      <c r="W133" s="80" t="s">
        <v>752</v>
      </c>
      <c r="X133" s="80" t="s">
        <v>875</v>
      </c>
      <c r="Y133" s="80" t="s">
        <v>876</v>
      </c>
      <c r="AB133" s="80" t="s">
        <v>680</v>
      </c>
      <c r="AC133" s="80" t="s">
        <v>680</v>
      </c>
      <c r="AD133" s="80" t="s">
        <v>680</v>
      </c>
      <c r="AE133" s="80" t="s">
        <v>686</v>
      </c>
      <c r="AF133" s="80" t="s">
        <v>687</v>
      </c>
      <c r="AG133" s="80" t="s">
        <v>688</v>
      </c>
      <c r="AH133" s="80">
        <f>VLOOKUP(A133,'Can Gas Rankings'!$C$6:$H$95,6,FALSE)</f>
        <v>83</v>
      </c>
      <c r="AJ133" s="80" t="str">
        <f t="shared" si="4"/>
        <v>Hunt Oil Company of Canada, Inc.96014479</v>
      </c>
      <c r="AK133" s="80" t="str">
        <f t="shared" si="5"/>
        <v>Enron Canada Corp.</v>
      </c>
    </row>
    <row r="134" spans="1:37" x14ac:dyDescent="0.2">
      <c r="A134" s="80" t="s">
        <v>234</v>
      </c>
      <c r="B134" s="80" t="s">
        <v>82</v>
      </c>
      <c r="C134" s="80">
        <v>96038065</v>
      </c>
      <c r="D134" s="80" t="s">
        <v>776</v>
      </c>
      <c r="E134" s="80" t="s">
        <v>567</v>
      </c>
      <c r="F134" s="80">
        <v>11266</v>
      </c>
      <c r="G134" s="80">
        <v>1799</v>
      </c>
      <c r="H134" s="80" t="s">
        <v>395</v>
      </c>
      <c r="I134" s="80">
        <v>0</v>
      </c>
      <c r="J134" s="80" t="s">
        <v>746</v>
      </c>
      <c r="K134" s="80" t="s">
        <v>878</v>
      </c>
      <c r="L134" s="80" t="s">
        <v>679</v>
      </c>
      <c r="M134" s="80" t="s">
        <v>680</v>
      </c>
      <c r="N134" s="80" t="s">
        <v>681</v>
      </c>
      <c r="O134" s="80" t="s">
        <v>680</v>
      </c>
      <c r="Q134" s="80" t="s">
        <v>682</v>
      </c>
      <c r="R134" s="80" t="s">
        <v>748</v>
      </c>
      <c r="S134" s="80" t="s">
        <v>732</v>
      </c>
      <c r="T134" s="80" t="s">
        <v>750</v>
      </c>
      <c r="V134" s="80" t="s">
        <v>762</v>
      </c>
      <c r="W134" s="80" t="s">
        <v>752</v>
      </c>
      <c r="AB134" s="80" t="s">
        <v>680</v>
      </c>
      <c r="AC134" s="80" t="s">
        <v>680</v>
      </c>
      <c r="AD134" s="80" t="s">
        <v>680</v>
      </c>
      <c r="AE134" s="80" t="s">
        <v>734</v>
      </c>
      <c r="AF134" s="80" t="s">
        <v>687</v>
      </c>
      <c r="AG134" s="80" t="s">
        <v>763</v>
      </c>
      <c r="AH134" s="80">
        <f>VLOOKUP(A134,'Can Gas Rankings'!$C$6:$H$95,6,FALSE)</f>
        <v>69</v>
      </c>
      <c r="AJ134" s="80" t="str">
        <f t="shared" si="4"/>
        <v>IGI Resources, Inc.96038065</v>
      </c>
      <c r="AK134" s="80" t="str">
        <f t="shared" si="5"/>
        <v>Enron Canada Corp.</v>
      </c>
    </row>
    <row r="135" spans="1:37" hidden="1" x14ac:dyDescent="0.2">
      <c r="A135" s="80" t="s">
        <v>234</v>
      </c>
      <c r="B135" s="80" t="s">
        <v>82</v>
      </c>
      <c r="C135" s="80">
        <v>96038065</v>
      </c>
      <c r="D135" s="80" t="s">
        <v>776</v>
      </c>
      <c r="E135" s="80" t="s">
        <v>567</v>
      </c>
      <c r="F135" s="80">
        <v>11266</v>
      </c>
      <c r="G135" s="80">
        <v>1799</v>
      </c>
      <c r="H135" s="80" t="s">
        <v>395</v>
      </c>
      <c r="I135" s="80">
        <v>0</v>
      </c>
      <c r="J135" s="80" t="s">
        <v>746</v>
      </c>
      <c r="K135" s="80" t="s">
        <v>879</v>
      </c>
      <c r="L135" s="80" t="s">
        <v>679</v>
      </c>
      <c r="M135" s="80" t="s">
        <v>680</v>
      </c>
      <c r="N135" s="80" t="s">
        <v>681</v>
      </c>
      <c r="O135" s="80" t="s">
        <v>680</v>
      </c>
      <c r="Q135" s="80" t="s">
        <v>682</v>
      </c>
      <c r="R135" s="80" t="s">
        <v>748</v>
      </c>
      <c r="S135" s="80" t="s">
        <v>732</v>
      </c>
      <c r="T135" s="80" t="s">
        <v>750</v>
      </c>
      <c r="V135" s="80" t="s">
        <v>762</v>
      </c>
      <c r="W135" s="80" t="s">
        <v>752</v>
      </c>
      <c r="AB135" s="80" t="s">
        <v>680</v>
      </c>
      <c r="AC135" s="80" t="s">
        <v>680</v>
      </c>
      <c r="AD135" s="80" t="s">
        <v>680</v>
      </c>
      <c r="AE135" s="80" t="s">
        <v>734</v>
      </c>
      <c r="AF135" s="80" t="s">
        <v>687</v>
      </c>
      <c r="AG135" s="80" t="s">
        <v>763</v>
      </c>
      <c r="AH135" s="80">
        <f>VLOOKUP(A135,'Can Gas Rankings'!$C$6:$H$95,6,FALSE)</f>
        <v>69</v>
      </c>
      <c r="AJ135" s="80" t="str">
        <f t="shared" si="4"/>
        <v>IGI Resources, Inc.96038065</v>
      </c>
      <c r="AK135" s="80" t="str">
        <f t="shared" si="5"/>
        <v>Enron Canada Corp.</v>
      </c>
    </row>
    <row r="136" spans="1:37" hidden="1" x14ac:dyDescent="0.2">
      <c r="A136" s="80" t="s">
        <v>234</v>
      </c>
      <c r="B136" s="80" t="s">
        <v>82</v>
      </c>
      <c r="C136" s="80">
        <v>96038065</v>
      </c>
      <c r="D136" s="80" t="s">
        <v>776</v>
      </c>
      <c r="E136" s="80" t="s">
        <v>567</v>
      </c>
      <c r="F136" s="80">
        <v>11266</v>
      </c>
      <c r="G136" s="80">
        <v>1799</v>
      </c>
      <c r="H136" s="80" t="s">
        <v>395</v>
      </c>
      <c r="I136" s="80">
        <v>0</v>
      </c>
      <c r="J136" s="80" t="s">
        <v>746</v>
      </c>
      <c r="K136" s="80" t="s">
        <v>879</v>
      </c>
      <c r="L136" s="80" t="s">
        <v>679</v>
      </c>
      <c r="M136" s="80" t="s">
        <v>680</v>
      </c>
      <c r="N136" s="80" t="s">
        <v>681</v>
      </c>
      <c r="O136" s="80" t="s">
        <v>680</v>
      </c>
      <c r="Q136" s="80" t="s">
        <v>691</v>
      </c>
      <c r="R136" s="80" t="s">
        <v>748</v>
      </c>
      <c r="S136" s="80" t="s">
        <v>732</v>
      </c>
      <c r="T136" s="80" t="s">
        <v>750</v>
      </c>
      <c r="V136" s="80" t="s">
        <v>762</v>
      </c>
      <c r="W136" s="80" t="s">
        <v>752</v>
      </c>
      <c r="AB136" s="80" t="s">
        <v>680</v>
      </c>
      <c r="AC136" s="80" t="s">
        <v>680</v>
      </c>
      <c r="AD136" s="80" t="s">
        <v>680</v>
      </c>
      <c r="AE136" s="80" t="s">
        <v>734</v>
      </c>
      <c r="AF136" s="80" t="s">
        <v>687</v>
      </c>
      <c r="AG136" s="80" t="s">
        <v>763</v>
      </c>
      <c r="AH136" s="80">
        <f>VLOOKUP(A136,'Can Gas Rankings'!$C$6:$H$95,6,FALSE)</f>
        <v>69</v>
      </c>
      <c r="AJ136" s="80" t="str">
        <f t="shared" si="4"/>
        <v>IGI Resources, Inc.96038065</v>
      </c>
      <c r="AK136" s="80" t="str">
        <f t="shared" si="5"/>
        <v>Enron Canada Corp.</v>
      </c>
    </row>
    <row r="137" spans="1:37" hidden="1" x14ac:dyDescent="0.2">
      <c r="A137" s="80" t="s">
        <v>234</v>
      </c>
      <c r="B137" s="80" t="s">
        <v>82</v>
      </c>
      <c r="C137" s="80">
        <v>96038065</v>
      </c>
      <c r="D137" s="80" t="s">
        <v>776</v>
      </c>
      <c r="E137" s="80" t="s">
        <v>567</v>
      </c>
      <c r="F137" s="80">
        <v>11266</v>
      </c>
      <c r="G137" s="80">
        <v>1799</v>
      </c>
      <c r="H137" s="80" t="s">
        <v>395</v>
      </c>
      <c r="I137" s="80">
        <v>0</v>
      </c>
      <c r="J137" s="80" t="s">
        <v>746</v>
      </c>
      <c r="K137" s="80" t="s">
        <v>878</v>
      </c>
      <c r="L137" s="80" t="s">
        <v>679</v>
      </c>
      <c r="M137" s="80" t="s">
        <v>680</v>
      </c>
      <c r="N137" s="80" t="s">
        <v>681</v>
      </c>
      <c r="O137" s="80" t="s">
        <v>680</v>
      </c>
      <c r="Q137" s="80" t="s">
        <v>691</v>
      </c>
      <c r="R137" s="80" t="s">
        <v>748</v>
      </c>
      <c r="S137" s="80" t="s">
        <v>732</v>
      </c>
      <c r="T137" s="80" t="s">
        <v>750</v>
      </c>
      <c r="V137" s="80" t="s">
        <v>762</v>
      </c>
      <c r="W137" s="80" t="s">
        <v>752</v>
      </c>
      <c r="AB137" s="80" t="s">
        <v>680</v>
      </c>
      <c r="AC137" s="80" t="s">
        <v>680</v>
      </c>
      <c r="AD137" s="80" t="s">
        <v>680</v>
      </c>
      <c r="AE137" s="80" t="s">
        <v>734</v>
      </c>
      <c r="AF137" s="80" t="s">
        <v>687</v>
      </c>
      <c r="AG137" s="80" t="s">
        <v>763</v>
      </c>
      <c r="AH137" s="80">
        <f>VLOOKUP(A137,'Can Gas Rankings'!$C$6:$H$95,6,FALSE)</f>
        <v>69</v>
      </c>
      <c r="AJ137" s="80" t="str">
        <f t="shared" si="4"/>
        <v>IGI Resources, Inc.96038065</v>
      </c>
      <c r="AK137" s="80" t="str">
        <f t="shared" si="5"/>
        <v>Enron Canada Corp.</v>
      </c>
    </row>
    <row r="138" spans="1:37" x14ac:dyDescent="0.2">
      <c r="A138" s="80" t="s">
        <v>99</v>
      </c>
      <c r="B138" s="80" t="s">
        <v>82</v>
      </c>
      <c r="C138" s="80">
        <v>96030446</v>
      </c>
      <c r="D138" s="80" t="s">
        <v>759</v>
      </c>
      <c r="E138" s="80" t="s">
        <v>567</v>
      </c>
      <c r="F138" s="80">
        <v>11266</v>
      </c>
      <c r="G138" s="80">
        <v>120</v>
      </c>
      <c r="H138" s="80" t="s">
        <v>395</v>
      </c>
      <c r="I138" s="80">
        <v>0</v>
      </c>
      <c r="J138" s="80" t="s">
        <v>746</v>
      </c>
      <c r="K138" s="80" t="s">
        <v>880</v>
      </c>
      <c r="L138" s="80" t="s">
        <v>679</v>
      </c>
      <c r="M138" s="80" t="s">
        <v>680</v>
      </c>
      <c r="N138" s="80" t="s">
        <v>681</v>
      </c>
      <c r="O138" s="80" t="s">
        <v>680</v>
      </c>
      <c r="Q138" s="80" t="s">
        <v>691</v>
      </c>
      <c r="R138" s="80" t="s">
        <v>748</v>
      </c>
      <c r="S138" s="80" t="s">
        <v>825</v>
      </c>
      <c r="T138" s="80" t="s">
        <v>750</v>
      </c>
      <c r="V138" s="80" t="s">
        <v>762</v>
      </c>
      <c r="W138" s="80" t="s">
        <v>752</v>
      </c>
      <c r="AB138" s="80" t="s">
        <v>680</v>
      </c>
      <c r="AC138" s="80" t="s">
        <v>680</v>
      </c>
      <c r="AD138" s="80" t="s">
        <v>680</v>
      </c>
      <c r="AE138" s="80" t="s">
        <v>734</v>
      </c>
      <c r="AF138" s="80" t="s">
        <v>687</v>
      </c>
      <c r="AG138" s="80" t="s">
        <v>688</v>
      </c>
      <c r="AH138" s="80">
        <f>VLOOKUP(A138,'Can Gas Rankings'!$C$6:$H$95,6,FALSE)</f>
        <v>15</v>
      </c>
      <c r="AJ138" s="80" t="str">
        <f t="shared" si="4"/>
        <v>J. Aron &amp; Company96030446</v>
      </c>
      <c r="AK138" s="80" t="str">
        <f t="shared" si="5"/>
        <v>Enron Canada Corp.</v>
      </c>
    </row>
    <row r="139" spans="1:37" hidden="1" x14ac:dyDescent="0.2">
      <c r="A139" s="80" t="s">
        <v>99</v>
      </c>
      <c r="B139" s="80" t="s">
        <v>82</v>
      </c>
      <c r="C139" s="80">
        <v>96030446</v>
      </c>
      <c r="D139" s="80" t="s">
        <v>759</v>
      </c>
      <c r="E139" s="80" t="s">
        <v>567</v>
      </c>
      <c r="F139" s="80">
        <v>11266</v>
      </c>
      <c r="G139" s="80">
        <v>120</v>
      </c>
      <c r="H139" s="80" t="s">
        <v>395</v>
      </c>
      <c r="I139" s="80">
        <v>0</v>
      </c>
      <c r="J139" s="80" t="s">
        <v>746</v>
      </c>
      <c r="K139" s="80" t="s">
        <v>881</v>
      </c>
      <c r="L139" s="80" t="s">
        <v>679</v>
      </c>
      <c r="M139" s="80" t="s">
        <v>680</v>
      </c>
      <c r="N139" s="80" t="s">
        <v>681</v>
      </c>
      <c r="O139" s="80" t="s">
        <v>680</v>
      </c>
      <c r="Q139" s="80" t="s">
        <v>691</v>
      </c>
      <c r="R139" s="80" t="s">
        <v>748</v>
      </c>
      <c r="S139" s="80" t="s">
        <v>825</v>
      </c>
      <c r="T139" s="80" t="s">
        <v>750</v>
      </c>
      <c r="V139" s="80" t="s">
        <v>762</v>
      </c>
      <c r="W139" s="80" t="s">
        <v>752</v>
      </c>
      <c r="AB139" s="80" t="s">
        <v>680</v>
      </c>
      <c r="AC139" s="80" t="s">
        <v>680</v>
      </c>
      <c r="AD139" s="80" t="s">
        <v>680</v>
      </c>
      <c r="AE139" s="80" t="s">
        <v>734</v>
      </c>
      <c r="AF139" s="80" t="s">
        <v>687</v>
      </c>
      <c r="AG139" s="80" t="s">
        <v>688</v>
      </c>
      <c r="AH139" s="80">
        <f>VLOOKUP(A139,'Can Gas Rankings'!$C$6:$H$95,6,FALSE)</f>
        <v>15</v>
      </c>
      <c r="AJ139" s="80" t="str">
        <f t="shared" si="4"/>
        <v>J. Aron &amp; Company96030446</v>
      </c>
      <c r="AK139" s="80" t="str">
        <f t="shared" si="5"/>
        <v>Enron Canada Corp.</v>
      </c>
    </row>
    <row r="140" spans="1:37" hidden="1" x14ac:dyDescent="0.2">
      <c r="A140" s="80" t="s">
        <v>99</v>
      </c>
      <c r="B140" s="80" t="s">
        <v>82</v>
      </c>
      <c r="C140" s="80">
        <v>96030446</v>
      </c>
      <c r="D140" s="80" t="s">
        <v>759</v>
      </c>
      <c r="E140" s="80" t="s">
        <v>567</v>
      </c>
      <c r="F140" s="80">
        <v>11266</v>
      </c>
      <c r="G140" s="80">
        <v>120</v>
      </c>
      <c r="H140" s="80" t="s">
        <v>395</v>
      </c>
      <c r="I140" s="80">
        <v>0</v>
      </c>
      <c r="J140" s="80" t="s">
        <v>746</v>
      </c>
      <c r="K140" s="80" t="s">
        <v>880</v>
      </c>
      <c r="L140" s="80" t="s">
        <v>679</v>
      </c>
      <c r="M140" s="80" t="s">
        <v>680</v>
      </c>
      <c r="N140" s="80" t="s">
        <v>681</v>
      </c>
      <c r="O140" s="80" t="s">
        <v>680</v>
      </c>
      <c r="Q140" s="80" t="s">
        <v>682</v>
      </c>
      <c r="R140" s="80" t="s">
        <v>748</v>
      </c>
      <c r="S140" s="80" t="s">
        <v>825</v>
      </c>
      <c r="T140" s="80" t="s">
        <v>750</v>
      </c>
      <c r="V140" s="80" t="s">
        <v>762</v>
      </c>
      <c r="W140" s="80" t="s">
        <v>752</v>
      </c>
      <c r="AB140" s="80" t="s">
        <v>680</v>
      </c>
      <c r="AC140" s="80" t="s">
        <v>680</v>
      </c>
      <c r="AD140" s="80" t="s">
        <v>680</v>
      </c>
      <c r="AE140" s="80" t="s">
        <v>734</v>
      </c>
      <c r="AF140" s="80" t="s">
        <v>687</v>
      </c>
      <c r="AG140" s="80" t="s">
        <v>688</v>
      </c>
      <c r="AH140" s="80">
        <f>VLOOKUP(A140,'Can Gas Rankings'!$C$6:$H$95,6,FALSE)</f>
        <v>15</v>
      </c>
      <c r="AJ140" s="80" t="str">
        <f t="shared" si="4"/>
        <v>J. Aron &amp; Company96030446</v>
      </c>
      <c r="AK140" s="80" t="str">
        <f t="shared" si="5"/>
        <v>Enron Canada Corp.</v>
      </c>
    </row>
    <row r="141" spans="1:37" hidden="1" x14ac:dyDescent="0.2">
      <c r="A141" s="80" t="s">
        <v>99</v>
      </c>
      <c r="B141" s="80" t="s">
        <v>82</v>
      </c>
      <c r="C141" s="80">
        <v>96030446</v>
      </c>
      <c r="D141" s="80" t="s">
        <v>759</v>
      </c>
      <c r="E141" s="80" t="s">
        <v>567</v>
      </c>
      <c r="F141" s="80">
        <v>11266</v>
      </c>
      <c r="G141" s="80">
        <v>120</v>
      </c>
      <c r="H141" s="80" t="s">
        <v>395</v>
      </c>
      <c r="I141" s="80">
        <v>0</v>
      </c>
      <c r="J141" s="80" t="s">
        <v>746</v>
      </c>
      <c r="K141" s="80" t="s">
        <v>881</v>
      </c>
      <c r="L141" s="80" t="s">
        <v>679</v>
      </c>
      <c r="M141" s="80" t="s">
        <v>680</v>
      </c>
      <c r="N141" s="80" t="s">
        <v>681</v>
      </c>
      <c r="O141" s="80" t="s">
        <v>680</v>
      </c>
      <c r="Q141" s="80" t="s">
        <v>682</v>
      </c>
      <c r="R141" s="80" t="s">
        <v>748</v>
      </c>
      <c r="S141" s="80" t="s">
        <v>825</v>
      </c>
      <c r="T141" s="80" t="s">
        <v>750</v>
      </c>
      <c r="V141" s="80" t="s">
        <v>762</v>
      </c>
      <c r="W141" s="80" t="s">
        <v>752</v>
      </c>
      <c r="AB141" s="80" t="s">
        <v>680</v>
      </c>
      <c r="AC141" s="80" t="s">
        <v>680</v>
      </c>
      <c r="AD141" s="80" t="s">
        <v>680</v>
      </c>
      <c r="AE141" s="80" t="s">
        <v>734</v>
      </c>
      <c r="AF141" s="80" t="s">
        <v>687</v>
      </c>
      <c r="AG141" s="80" t="s">
        <v>688</v>
      </c>
      <c r="AH141" s="80">
        <f>VLOOKUP(A141,'Can Gas Rankings'!$C$6:$H$95,6,FALSE)</f>
        <v>15</v>
      </c>
      <c r="AJ141" s="80" t="str">
        <f t="shared" si="4"/>
        <v>J. Aron &amp; Company96030446</v>
      </c>
      <c r="AK141" s="80" t="str">
        <f t="shared" si="5"/>
        <v>Enron Canada Corp.</v>
      </c>
    </row>
    <row r="142" spans="1:37" x14ac:dyDescent="0.2">
      <c r="A142" s="80" t="s">
        <v>625</v>
      </c>
      <c r="B142" s="80" t="s">
        <v>82</v>
      </c>
      <c r="C142" s="80">
        <v>96028370</v>
      </c>
      <c r="D142" s="80" t="s">
        <v>759</v>
      </c>
      <c r="E142" s="80" t="s">
        <v>567</v>
      </c>
      <c r="F142" s="80">
        <v>11266</v>
      </c>
      <c r="G142" s="80">
        <v>72352</v>
      </c>
      <c r="H142" s="80" t="s">
        <v>395</v>
      </c>
      <c r="I142" s="80">
        <v>0</v>
      </c>
      <c r="J142" s="80" t="s">
        <v>746</v>
      </c>
      <c r="K142" s="80" t="s">
        <v>882</v>
      </c>
      <c r="L142" s="80" t="s">
        <v>679</v>
      </c>
      <c r="M142" s="80" t="s">
        <v>680</v>
      </c>
      <c r="N142" s="80" t="s">
        <v>681</v>
      </c>
      <c r="O142" s="80" t="s">
        <v>680</v>
      </c>
      <c r="Q142" s="80" t="s">
        <v>682</v>
      </c>
      <c r="R142" s="80" t="s">
        <v>748</v>
      </c>
      <c r="S142" s="80" t="s">
        <v>883</v>
      </c>
      <c r="T142" s="80" t="s">
        <v>750</v>
      </c>
      <c r="V142" s="80" t="s">
        <v>762</v>
      </c>
      <c r="W142" s="80" t="s">
        <v>752</v>
      </c>
      <c r="AB142" s="80" t="s">
        <v>680</v>
      </c>
      <c r="AC142" s="80" t="s">
        <v>680</v>
      </c>
      <c r="AD142" s="80" t="s">
        <v>680</v>
      </c>
      <c r="AE142" s="80" t="s">
        <v>734</v>
      </c>
      <c r="AF142" s="80" t="s">
        <v>687</v>
      </c>
      <c r="AG142" s="80" t="s">
        <v>688</v>
      </c>
      <c r="AH142" s="80">
        <f>VLOOKUP(A142,'Can Gas Rankings'!$C$6:$H$95,6,FALSE)</f>
        <v>82</v>
      </c>
      <c r="AJ142" s="80" t="str">
        <f t="shared" si="4"/>
        <v>KeySpan Energy Canada Partnership96028370</v>
      </c>
      <c r="AK142" s="80" t="str">
        <f t="shared" si="5"/>
        <v>Enron Canada Corp.</v>
      </c>
    </row>
    <row r="143" spans="1:37" hidden="1" x14ac:dyDescent="0.2">
      <c r="A143" s="80" t="s">
        <v>625</v>
      </c>
      <c r="B143" s="80" t="s">
        <v>82</v>
      </c>
      <c r="C143" s="80">
        <v>96028370</v>
      </c>
      <c r="D143" s="80" t="s">
        <v>759</v>
      </c>
      <c r="E143" s="80" t="s">
        <v>567</v>
      </c>
      <c r="F143" s="80">
        <v>11266</v>
      </c>
      <c r="G143" s="80">
        <v>72352</v>
      </c>
      <c r="H143" s="80" t="s">
        <v>395</v>
      </c>
      <c r="I143" s="80">
        <v>0</v>
      </c>
      <c r="J143" s="80" t="s">
        <v>746</v>
      </c>
      <c r="K143" s="80" t="s">
        <v>882</v>
      </c>
      <c r="L143" s="80" t="s">
        <v>679</v>
      </c>
      <c r="M143" s="80" t="s">
        <v>680</v>
      </c>
      <c r="N143" s="80" t="s">
        <v>681</v>
      </c>
      <c r="O143" s="80" t="s">
        <v>680</v>
      </c>
      <c r="Q143" s="80" t="s">
        <v>691</v>
      </c>
      <c r="R143" s="80" t="s">
        <v>748</v>
      </c>
      <c r="S143" s="80" t="s">
        <v>883</v>
      </c>
      <c r="T143" s="80" t="s">
        <v>750</v>
      </c>
      <c r="V143" s="80" t="s">
        <v>762</v>
      </c>
      <c r="W143" s="80" t="s">
        <v>752</v>
      </c>
      <c r="AB143" s="80" t="s">
        <v>680</v>
      </c>
      <c r="AC143" s="80" t="s">
        <v>680</v>
      </c>
      <c r="AD143" s="80" t="s">
        <v>680</v>
      </c>
      <c r="AE143" s="80" t="s">
        <v>734</v>
      </c>
      <c r="AF143" s="80" t="s">
        <v>687</v>
      </c>
      <c r="AG143" s="80" t="s">
        <v>688</v>
      </c>
      <c r="AH143" s="80">
        <f>VLOOKUP(A143,'Can Gas Rankings'!$C$6:$H$95,6,FALSE)</f>
        <v>82</v>
      </c>
      <c r="AJ143" s="80" t="str">
        <f t="shared" si="4"/>
        <v>KeySpan Energy Canada Partnership96028370</v>
      </c>
      <c r="AK143" s="80" t="str">
        <f t="shared" si="5"/>
        <v>Enron Canada Corp.</v>
      </c>
    </row>
    <row r="144" spans="1:37" hidden="1" x14ac:dyDescent="0.2">
      <c r="A144" s="80" t="s">
        <v>625</v>
      </c>
      <c r="B144" s="80" t="s">
        <v>82</v>
      </c>
      <c r="C144" s="80">
        <v>96028370</v>
      </c>
      <c r="D144" s="80" t="s">
        <v>759</v>
      </c>
      <c r="E144" s="80" t="s">
        <v>567</v>
      </c>
      <c r="F144" s="80">
        <v>11266</v>
      </c>
      <c r="G144" s="80">
        <v>72352</v>
      </c>
      <c r="H144" s="80" t="s">
        <v>395</v>
      </c>
      <c r="I144" s="80">
        <v>0</v>
      </c>
      <c r="J144" s="80" t="s">
        <v>746</v>
      </c>
      <c r="K144" s="80" t="s">
        <v>884</v>
      </c>
      <c r="L144" s="80" t="s">
        <v>679</v>
      </c>
      <c r="M144" s="80" t="s">
        <v>680</v>
      </c>
      <c r="N144" s="80" t="s">
        <v>681</v>
      </c>
      <c r="O144" s="80" t="s">
        <v>680</v>
      </c>
      <c r="Q144" s="80" t="s">
        <v>682</v>
      </c>
      <c r="R144" s="80" t="s">
        <v>748</v>
      </c>
      <c r="S144" s="80" t="s">
        <v>883</v>
      </c>
      <c r="T144" s="80" t="s">
        <v>750</v>
      </c>
      <c r="V144" s="80" t="s">
        <v>762</v>
      </c>
      <c r="W144" s="80" t="s">
        <v>752</v>
      </c>
      <c r="AB144" s="80" t="s">
        <v>680</v>
      </c>
      <c r="AC144" s="80" t="s">
        <v>680</v>
      </c>
      <c r="AD144" s="80" t="s">
        <v>680</v>
      </c>
      <c r="AE144" s="80" t="s">
        <v>734</v>
      </c>
      <c r="AF144" s="80" t="s">
        <v>687</v>
      </c>
      <c r="AG144" s="80" t="s">
        <v>688</v>
      </c>
      <c r="AH144" s="80">
        <f>VLOOKUP(A144,'Can Gas Rankings'!$C$6:$H$95,6,FALSE)</f>
        <v>82</v>
      </c>
      <c r="AJ144" s="80" t="str">
        <f t="shared" si="4"/>
        <v>KeySpan Energy Canada Partnership96028370</v>
      </c>
      <c r="AK144" s="80" t="str">
        <f t="shared" si="5"/>
        <v>Enron Canada Corp.</v>
      </c>
    </row>
    <row r="145" spans="1:37" hidden="1" x14ac:dyDescent="0.2">
      <c r="A145" s="80" t="s">
        <v>625</v>
      </c>
      <c r="B145" s="80" t="s">
        <v>82</v>
      </c>
      <c r="C145" s="80">
        <v>96028370</v>
      </c>
      <c r="D145" s="80" t="s">
        <v>759</v>
      </c>
      <c r="E145" s="80" t="s">
        <v>567</v>
      </c>
      <c r="F145" s="80">
        <v>11266</v>
      </c>
      <c r="G145" s="80">
        <v>72352</v>
      </c>
      <c r="H145" s="80" t="s">
        <v>395</v>
      </c>
      <c r="I145" s="80">
        <v>0</v>
      </c>
      <c r="J145" s="80" t="s">
        <v>746</v>
      </c>
      <c r="K145" s="80" t="s">
        <v>884</v>
      </c>
      <c r="L145" s="80" t="s">
        <v>679</v>
      </c>
      <c r="M145" s="80" t="s">
        <v>680</v>
      </c>
      <c r="N145" s="80" t="s">
        <v>681</v>
      </c>
      <c r="O145" s="80" t="s">
        <v>680</v>
      </c>
      <c r="Q145" s="80" t="s">
        <v>691</v>
      </c>
      <c r="R145" s="80" t="s">
        <v>748</v>
      </c>
      <c r="S145" s="80" t="s">
        <v>883</v>
      </c>
      <c r="T145" s="80" t="s">
        <v>750</v>
      </c>
      <c r="V145" s="80" t="s">
        <v>762</v>
      </c>
      <c r="W145" s="80" t="s">
        <v>752</v>
      </c>
      <c r="AB145" s="80" t="s">
        <v>680</v>
      </c>
      <c r="AC145" s="80" t="s">
        <v>680</v>
      </c>
      <c r="AD145" s="80" t="s">
        <v>680</v>
      </c>
      <c r="AE145" s="80" t="s">
        <v>734</v>
      </c>
      <c r="AF145" s="80" t="s">
        <v>687</v>
      </c>
      <c r="AG145" s="80" t="s">
        <v>688</v>
      </c>
      <c r="AH145" s="80">
        <f>VLOOKUP(A145,'Can Gas Rankings'!$C$6:$H$95,6,FALSE)</f>
        <v>82</v>
      </c>
      <c r="AJ145" s="80" t="str">
        <f t="shared" si="4"/>
        <v>KeySpan Energy Canada Partnership96028370</v>
      </c>
      <c r="AK145" s="80" t="str">
        <f t="shared" si="5"/>
        <v>Enron Canada Corp.</v>
      </c>
    </row>
    <row r="146" spans="1:37" x14ac:dyDescent="0.2">
      <c r="A146" s="80" t="s">
        <v>626</v>
      </c>
      <c r="B146" s="80" t="s">
        <v>82</v>
      </c>
      <c r="C146" s="80">
        <v>96038062</v>
      </c>
      <c r="D146" s="80" t="s">
        <v>759</v>
      </c>
      <c r="E146" s="80" t="s">
        <v>567</v>
      </c>
      <c r="F146" s="80">
        <v>11266</v>
      </c>
      <c r="G146" s="80">
        <v>76140</v>
      </c>
      <c r="H146" s="80" t="s">
        <v>395</v>
      </c>
      <c r="I146" s="80">
        <v>0</v>
      </c>
      <c r="J146" s="80" t="s">
        <v>746</v>
      </c>
      <c r="K146" s="80" t="s">
        <v>885</v>
      </c>
      <c r="L146" s="80" t="s">
        <v>679</v>
      </c>
      <c r="M146" s="80" t="s">
        <v>680</v>
      </c>
      <c r="N146" s="80" t="s">
        <v>681</v>
      </c>
      <c r="O146" s="80" t="s">
        <v>680</v>
      </c>
      <c r="Q146" s="80" t="s">
        <v>682</v>
      </c>
      <c r="R146" s="80" t="s">
        <v>748</v>
      </c>
      <c r="S146" s="80" t="s">
        <v>732</v>
      </c>
      <c r="T146" s="80" t="s">
        <v>750</v>
      </c>
      <c r="V146" s="80" t="s">
        <v>762</v>
      </c>
      <c r="W146" s="80" t="s">
        <v>752</v>
      </c>
      <c r="AB146" s="80" t="s">
        <v>680</v>
      </c>
      <c r="AC146" s="80" t="s">
        <v>680</v>
      </c>
      <c r="AD146" s="80" t="s">
        <v>680</v>
      </c>
      <c r="AE146" s="80" t="s">
        <v>734</v>
      </c>
      <c r="AF146" s="80" t="s">
        <v>687</v>
      </c>
      <c r="AG146" s="80" t="s">
        <v>763</v>
      </c>
      <c r="AH146" s="80">
        <f>VLOOKUP(A146,'Can Gas Rankings'!$C$6:$H$95,6,FALSE)</f>
        <v>85</v>
      </c>
      <c r="AJ146" s="80" t="str">
        <f t="shared" si="4"/>
        <v>Midstream Energy Marketing, Inc.96038062</v>
      </c>
      <c r="AK146" s="80" t="str">
        <f t="shared" si="5"/>
        <v>Enron Canada Corp.</v>
      </c>
    </row>
    <row r="147" spans="1:37" hidden="1" x14ac:dyDescent="0.2">
      <c r="A147" s="80" t="s">
        <v>626</v>
      </c>
      <c r="B147" s="80" t="s">
        <v>82</v>
      </c>
      <c r="C147" s="80">
        <v>96038062</v>
      </c>
      <c r="D147" s="80" t="s">
        <v>759</v>
      </c>
      <c r="E147" s="80" t="s">
        <v>567</v>
      </c>
      <c r="F147" s="80">
        <v>11266</v>
      </c>
      <c r="G147" s="80">
        <v>76140</v>
      </c>
      <c r="H147" s="80" t="s">
        <v>395</v>
      </c>
      <c r="I147" s="80">
        <v>0</v>
      </c>
      <c r="J147" s="80" t="s">
        <v>746</v>
      </c>
      <c r="K147" s="80" t="s">
        <v>885</v>
      </c>
      <c r="L147" s="80" t="s">
        <v>679</v>
      </c>
      <c r="M147" s="80" t="s">
        <v>680</v>
      </c>
      <c r="N147" s="80" t="s">
        <v>681</v>
      </c>
      <c r="O147" s="80" t="s">
        <v>680</v>
      </c>
      <c r="Q147" s="80" t="s">
        <v>691</v>
      </c>
      <c r="R147" s="80" t="s">
        <v>748</v>
      </c>
      <c r="S147" s="80" t="s">
        <v>732</v>
      </c>
      <c r="T147" s="80" t="s">
        <v>750</v>
      </c>
      <c r="V147" s="80" t="s">
        <v>762</v>
      </c>
      <c r="W147" s="80" t="s">
        <v>752</v>
      </c>
      <c r="AB147" s="80" t="s">
        <v>680</v>
      </c>
      <c r="AC147" s="80" t="s">
        <v>680</v>
      </c>
      <c r="AD147" s="80" t="s">
        <v>680</v>
      </c>
      <c r="AE147" s="80" t="s">
        <v>734</v>
      </c>
      <c r="AF147" s="80" t="s">
        <v>687</v>
      </c>
      <c r="AG147" s="80" t="s">
        <v>763</v>
      </c>
      <c r="AH147" s="80">
        <f>VLOOKUP(A147,'Can Gas Rankings'!$C$6:$H$95,6,FALSE)</f>
        <v>85</v>
      </c>
      <c r="AJ147" s="80" t="str">
        <f t="shared" si="4"/>
        <v>Midstream Energy Marketing, Inc.96038062</v>
      </c>
      <c r="AK147" s="80" t="str">
        <f t="shared" si="5"/>
        <v>Enron Canada Corp.</v>
      </c>
    </row>
    <row r="148" spans="1:37" hidden="1" x14ac:dyDescent="0.2">
      <c r="A148" s="80" t="s">
        <v>626</v>
      </c>
      <c r="B148" s="80" t="s">
        <v>82</v>
      </c>
      <c r="C148" s="80">
        <v>96038062</v>
      </c>
      <c r="D148" s="80" t="s">
        <v>759</v>
      </c>
      <c r="E148" s="80" t="s">
        <v>567</v>
      </c>
      <c r="F148" s="80">
        <v>11266</v>
      </c>
      <c r="G148" s="80">
        <v>76140</v>
      </c>
      <c r="H148" s="80" t="s">
        <v>395</v>
      </c>
      <c r="I148" s="80">
        <v>0</v>
      </c>
      <c r="J148" s="80" t="s">
        <v>746</v>
      </c>
      <c r="K148" s="80" t="s">
        <v>886</v>
      </c>
      <c r="L148" s="80" t="s">
        <v>679</v>
      </c>
      <c r="M148" s="80" t="s">
        <v>680</v>
      </c>
      <c r="N148" s="80" t="s">
        <v>681</v>
      </c>
      <c r="O148" s="80" t="s">
        <v>680</v>
      </c>
      <c r="Q148" s="80" t="s">
        <v>691</v>
      </c>
      <c r="R148" s="80" t="s">
        <v>748</v>
      </c>
      <c r="S148" s="80" t="s">
        <v>732</v>
      </c>
      <c r="T148" s="80" t="s">
        <v>750</v>
      </c>
      <c r="V148" s="80" t="s">
        <v>762</v>
      </c>
      <c r="W148" s="80" t="s">
        <v>752</v>
      </c>
      <c r="AB148" s="80" t="s">
        <v>680</v>
      </c>
      <c r="AC148" s="80" t="s">
        <v>680</v>
      </c>
      <c r="AD148" s="80" t="s">
        <v>680</v>
      </c>
      <c r="AE148" s="80" t="s">
        <v>734</v>
      </c>
      <c r="AF148" s="80" t="s">
        <v>687</v>
      </c>
      <c r="AG148" s="80" t="s">
        <v>763</v>
      </c>
      <c r="AH148" s="80">
        <f>VLOOKUP(A148,'Can Gas Rankings'!$C$6:$H$95,6,FALSE)</f>
        <v>85</v>
      </c>
      <c r="AJ148" s="80" t="str">
        <f t="shared" si="4"/>
        <v>Midstream Energy Marketing, Inc.96038062</v>
      </c>
      <c r="AK148" s="80" t="str">
        <f t="shared" si="5"/>
        <v>Enron Canada Corp.</v>
      </c>
    </row>
    <row r="149" spans="1:37" hidden="1" x14ac:dyDescent="0.2">
      <c r="A149" s="80" t="s">
        <v>626</v>
      </c>
      <c r="B149" s="80" t="s">
        <v>82</v>
      </c>
      <c r="C149" s="80">
        <v>96038062</v>
      </c>
      <c r="D149" s="80" t="s">
        <v>759</v>
      </c>
      <c r="E149" s="80" t="s">
        <v>567</v>
      </c>
      <c r="F149" s="80">
        <v>11266</v>
      </c>
      <c r="G149" s="80">
        <v>76140</v>
      </c>
      <c r="H149" s="80" t="s">
        <v>395</v>
      </c>
      <c r="I149" s="80">
        <v>0</v>
      </c>
      <c r="J149" s="80" t="s">
        <v>746</v>
      </c>
      <c r="K149" s="80" t="s">
        <v>886</v>
      </c>
      <c r="L149" s="80" t="s">
        <v>679</v>
      </c>
      <c r="M149" s="80" t="s">
        <v>680</v>
      </c>
      <c r="N149" s="80" t="s">
        <v>681</v>
      </c>
      <c r="O149" s="80" t="s">
        <v>680</v>
      </c>
      <c r="Q149" s="80" t="s">
        <v>682</v>
      </c>
      <c r="R149" s="80" t="s">
        <v>748</v>
      </c>
      <c r="S149" s="80" t="s">
        <v>732</v>
      </c>
      <c r="T149" s="80" t="s">
        <v>750</v>
      </c>
      <c r="V149" s="80" t="s">
        <v>762</v>
      </c>
      <c r="W149" s="80" t="s">
        <v>752</v>
      </c>
      <c r="AB149" s="80" t="s">
        <v>680</v>
      </c>
      <c r="AC149" s="80" t="s">
        <v>680</v>
      </c>
      <c r="AD149" s="80" t="s">
        <v>680</v>
      </c>
      <c r="AE149" s="80" t="s">
        <v>734</v>
      </c>
      <c r="AF149" s="80" t="s">
        <v>687</v>
      </c>
      <c r="AG149" s="80" t="s">
        <v>763</v>
      </c>
      <c r="AH149" s="80">
        <f>VLOOKUP(A149,'Can Gas Rankings'!$C$6:$H$95,6,FALSE)</f>
        <v>85</v>
      </c>
      <c r="AJ149" s="80" t="str">
        <f t="shared" si="4"/>
        <v>Midstream Energy Marketing, Inc.96038062</v>
      </c>
      <c r="AK149" s="80" t="str">
        <f t="shared" si="5"/>
        <v>Enron Canada Corp.</v>
      </c>
    </row>
    <row r="150" spans="1:37" x14ac:dyDescent="0.2">
      <c r="A150" s="80" t="s">
        <v>92</v>
      </c>
      <c r="B150" s="80" t="s">
        <v>82</v>
      </c>
      <c r="C150" s="80">
        <v>96033539</v>
      </c>
      <c r="D150" s="80" t="s">
        <v>776</v>
      </c>
      <c r="E150" s="80" t="s">
        <v>567</v>
      </c>
      <c r="F150" s="80">
        <v>11266</v>
      </c>
      <c r="G150" s="80">
        <v>56264</v>
      </c>
      <c r="H150" s="80" t="s">
        <v>395</v>
      </c>
      <c r="I150" s="80">
        <v>0</v>
      </c>
      <c r="J150" s="80" t="s">
        <v>746</v>
      </c>
      <c r="K150" s="80" t="s">
        <v>887</v>
      </c>
      <c r="L150" s="80" t="s">
        <v>679</v>
      </c>
      <c r="M150" s="80" t="s">
        <v>680</v>
      </c>
      <c r="N150" s="80" t="s">
        <v>681</v>
      </c>
      <c r="O150" s="80" t="s">
        <v>680</v>
      </c>
      <c r="Q150" s="80" t="s">
        <v>682</v>
      </c>
      <c r="R150" s="80" t="s">
        <v>748</v>
      </c>
      <c r="S150" s="80" t="s">
        <v>888</v>
      </c>
      <c r="T150" s="80" t="s">
        <v>750</v>
      </c>
      <c r="V150" s="80" t="s">
        <v>762</v>
      </c>
      <c r="W150" s="80" t="s">
        <v>752</v>
      </c>
      <c r="AB150" s="80" t="s">
        <v>680</v>
      </c>
      <c r="AC150" s="80" t="s">
        <v>680</v>
      </c>
      <c r="AD150" s="80" t="s">
        <v>680</v>
      </c>
      <c r="AE150" s="80" t="s">
        <v>734</v>
      </c>
      <c r="AF150" s="80" t="s">
        <v>687</v>
      </c>
      <c r="AG150" s="80" t="s">
        <v>763</v>
      </c>
      <c r="AH150" s="80">
        <f>VLOOKUP(A150,'Can Gas Rankings'!$C$6:$H$95,6,FALSE)</f>
        <v>21</v>
      </c>
      <c r="AJ150" s="80" t="str">
        <f t="shared" si="4"/>
        <v>Mirant Americas Energy Marketing, L.P.96033539</v>
      </c>
      <c r="AK150" s="80" t="str">
        <f t="shared" si="5"/>
        <v>Enron Canada Corp.</v>
      </c>
    </row>
    <row r="151" spans="1:37" hidden="1" x14ac:dyDescent="0.2">
      <c r="A151" s="80" t="s">
        <v>92</v>
      </c>
      <c r="B151" s="80" t="s">
        <v>82</v>
      </c>
      <c r="C151" s="80">
        <v>96033539</v>
      </c>
      <c r="D151" s="80" t="s">
        <v>776</v>
      </c>
      <c r="E151" s="80" t="s">
        <v>567</v>
      </c>
      <c r="F151" s="80">
        <v>11266</v>
      </c>
      <c r="G151" s="80">
        <v>56264</v>
      </c>
      <c r="H151" s="80" t="s">
        <v>395</v>
      </c>
      <c r="I151" s="80">
        <v>0</v>
      </c>
      <c r="J151" s="80" t="s">
        <v>746</v>
      </c>
      <c r="K151" s="80" t="s">
        <v>887</v>
      </c>
      <c r="L151" s="80" t="s">
        <v>679</v>
      </c>
      <c r="M151" s="80" t="s">
        <v>680</v>
      </c>
      <c r="N151" s="80" t="s">
        <v>681</v>
      </c>
      <c r="O151" s="80" t="s">
        <v>680</v>
      </c>
      <c r="Q151" s="80" t="s">
        <v>691</v>
      </c>
      <c r="R151" s="80" t="s">
        <v>748</v>
      </c>
      <c r="S151" s="80" t="s">
        <v>888</v>
      </c>
      <c r="T151" s="80" t="s">
        <v>750</v>
      </c>
      <c r="V151" s="80" t="s">
        <v>762</v>
      </c>
      <c r="W151" s="80" t="s">
        <v>752</v>
      </c>
      <c r="AB151" s="80" t="s">
        <v>680</v>
      </c>
      <c r="AC151" s="80" t="s">
        <v>680</v>
      </c>
      <c r="AD151" s="80" t="s">
        <v>680</v>
      </c>
      <c r="AE151" s="80" t="s">
        <v>734</v>
      </c>
      <c r="AF151" s="80" t="s">
        <v>687</v>
      </c>
      <c r="AG151" s="80" t="s">
        <v>763</v>
      </c>
      <c r="AH151" s="80">
        <f>VLOOKUP(A151,'Can Gas Rankings'!$C$6:$H$95,6,FALSE)</f>
        <v>21</v>
      </c>
      <c r="AJ151" s="80" t="str">
        <f t="shared" si="4"/>
        <v>Mirant Americas Energy Marketing, L.P.96033539</v>
      </c>
      <c r="AK151" s="80" t="str">
        <f t="shared" si="5"/>
        <v>Enron Canada Corp.</v>
      </c>
    </row>
    <row r="152" spans="1:37" hidden="1" x14ac:dyDescent="0.2">
      <c r="A152" s="80" t="s">
        <v>92</v>
      </c>
      <c r="B152" s="80" t="s">
        <v>82</v>
      </c>
      <c r="C152" s="80">
        <v>96033539</v>
      </c>
      <c r="D152" s="80" t="s">
        <v>776</v>
      </c>
      <c r="E152" s="80" t="s">
        <v>567</v>
      </c>
      <c r="F152" s="80">
        <v>11266</v>
      </c>
      <c r="G152" s="80">
        <v>56264</v>
      </c>
      <c r="H152" s="80" t="s">
        <v>395</v>
      </c>
      <c r="I152" s="80">
        <v>0</v>
      </c>
      <c r="J152" s="80" t="s">
        <v>746</v>
      </c>
      <c r="K152" s="80" t="s">
        <v>889</v>
      </c>
      <c r="L152" s="80" t="s">
        <v>679</v>
      </c>
      <c r="M152" s="80" t="s">
        <v>680</v>
      </c>
      <c r="N152" s="80" t="s">
        <v>681</v>
      </c>
      <c r="O152" s="80" t="s">
        <v>680</v>
      </c>
      <c r="Q152" s="80" t="s">
        <v>682</v>
      </c>
      <c r="R152" s="80" t="s">
        <v>748</v>
      </c>
      <c r="S152" s="80" t="s">
        <v>888</v>
      </c>
      <c r="T152" s="80" t="s">
        <v>750</v>
      </c>
      <c r="V152" s="80" t="s">
        <v>762</v>
      </c>
      <c r="W152" s="80" t="s">
        <v>752</v>
      </c>
      <c r="AB152" s="80" t="s">
        <v>680</v>
      </c>
      <c r="AC152" s="80" t="s">
        <v>680</v>
      </c>
      <c r="AD152" s="80" t="s">
        <v>680</v>
      </c>
      <c r="AE152" s="80" t="s">
        <v>734</v>
      </c>
      <c r="AF152" s="80" t="s">
        <v>687</v>
      </c>
      <c r="AG152" s="80" t="s">
        <v>763</v>
      </c>
      <c r="AH152" s="80">
        <f>VLOOKUP(A152,'Can Gas Rankings'!$C$6:$H$95,6,FALSE)</f>
        <v>21</v>
      </c>
      <c r="AJ152" s="80" t="str">
        <f t="shared" si="4"/>
        <v>Mirant Americas Energy Marketing, L.P.96033539</v>
      </c>
      <c r="AK152" s="80" t="str">
        <f t="shared" si="5"/>
        <v>Enron Canada Corp.</v>
      </c>
    </row>
    <row r="153" spans="1:37" hidden="1" x14ac:dyDescent="0.2">
      <c r="A153" s="80" t="s">
        <v>92</v>
      </c>
      <c r="B153" s="80" t="s">
        <v>82</v>
      </c>
      <c r="C153" s="80">
        <v>96033539</v>
      </c>
      <c r="D153" s="80" t="s">
        <v>776</v>
      </c>
      <c r="E153" s="80" t="s">
        <v>567</v>
      </c>
      <c r="F153" s="80">
        <v>11266</v>
      </c>
      <c r="G153" s="80">
        <v>56264</v>
      </c>
      <c r="H153" s="80" t="s">
        <v>395</v>
      </c>
      <c r="I153" s="80">
        <v>0</v>
      </c>
      <c r="J153" s="80" t="s">
        <v>746</v>
      </c>
      <c r="K153" s="80" t="s">
        <v>889</v>
      </c>
      <c r="L153" s="80" t="s">
        <v>679</v>
      </c>
      <c r="M153" s="80" t="s">
        <v>680</v>
      </c>
      <c r="N153" s="80" t="s">
        <v>681</v>
      </c>
      <c r="O153" s="80" t="s">
        <v>680</v>
      </c>
      <c r="Q153" s="80" t="s">
        <v>691</v>
      </c>
      <c r="R153" s="80" t="s">
        <v>748</v>
      </c>
      <c r="S153" s="80" t="s">
        <v>888</v>
      </c>
      <c r="T153" s="80" t="s">
        <v>750</v>
      </c>
      <c r="V153" s="80" t="s">
        <v>762</v>
      </c>
      <c r="W153" s="80" t="s">
        <v>752</v>
      </c>
      <c r="AB153" s="80" t="s">
        <v>680</v>
      </c>
      <c r="AC153" s="80" t="s">
        <v>680</v>
      </c>
      <c r="AD153" s="80" t="s">
        <v>680</v>
      </c>
      <c r="AE153" s="80" t="s">
        <v>734</v>
      </c>
      <c r="AF153" s="80" t="s">
        <v>687</v>
      </c>
      <c r="AG153" s="80" t="s">
        <v>763</v>
      </c>
      <c r="AH153" s="80">
        <f>VLOOKUP(A153,'Can Gas Rankings'!$C$6:$H$95,6,FALSE)</f>
        <v>21</v>
      </c>
      <c r="AJ153" s="80" t="str">
        <f t="shared" si="4"/>
        <v>Mirant Americas Energy Marketing, L.P.96033539</v>
      </c>
      <c r="AK153" s="80" t="str">
        <f t="shared" si="5"/>
        <v>Enron Canada Corp.</v>
      </c>
    </row>
    <row r="154" spans="1:37" x14ac:dyDescent="0.2">
      <c r="A154" s="80" t="s">
        <v>627</v>
      </c>
      <c r="B154" s="80" t="s">
        <v>82</v>
      </c>
      <c r="C154" s="80">
        <v>96043717</v>
      </c>
      <c r="D154" s="80" t="s">
        <v>759</v>
      </c>
      <c r="E154" s="80" t="s">
        <v>567</v>
      </c>
      <c r="F154" s="80">
        <v>11266</v>
      </c>
      <c r="G154" s="80">
        <v>80245</v>
      </c>
      <c r="H154" s="80" t="s">
        <v>395</v>
      </c>
      <c r="I154" s="80">
        <v>0</v>
      </c>
      <c r="J154" s="80" t="s">
        <v>746</v>
      </c>
      <c r="K154" s="80" t="s">
        <v>890</v>
      </c>
      <c r="L154" s="80" t="s">
        <v>679</v>
      </c>
      <c r="M154" s="80" t="s">
        <v>680</v>
      </c>
      <c r="N154" s="80" t="s">
        <v>681</v>
      </c>
      <c r="O154" s="80" t="s">
        <v>680</v>
      </c>
      <c r="Q154" s="80" t="s">
        <v>682</v>
      </c>
      <c r="R154" s="80" t="s">
        <v>748</v>
      </c>
      <c r="S154" s="80" t="s">
        <v>0</v>
      </c>
      <c r="T154" s="80" t="s">
        <v>750</v>
      </c>
      <c r="V154" s="80" t="s">
        <v>762</v>
      </c>
      <c r="W154" s="80" t="s">
        <v>752</v>
      </c>
      <c r="AB154" s="80" t="s">
        <v>680</v>
      </c>
      <c r="AC154" s="80" t="s">
        <v>680</v>
      </c>
      <c r="AD154" s="80" t="s">
        <v>680</v>
      </c>
      <c r="AE154" s="80" t="s">
        <v>734</v>
      </c>
      <c r="AF154" s="80" t="s">
        <v>687</v>
      </c>
      <c r="AG154" s="80" t="s">
        <v>763</v>
      </c>
      <c r="AH154" s="80">
        <f>VLOOKUP(A154,'Can Gas Rankings'!$C$6:$H$95,6,FALSE)</f>
        <v>12</v>
      </c>
      <c r="AJ154" s="80" t="str">
        <f t="shared" si="4"/>
        <v>Mirant Canada Energy Marketing, Ltd.96043717</v>
      </c>
      <c r="AK154" s="80" t="str">
        <f t="shared" si="5"/>
        <v>Enron Canada Corp.</v>
      </c>
    </row>
    <row r="155" spans="1:37" hidden="1" x14ac:dyDescent="0.2">
      <c r="A155" s="80" t="s">
        <v>627</v>
      </c>
      <c r="B155" s="80" t="s">
        <v>82</v>
      </c>
      <c r="C155" s="80">
        <v>96043717</v>
      </c>
      <c r="D155" s="80" t="s">
        <v>759</v>
      </c>
      <c r="E155" s="80" t="s">
        <v>567</v>
      </c>
      <c r="F155" s="80">
        <v>11266</v>
      </c>
      <c r="G155" s="80">
        <v>80245</v>
      </c>
      <c r="H155" s="80" t="s">
        <v>395</v>
      </c>
      <c r="I155" s="80">
        <v>0</v>
      </c>
      <c r="J155" s="80" t="s">
        <v>746</v>
      </c>
      <c r="K155" s="80" t="s">
        <v>890</v>
      </c>
      <c r="L155" s="80" t="s">
        <v>679</v>
      </c>
      <c r="M155" s="80" t="s">
        <v>680</v>
      </c>
      <c r="N155" s="80" t="s">
        <v>681</v>
      </c>
      <c r="O155" s="80" t="s">
        <v>680</v>
      </c>
      <c r="Q155" s="80" t="s">
        <v>691</v>
      </c>
      <c r="R155" s="80" t="s">
        <v>748</v>
      </c>
      <c r="S155" s="80" t="s">
        <v>0</v>
      </c>
      <c r="T155" s="80" t="s">
        <v>750</v>
      </c>
      <c r="V155" s="80" t="s">
        <v>762</v>
      </c>
      <c r="W155" s="80" t="s">
        <v>752</v>
      </c>
      <c r="AB155" s="80" t="s">
        <v>680</v>
      </c>
      <c r="AC155" s="80" t="s">
        <v>680</v>
      </c>
      <c r="AD155" s="80" t="s">
        <v>680</v>
      </c>
      <c r="AE155" s="80" t="s">
        <v>734</v>
      </c>
      <c r="AF155" s="80" t="s">
        <v>687</v>
      </c>
      <c r="AG155" s="80" t="s">
        <v>763</v>
      </c>
      <c r="AH155" s="80">
        <f>VLOOKUP(A155,'Can Gas Rankings'!$C$6:$H$95,6,FALSE)</f>
        <v>12</v>
      </c>
      <c r="AJ155" s="80" t="str">
        <f t="shared" si="4"/>
        <v>Mirant Canada Energy Marketing, Ltd.96043717</v>
      </c>
      <c r="AK155" s="80" t="str">
        <f t="shared" si="5"/>
        <v>Enron Canada Corp.</v>
      </c>
    </row>
    <row r="156" spans="1:37" hidden="1" x14ac:dyDescent="0.2">
      <c r="A156" s="80" t="s">
        <v>627</v>
      </c>
      <c r="B156" s="80" t="s">
        <v>82</v>
      </c>
      <c r="C156" s="80">
        <v>96043717</v>
      </c>
      <c r="D156" s="80" t="s">
        <v>759</v>
      </c>
      <c r="E156" s="80" t="s">
        <v>567</v>
      </c>
      <c r="F156" s="80">
        <v>11266</v>
      </c>
      <c r="G156" s="80">
        <v>80245</v>
      </c>
      <c r="H156" s="80" t="s">
        <v>395</v>
      </c>
      <c r="I156" s="80">
        <v>0</v>
      </c>
      <c r="J156" s="80" t="s">
        <v>746</v>
      </c>
      <c r="K156" s="80" t="s">
        <v>1</v>
      </c>
      <c r="L156" s="80" t="s">
        <v>679</v>
      </c>
      <c r="M156" s="80" t="s">
        <v>680</v>
      </c>
      <c r="N156" s="80" t="s">
        <v>681</v>
      </c>
      <c r="O156" s="80" t="s">
        <v>680</v>
      </c>
      <c r="Q156" s="80" t="s">
        <v>682</v>
      </c>
      <c r="R156" s="80" t="s">
        <v>748</v>
      </c>
      <c r="S156" s="80" t="s">
        <v>0</v>
      </c>
      <c r="T156" s="80" t="s">
        <v>750</v>
      </c>
      <c r="V156" s="80" t="s">
        <v>762</v>
      </c>
      <c r="W156" s="80" t="s">
        <v>752</v>
      </c>
      <c r="AB156" s="80" t="s">
        <v>680</v>
      </c>
      <c r="AC156" s="80" t="s">
        <v>680</v>
      </c>
      <c r="AD156" s="80" t="s">
        <v>680</v>
      </c>
      <c r="AE156" s="80" t="s">
        <v>734</v>
      </c>
      <c r="AF156" s="80" t="s">
        <v>687</v>
      </c>
      <c r="AG156" s="80" t="s">
        <v>763</v>
      </c>
      <c r="AH156" s="80">
        <f>VLOOKUP(A156,'Can Gas Rankings'!$C$6:$H$95,6,FALSE)</f>
        <v>12</v>
      </c>
      <c r="AJ156" s="80" t="str">
        <f t="shared" si="4"/>
        <v>Mirant Canada Energy Marketing, Ltd.96043717</v>
      </c>
      <c r="AK156" s="80" t="str">
        <f t="shared" si="5"/>
        <v>Enron Canada Corp.</v>
      </c>
    </row>
    <row r="157" spans="1:37" hidden="1" x14ac:dyDescent="0.2">
      <c r="A157" s="80" t="s">
        <v>627</v>
      </c>
      <c r="B157" s="80" t="s">
        <v>82</v>
      </c>
      <c r="C157" s="80">
        <v>96043717</v>
      </c>
      <c r="D157" s="80" t="s">
        <v>759</v>
      </c>
      <c r="E157" s="80" t="s">
        <v>567</v>
      </c>
      <c r="F157" s="80">
        <v>11266</v>
      </c>
      <c r="G157" s="80">
        <v>80245</v>
      </c>
      <c r="H157" s="80" t="s">
        <v>395</v>
      </c>
      <c r="I157" s="80">
        <v>0</v>
      </c>
      <c r="J157" s="80" t="s">
        <v>746</v>
      </c>
      <c r="K157" s="80" t="s">
        <v>1</v>
      </c>
      <c r="L157" s="80" t="s">
        <v>679</v>
      </c>
      <c r="M157" s="80" t="s">
        <v>680</v>
      </c>
      <c r="N157" s="80" t="s">
        <v>681</v>
      </c>
      <c r="O157" s="80" t="s">
        <v>680</v>
      </c>
      <c r="Q157" s="80" t="s">
        <v>691</v>
      </c>
      <c r="R157" s="80" t="s">
        <v>748</v>
      </c>
      <c r="S157" s="80" t="s">
        <v>0</v>
      </c>
      <c r="T157" s="80" t="s">
        <v>750</v>
      </c>
      <c r="V157" s="80" t="s">
        <v>762</v>
      </c>
      <c r="W157" s="80" t="s">
        <v>752</v>
      </c>
      <c r="AB157" s="80" t="s">
        <v>680</v>
      </c>
      <c r="AC157" s="80" t="s">
        <v>680</v>
      </c>
      <c r="AD157" s="80" t="s">
        <v>680</v>
      </c>
      <c r="AE157" s="80" t="s">
        <v>734</v>
      </c>
      <c r="AF157" s="80" t="s">
        <v>687</v>
      </c>
      <c r="AG157" s="80" t="s">
        <v>763</v>
      </c>
      <c r="AH157" s="80">
        <f>VLOOKUP(A157,'Can Gas Rankings'!$C$6:$H$95,6,FALSE)</f>
        <v>12</v>
      </c>
      <c r="AJ157" s="80" t="str">
        <f t="shared" si="4"/>
        <v>Mirant Canada Energy Marketing, Ltd.96043717</v>
      </c>
      <c r="AK157" s="80" t="str">
        <f t="shared" si="5"/>
        <v>Enron Canada Corp.</v>
      </c>
    </row>
    <row r="158" spans="1:37" x14ac:dyDescent="0.2">
      <c r="A158" s="80" t="s">
        <v>114</v>
      </c>
      <c r="B158" s="80" t="s">
        <v>82</v>
      </c>
      <c r="C158" s="80">
        <v>96013901</v>
      </c>
      <c r="D158" s="80" t="s">
        <v>745</v>
      </c>
      <c r="E158" s="80" t="s">
        <v>567</v>
      </c>
      <c r="F158" s="80">
        <v>11266</v>
      </c>
      <c r="G158" s="80">
        <v>9409</v>
      </c>
      <c r="H158" s="80" t="s">
        <v>393</v>
      </c>
      <c r="I158" s="80">
        <v>2</v>
      </c>
      <c r="J158" s="80" t="s">
        <v>746</v>
      </c>
      <c r="K158" s="80" t="s">
        <v>2</v>
      </c>
      <c r="L158" s="80" t="s">
        <v>679</v>
      </c>
      <c r="M158" s="80" t="s">
        <v>680</v>
      </c>
      <c r="N158" s="80" t="s">
        <v>681</v>
      </c>
      <c r="O158" s="80" t="s">
        <v>680</v>
      </c>
      <c r="Q158" s="80" t="s">
        <v>691</v>
      </c>
      <c r="R158" s="80" t="s">
        <v>748</v>
      </c>
      <c r="S158" s="80" t="s">
        <v>3</v>
      </c>
      <c r="T158" s="80" t="s">
        <v>750</v>
      </c>
      <c r="V158" s="80" t="s">
        <v>751</v>
      </c>
      <c r="W158" s="80" t="s">
        <v>752</v>
      </c>
      <c r="X158" s="80" t="s">
        <v>3</v>
      </c>
      <c r="Y158" s="80" t="s">
        <v>4</v>
      </c>
      <c r="AB158" s="80" t="s">
        <v>680</v>
      </c>
      <c r="AC158" s="80" t="s">
        <v>680</v>
      </c>
      <c r="AD158" s="80" t="s">
        <v>680</v>
      </c>
      <c r="AE158" s="80" t="s">
        <v>686</v>
      </c>
      <c r="AF158" s="80" t="s">
        <v>687</v>
      </c>
      <c r="AG158" s="80" t="s">
        <v>688</v>
      </c>
      <c r="AH158" s="80">
        <f>VLOOKUP(A158,'Can Gas Rankings'!$C$6:$H$95,6,FALSE)</f>
        <v>42</v>
      </c>
      <c r="AJ158" s="80" t="str">
        <f t="shared" si="4"/>
        <v>Morgan Stanley Capital Group Inc.96013901</v>
      </c>
      <c r="AK158" s="80" t="str">
        <f t="shared" si="5"/>
        <v>Enron Canada Corp.</v>
      </c>
    </row>
    <row r="159" spans="1:37" hidden="1" x14ac:dyDescent="0.2">
      <c r="A159" s="80" t="s">
        <v>114</v>
      </c>
      <c r="B159" s="80" t="s">
        <v>82</v>
      </c>
      <c r="C159" s="80">
        <v>96013901</v>
      </c>
      <c r="D159" s="80" t="s">
        <v>745</v>
      </c>
      <c r="E159" s="80" t="s">
        <v>567</v>
      </c>
      <c r="F159" s="80">
        <v>11266</v>
      </c>
      <c r="G159" s="80">
        <v>9409</v>
      </c>
      <c r="H159" s="80" t="s">
        <v>393</v>
      </c>
      <c r="I159" s="80">
        <v>2</v>
      </c>
      <c r="J159" s="80" t="s">
        <v>746</v>
      </c>
      <c r="K159" s="80" t="s">
        <v>5</v>
      </c>
      <c r="L159" s="80" t="s">
        <v>679</v>
      </c>
      <c r="M159" s="80" t="s">
        <v>680</v>
      </c>
      <c r="N159" s="80" t="s">
        <v>681</v>
      </c>
      <c r="O159" s="80" t="s">
        <v>680</v>
      </c>
      <c r="Q159" s="80" t="s">
        <v>682</v>
      </c>
      <c r="R159" s="80" t="s">
        <v>748</v>
      </c>
      <c r="S159" s="80" t="s">
        <v>3</v>
      </c>
      <c r="T159" s="80" t="s">
        <v>750</v>
      </c>
      <c r="V159" s="80" t="s">
        <v>751</v>
      </c>
      <c r="W159" s="80" t="s">
        <v>752</v>
      </c>
      <c r="X159" s="80" t="s">
        <v>3</v>
      </c>
      <c r="Y159" s="80" t="s">
        <v>4</v>
      </c>
      <c r="AB159" s="80" t="s">
        <v>680</v>
      </c>
      <c r="AC159" s="80" t="s">
        <v>680</v>
      </c>
      <c r="AD159" s="80" t="s">
        <v>680</v>
      </c>
      <c r="AE159" s="80" t="s">
        <v>686</v>
      </c>
      <c r="AF159" s="80" t="s">
        <v>687</v>
      </c>
      <c r="AG159" s="80" t="s">
        <v>688</v>
      </c>
      <c r="AH159" s="80">
        <f>VLOOKUP(A159,'Can Gas Rankings'!$C$6:$H$95,6,FALSE)</f>
        <v>42</v>
      </c>
      <c r="AJ159" s="80" t="str">
        <f t="shared" si="4"/>
        <v>Morgan Stanley Capital Group Inc.96013901</v>
      </c>
      <c r="AK159" s="80" t="str">
        <f t="shared" si="5"/>
        <v>Enron Canada Corp.</v>
      </c>
    </row>
    <row r="160" spans="1:37" hidden="1" x14ac:dyDescent="0.2">
      <c r="A160" s="80" t="s">
        <v>114</v>
      </c>
      <c r="B160" s="80" t="s">
        <v>82</v>
      </c>
      <c r="C160" s="80">
        <v>96013901</v>
      </c>
      <c r="D160" s="80" t="s">
        <v>745</v>
      </c>
      <c r="E160" s="80" t="s">
        <v>567</v>
      </c>
      <c r="F160" s="80">
        <v>11266</v>
      </c>
      <c r="G160" s="80">
        <v>9409</v>
      </c>
      <c r="H160" s="80" t="s">
        <v>393</v>
      </c>
      <c r="I160" s="80">
        <v>2</v>
      </c>
      <c r="J160" s="80" t="s">
        <v>746</v>
      </c>
      <c r="K160" s="80" t="s">
        <v>5</v>
      </c>
      <c r="L160" s="80" t="s">
        <v>679</v>
      </c>
      <c r="M160" s="80" t="s">
        <v>680</v>
      </c>
      <c r="N160" s="80" t="s">
        <v>681</v>
      </c>
      <c r="O160" s="80" t="s">
        <v>680</v>
      </c>
      <c r="Q160" s="80" t="s">
        <v>691</v>
      </c>
      <c r="R160" s="80" t="s">
        <v>748</v>
      </c>
      <c r="S160" s="80" t="s">
        <v>3</v>
      </c>
      <c r="T160" s="80" t="s">
        <v>750</v>
      </c>
      <c r="V160" s="80" t="s">
        <v>751</v>
      </c>
      <c r="W160" s="80" t="s">
        <v>752</v>
      </c>
      <c r="X160" s="80" t="s">
        <v>3</v>
      </c>
      <c r="Y160" s="80" t="s">
        <v>4</v>
      </c>
      <c r="AB160" s="80" t="s">
        <v>680</v>
      </c>
      <c r="AC160" s="80" t="s">
        <v>680</v>
      </c>
      <c r="AD160" s="80" t="s">
        <v>680</v>
      </c>
      <c r="AE160" s="80" t="s">
        <v>686</v>
      </c>
      <c r="AF160" s="80" t="s">
        <v>687</v>
      </c>
      <c r="AG160" s="80" t="s">
        <v>688</v>
      </c>
      <c r="AH160" s="80">
        <f>VLOOKUP(A160,'Can Gas Rankings'!$C$6:$H$95,6,FALSE)</f>
        <v>42</v>
      </c>
      <c r="AJ160" s="80" t="str">
        <f t="shared" si="4"/>
        <v>Morgan Stanley Capital Group Inc.96013901</v>
      </c>
      <c r="AK160" s="80" t="str">
        <f t="shared" si="5"/>
        <v>Enron Canada Corp.</v>
      </c>
    </row>
    <row r="161" spans="1:37" hidden="1" x14ac:dyDescent="0.2">
      <c r="A161" s="80" t="s">
        <v>114</v>
      </c>
      <c r="B161" s="80" t="s">
        <v>82</v>
      </c>
      <c r="C161" s="80">
        <v>96013901</v>
      </c>
      <c r="D161" s="80" t="s">
        <v>745</v>
      </c>
      <c r="E161" s="80" t="s">
        <v>567</v>
      </c>
      <c r="F161" s="80">
        <v>11266</v>
      </c>
      <c r="G161" s="80">
        <v>9409</v>
      </c>
      <c r="H161" s="80" t="s">
        <v>393</v>
      </c>
      <c r="I161" s="80">
        <v>2</v>
      </c>
      <c r="J161" s="80" t="s">
        <v>746</v>
      </c>
      <c r="K161" s="80" t="s">
        <v>2</v>
      </c>
      <c r="L161" s="80" t="s">
        <v>679</v>
      </c>
      <c r="M161" s="80" t="s">
        <v>680</v>
      </c>
      <c r="N161" s="80" t="s">
        <v>681</v>
      </c>
      <c r="O161" s="80" t="s">
        <v>680</v>
      </c>
      <c r="Q161" s="80" t="s">
        <v>682</v>
      </c>
      <c r="R161" s="80" t="s">
        <v>748</v>
      </c>
      <c r="S161" s="80" t="s">
        <v>3</v>
      </c>
      <c r="T161" s="80" t="s">
        <v>750</v>
      </c>
      <c r="V161" s="80" t="s">
        <v>751</v>
      </c>
      <c r="W161" s="80" t="s">
        <v>752</v>
      </c>
      <c r="X161" s="80" t="s">
        <v>3</v>
      </c>
      <c r="Y161" s="80" t="s">
        <v>4</v>
      </c>
      <c r="AB161" s="80" t="s">
        <v>680</v>
      </c>
      <c r="AC161" s="80" t="s">
        <v>680</v>
      </c>
      <c r="AD161" s="80" t="s">
        <v>680</v>
      </c>
      <c r="AE161" s="80" t="s">
        <v>686</v>
      </c>
      <c r="AF161" s="80" t="s">
        <v>687</v>
      </c>
      <c r="AG161" s="80" t="s">
        <v>688</v>
      </c>
      <c r="AH161" s="80">
        <f>VLOOKUP(A161,'Can Gas Rankings'!$C$6:$H$95,6,FALSE)</f>
        <v>42</v>
      </c>
      <c r="AJ161" s="80" t="str">
        <f t="shared" si="4"/>
        <v>Morgan Stanley Capital Group Inc.96013901</v>
      </c>
      <c r="AK161" s="80" t="str">
        <f t="shared" si="5"/>
        <v>Enron Canada Corp.</v>
      </c>
    </row>
    <row r="162" spans="1:37" x14ac:dyDescent="0.2">
      <c r="A162" s="80" t="s">
        <v>628</v>
      </c>
      <c r="B162" s="80" t="s">
        <v>82</v>
      </c>
      <c r="C162" s="80">
        <v>96028136</v>
      </c>
      <c r="D162" s="80" t="s">
        <v>759</v>
      </c>
      <c r="E162" s="80" t="s">
        <v>567</v>
      </c>
      <c r="F162" s="80">
        <v>11266</v>
      </c>
      <c r="G162" s="80">
        <v>32565</v>
      </c>
      <c r="H162" s="80" t="s">
        <v>395</v>
      </c>
      <c r="I162" s="80">
        <v>0</v>
      </c>
      <c r="J162" s="80" t="s">
        <v>746</v>
      </c>
      <c r="K162" s="80" t="s">
        <v>6</v>
      </c>
      <c r="L162" s="80" t="s">
        <v>679</v>
      </c>
      <c r="M162" s="80" t="s">
        <v>680</v>
      </c>
      <c r="N162" s="80" t="s">
        <v>681</v>
      </c>
      <c r="O162" s="80" t="s">
        <v>680</v>
      </c>
      <c r="Q162" s="80" t="s">
        <v>682</v>
      </c>
      <c r="R162" s="80" t="s">
        <v>748</v>
      </c>
      <c r="S162" s="80" t="s">
        <v>825</v>
      </c>
      <c r="T162" s="80" t="s">
        <v>750</v>
      </c>
      <c r="V162" s="80" t="s">
        <v>762</v>
      </c>
      <c r="W162" s="80" t="s">
        <v>752</v>
      </c>
      <c r="AB162" s="80" t="s">
        <v>680</v>
      </c>
      <c r="AC162" s="80" t="s">
        <v>680</v>
      </c>
      <c r="AD162" s="80" t="s">
        <v>680</v>
      </c>
      <c r="AE162" s="80" t="s">
        <v>734</v>
      </c>
      <c r="AF162" s="80" t="s">
        <v>687</v>
      </c>
      <c r="AG162" s="80" t="s">
        <v>688</v>
      </c>
      <c r="AH162" s="80">
        <f>VLOOKUP(A162,'Can Gas Rankings'!$C$6:$H$95,6,FALSE)</f>
        <v>56</v>
      </c>
      <c r="AJ162" s="80" t="str">
        <f t="shared" si="4"/>
        <v>Murphy Oil Company Ltd.96028136</v>
      </c>
      <c r="AK162" s="80" t="str">
        <f t="shared" si="5"/>
        <v>Enron Canada Corp.</v>
      </c>
    </row>
    <row r="163" spans="1:37" hidden="1" x14ac:dyDescent="0.2">
      <c r="A163" s="80" t="s">
        <v>628</v>
      </c>
      <c r="B163" s="80" t="s">
        <v>82</v>
      </c>
      <c r="C163" s="80">
        <v>96028136</v>
      </c>
      <c r="D163" s="80" t="s">
        <v>759</v>
      </c>
      <c r="E163" s="80" t="s">
        <v>567</v>
      </c>
      <c r="F163" s="80">
        <v>11266</v>
      </c>
      <c r="G163" s="80">
        <v>32565</v>
      </c>
      <c r="H163" s="80" t="s">
        <v>395</v>
      </c>
      <c r="I163" s="80">
        <v>0</v>
      </c>
      <c r="J163" s="80" t="s">
        <v>746</v>
      </c>
      <c r="K163" s="80" t="s">
        <v>6</v>
      </c>
      <c r="L163" s="80" t="s">
        <v>679</v>
      </c>
      <c r="M163" s="80" t="s">
        <v>680</v>
      </c>
      <c r="N163" s="80" t="s">
        <v>681</v>
      </c>
      <c r="O163" s="80" t="s">
        <v>680</v>
      </c>
      <c r="Q163" s="80" t="s">
        <v>691</v>
      </c>
      <c r="R163" s="80" t="s">
        <v>748</v>
      </c>
      <c r="S163" s="80" t="s">
        <v>825</v>
      </c>
      <c r="T163" s="80" t="s">
        <v>750</v>
      </c>
      <c r="V163" s="80" t="s">
        <v>762</v>
      </c>
      <c r="W163" s="80" t="s">
        <v>752</v>
      </c>
      <c r="AB163" s="80" t="s">
        <v>680</v>
      </c>
      <c r="AC163" s="80" t="s">
        <v>680</v>
      </c>
      <c r="AD163" s="80" t="s">
        <v>680</v>
      </c>
      <c r="AE163" s="80" t="s">
        <v>734</v>
      </c>
      <c r="AF163" s="80" t="s">
        <v>687</v>
      </c>
      <c r="AG163" s="80" t="s">
        <v>688</v>
      </c>
      <c r="AH163" s="80">
        <f>VLOOKUP(A163,'Can Gas Rankings'!$C$6:$H$95,6,FALSE)</f>
        <v>56</v>
      </c>
      <c r="AJ163" s="80" t="str">
        <f t="shared" si="4"/>
        <v>Murphy Oil Company Ltd.96028136</v>
      </c>
      <c r="AK163" s="80" t="str">
        <f t="shared" si="5"/>
        <v>Enron Canada Corp.</v>
      </c>
    </row>
    <row r="164" spans="1:37" x14ac:dyDescent="0.2">
      <c r="A164" s="80" t="s">
        <v>137</v>
      </c>
      <c r="B164" s="80" t="s">
        <v>82</v>
      </c>
      <c r="C164" s="80">
        <v>96013811</v>
      </c>
      <c r="D164" s="80" t="s">
        <v>745</v>
      </c>
      <c r="E164" s="80" t="s">
        <v>567</v>
      </c>
      <c r="F164" s="80">
        <v>11266</v>
      </c>
      <c r="G164" s="80">
        <v>57251</v>
      </c>
      <c r="H164" s="80" t="s">
        <v>393</v>
      </c>
      <c r="I164" s="80">
        <v>3</v>
      </c>
      <c r="J164" s="80" t="s">
        <v>746</v>
      </c>
      <c r="K164" s="80" t="s">
        <v>7</v>
      </c>
      <c r="L164" s="80" t="s">
        <v>679</v>
      </c>
      <c r="M164" s="80" t="s">
        <v>680</v>
      </c>
      <c r="N164" s="80" t="s">
        <v>681</v>
      </c>
      <c r="O164" s="80" t="s">
        <v>680</v>
      </c>
      <c r="Q164" s="80" t="s">
        <v>682</v>
      </c>
      <c r="R164" s="80" t="s">
        <v>748</v>
      </c>
      <c r="S164" s="80" t="s">
        <v>8</v>
      </c>
      <c r="T164" s="80" t="s">
        <v>750</v>
      </c>
      <c r="V164" s="80" t="s">
        <v>751</v>
      </c>
      <c r="W164" s="80" t="s">
        <v>752</v>
      </c>
      <c r="X164" s="80" t="s">
        <v>8</v>
      </c>
      <c r="Y164" s="80" t="s">
        <v>9</v>
      </c>
      <c r="AB164" s="80" t="s">
        <v>680</v>
      </c>
      <c r="AC164" s="80" t="s">
        <v>680</v>
      </c>
      <c r="AD164" s="80" t="s">
        <v>680</v>
      </c>
      <c r="AE164" s="80" t="s">
        <v>686</v>
      </c>
      <c r="AF164" s="80" t="s">
        <v>687</v>
      </c>
      <c r="AG164" s="80" t="s">
        <v>688</v>
      </c>
      <c r="AH164" s="80">
        <f>VLOOKUP(A164,'Can Gas Rankings'!$C$6:$H$95,6,FALSE)</f>
        <v>16</v>
      </c>
      <c r="AJ164" s="80" t="str">
        <f t="shared" si="4"/>
        <v>Nexen Marketing96013811</v>
      </c>
      <c r="AK164" s="80" t="str">
        <f t="shared" si="5"/>
        <v>Enron Canada Corp.</v>
      </c>
    </row>
    <row r="165" spans="1:37" hidden="1" x14ac:dyDescent="0.2">
      <c r="A165" s="80" t="s">
        <v>137</v>
      </c>
      <c r="B165" s="80" t="s">
        <v>82</v>
      </c>
      <c r="C165" s="80">
        <v>96013811</v>
      </c>
      <c r="D165" s="80" t="s">
        <v>745</v>
      </c>
      <c r="E165" s="80" t="s">
        <v>567</v>
      </c>
      <c r="F165" s="80">
        <v>11266</v>
      </c>
      <c r="G165" s="80">
        <v>57251</v>
      </c>
      <c r="H165" s="80" t="s">
        <v>393</v>
      </c>
      <c r="I165" s="80">
        <v>3</v>
      </c>
      <c r="J165" s="80" t="s">
        <v>746</v>
      </c>
      <c r="K165" s="80" t="s">
        <v>7</v>
      </c>
      <c r="L165" s="80" t="s">
        <v>679</v>
      </c>
      <c r="M165" s="80" t="s">
        <v>680</v>
      </c>
      <c r="N165" s="80" t="s">
        <v>681</v>
      </c>
      <c r="O165" s="80" t="s">
        <v>680</v>
      </c>
      <c r="Q165" s="80" t="s">
        <v>691</v>
      </c>
      <c r="R165" s="80" t="s">
        <v>748</v>
      </c>
      <c r="S165" s="80" t="s">
        <v>8</v>
      </c>
      <c r="T165" s="80" t="s">
        <v>750</v>
      </c>
      <c r="V165" s="80" t="s">
        <v>751</v>
      </c>
      <c r="W165" s="80" t="s">
        <v>752</v>
      </c>
      <c r="X165" s="80" t="s">
        <v>8</v>
      </c>
      <c r="Y165" s="80" t="s">
        <v>9</v>
      </c>
      <c r="AB165" s="80" t="s">
        <v>680</v>
      </c>
      <c r="AC165" s="80" t="s">
        <v>680</v>
      </c>
      <c r="AD165" s="80" t="s">
        <v>680</v>
      </c>
      <c r="AE165" s="80" t="s">
        <v>686</v>
      </c>
      <c r="AF165" s="80" t="s">
        <v>687</v>
      </c>
      <c r="AG165" s="80" t="s">
        <v>688</v>
      </c>
      <c r="AH165" s="80">
        <f>VLOOKUP(A165,'Can Gas Rankings'!$C$6:$H$95,6,FALSE)</f>
        <v>16</v>
      </c>
      <c r="AJ165" s="80" t="str">
        <f t="shared" si="4"/>
        <v>Nexen Marketing96013811</v>
      </c>
      <c r="AK165" s="80" t="str">
        <f t="shared" si="5"/>
        <v>Enron Canada Corp.</v>
      </c>
    </row>
    <row r="166" spans="1:37" hidden="1" x14ac:dyDescent="0.2">
      <c r="A166" s="80" t="s">
        <v>137</v>
      </c>
      <c r="B166" s="80" t="s">
        <v>82</v>
      </c>
      <c r="C166" s="80">
        <v>96013811</v>
      </c>
      <c r="D166" s="80" t="s">
        <v>745</v>
      </c>
      <c r="E166" s="80" t="s">
        <v>567</v>
      </c>
      <c r="F166" s="80">
        <v>11266</v>
      </c>
      <c r="G166" s="80">
        <v>57251</v>
      </c>
      <c r="H166" s="80" t="s">
        <v>393</v>
      </c>
      <c r="I166" s="80">
        <v>3</v>
      </c>
      <c r="J166" s="80" t="s">
        <v>746</v>
      </c>
      <c r="K166" s="80" t="s">
        <v>10</v>
      </c>
      <c r="L166" s="80" t="s">
        <v>679</v>
      </c>
      <c r="M166" s="80" t="s">
        <v>680</v>
      </c>
      <c r="N166" s="80" t="s">
        <v>681</v>
      </c>
      <c r="O166" s="80" t="s">
        <v>680</v>
      </c>
      <c r="Q166" s="80" t="s">
        <v>682</v>
      </c>
      <c r="R166" s="80" t="s">
        <v>748</v>
      </c>
      <c r="S166" s="80" t="s">
        <v>8</v>
      </c>
      <c r="T166" s="80" t="s">
        <v>750</v>
      </c>
      <c r="V166" s="80" t="s">
        <v>751</v>
      </c>
      <c r="W166" s="80" t="s">
        <v>752</v>
      </c>
      <c r="X166" s="80" t="s">
        <v>8</v>
      </c>
      <c r="Y166" s="80" t="s">
        <v>9</v>
      </c>
      <c r="AB166" s="80" t="s">
        <v>680</v>
      </c>
      <c r="AC166" s="80" t="s">
        <v>680</v>
      </c>
      <c r="AD166" s="80" t="s">
        <v>680</v>
      </c>
      <c r="AE166" s="80" t="s">
        <v>686</v>
      </c>
      <c r="AF166" s="80" t="s">
        <v>687</v>
      </c>
      <c r="AG166" s="80" t="s">
        <v>688</v>
      </c>
      <c r="AH166" s="80">
        <f>VLOOKUP(A166,'Can Gas Rankings'!$C$6:$H$95,6,FALSE)</f>
        <v>16</v>
      </c>
      <c r="AJ166" s="80" t="str">
        <f t="shared" si="4"/>
        <v>Nexen Marketing96013811</v>
      </c>
      <c r="AK166" s="80" t="str">
        <f t="shared" si="5"/>
        <v>Enron Canada Corp.</v>
      </c>
    </row>
    <row r="167" spans="1:37" hidden="1" x14ac:dyDescent="0.2">
      <c r="A167" s="80" t="s">
        <v>137</v>
      </c>
      <c r="B167" s="80" t="s">
        <v>82</v>
      </c>
      <c r="C167" s="80">
        <v>96013811</v>
      </c>
      <c r="D167" s="80" t="s">
        <v>745</v>
      </c>
      <c r="E167" s="80" t="s">
        <v>567</v>
      </c>
      <c r="F167" s="80">
        <v>11266</v>
      </c>
      <c r="G167" s="80">
        <v>57251</v>
      </c>
      <c r="H167" s="80" t="s">
        <v>393</v>
      </c>
      <c r="I167" s="80">
        <v>3</v>
      </c>
      <c r="J167" s="80" t="s">
        <v>746</v>
      </c>
      <c r="K167" s="80" t="s">
        <v>10</v>
      </c>
      <c r="L167" s="80" t="s">
        <v>679</v>
      </c>
      <c r="M167" s="80" t="s">
        <v>680</v>
      </c>
      <c r="N167" s="80" t="s">
        <v>681</v>
      </c>
      <c r="O167" s="80" t="s">
        <v>680</v>
      </c>
      <c r="Q167" s="80" t="s">
        <v>691</v>
      </c>
      <c r="R167" s="80" t="s">
        <v>748</v>
      </c>
      <c r="S167" s="80" t="s">
        <v>8</v>
      </c>
      <c r="T167" s="80" t="s">
        <v>750</v>
      </c>
      <c r="V167" s="80" t="s">
        <v>751</v>
      </c>
      <c r="W167" s="80" t="s">
        <v>752</v>
      </c>
      <c r="X167" s="80" t="s">
        <v>8</v>
      </c>
      <c r="Y167" s="80" t="s">
        <v>9</v>
      </c>
      <c r="AB167" s="80" t="s">
        <v>680</v>
      </c>
      <c r="AC167" s="80" t="s">
        <v>680</v>
      </c>
      <c r="AD167" s="80" t="s">
        <v>680</v>
      </c>
      <c r="AE167" s="80" t="s">
        <v>686</v>
      </c>
      <c r="AF167" s="80" t="s">
        <v>687</v>
      </c>
      <c r="AG167" s="80" t="s">
        <v>688</v>
      </c>
      <c r="AH167" s="80">
        <f>VLOOKUP(A167,'Can Gas Rankings'!$C$6:$H$95,6,FALSE)</f>
        <v>16</v>
      </c>
      <c r="AJ167" s="80" t="str">
        <f t="shared" si="4"/>
        <v>Nexen Marketing96013811</v>
      </c>
      <c r="AK167" s="80" t="str">
        <f t="shared" si="5"/>
        <v>Enron Canada Corp.</v>
      </c>
    </row>
    <row r="168" spans="1:37" x14ac:dyDescent="0.2">
      <c r="A168" s="80" t="s">
        <v>629</v>
      </c>
      <c r="B168" s="80" t="s">
        <v>82</v>
      </c>
      <c r="C168" s="80">
        <v>96013902</v>
      </c>
      <c r="D168" s="80" t="s">
        <v>745</v>
      </c>
      <c r="E168" s="80" t="s">
        <v>567</v>
      </c>
      <c r="F168" s="80">
        <v>11266</v>
      </c>
      <c r="G168" s="80">
        <v>62781</v>
      </c>
      <c r="H168" s="80" t="s">
        <v>393</v>
      </c>
      <c r="I168" s="80">
        <v>3</v>
      </c>
      <c r="J168" s="80" t="s">
        <v>746</v>
      </c>
      <c r="K168" s="80" t="s">
        <v>11</v>
      </c>
      <c r="L168" s="80" t="s">
        <v>679</v>
      </c>
      <c r="M168" s="80" t="s">
        <v>680</v>
      </c>
      <c r="N168" s="80" t="s">
        <v>681</v>
      </c>
      <c r="O168" s="80" t="s">
        <v>680</v>
      </c>
      <c r="Q168" s="80" t="s">
        <v>682</v>
      </c>
      <c r="R168" s="80" t="s">
        <v>748</v>
      </c>
      <c r="S168" s="80" t="s">
        <v>12</v>
      </c>
      <c r="T168" s="80" t="s">
        <v>750</v>
      </c>
      <c r="V168" s="80" t="s">
        <v>751</v>
      </c>
      <c r="W168" s="80" t="s">
        <v>752</v>
      </c>
      <c r="X168" s="80" t="s">
        <v>12</v>
      </c>
      <c r="Y168" s="80" t="s">
        <v>13</v>
      </c>
      <c r="AB168" s="80" t="s">
        <v>680</v>
      </c>
      <c r="AC168" s="80" t="s">
        <v>680</v>
      </c>
      <c r="AD168" s="80" t="s">
        <v>680</v>
      </c>
      <c r="AE168" s="80" t="s">
        <v>686</v>
      </c>
      <c r="AF168" s="80" t="s">
        <v>687</v>
      </c>
      <c r="AG168" s="80" t="s">
        <v>688</v>
      </c>
      <c r="AH168" s="80">
        <f>VLOOKUP(A168,'Can Gas Rankings'!$C$6:$H$95,6,FALSE)</f>
        <v>65</v>
      </c>
      <c r="AJ168" s="80" t="str">
        <f t="shared" si="4"/>
        <v>Northstar Energy96013902</v>
      </c>
      <c r="AK168" s="80" t="str">
        <f t="shared" si="5"/>
        <v>Enron Canada Corp.</v>
      </c>
    </row>
    <row r="169" spans="1:37" hidden="1" x14ac:dyDescent="0.2">
      <c r="A169" s="80" t="s">
        <v>629</v>
      </c>
      <c r="B169" s="80" t="s">
        <v>82</v>
      </c>
      <c r="C169" s="80">
        <v>96013902</v>
      </c>
      <c r="D169" s="80" t="s">
        <v>745</v>
      </c>
      <c r="E169" s="80" t="s">
        <v>567</v>
      </c>
      <c r="F169" s="80">
        <v>11266</v>
      </c>
      <c r="G169" s="80">
        <v>62781</v>
      </c>
      <c r="H169" s="80" t="s">
        <v>393</v>
      </c>
      <c r="I169" s="80">
        <v>3</v>
      </c>
      <c r="J169" s="80" t="s">
        <v>746</v>
      </c>
      <c r="K169" s="80" t="s">
        <v>11</v>
      </c>
      <c r="L169" s="80" t="s">
        <v>679</v>
      </c>
      <c r="M169" s="80" t="s">
        <v>680</v>
      </c>
      <c r="N169" s="80" t="s">
        <v>681</v>
      </c>
      <c r="O169" s="80" t="s">
        <v>680</v>
      </c>
      <c r="Q169" s="80" t="s">
        <v>691</v>
      </c>
      <c r="R169" s="80" t="s">
        <v>748</v>
      </c>
      <c r="S169" s="80" t="s">
        <v>12</v>
      </c>
      <c r="T169" s="80" t="s">
        <v>750</v>
      </c>
      <c r="V169" s="80" t="s">
        <v>751</v>
      </c>
      <c r="W169" s="80" t="s">
        <v>752</v>
      </c>
      <c r="X169" s="80" t="s">
        <v>12</v>
      </c>
      <c r="Y169" s="80" t="s">
        <v>13</v>
      </c>
      <c r="AB169" s="80" t="s">
        <v>680</v>
      </c>
      <c r="AC169" s="80" t="s">
        <v>680</v>
      </c>
      <c r="AD169" s="80" t="s">
        <v>680</v>
      </c>
      <c r="AE169" s="80" t="s">
        <v>686</v>
      </c>
      <c r="AF169" s="80" t="s">
        <v>687</v>
      </c>
      <c r="AG169" s="80" t="s">
        <v>688</v>
      </c>
      <c r="AH169" s="80">
        <f>VLOOKUP(A169,'Can Gas Rankings'!$C$6:$H$95,6,FALSE)</f>
        <v>65</v>
      </c>
      <c r="AJ169" s="80" t="str">
        <f t="shared" si="4"/>
        <v>Northstar Energy96013902</v>
      </c>
      <c r="AK169" s="80" t="str">
        <f t="shared" si="5"/>
        <v>Enron Canada Corp.</v>
      </c>
    </row>
    <row r="170" spans="1:37" hidden="1" x14ac:dyDescent="0.2">
      <c r="A170" s="80" t="s">
        <v>629</v>
      </c>
      <c r="B170" s="80" t="s">
        <v>82</v>
      </c>
      <c r="C170" s="80">
        <v>96013902</v>
      </c>
      <c r="D170" s="80" t="s">
        <v>745</v>
      </c>
      <c r="E170" s="80" t="s">
        <v>567</v>
      </c>
      <c r="F170" s="80">
        <v>11266</v>
      </c>
      <c r="G170" s="80">
        <v>62781</v>
      </c>
      <c r="H170" s="80" t="s">
        <v>393</v>
      </c>
      <c r="I170" s="80">
        <v>3</v>
      </c>
      <c r="J170" s="80" t="s">
        <v>746</v>
      </c>
      <c r="K170" s="80" t="s">
        <v>14</v>
      </c>
      <c r="L170" s="80" t="s">
        <v>679</v>
      </c>
      <c r="M170" s="80" t="s">
        <v>680</v>
      </c>
      <c r="N170" s="80" t="s">
        <v>681</v>
      </c>
      <c r="O170" s="80" t="s">
        <v>680</v>
      </c>
      <c r="Q170" s="80" t="s">
        <v>682</v>
      </c>
      <c r="R170" s="80" t="s">
        <v>748</v>
      </c>
      <c r="S170" s="80" t="s">
        <v>12</v>
      </c>
      <c r="T170" s="80" t="s">
        <v>750</v>
      </c>
      <c r="V170" s="80" t="s">
        <v>751</v>
      </c>
      <c r="W170" s="80" t="s">
        <v>752</v>
      </c>
      <c r="X170" s="80" t="s">
        <v>12</v>
      </c>
      <c r="Y170" s="80" t="s">
        <v>13</v>
      </c>
      <c r="AB170" s="80" t="s">
        <v>680</v>
      </c>
      <c r="AC170" s="80" t="s">
        <v>680</v>
      </c>
      <c r="AD170" s="80" t="s">
        <v>680</v>
      </c>
      <c r="AE170" s="80" t="s">
        <v>686</v>
      </c>
      <c r="AF170" s="80" t="s">
        <v>687</v>
      </c>
      <c r="AG170" s="80" t="s">
        <v>688</v>
      </c>
      <c r="AH170" s="80">
        <f>VLOOKUP(A170,'Can Gas Rankings'!$C$6:$H$95,6,FALSE)</f>
        <v>65</v>
      </c>
      <c r="AJ170" s="80" t="str">
        <f t="shared" si="4"/>
        <v>Northstar Energy96013902</v>
      </c>
      <c r="AK170" s="80" t="str">
        <f t="shared" si="5"/>
        <v>Enron Canada Corp.</v>
      </c>
    </row>
    <row r="171" spans="1:37" hidden="1" x14ac:dyDescent="0.2">
      <c r="A171" s="80" t="s">
        <v>629</v>
      </c>
      <c r="B171" s="80" t="s">
        <v>82</v>
      </c>
      <c r="C171" s="80">
        <v>96013902</v>
      </c>
      <c r="D171" s="80" t="s">
        <v>745</v>
      </c>
      <c r="E171" s="80" t="s">
        <v>567</v>
      </c>
      <c r="F171" s="80">
        <v>11266</v>
      </c>
      <c r="G171" s="80">
        <v>62781</v>
      </c>
      <c r="H171" s="80" t="s">
        <v>393</v>
      </c>
      <c r="I171" s="80">
        <v>3</v>
      </c>
      <c r="J171" s="80" t="s">
        <v>746</v>
      </c>
      <c r="K171" s="80" t="s">
        <v>14</v>
      </c>
      <c r="L171" s="80" t="s">
        <v>679</v>
      </c>
      <c r="M171" s="80" t="s">
        <v>680</v>
      </c>
      <c r="N171" s="80" t="s">
        <v>681</v>
      </c>
      <c r="O171" s="80" t="s">
        <v>680</v>
      </c>
      <c r="Q171" s="80" t="s">
        <v>691</v>
      </c>
      <c r="R171" s="80" t="s">
        <v>748</v>
      </c>
      <c r="S171" s="80" t="s">
        <v>12</v>
      </c>
      <c r="T171" s="80" t="s">
        <v>750</v>
      </c>
      <c r="V171" s="80" t="s">
        <v>751</v>
      </c>
      <c r="W171" s="80" t="s">
        <v>752</v>
      </c>
      <c r="X171" s="80" t="s">
        <v>12</v>
      </c>
      <c r="Y171" s="80" t="s">
        <v>13</v>
      </c>
      <c r="AB171" s="80" t="s">
        <v>680</v>
      </c>
      <c r="AC171" s="80" t="s">
        <v>680</v>
      </c>
      <c r="AD171" s="80" t="s">
        <v>680</v>
      </c>
      <c r="AE171" s="80" t="s">
        <v>686</v>
      </c>
      <c r="AF171" s="80" t="s">
        <v>687</v>
      </c>
      <c r="AG171" s="80" t="s">
        <v>688</v>
      </c>
      <c r="AH171" s="80">
        <f>VLOOKUP(A171,'Can Gas Rankings'!$C$6:$H$95,6,FALSE)</f>
        <v>65</v>
      </c>
      <c r="AJ171" s="80" t="str">
        <f t="shared" si="4"/>
        <v>Northstar Energy96013902</v>
      </c>
      <c r="AK171" s="80" t="str">
        <f t="shared" si="5"/>
        <v>Enron Canada Corp.</v>
      </c>
    </row>
    <row r="172" spans="1:37" x14ac:dyDescent="0.2">
      <c r="A172" s="80" t="s">
        <v>630</v>
      </c>
      <c r="B172" s="80" t="s">
        <v>82</v>
      </c>
      <c r="C172" s="80">
        <v>96013917</v>
      </c>
      <c r="D172" s="80" t="s">
        <v>745</v>
      </c>
      <c r="E172" s="80" t="s">
        <v>567</v>
      </c>
      <c r="F172" s="80">
        <v>11266</v>
      </c>
      <c r="G172" s="80">
        <v>11157</v>
      </c>
      <c r="H172" s="80" t="s">
        <v>393</v>
      </c>
      <c r="I172" s="80">
        <v>0</v>
      </c>
      <c r="J172" s="80" t="s">
        <v>746</v>
      </c>
      <c r="K172" s="80" t="s">
        <v>15</v>
      </c>
      <c r="L172" s="80" t="s">
        <v>679</v>
      </c>
      <c r="M172" s="80" t="s">
        <v>680</v>
      </c>
      <c r="N172" s="80" t="s">
        <v>681</v>
      </c>
      <c r="O172" s="80" t="s">
        <v>680</v>
      </c>
      <c r="Q172" s="80" t="s">
        <v>691</v>
      </c>
      <c r="R172" s="80" t="s">
        <v>748</v>
      </c>
      <c r="S172" s="80" t="s">
        <v>16</v>
      </c>
      <c r="T172" s="80" t="s">
        <v>750</v>
      </c>
      <c r="V172" s="80" t="s">
        <v>751</v>
      </c>
      <c r="W172" s="80" t="s">
        <v>752</v>
      </c>
      <c r="X172" s="80" t="s">
        <v>16</v>
      </c>
      <c r="Y172" s="80" t="s">
        <v>17</v>
      </c>
      <c r="AB172" s="80" t="s">
        <v>680</v>
      </c>
      <c r="AC172" s="80" t="s">
        <v>680</v>
      </c>
      <c r="AD172" s="80" t="s">
        <v>680</v>
      </c>
      <c r="AE172" s="80" t="s">
        <v>686</v>
      </c>
      <c r="AF172" s="80" t="s">
        <v>687</v>
      </c>
      <c r="AG172" s="80" t="s">
        <v>688</v>
      </c>
      <c r="AH172" s="80">
        <f>VLOOKUP(A172,'Can Gas Rankings'!$C$6:$H$95,6,FALSE)</f>
        <v>25</v>
      </c>
      <c r="AJ172" s="80" t="str">
        <f t="shared" si="4"/>
        <v>PanCanadian Petroleum Limited96013917</v>
      </c>
      <c r="AK172" s="80" t="str">
        <f t="shared" si="5"/>
        <v>Enron Canada Corp.</v>
      </c>
    </row>
    <row r="173" spans="1:37" hidden="1" x14ac:dyDescent="0.2">
      <c r="A173" s="80" t="s">
        <v>630</v>
      </c>
      <c r="B173" s="80" t="s">
        <v>82</v>
      </c>
      <c r="C173" s="80">
        <v>96013917</v>
      </c>
      <c r="D173" s="80" t="s">
        <v>745</v>
      </c>
      <c r="E173" s="80" t="s">
        <v>567</v>
      </c>
      <c r="F173" s="80">
        <v>11266</v>
      </c>
      <c r="G173" s="80">
        <v>11157</v>
      </c>
      <c r="H173" s="80" t="s">
        <v>393</v>
      </c>
      <c r="I173" s="80">
        <v>0</v>
      </c>
      <c r="J173" s="80" t="s">
        <v>746</v>
      </c>
      <c r="K173" s="80" t="s">
        <v>15</v>
      </c>
      <c r="L173" s="80" t="s">
        <v>679</v>
      </c>
      <c r="M173" s="80" t="s">
        <v>680</v>
      </c>
      <c r="N173" s="80" t="s">
        <v>681</v>
      </c>
      <c r="O173" s="80" t="s">
        <v>680</v>
      </c>
      <c r="Q173" s="80" t="s">
        <v>682</v>
      </c>
      <c r="R173" s="80" t="s">
        <v>748</v>
      </c>
      <c r="S173" s="80" t="s">
        <v>16</v>
      </c>
      <c r="T173" s="80" t="s">
        <v>750</v>
      </c>
      <c r="V173" s="80" t="s">
        <v>751</v>
      </c>
      <c r="W173" s="80" t="s">
        <v>752</v>
      </c>
      <c r="X173" s="80" t="s">
        <v>16</v>
      </c>
      <c r="Y173" s="80" t="s">
        <v>17</v>
      </c>
      <c r="AB173" s="80" t="s">
        <v>680</v>
      </c>
      <c r="AC173" s="80" t="s">
        <v>680</v>
      </c>
      <c r="AD173" s="80" t="s">
        <v>680</v>
      </c>
      <c r="AE173" s="80" t="s">
        <v>686</v>
      </c>
      <c r="AF173" s="80" t="s">
        <v>687</v>
      </c>
      <c r="AG173" s="80" t="s">
        <v>688</v>
      </c>
      <c r="AH173" s="80">
        <f>VLOOKUP(A173,'Can Gas Rankings'!$C$6:$H$95,6,FALSE)</f>
        <v>25</v>
      </c>
      <c r="AJ173" s="80" t="str">
        <f t="shared" si="4"/>
        <v>PanCanadian Petroleum Limited96013917</v>
      </c>
      <c r="AK173" s="80" t="str">
        <f t="shared" si="5"/>
        <v>Enron Canada Corp.</v>
      </c>
    </row>
    <row r="174" spans="1:37" hidden="1" x14ac:dyDescent="0.2">
      <c r="A174" s="80" t="s">
        <v>630</v>
      </c>
      <c r="B174" s="80" t="s">
        <v>82</v>
      </c>
      <c r="C174" s="80">
        <v>96013917</v>
      </c>
      <c r="D174" s="80" t="s">
        <v>745</v>
      </c>
      <c r="E174" s="80" t="s">
        <v>567</v>
      </c>
      <c r="F174" s="80">
        <v>11266</v>
      </c>
      <c r="G174" s="80">
        <v>11157</v>
      </c>
      <c r="H174" s="80" t="s">
        <v>393</v>
      </c>
      <c r="I174" s="80">
        <v>0</v>
      </c>
      <c r="J174" s="80" t="s">
        <v>746</v>
      </c>
      <c r="K174" s="80" t="s">
        <v>18</v>
      </c>
      <c r="L174" s="80" t="s">
        <v>679</v>
      </c>
      <c r="M174" s="80" t="s">
        <v>680</v>
      </c>
      <c r="N174" s="80" t="s">
        <v>681</v>
      </c>
      <c r="O174" s="80" t="s">
        <v>680</v>
      </c>
      <c r="Q174" s="80" t="s">
        <v>682</v>
      </c>
      <c r="R174" s="80" t="s">
        <v>748</v>
      </c>
      <c r="S174" s="80" t="s">
        <v>16</v>
      </c>
      <c r="T174" s="80" t="s">
        <v>750</v>
      </c>
      <c r="V174" s="80" t="s">
        <v>751</v>
      </c>
      <c r="W174" s="80" t="s">
        <v>752</v>
      </c>
      <c r="X174" s="80" t="s">
        <v>16</v>
      </c>
      <c r="Y174" s="80" t="s">
        <v>17</v>
      </c>
      <c r="AB174" s="80" t="s">
        <v>680</v>
      </c>
      <c r="AC174" s="80" t="s">
        <v>680</v>
      </c>
      <c r="AD174" s="80" t="s">
        <v>680</v>
      </c>
      <c r="AE174" s="80" t="s">
        <v>686</v>
      </c>
      <c r="AF174" s="80" t="s">
        <v>687</v>
      </c>
      <c r="AG174" s="80" t="s">
        <v>688</v>
      </c>
      <c r="AH174" s="80">
        <f>VLOOKUP(A174,'Can Gas Rankings'!$C$6:$H$95,6,FALSE)</f>
        <v>25</v>
      </c>
      <c r="AJ174" s="80" t="str">
        <f t="shared" si="4"/>
        <v>PanCanadian Petroleum Limited96013917</v>
      </c>
      <c r="AK174" s="80" t="str">
        <f t="shared" si="5"/>
        <v>Enron Canada Corp.</v>
      </c>
    </row>
    <row r="175" spans="1:37" hidden="1" x14ac:dyDescent="0.2">
      <c r="A175" s="80" t="s">
        <v>630</v>
      </c>
      <c r="B175" s="80" t="s">
        <v>82</v>
      </c>
      <c r="C175" s="80">
        <v>96013917</v>
      </c>
      <c r="D175" s="80" t="s">
        <v>745</v>
      </c>
      <c r="E175" s="80" t="s">
        <v>567</v>
      </c>
      <c r="F175" s="80">
        <v>11266</v>
      </c>
      <c r="G175" s="80">
        <v>11157</v>
      </c>
      <c r="H175" s="80" t="s">
        <v>393</v>
      </c>
      <c r="I175" s="80">
        <v>0</v>
      </c>
      <c r="J175" s="80" t="s">
        <v>746</v>
      </c>
      <c r="K175" s="80" t="s">
        <v>18</v>
      </c>
      <c r="L175" s="80" t="s">
        <v>679</v>
      </c>
      <c r="M175" s="80" t="s">
        <v>680</v>
      </c>
      <c r="N175" s="80" t="s">
        <v>681</v>
      </c>
      <c r="O175" s="80" t="s">
        <v>680</v>
      </c>
      <c r="Q175" s="80" t="s">
        <v>691</v>
      </c>
      <c r="R175" s="80" t="s">
        <v>748</v>
      </c>
      <c r="S175" s="80" t="s">
        <v>16</v>
      </c>
      <c r="T175" s="80" t="s">
        <v>750</v>
      </c>
      <c r="V175" s="80" t="s">
        <v>751</v>
      </c>
      <c r="W175" s="80" t="s">
        <v>752</v>
      </c>
      <c r="X175" s="80" t="s">
        <v>16</v>
      </c>
      <c r="Y175" s="80" t="s">
        <v>17</v>
      </c>
      <c r="AB175" s="80" t="s">
        <v>680</v>
      </c>
      <c r="AC175" s="80" t="s">
        <v>680</v>
      </c>
      <c r="AD175" s="80" t="s">
        <v>680</v>
      </c>
      <c r="AE175" s="80" t="s">
        <v>686</v>
      </c>
      <c r="AF175" s="80" t="s">
        <v>687</v>
      </c>
      <c r="AG175" s="80" t="s">
        <v>688</v>
      </c>
      <c r="AH175" s="80">
        <f>VLOOKUP(A175,'Can Gas Rankings'!$C$6:$H$95,6,FALSE)</f>
        <v>25</v>
      </c>
      <c r="AJ175" s="80" t="str">
        <f t="shared" si="4"/>
        <v>PanCanadian Petroleum Limited96013917</v>
      </c>
      <c r="AK175" s="80" t="str">
        <f t="shared" si="5"/>
        <v>Enron Canada Corp.</v>
      </c>
    </row>
    <row r="176" spans="1:37" x14ac:dyDescent="0.2">
      <c r="A176" s="80" t="s">
        <v>631</v>
      </c>
      <c r="B176" s="80" t="s">
        <v>82</v>
      </c>
      <c r="C176" s="80">
        <v>96013947</v>
      </c>
      <c r="D176" s="80" t="s">
        <v>745</v>
      </c>
      <c r="E176" s="80" t="s">
        <v>567</v>
      </c>
      <c r="F176" s="80">
        <v>11266</v>
      </c>
      <c r="G176" s="80">
        <v>58798</v>
      </c>
      <c r="H176" s="80" t="s">
        <v>393</v>
      </c>
      <c r="I176" s="80">
        <v>2</v>
      </c>
      <c r="J176" s="80" t="s">
        <v>746</v>
      </c>
      <c r="K176" s="80" t="s">
        <v>19</v>
      </c>
      <c r="L176" s="80" t="s">
        <v>679</v>
      </c>
      <c r="M176" s="80" t="s">
        <v>680</v>
      </c>
      <c r="N176" s="80" t="s">
        <v>681</v>
      </c>
      <c r="O176" s="80" t="s">
        <v>680</v>
      </c>
      <c r="Q176" s="80" t="s">
        <v>682</v>
      </c>
      <c r="R176" s="80" t="s">
        <v>748</v>
      </c>
      <c r="S176" s="80" t="s">
        <v>20</v>
      </c>
      <c r="T176" s="80" t="s">
        <v>750</v>
      </c>
      <c r="V176" s="80" t="s">
        <v>751</v>
      </c>
      <c r="W176" s="80" t="s">
        <v>752</v>
      </c>
      <c r="X176" s="80" t="s">
        <v>20</v>
      </c>
      <c r="Y176" s="80" t="s">
        <v>21</v>
      </c>
      <c r="AB176" s="80" t="s">
        <v>680</v>
      </c>
      <c r="AC176" s="80" t="s">
        <v>680</v>
      </c>
      <c r="AD176" s="80" t="s">
        <v>680</v>
      </c>
      <c r="AE176" s="80" t="s">
        <v>686</v>
      </c>
      <c r="AF176" s="80" t="s">
        <v>687</v>
      </c>
      <c r="AG176" s="80" t="s">
        <v>688</v>
      </c>
      <c r="AH176" s="80">
        <f>VLOOKUP(A176,'Can Gas Rankings'!$C$6:$H$95,6,FALSE)</f>
        <v>46</v>
      </c>
      <c r="AJ176" s="80" t="str">
        <f t="shared" si="4"/>
        <v>Penn West Petroleum96013947</v>
      </c>
      <c r="AK176" s="80" t="str">
        <f t="shared" si="5"/>
        <v>Enron Canada Corp.</v>
      </c>
    </row>
    <row r="177" spans="1:37" hidden="1" x14ac:dyDescent="0.2">
      <c r="A177" s="80" t="s">
        <v>631</v>
      </c>
      <c r="B177" s="80" t="s">
        <v>82</v>
      </c>
      <c r="C177" s="80">
        <v>96013947</v>
      </c>
      <c r="D177" s="80" t="s">
        <v>745</v>
      </c>
      <c r="E177" s="80" t="s">
        <v>567</v>
      </c>
      <c r="F177" s="80">
        <v>11266</v>
      </c>
      <c r="G177" s="80">
        <v>58798</v>
      </c>
      <c r="H177" s="80" t="s">
        <v>393</v>
      </c>
      <c r="I177" s="80">
        <v>2</v>
      </c>
      <c r="J177" s="80" t="s">
        <v>746</v>
      </c>
      <c r="K177" s="80" t="s">
        <v>19</v>
      </c>
      <c r="L177" s="80" t="s">
        <v>679</v>
      </c>
      <c r="M177" s="80" t="s">
        <v>680</v>
      </c>
      <c r="N177" s="80" t="s">
        <v>681</v>
      </c>
      <c r="O177" s="80" t="s">
        <v>680</v>
      </c>
      <c r="Q177" s="80" t="s">
        <v>691</v>
      </c>
      <c r="R177" s="80" t="s">
        <v>748</v>
      </c>
      <c r="S177" s="80" t="s">
        <v>20</v>
      </c>
      <c r="T177" s="80" t="s">
        <v>750</v>
      </c>
      <c r="V177" s="80" t="s">
        <v>751</v>
      </c>
      <c r="W177" s="80" t="s">
        <v>752</v>
      </c>
      <c r="X177" s="80" t="s">
        <v>20</v>
      </c>
      <c r="Y177" s="80" t="s">
        <v>21</v>
      </c>
      <c r="AB177" s="80" t="s">
        <v>680</v>
      </c>
      <c r="AC177" s="80" t="s">
        <v>680</v>
      </c>
      <c r="AD177" s="80" t="s">
        <v>680</v>
      </c>
      <c r="AE177" s="80" t="s">
        <v>686</v>
      </c>
      <c r="AF177" s="80" t="s">
        <v>687</v>
      </c>
      <c r="AG177" s="80" t="s">
        <v>688</v>
      </c>
      <c r="AH177" s="80">
        <f>VLOOKUP(A177,'Can Gas Rankings'!$C$6:$H$95,6,FALSE)</f>
        <v>46</v>
      </c>
      <c r="AJ177" s="80" t="str">
        <f t="shared" si="4"/>
        <v>Penn West Petroleum96013947</v>
      </c>
      <c r="AK177" s="80" t="str">
        <f t="shared" si="5"/>
        <v>Enron Canada Corp.</v>
      </c>
    </row>
    <row r="178" spans="1:37" hidden="1" x14ac:dyDescent="0.2">
      <c r="A178" s="80" t="s">
        <v>631</v>
      </c>
      <c r="B178" s="80" t="s">
        <v>82</v>
      </c>
      <c r="C178" s="80">
        <v>96013947</v>
      </c>
      <c r="D178" s="80" t="s">
        <v>745</v>
      </c>
      <c r="E178" s="80" t="s">
        <v>567</v>
      </c>
      <c r="F178" s="80">
        <v>11266</v>
      </c>
      <c r="G178" s="80">
        <v>58798</v>
      </c>
      <c r="H178" s="80" t="s">
        <v>393</v>
      </c>
      <c r="I178" s="80">
        <v>2</v>
      </c>
      <c r="J178" s="80" t="s">
        <v>746</v>
      </c>
      <c r="K178" s="80" t="s">
        <v>22</v>
      </c>
      <c r="L178" s="80" t="s">
        <v>679</v>
      </c>
      <c r="M178" s="80" t="s">
        <v>680</v>
      </c>
      <c r="N178" s="80" t="s">
        <v>681</v>
      </c>
      <c r="O178" s="80" t="s">
        <v>680</v>
      </c>
      <c r="Q178" s="80" t="s">
        <v>682</v>
      </c>
      <c r="R178" s="80" t="s">
        <v>748</v>
      </c>
      <c r="S178" s="80" t="s">
        <v>20</v>
      </c>
      <c r="T178" s="80" t="s">
        <v>750</v>
      </c>
      <c r="V178" s="80" t="s">
        <v>751</v>
      </c>
      <c r="W178" s="80" t="s">
        <v>752</v>
      </c>
      <c r="X178" s="80" t="s">
        <v>20</v>
      </c>
      <c r="Y178" s="80" t="s">
        <v>21</v>
      </c>
      <c r="AB178" s="80" t="s">
        <v>680</v>
      </c>
      <c r="AC178" s="80" t="s">
        <v>680</v>
      </c>
      <c r="AD178" s="80" t="s">
        <v>680</v>
      </c>
      <c r="AE178" s="80" t="s">
        <v>686</v>
      </c>
      <c r="AF178" s="80" t="s">
        <v>687</v>
      </c>
      <c r="AG178" s="80" t="s">
        <v>688</v>
      </c>
      <c r="AH178" s="80">
        <f>VLOOKUP(A178,'Can Gas Rankings'!$C$6:$H$95,6,FALSE)</f>
        <v>46</v>
      </c>
      <c r="AJ178" s="80" t="str">
        <f t="shared" si="4"/>
        <v>Penn West Petroleum96013947</v>
      </c>
      <c r="AK178" s="80" t="str">
        <f t="shared" si="5"/>
        <v>Enron Canada Corp.</v>
      </c>
    </row>
    <row r="179" spans="1:37" hidden="1" x14ac:dyDescent="0.2">
      <c r="A179" s="80" t="s">
        <v>631</v>
      </c>
      <c r="B179" s="80" t="s">
        <v>82</v>
      </c>
      <c r="C179" s="80">
        <v>96013947</v>
      </c>
      <c r="D179" s="80" t="s">
        <v>745</v>
      </c>
      <c r="E179" s="80" t="s">
        <v>567</v>
      </c>
      <c r="F179" s="80">
        <v>11266</v>
      </c>
      <c r="G179" s="80">
        <v>58798</v>
      </c>
      <c r="H179" s="80" t="s">
        <v>393</v>
      </c>
      <c r="I179" s="80">
        <v>2</v>
      </c>
      <c r="J179" s="80" t="s">
        <v>746</v>
      </c>
      <c r="K179" s="80" t="s">
        <v>22</v>
      </c>
      <c r="L179" s="80" t="s">
        <v>679</v>
      </c>
      <c r="M179" s="80" t="s">
        <v>680</v>
      </c>
      <c r="N179" s="80" t="s">
        <v>681</v>
      </c>
      <c r="O179" s="80" t="s">
        <v>680</v>
      </c>
      <c r="Q179" s="80" t="s">
        <v>691</v>
      </c>
      <c r="R179" s="80" t="s">
        <v>748</v>
      </c>
      <c r="S179" s="80" t="s">
        <v>20</v>
      </c>
      <c r="T179" s="80" t="s">
        <v>750</v>
      </c>
      <c r="V179" s="80" t="s">
        <v>751</v>
      </c>
      <c r="W179" s="80" t="s">
        <v>752</v>
      </c>
      <c r="X179" s="80" t="s">
        <v>20</v>
      </c>
      <c r="Y179" s="80" t="s">
        <v>21</v>
      </c>
      <c r="AB179" s="80" t="s">
        <v>680</v>
      </c>
      <c r="AC179" s="80" t="s">
        <v>680</v>
      </c>
      <c r="AD179" s="80" t="s">
        <v>680</v>
      </c>
      <c r="AE179" s="80" t="s">
        <v>686</v>
      </c>
      <c r="AF179" s="80" t="s">
        <v>687</v>
      </c>
      <c r="AG179" s="80" t="s">
        <v>688</v>
      </c>
      <c r="AH179" s="80">
        <f>VLOOKUP(A179,'Can Gas Rankings'!$C$6:$H$95,6,FALSE)</f>
        <v>46</v>
      </c>
      <c r="AJ179" s="80" t="str">
        <f t="shared" si="4"/>
        <v>Penn West Petroleum96013947</v>
      </c>
      <c r="AK179" s="80" t="str">
        <f t="shared" si="5"/>
        <v>Enron Canada Corp.</v>
      </c>
    </row>
    <row r="180" spans="1:37" x14ac:dyDescent="0.2">
      <c r="A180" s="80" t="s">
        <v>632</v>
      </c>
      <c r="B180" s="80" t="s">
        <v>82</v>
      </c>
      <c r="C180" s="80">
        <v>96013915</v>
      </c>
      <c r="D180" s="80" t="s">
        <v>745</v>
      </c>
      <c r="E180" s="80" t="s">
        <v>567</v>
      </c>
      <c r="F180" s="80">
        <v>11266</v>
      </c>
      <c r="G180" s="80">
        <v>52868</v>
      </c>
      <c r="H180" s="80" t="s">
        <v>393</v>
      </c>
      <c r="I180" s="80">
        <v>3</v>
      </c>
      <c r="J180" s="80" t="s">
        <v>746</v>
      </c>
      <c r="K180" s="80" t="s">
        <v>23</v>
      </c>
      <c r="L180" s="80" t="s">
        <v>679</v>
      </c>
      <c r="M180" s="80" t="s">
        <v>680</v>
      </c>
      <c r="N180" s="80" t="s">
        <v>681</v>
      </c>
      <c r="O180" s="80" t="s">
        <v>680</v>
      </c>
      <c r="Q180" s="80" t="s">
        <v>682</v>
      </c>
      <c r="R180" s="80" t="s">
        <v>748</v>
      </c>
      <c r="S180" s="80" t="s">
        <v>24</v>
      </c>
      <c r="T180" s="80" t="s">
        <v>750</v>
      </c>
      <c r="V180" s="80" t="s">
        <v>751</v>
      </c>
      <c r="W180" s="80" t="s">
        <v>752</v>
      </c>
      <c r="X180" s="80" t="s">
        <v>24</v>
      </c>
      <c r="Y180" s="80" t="s">
        <v>25</v>
      </c>
      <c r="AB180" s="80" t="s">
        <v>680</v>
      </c>
      <c r="AC180" s="80" t="s">
        <v>680</v>
      </c>
      <c r="AD180" s="80" t="s">
        <v>680</v>
      </c>
      <c r="AE180" s="80" t="s">
        <v>686</v>
      </c>
      <c r="AF180" s="80" t="s">
        <v>687</v>
      </c>
      <c r="AG180" s="80" t="s">
        <v>688</v>
      </c>
      <c r="AH180" s="80">
        <f>VLOOKUP(A180,'Can Gas Rankings'!$C$6:$H$95,6,FALSE)</f>
        <v>31</v>
      </c>
      <c r="AJ180" s="80" t="str">
        <f t="shared" si="4"/>
        <v>Petro-Canada Oil and Gas96013915</v>
      </c>
      <c r="AK180" s="80" t="str">
        <f t="shared" si="5"/>
        <v>Enron Canada Corp.</v>
      </c>
    </row>
    <row r="181" spans="1:37" hidden="1" x14ac:dyDescent="0.2">
      <c r="A181" s="80" t="s">
        <v>632</v>
      </c>
      <c r="B181" s="80" t="s">
        <v>82</v>
      </c>
      <c r="C181" s="80">
        <v>96013915</v>
      </c>
      <c r="D181" s="80" t="s">
        <v>745</v>
      </c>
      <c r="E181" s="80" t="s">
        <v>567</v>
      </c>
      <c r="F181" s="80">
        <v>11266</v>
      </c>
      <c r="G181" s="80">
        <v>52868</v>
      </c>
      <c r="H181" s="80" t="s">
        <v>393</v>
      </c>
      <c r="I181" s="80">
        <v>3</v>
      </c>
      <c r="J181" s="80" t="s">
        <v>746</v>
      </c>
      <c r="K181" s="80" t="s">
        <v>23</v>
      </c>
      <c r="L181" s="80" t="s">
        <v>679</v>
      </c>
      <c r="M181" s="80" t="s">
        <v>680</v>
      </c>
      <c r="N181" s="80" t="s">
        <v>681</v>
      </c>
      <c r="O181" s="80" t="s">
        <v>680</v>
      </c>
      <c r="Q181" s="80" t="s">
        <v>691</v>
      </c>
      <c r="R181" s="80" t="s">
        <v>748</v>
      </c>
      <c r="S181" s="80" t="s">
        <v>24</v>
      </c>
      <c r="T181" s="80" t="s">
        <v>750</v>
      </c>
      <c r="V181" s="80" t="s">
        <v>751</v>
      </c>
      <c r="W181" s="80" t="s">
        <v>752</v>
      </c>
      <c r="X181" s="80" t="s">
        <v>24</v>
      </c>
      <c r="Y181" s="80" t="s">
        <v>25</v>
      </c>
      <c r="AB181" s="80" t="s">
        <v>680</v>
      </c>
      <c r="AC181" s="80" t="s">
        <v>680</v>
      </c>
      <c r="AD181" s="80" t="s">
        <v>680</v>
      </c>
      <c r="AE181" s="80" t="s">
        <v>686</v>
      </c>
      <c r="AF181" s="80" t="s">
        <v>687</v>
      </c>
      <c r="AG181" s="80" t="s">
        <v>688</v>
      </c>
      <c r="AH181" s="80">
        <f>VLOOKUP(A181,'Can Gas Rankings'!$C$6:$H$95,6,FALSE)</f>
        <v>31</v>
      </c>
      <c r="AJ181" s="80" t="str">
        <f t="shared" si="4"/>
        <v>Petro-Canada Oil and Gas96013915</v>
      </c>
      <c r="AK181" s="80" t="str">
        <f t="shared" si="5"/>
        <v>Enron Canada Corp.</v>
      </c>
    </row>
    <row r="182" spans="1:37" hidden="1" x14ac:dyDescent="0.2">
      <c r="A182" s="80" t="s">
        <v>632</v>
      </c>
      <c r="B182" s="80" t="s">
        <v>82</v>
      </c>
      <c r="C182" s="80">
        <v>96013915</v>
      </c>
      <c r="D182" s="80" t="s">
        <v>745</v>
      </c>
      <c r="E182" s="80" t="s">
        <v>567</v>
      </c>
      <c r="F182" s="80">
        <v>11266</v>
      </c>
      <c r="G182" s="80">
        <v>52868</v>
      </c>
      <c r="H182" s="80" t="s">
        <v>393</v>
      </c>
      <c r="I182" s="80">
        <v>3</v>
      </c>
      <c r="J182" s="80" t="s">
        <v>746</v>
      </c>
      <c r="K182" s="80" t="s">
        <v>26</v>
      </c>
      <c r="L182" s="80" t="s">
        <v>679</v>
      </c>
      <c r="M182" s="80" t="s">
        <v>680</v>
      </c>
      <c r="N182" s="80" t="s">
        <v>681</v>
      </c>
      <c r="O182" s="80" t="s">
        <v>680</v>
      </c>
      <c r="Q182" s="80" t="s">
        <v>682</v>
      </c>
      <c r="R182" s="80" t="s">
        <v>748</v>
      </c>
      <c r="S182" s="80" t="s">
        <v>24</v>
      </c>
      <c r="T182" s="80" t="s">
        <v>750</v>
      </c>
      <c r="V182" s="80" t="s">
        <v>751</v>
      </c>
      <c r="W182" s="80" t="s">
        <v>752</v>
      </c>
      <c r="X182" s="80" t="s">
        <v>24</v>
      </c>
      <c r="Y182" s="80" t="s">
        <v>25</v>
      </c>
      <c r="AB182" s="80" t="s">
        <v>680</v>
      </c>
      <c r="AC182" s="80" t="s">
        <v>680</v>
      </c>
      <c r="AD182" s="80" t="s">
        <v>680</v>
      </c>
      <c r="AE182" s="80" t="s">
        <v>686</v>
      </c>
      <c r="AF182" s="80" t="s">
        <v>687</v>
      </c>
      <c r="AG182" s="80" t="s">
        <v>688</v>
      </c>
      <c r="AH182" s="80">
        <f>VLOOKUP(A182,'Can Gas Rankings'!$C$6:$H$95,6,FALSE)</f>
        <v>31</v>
      </c>
      <c r="AJ182" s="80" t="str">
        <f t="shared" si="4"/>
        <v>Petro-Canada Oil and Gas96013915</v>
      </c>
      <c r="AK182" s="80" t="str">
        <f t="shared" si="5"/>
        <v>Enron Canada Corp.</v>
      </c>
    </row>
    <row r="183" spans="1:37" hidden="1" x14ac:dyDescent="0.2">
      <c r="A183" s="80" t="s">
        <v>632</v>
      </c>
      <c r="B183" s="80" t="s">
        <v>82</v>
      </c>
      <c r="C183" s="80">
        <v>96013915</v>
      </c>
      <c r="D183" s="80" t="s">
        <v>745</v>
      </c>
      <c r="E183" s="80" t="s">
        <v>567</v>
      </c>
      <c r="F183" s="80">
        <v>11266</v>
      </c>
      <c r="G183" s="80">
        <v>52868</v>
      </c>
      <c r="H183" s="80" t="s">
        <v>393</v>
      </c>
      <c r="I183" s="80">
        <v>3</v>
      </c>
      <c r="J183" s="80" t="s">
        <v>746</v>
      </c>
      <c r="K183" s="80" t="s">
        <v>26</v>
      </c>
      <c r="L183" s="80" t="s">
        <v>679</v>
      </c>
      <c r="M183" s="80" t="s">
        <v>680</v>
      </c>
      <c r="N183" s="80" t="s">
        <v>681</v>
      </c>
      <c r="O183" s="80" t="s">
        <v>680</v>
      </c>
      <c r="Q183" s="80" t="s">
        <v>691</v>
      </c>
      <c r="R183" s="80" t="s">
        <v>748</v>
      </c>
      <c r="S183" s="80" t="s">
        <v>24</v>
      </c>
      <c r="T183" s="80" t="s">
        <v>750</v>
      </c>
      <c r="V183" s="80" t="s">
        <v>751</v>
      </c>
      <c r="W183" s="80" t="s">
        <v>752</v>
      </c>
      <c r="X183" s="80" t="s">
        <v>24</v>
      </c>
      <c r="Y183" s="80" t="s">
        <v>25</v>
      </c>
      <c r="AB183" s="80" t="s">
        <v>680</v>
      </c>
      <c r="AC183" s="80" t="s">
        <v>680</v>
      </c>
      <c r="AD183" s="80" t="s">
        <v>680</v>
      </c>
      <c r="AE183" s="80" t="s">
        <v>686</v>
      </c>
      <c r="AF183" s="80" t="s">
        <v>687</v>
      </c>
      <c r="AG183" s="80" t="s">
        <v>688</v>
      </c>
      <c r="AH183" s="80">
        <f>VLOOKUP(A183,'Can Gas Rankings'!$C$6:$H$95,6,FALSE)</f>
        <v>31</v>
      </c>
      <c r="AJ183" s="80" t="str">
        <f t="shared" si="4"/>
        <v>Petro-Canada Oil and Gas96013915</v>
      </c>
      <c r="AK183" s="80" t="str">
        <f t="shared" si="5"/>
        <v>Enron Canada Corp.</v>
      </c>
    </row>
    <row r="184" spans="1:37" x14ac:dyDescent="0.2">
      <c r="A184" s="80" t="s">
        <v>247</v>
      </c>
      <c r="B184" s="80" t="s">
        <v>82</v>
      </c>
      <c r="C184" s="80">
        <v>96013844</v>
      </c>
      <c r="D184" s="80" t="s">
        <v>745</v>
      </c>
      <c r="E184" s="80" t="s">
        <v>567</v>
      </c>
      <c r="F184" s="80">
        <v>11266</v>
      </c>
      <c r="G184" s="80">
        <v>54438</v>
      </c>
      <c r="H184" s="80" t="s">
        <v>393</v>
      </c>
      <c r="I184" s="80">
        <v>0</v>
      </c>
      <c r="J184" s="80" t="s">
        <v>746</v>
      </c>
      <c r="K184" s="80" t="s">
        <v>27</v>
      </c>
      <c r="L184" s="80" t="s">
        <v>679</v>
      </c>
      <c r="M184" s="80" t="s">
        <v>680</v>
      </c>
      <c r="N184" s="80" t="s">
        <v>681</v>
      </c>
      <c r="O184" s="80" t="s">
        <v>680</v>
      </c>
      <c r="Q184" s="80" t="s">
        <v>682</v>
      </c>
      <c r="R184" s="80" t="s">
        <v>748</v>
      </c>
      <c r="S184" s="80" t="s">
        <v>28</v>
      </c>
      <c r="T184" s="80" t="s">
        <v>750</v>
      </c>
      <c r="V184" s="80" t="s">
        <v>751</v>
      </c>
      <c r="W184" s="80" t="s">
        <v>752</v>
      </c>
      <c r="X184" s="80" t="s">
        <v>28</v>
      </c>
      <c r="Y184" s="80" t="s">
        <v>29</v>
      </c>
      <c r="AB184" s="80" t="s">
        <v>680</v>
      </c>
      <c r="AC184" s="80" t="s">
        <v>680</v>
      </c>
      <c r="AD184" s="80" t="s">
        <v>680</v>
      </c>
      <c r="AE184" s="80" t="s">
        <v>686</v>
      </c>
      <c r="AF184" s="80" t="s">
        <v>687</v>
      </c>
      <c r="AG184" s="80" t="s">
        <v>688</v>
      </c>
      <c r="AH184" s="80">
        <f>VLOOKUP(A184,'Can Gas Rankings'!$C$6:$H$95,6,FALSE)</f>
        <v>8</v>
      </c>
      <c r="AJ184" s="80" t="str">
        <f t="shared" si="4"/>
        <v>PG&amp;E Energy Trading, Canada Corporation96013844</v>
      </c>
      <c r="AK184" s="80" t="str">
        <f t="shared" si="5"/>
        <v>Enron Canada Corp.</v>
      </c>
    </row>
    <row r="185" spans="1:37" hidden="1" x14ac:dyDescent="0.2">
      <c r="A185" s="80" t="s">
        <v>247</v>
      </c>
      <c r="B185" s="80" t="s">
        <v>82</v>
      </c>
      <c r="C185" s="80">
        <v>96013844</v>
      </c>
      <c r="D185" s="80" t="s">
        <v>745</v>
      </c>
      <c r="E185" s="80" t="s">
        <v>567</v>
      </c>
      <c r="F185" s="80">
        <v>11266</v>
      </c>
      <c r="G185" s="80">
        <v>54438</v>
      </c>
      <c r="H185" s="80" t="s">
        <v>393</v>
      </c>
      <c r="I185" s="80">
        <v>0</v>
      </c>
      <c r="J185" s="80" t="s">
        <v>746</v>
      </c>
      <c r="K185" s="80" t="s">
        <v>27</v>
      </c>
      <c r="L185" s="80" t="s">
        <v>679</v>
      </c>
      <c r="M185" s="80" t="s">
        <v>680</v>
      </c>
      <c r="N185" s="80" t="s">
        <v>681</v>
      </c>
      <c r="O185" s="80" t="s">
        <v>680</v>
      </c>
      <c r="Q185" s="80" t="s">
        <v>691</v>
      </c>
      <c r="R185" s="80" t="s">
        <v>748</v>
      </c>
      <c r="S185" s="80" t="s">
        <v>28</v>
      </c>
      <c r="T185" s="80" t="s">
        <v>750</v>
      </c>
      <c r="V185" s="80" t="s">
        <v>751</v>
      </c>
      <c r="W185" s="80" t="s">
        <v>752</v>
      </c>
      <c r="X185" s="80" t="s">
        <v>28</v>
      </c>
      <c r="Y185" s="80" t="s">
        <v>29</v>
      </c>
      <c r="AB185" s="80" t="s">
        <v>680</v>
      </c>
      <c r="AC185" s="80" t="s">
        <v>680</v>
      </c>
      <c r="AD185" s="80" t="s">
        <v>680</v>
      </c>
      <c r="AE185" s="80" t="s">
        <v>686</v>
      </c>
      <c r="AF185" s="80" t="s">
        <v>687</v>
      </c>
      <c r="AG185" s="80" t="s">
        <v>688</v>
      </c>
      <c r="AH185" s="80">
        <f>VLOOKUP(A185,'Can Gas Rankings'!$C$6:$H$95,6,FALSE)</f>
        <v>8</v>
      </c>
      <c r="AJ185" s="80" t="str">
        <f t="shared" si="4"/>
        <v>PG&amp;E Energy Trading, Canada Corporation96013844</v>
      </c>
      <c r="AK185" s="80" t="str">
        <f t="shared" si="5"/>
        <v>Enron Canada Corp.</v>
      </c>
    </row>
    <row r="186" spans="1:37" hidden="1" x14ac:dyDescent="0.2">
      <c r="A186" s="80" t="s">
        <v>247</v>
      </c>
      <c r="B186" s="80" t="s">
        <v>82</v>
      </c>
      <c r="C186" s="80">
        <v>96013844</v>
      </c>
      <c r="D186" s="80" t="s">
        <v>745</v>
      </c>
      <c r="E186" s="80" t="s">
        <v>567</v>
      </c>
      <c r="F186" s="80">
        <v>11266</v>
      </c>
      <c r="G186" s="80">
        <v>54438</v>
      </c>
      <c r="H186" s="80" t="s">
        <v>393</v>
      </c>
      <c r="I186" s="80">
        <v>0</v>
      </c>
      <c r="J186" s="80" t="s">
        <v>746</v>
      </c>
      <c r="K186" s="80" t="s">
        <v>30</v>
      </c>
      <c r="L186" s="80" t="s">
        <v>679</v>
      </c>
      <c r="M186" s="80" t="s">
        <v>680</v>
      </c>
      <c r="N186" s="80" t="s">
        <v>681</v>
      </c>
      <c r="O186" s="80" t="s">
        <v>680</v>
      </c>
      <c r="Q186" s="80" t="s">
        <v>682</v>
      </c>
      <c r="R186" s="80" t="s">
        <v>748</v>
      </c>
      <c r="S186" s="80" t="s">
        <v>28</v>
      </c>
      <c r="T186" s="80" t="s">
        <v>750</v>
      </c>
      <c r="V186" s="80" t="s">
        <v>751</v>
      </c>
      <c r="W186" s="80" t="s">
        <v>752</v>
      </c>
      <c r="X186" s="80" t="s">
        <v>28</v>
      </c>
      <c r="Y186" s="80" t="s">
        <v>29</v>
      </c>
      <c r="AB186" s="80" t="s">
        <v>680</v>
      </c>
      <c r="AC186" s="80" t="s">
        <v>680</v>
      </c>
      <c r="AD186" s="80" t="s">
        <v>680</v>
      </c>
      <c r="AE186" s="80" t="s">
        <v>686</v>
      </c>
      <c r="AF186" s="80" t="s">
        <v>687</v>
      </c>
      <c r="AG186" s="80" t="s">
        <v>688</v>
      </c>
      <c r="AH186" s="80">
        <f>VLOOKUP(A186,'Can Gas Rankings'!$C$6:$H$95,6,FALSE)</f>
        <v>8</v>
      </c>
      <c r="AJ186" s="80" t="str">
        <f t="shared" si="4"/>
        <v>PG&amp;E Energy Trading, Canada Corporation96013844</v>
      </c>
      <c r="AK186" s="80" t="str">
        <f t="shared" si="5"/>
        <v>Enron Canada Corp.</v>
      </c>
    </row>
    <row r="187" spans="1:37" hidden="1" x14ac:dyDescent="0.2">
      <c r="A187" s="80" t="s">
        <v>247</v>
      </c>
      <c r="B187" s="80" t="s">
        <v>82</v>
      </c>
      <c r="C187" s="80">
        <v>96013844</v>
      </c>
      <c r="D187" s="80" t="s">
        <v>745</v>
      </c>
      <c r="E187" s="80" t="s">
        <v>567</v>
      </c>
      <c r="F187" s="80">
        <v>11266</v>
      </c>
      <c r="G187" s="80">
        <v>54438</v>
      </c>
      <c r="H187" s="80" t="s">
        <v>393</v>
      </c>
      <c r="I187" s="80">
        <v>0</v>
      </c>
      <c r="J187" s="80" t="s">
        <v>746</v>
      </c>
      <c r="K187" s="80" t="s">
        <v>30</v>
      </c>
      <c r="L187" s="80" t="s">
        <v>679</v>
      </c>
      <c r="M187" s="80" t="s">
        <v>680</v>
      </c>
      <c r="N187" s="80" t="s">
        <v>681</v>
      </c>
      <c r="O187" s="80" t="s">
        <v>680</v>
      </c>
      <c r="Q187" s="80" t="s">
        <v>691</v>
      </c>
      <c r="R187" s="80" t="s">
        <v>748</v>
      </c>
      <c r="S187" s="80" t="s">
        <v>28</v>
      </c>
      <c r="T187" s="80" t="s">
        <v>750</v>
      </c>
      <c r="V187" s="80" t="s">
        <v>751</v>
      </c>
      <c r="W187" s="80" t="s">
        <v>752</v>
      </c>
      <c r="X187" s="80" t="s">
        <v>28</v>
      </c>
      <c r="Y187" s="80" t="s">
        <v>29</v>
      </c>
      <c r="AB187" s="80" t="s">
        <v>680</v>
      </c>
      <c r="AC187" s="80" t="s">
        <v>680</v>
      </c>
      <c r="AD187" s="80" t="s">
        <v>680</v>
      </c>
      <c r="AE187" s="80" t="s">
        <v>686</v>
      </c>
      <c r="AF187" s="80" t="s">
        <v>687</v>
      </c>
      <c r="AG187" s="80" t="s">
        <v>688</v>
      </c>
      <c r="AH187" s="80">
        <f>VLOOKUP(A187,'Can Gas Rankings'!$C$6:$H$95,6,FALSE)</f>
        <v>8</v>
      </c>
      <c r="AJ187" s="80" t="str">
        <f t="shared" si="4"/>
        <v>PG&amp;E Energy Trading, Canada Corporation96013844</v>
      </c>
      <c r="AK187" s="80" t="str">
        <f t="shared" si="5"/>
        <v>Enron Canada Corp.</v>
      </c>
    </row>
    <row r="188" spans="1:37" x14ac:dyDescent="0.2">
      <c r="A188" s="80" t="s">
        <v>103</v>
      </c>
      <c r="B188" s="80" t="s">
        <v>82</v>
      </c>
      <c r="C188" s="80">
        <v>96018504</v>
      </c>
      <c r="D188" s="80" t="s">
        <v>745</v>
      </c>
      <c r="E188" s="80" t="s">
        <v>567</v>
      </c>
      <c r="F188" s="80">
        <v>11266</v>
      </c>
      <c r="G188" s="80">
        <v>58402</v>
      </c>
      <c r="H188" s="80" t="s">
        <v>393</v>
      </c>
      <c r="I188" s="80">
        <v>0</v>
      </c>
      <c r="J188" s="80" t="s">
        <v>746</v>
      </c>
      <c r="K188" s="80" t="s">
        <v>891</v>
      </c>
      <c r="L188" s="80" t="s">
        <v>679</v>
      </c>
      <c r="M188" s="80" t="s">
        <v>680</v>
      </c>
      <c r="N188" s="80" t="s">
        <v>681</v>
      </c>
      <c r="O188" s="80" t="s">
        <v>680</v>
      </c>
      <c r="Q188" s="80" t="s">
        <v>682</v>
      </c>
      <c r="R188" s="80" t="s">
        <v>748</v>
      </c>
      <c r="S188" s="80" t="s">
        <v>892</v>
      </c>
      <c r="T188" s="80" t="s">
        <v>750</v>
      </c>
      <c r="V188" s="80" t="s">
        <v>751</v>
      </c>
      <c r="W188" s="80" t="s">
        <v>752</v>
      </c>
      <c r="X188" s="80" t="s">
        <v>28</v>
      </c>
      <c r="Y188" s="80" t="s">
        <v>29</v>
      </c>
      <c r="AB188" s="80" t="s">
        <v>680</v>
      </c>
      <c r="AC188" s="80" t="s">
        <v>680</v>
      </c>
      <c r="AD188" s="80" t="s">
        <v>680</v>
      </c>
      <c r="AE188" s="80" t="s">
        <v>686</v>
      </c>
      <c r="AF188" s="80" t="s">
        <v>687</v>
      </c>
      <c r="AG188" s="80" t="s">
        <v>688</v>
      </c>
      <c r="AH188" s="80">
        <f>VLOOKUP(A188,'Can Gas Rankings'!$C$6:$H$95,6,FALSE)</f>
        <v>43</v>
      </c>
      <c r="AJ188" s="80" t="str">
        <f t="shared" si="4"/>
        <v>PG&amp;E Energy Trading-Gas Corporation96018504</v>
      </c>
      <c r="AK188" s="80" t="str">
        <f t="shared" si="5"/>
        <v>Enron Canada Corp.</v>
      </c>
    </row>
    <row r="189" spans="1:37" hidden="1" x14ac:dyDescent="0.2">
      <c r="A189" s="80" t="s">
        <v>103</v>
      </c>
      <c r="B189" s="80" t="s">
        <v>82</v>
      </c>
      <c r="C189" s="80">
        <v>96018504</v>
      </c>
      <c r="D189" s="80" t="s">
        <v>745</v>
      </c>
      <c r="E189" s="80" t="s">
        <v>567</v>
      </c>
      <c r="F189" s="80">
        <v>11266</v>
      </c>
      <c r="G189" s="80">
        <v>58402</v>
      </c>
      <c r="H189" s="80" t="s">
        <v>393</v>
      </c>
      <c r="I189" s="80">
        <v>0</v>
      </c>
      <c r="J189" s="80" t="s">
        <v>746</v>
      </c>
      <c r="K189" s="80" t="s">
        <v>891</v>
      </c>
      <c r="L189" s="80" t="s">
        <v>679</v>
      </c>
      <c r="M189" s="80" t="s">
        <v>680</v>
      </c>
      <c r="N189" s="80" t="s">
        <v>681</v>
      </c>
      <c r="O189" s="80" t="s">
        <v>680</v>
      </c>
      <c r="Q189" s="80" t="s">
        <v>691</v>
      </c>
      <c r="R189" s="80" t="s">
        <v>748</v>
      </c>
      <c r="S189" s="80" t="s">
        <v>892</v>
      </c>
      <c r="T189" s="80" t="s">
        <v>750</v>
      </c>
      <c r="V189" s="80" t="s">
        <v>751</v>
      </c>
      <c r="W189" s="80" t="s">
        <v>752</v>
      </c>
      <c r="X189" s="80" t="s">
        <v>28</v>
      </c>
      <c r="Y189" s="80" t="s">
        <v>29</v>
      </c>
      <c r="AB189" s="80" t="s">
        <v>680</v>
      </c>
      <c r="AC189" s="80" t="s">
        <v>680</v>
      </c>
      <c r="AD189" s="80" t="s">
        <v>680</v>
      </c>
      <c r="AE189" s="80" t="s">
        <v>686</v>
      </c>
      <c r="AF189" s="80" t="s">
        <v>687</v>
      </c>
      <c r="AG189" s="80" t="s">
        <v>688</v>
      </c>
      <c r="AH189" s="80">
        <f>VLOOKUP(A189,'Can Gas Rankings'!$C$6:$H$95,6,FALSE)</f>
        <v>43</v>
      </c>
      <c r="AJ189" s="80" t="str">
        <f t="shared" si="4"/>
        <v>PG&amp;E Energy Trading-Gas Corporation96018504</v>
      </c>
      <c r="AK189" s="80" t="str">
        <f t="shared" si="5"/>
        <v>Enron Canada Corp.</v>
      </c>
    </row>
    <row r="190" spans="1:37" hidden="1" x14ac:dyDescent="0.2">
      <c r="A190" s="80" t="s">
        <v>103</v>
      </c>
      <c r="B190" s="80" t="s">
        <v>82</v>
      </c>
      <c r="C190" s="80">
        <v>96018504</v>
      </c>
      <c r="D190" s="80" t="s">
        <v>745</v>
      </c>
      <c r="E190" s="80" t="s">
        <v>567</v>
      </c>
      <c r="F190" s="80">
        <v>11266</v>
      </c>
      <c r="G190" s="80">
        <v>58402</v>
      </c>
      <c r="H190" s="80" t="s">
        <v>393</v>
      </c>
      <c r="I190" s="80">
        <v>0</v>
      </c>
      <c r="J190" s="80" t="s">
        <v>746</v>
      </c>
      <c r="K190" s="80" t="s">
        <v>893</v>
      </c>
      <c r="L190" s="80" t="s">
        <v>679</v>
      </c>
      <c r="M190" s="80" t="s">
        <v>680</v>
      </c>
      <c r="N190" s="80" t="s">
        <v>681</v>
      </c>
      <c r="O190" s="80" t="s">
        <v>680</v>
      </c>
      <c r="Q190" s="80" t="s">
        <v>682</v>
      </c>
      <c r="R190" s="80" t="s">
        <v>748</v>
      </c>
      <c r="S190" s="80" t="s">
        <v>892</v>
      </c>
      <c r="T190" s="80" t="s">
        <v>750</v>
      </c>
      <c r="V190" s="80" t="s">
        <v>751</v>
      </c>
      <c r="W190" s="80" t="s">
        <v>752</v>
      </c>
      <c r="X190" s="80" t="s">
        <v>28</v>
      </c>
      <c r="Y190" s="80" t="s">
        <v>29</v>
      </c>
      <c r="AB190" s="80" t="s">
        <v>680</v>
      </c>
      <c r="AC190" s="80" t="s">
        <v>680</v>
      </c>
      <c r="AD190" s="80" t="s">
        <v>680</v>
      </c>
      <c r="AE190" s="80" t="s">
        <v>686</v>
      </c>
      <c r="AF190" s="80" t="s">
        <v>687</v>
      </c>
      <c r="AG190" s="80" t="s">
        <v>688</v>
      </c>
      <c r="AH190" s="80">
        <f>VLOOKUP(A190,'Can Gas Rankings'!$C$6:$H$95,6,FALSE)</f>
        <v>43</v>
      </c>
      <c r="AJ190" s="80" t="str">
        <f t="shared" si="4"/>
        <v>PG&amp;E Energy Trading-Gas Corporation96018504</v>
      </c>
      <c r="AK190" s="80" t="str">
        <f t="shared" si="5"/>
        <v>Enron Canada Corp.</v>
      </c>
    </row>
    <row r="191" spans="1:37" hidden="1" x14ac:dyDescent="0.2">
      <c r="A191" s="80" t="s">
        <v>103</v>
      </c>
      <c r="B191" s="80" t="s">
        <v>82</v>
      </c>
      <c r="C191" s="80">
        <v>96018504</v>
      </c>
      <c r="D191" s="80" t="s">
        <v>745</v>
      </c>
      <c r="E191" s="80" t="s">
        <v>567</v>
      </c>
      <c r="F191" s="80">
        <v>11266</v>
      </c>
      <c r="G191" s="80">
        <v>58402</v>
      </c>
      <c r="H191" s="80" t="s">
        <v>393</v>
      </c>
      <c r="I191" s="80">
        <v>0</v>
      </c>
      <c r="J191" s="80" t="s">
        <v>746</v>
      </c>
      <c r="K191" s="80" t="s">
        <v>893</v>
      </c>
      <c r="L191" s="80" t="s">
        <v>679</v>
      </c>
      <c r="M191" s="80" t="s">
        <v>680</v>
      </c>
      <c r="N191" s="80" t="s">
        <v>681</v>
      </c>
      <c r="O191" s="80" t="s">
        <v>680</v>
      </c>
      <c r="Q191" s="80" t="s">
        <v>691</v>
      </c>
      <c r="R191" s="80" t="s">
        <v>748</v>
      </c>
      <c r="S191" s="80" t="s">
        <v>892</v>
      </c>
      <c r="T191" s="80" t="s">
        <v>750</v>
      </c>
      <c r="V191" s="80" t="s">
        <v>751</v>
      </c>
      <c r="W191" s="80" t="s">
        <v>752</v>
      </c>
      <c r="X191" s="80" t="s">
        <v>28</v>
      </c>
      <c r="Y191" s="80" t="s">
        <v>29</v>
      </c>
      <c r="AB191" s="80" t="s">
        <v>680</v>
      </c>
      <c r="AC191" s="80" t="s">
        <v>680</v>
      </c>
      <c r="AD191" s="80" t="s">
        <v>680</v>
      </c>
      <c r="AE191" s="80" t="s">
        <v>686</v>
      </c>
      <c r="AF191" s="80" t="s">
        <v>687</v>
      </c>
      <c r="AG191" s="80" t="s">
        <v>688</v>
      </c>
      <c r="AH191" s="80">
        <f>VLOOKUP(A191,'Can Gas Rankings'!$C$6:$H$95,6,FALSE)</f>
        <v>43</v>
      </c>
      <c r="AJ191" s="80" t="str">
        <f t="shared" si="4"/>
        <v>PG&amp;E Energy Trading-Gas Corporation96018504</v>
      </c>
      <c r="AK191" s="80" t="str">
        <f t="shared" si="5"/>
        <v>Enron Canada Corp.</v>
      </c>
    </row>
    <row r="192" spans="1:37" x14ac:dyDescent="0.2">
      <c r="A192" s="80" t="s">
        <v>144</v>
      </c>
      <c r="B192" s="80" t="s">
        <v>82</v>
      </c>
      <c r="C192" s="80">
        <v>96013846</v>
      </c>
      <c r="D192" s="80" t="s">
        <v>745</v>
      </c>
      <c r="E192" s="80" t="s">
        <v>567</v>
      </c>
      <c r="F192" s="80">
        <v>11266</v>
      </c>
      <c r="G192" s="80">
        <v>46709</v>
      </c>
      <c r="H192" s="80" t="s">
        <v>393</v>
      </c>
      <c r="I192" s="80">
        <v>1</v>
      </c>
      <c r="J192" s="80" t="s">
        <v>746</v>
      </c>
      <c r="K192" s="80" t="s">
        <v>894</v>
      </c>
      <c r="L192" s="80" t="s">
        <v>679</v>
      </c>
      <c r="M192" s="80" t="s">
        <v>680</v>
      </c>
      <c r="N192" s="80" t="s">
        <v>681</v>
      </c>
      <c r="O192" s="80" t="s">
        <v>680</v>
      </c>
      <c r="Q192" s="80" t="s">
        <v>682</v>
      </c>
      <c r="R192" s="80" t="s">
        <v>748</v>
      </c>
      <c r="S192" s="80" t="s">
        <v>895</v>
      </c>
      <c r="T192" s="80" t="s">
        <v>750</v>
      </c>
      <c r="V192" s="80" t="s">
        <v>751</v>
      </c>
      <c r="W192" s="80" t="s">
        <v>752</v>
      </c>
      <c r="X192" s="80" t="s">
        <v>895</v>
      </c>
      <c r="Y192" s="80" t="s">
        <v>20</v>
      </c>
      <c r="AB192" s="80" t="s">
        <v>680</v>
      </c>
      <c r="AC192" s="80" t="s">
        <v>680</v>
      </c>
      <c r="AD192" s="80" t="s">
        <v>680</v>
      </c>
      <c r="AE192" s="80" t="s">
        <v>686</v>
      </c>
      <c r="AF192" s="80" t="s">
        <v>687</v>
      </c>
      <c r="AG192" s="80" t="s">
        <v>688</v>
      </c>
      <c r="AH192" s="80">
        <f>VLOOKUP(A192,'Can Gas Rankings'!$C$6:$H$95,6,FALSE)</f>
        <v>38</v>
      </c>
      <c r="AJ192" s="80" t="str">
        <f t="shared" si="4"/>
        <v>Phibro Inc.96013846</v>
      </c>
      <c r="AK192" s="80" t="str">
        <f t="shared" si="5"/>
        <v>Enron Canada Corp.</v>
      </c>
    </row>
    <row r="193" spans="1:37" hidden="1" x14ac:dyDescent="0.2">
      <c r="A193" s="80" t="s">
        <v>144</v>
      </c>
      <c r="B193" s="80" t="s">
        <v>82</v>
      </c>
      <c r="C193" s="80">
        <v>96013846</v>
      </c>
      <c r="D193" s="80" t="s">
        <v>745</v>
      </c>
      <c r="E193" s="80" t="s">
        <v>567</v>
      </c>
      <c r="F193" s="80">
        <v>11266</v>
      </c>
      <c r="G193" s="80">
        <v>46709</v>
      </c>
      <c r="H193" s="80" t="s">
        <v>393</v>
      </c>
      <c r="I193" s="80">
        <v>1</v>
      </c>
      <c r="J193" s="80" t="s">
        <v>746</v>
      </c>
      <c r="K193" s="80" t="s">
        <v>894</v>
      </c>
      <c r="L193" s="80" t="s">
        <v>679</v>
      </c>
      <c r="M193" s="80" t="s">
        <v>680</v>
      </c>
      <c r="N193" s="80" t="s">
        <v>681</v>
      </c>
      <c r="O193" s="80" t="s">
        <v>680</v>
      </c>
      <c r="Q193" s="80" t="s">
        <v>691</v>
      </c>
      <c r="R193" s="80" t="s">
        <v>748</v>
      </c>
      <c r="S193" s="80" t="s">
        <v>895</v>
      </c>
      <c r="T193" s="80" t="s">
        <v>750</v>
      </c>
      <c r="V193" s="80" t="s">
        <v>751</v>
      </c>
      <c r="W193" s="80" t="s">
        <v>752</v>
      </c>
      <c r="X193" s="80" t="s">
        <v>895</v>
      </c>
      <c r="Y193" s="80" t="s">
        <v>20</v>
      </c>
      <c r="AB193" s="80" t="s">
        <v>680</v>
      </c>
      <c r="AC193" s="80" t="s">
        <v>680</v>
      </c>
      <c r="AD193" s="80" t="s">
        <v>680</v>
      </c>
      <c r="AE193" s="80" t="s">
        <v>686</v>
      </c>
      <c r="AF193" s="80" t="s">
        <v>687</v>
      </c>
      <c r="AG193" s="80" t="s">
        <v>688</v>
      </c>
      <c r="AH193" s="80">
        <f>VLOOKUP(A193,'Can Gas Rankings'!$C$6:$H$95,6,FALSE)</f>
        <v>38</v>
      </c>
      <c r="AJ193" s="80" t="str">
        <f t="shared" si="4"/>
        <v>Phibro Inc.96013846</v>
      </c>
      <c r="AK193" s="80" t="str">
        <f t="shared" si="5"/>
        <v>Enron Canada Corp.</v>
      </c>
    </row>
    <row r="194" spans="1:37" hidden="1" x14ac:dyDescent="0.2">
      <c r="A194" s="80" t="s">
        <v>144</v>
      </c>
      <c r="B194" s="80" t="s">
        <v>82</v>
      </c>
      <c r="C194" s="80">
        <v>96013846</v>
      </c>
      <c r="D194" s="80" t="s">
        <v>745</v>
      </c>
      <c r="E194" s="80" t="s">
        <v>567</v>
      </c>
      <c r="F194" s="80">
        <v>11266</v>
      </c>
      <c r="G194" s="80">
        <v>46709</v>
      </c>
      <c r="H194" s="80" t="s">
        <v>393</v>
      </c>
      <c r="I194" s="80">
        <v>1</v>
      </c>
      <c r="J194" s="80" t="s">
        <v>746</v>
      </c>
      <c r="K194" s="80" t="s">
        <v>896</v>
      </c>
      <c r="L194" s="80" t="s">
        <v>679</v>
      </c>
      <c r="M194" s="80" t="s">
        <v>680</v>
      </c>
      <c r="N194" s="80" t="s">
        <v>681</v>
      </c>
      <c r="O194" s="80" t="s">
        <v>680</v>
      </c>
      <c r="Q194" s="80" t="s">
        <v>682</v>
      </c>
      <c r="R194" s="80" t="s">
        <v>748</v>
      </c>
      <c r="S194" s="80" t="s">
        <v>895</v>
      </c>
      <c r="T194" s="80" t="s">
        <v>750</v>
      </c>
      <c r="V194" s="80" t="s">
        <v>751</v>
      </c>
      <c r="W194" s="80" t="s">
        <v>752</v>
      </c>
      <c r="X194" s="80" t="s">
        <v>895</v>
      </c>
      <c r="Y194" s="80" t="s">
        <v>20</v>
      </c>
      <c r="AB194" s="80" t="s">
        <v>680</v>
      </c>
      <c r="AC194" s="80" t="s">
        <v>680</v>
      </c>
      <c r="AD194" s="80" t="s">
        <v>680</v>
      </c>
      <c r="AE194" s="80" t="s">
        <v>686</v>
      </c>
      <c r="AF194" s="80" t="s">
        <v>687</v>
      </c>
      <c r="AG194" s="80" t="s">
        <v>688</v>
      </c>
      <c r="AH194" s="80">
        <f>VLOOKUP(A194,'Can Gas Rankings'!$C$6:$H$95,6,FALSE)</f>
        <v>38</v>
      </c>
      <c r="AJ194" s="80" t="str">
        <f t="shared" si="4"/>
        <v>Phibro Inc.96013846</v>
      </c>
      <c r="AK194" s="80" t="str">
        <f t="shared" si="5"/>
        <v>Enron Canada Corp.</v>
      </c>
    </row>
    <row r="195" spans="1:37" hidden="1" x14ac:dyDescent="0.2">
      <c r="A195" s="80" t="s">
        <v>144</v>
      </c>
      <c r="B195" s="80" t="s">
        <v>82</v>
      </c>
      <c r="C195" s="80">
        <v>96013846</v>
      </c>
      <c r="D195" s="80" t="s">
        <v>745</v>
      </c>
      <c r="E195" s="80" t="s">
        <v>567</v>
      </c>
      <c r="F195" s="80">
        <v>11266</v>
      </c>
      <c r="G195" s="80">
        <v>46709</v>
      </c>
      <c r="H195" s="80" t="s">
        <v>393</v>
      </c>
      <c r="I195" s="80">
        <v>1</v>
      </c>
      <c r="J195" s="80" t="s">
        <v>746</v>
      </c>
      <c r="K195" s="80" t="s">
        <v>896</v>
      </c>
      <c r="L195" s="80" t="s">
        <v>679</v>
      </c>
      <c r="M195" s="80" t="s">
        <v>680</v>
      </c>
      <c r="N195" s="80" t="s">
        <v>681</v>
      </c>
      <c r="O195" s="80" t="s">
        <v>680</v>
      </c>
      <c r="Q195" s="80" t="s">
        <v>691</v>
      </c>
      <c r="R195" s="80" t="s">
        <v>748</v>
      </c>
      <c r="S195" s="80" t="s">
        <v>895</v>
      </c>
      <c r="T195" s="80" t="s">
        <v>750</v>
      </c>
      <c r="V195" s="80" t="s">
        <v>751</v>
      </c>
      <c r="W195" s="80" t="s">
        <v>752</v>
      </c>
      <c r="X195" s="80" t="s">
        <v>895</v>
      </c>
      <c r="Y195" s="80" t="s">
        <v>20</v>
      </c>
      <c r="AB195" s="80" t="s">
        <v>680</v>
      </c>
      <c r="AC195" s="80" t="s">
        <v>680</v>
      </c>
      <c r="AD195" s="80" t="s">
        <v>680</v>
      </c>
      <c r="AE195" s="80" t="s">
        <v>686</v>
      </c>
      <c r="AF195" s="80" t="s">
        <v>687</v>
      </c>
      <c r="AG195" s="80" t="s">
        <v>688</v>
      </c>
      <c r="AH195" s="80">
        <f>VLOOKUP(A195,'Can Gas Rankings'!$C$6:$H$95,6,FALSE)</f>
        <v>38</v>
      </c>
      <c r="AJ195" s="80" t="str">
        <f t="shared" ref="AJ195:AJ258" si="6">A195&amp;C195</f>
        <v>Phibro Inc.96013846</v>
      </c>
      <c r="AK195" s="80" t="str">
        <f t="shared" ref="AK195:AK258" si="7">E195</f>
        <v>Enron Canada Corp.</v>
      </c>
    </row>
    <row r="196" spans="1:37" x14ac:dyDescent="0.2">
      <c r="A196" s="80" t="s">
        <v>333</v>
      </c>
      <c r="B196" s="80" t="s">
        <v>82</v>
      </c>
      <c r="C196" s="80">
        <v>96031255</v>
      </c>
      <c r="D196" s="80" t="s">
        <v>759</v>
      </c>
      <c r="E196" s="80" t="s">
        <v>567</v>
      </c>
      <c r="F196" s="80">
        <v>11266</v>
      </c>
      <c r="G196" s="80">
        <v>51312</v>
      </c>
      <c r="H196" s="80" t="s">
        <v>395</v>
      </c>
      <c r="I196" s="80">
        <v>0</v>
      </c>
      <c r="J196" s="80" t="s">
        <v>746</v>
      </c>
      <c r="K196" s="80" t="s">
        <v>897</v>
      </c>
      <c r="L196" s="80" t="s">
        <v>679</v>
      </c>
      <c r="M196" s="80" t="s">
        <v>680</v>
      </c>
      <c r="N196" s="80" t="s">
        <v>681</v>
      </c>
      <c r="O196" s="80" t="s">
        <v>680</v>
      </c>
      <c r="Q196" s="80" t="s">
        <v>682</v>
      </c>
      <c r="R196" s="80" t="s">
        <v>748</v>
      </c>
      <c r="S196" s="80" t="s">
        <v>898</v>
      </c>
      <c r="T196" s="80" t="s">
        <v>750</v>
      </c>
      <c r="V196" s="80" t="s">
        <v>762</v>
      </c>
      <c r="W196" s="80" t="s">
        <v>752</v>
      </c>
      <c r="AB196" s="80" t="s">
        <v>680</v>
      </c>
      <c r="AC196" s="80" t="s">
        <v>680</v>
      </c>
      <c r="AD196" s="80" t="s">
        <v>680</v>
      </c>
      <c r="AE196" s="80" t="s">
        <v>734</v>
      </c>
      <c r="AF196" s="80" t="s">
        <v>687</v>
      </c>
      <c r="AG196" s="80" t="s">
        <v>763</v>
      </c>
      <c r="AH196" s="80">
        <f>VLOOKUP(A196,'Can Gas Rankings'!$C$6:$H$95,6,FALSE)</f>
        <v>68</v>
      </c>
      <c r="AJ196" s="80" t="str">
        <f t="shared" si="6"/>
        <v>Powerex Corp.96031255</v>
      </c>
      <c r="AK196" s="80" t="str">
        <f t="shared" si="7"/>
        <v>Enron Canada Corp.</v>
      </c>
    </row>
    <row r="197" spans="1:37" hidden="1" x14ac:dyDescent="0.2">
      <c r="A197" s="80" t="s">
        <v>333</v>
      </c>
      <c r="B197" s="80" t="s">
        <v>82</v>
      </c>
      <c r="C197" s="80">
        <v>96031255</v>
      </c>
      <c r="D197" s="80" t="s">
        <v>759</v>
      </c>
      <c r="E197" s="80" t="s">
        <v>567</v>
      </c>
      <c r="F197" s="80">
        <v>11266</v>
      </c>
      <c r="G197" s="80">
        <v>51312</v>
      </c>
      <c r="H197" s="80" t="s">
        <v>395</v>
      </c>
      <c r="I197" s="80">
        <v>0</v>
      </c>
      <c r="J197" s="80" t="s">
        <v>746</v>
      </c>
      <c r="K197" s="80" t="s">
        <v>897</v>
      </c>
      <c r="L197" s="80" t="s">
        <v>679</v>
      </c>
      <c r="M197" s="80" t="s">
        <v>680</v>
      </c>
      <c r="N197" s="80" t="s">
        <v>681</v>
      </c>
      <c r="O197" s="80" t="s">
        <v>680</v>
      </c>
      <c r="Q197" s="80" t="s">
        <v>691</v>
      </c>
      <c r="R197" s="80" t="s">
        <v>748</v>
      </c>
      <c r="S197" s="80" t="s">
        <v>898</v>
      </c>
      <c r="T197" s="80" t="s">
        <v>750</v>
      </c>
      <c r="V197" s="80" t="s">
        <v>762</v>
      </c>
      <c r="W197" s="80" t="s">
        <v>752</v>
      </c>
      <c r="AB197" s="80" t="s">
        <v>680</v>
      </c>
      <c r="AC197" s="80" t="s">
        <v>680</v>
      </c>
      <c r="AD197" s="80" t="s">
        <v>680</v>
      </c>
      <c r="AE197" s="80" t="s">
        <v>734</v>
      </c>
      <c r="AF197" s="80" t="s">
        <v>687</v>
      </c>
      <c r="AG197" s="80" t="s">
        <v>763</v>
      </c>
      <c r="AH197" s="80">
        <f>VLOOKUP(A197,'Can Gas Rankings'!$C$6:$H$95,6,FALSE)</f>
        <v>68</v>
      </c>
      <c r="AJ197" s="80" t="str">
        <f t="shared" si="6"/>
        <v>Powerex Corp.96031255</v>
      </c>
      <c r="AK197" s="80" t="str">
        <f t="shared" si="7"/>
        <v>Enron Canada Corp.</v>
      </c>
    </row>
    <row r="198" spans="1:37" hidden="1" x14ac:dyDescent="0.2">
      <c r="A198" s="80" t="s">
        <v>333</v>
      </c>
      <c r="B198" s="80" t="s">
        <v>82</v>
      </c>
      <c r="C198" s="80">
        <v>96031255</v>
      </c>
      <c r="D198" s="80" t="s">
        <v>759</v>
      </c>
      <c r="E198" s="80" t="s">
        <v>567</v>
      </c>
      <c r="F198" s="80">
        <v>11266</v>
      </c>
      <c r="G198" s="80">
        <v>51312</v>
      </c>
      <c r="H198" s="80" t="s">
        <v>395</v>
      </c>
      <c r="I198" s="80">
        <v>0</v>
      </c>
      <c r="J198" s="80" t="s">
        <v>746</v>
      </c>
      <c r="K198" s="80" t="s">
        <v>899</v>
      </c>
      <c r="L198" s="80" t="s">
        <v>679</v>
      </c>
      <c r="M198" s="80" t="s">
        <v>680</v>
      </c>
      <c r="N198" s="80" t="s">
        <v>681</v>
      </c>
      <c r="O198" s="80" t="s">
        <v>680</v>
      </c>
      <c r="Q198" s="80" t="s">
        <v>682</v>
      </c>
      <c r="R198" s="80" t="s">
        <v>748</v>
      </c>
      <c r="S198" s="80" t="s">
        <v>898</v>
      </c>
      <c r="T198" s="80" t="s">
        <v>750</v>
      </c>
      <c r="V198" s="80" t="s">
        <v>762</v>
      </c>
      <c r="W198" s="80" t="s">
        <v>752</v>
      </c>
      <c r="AB198" s="80" t="s">
        <v>680</v>
      </c>
      <c r="AC198" s="80" t="s">
        <v>680</v>
      </c>
      <c r="AD198" s="80" t="s">
        <v>680</v>
      </c>
      <c r="AE198" s="80" t="s">
        <v>734</v>
      </c>
      <c r="AF198" s="80" t="s">
        <v>687</v>
      </c>
      <c r="AG198" s="80" t="s">
        <v>763</v>
      </c>
      <c r="AH198" s="80">
        <f>VLOOKUP(A198,'Can Gas Rankings'!$C$6:$H$95,6,FALSE)</f>
        <v>68</v>
      </c>
      <c r="AJ198" s="80" t="str">
        <f t="shared" si="6"/>
        <v>Powerex Corp.96031255</v>
      </c>
      <c r="AK198" s="80" t="str">
        <f t="shared" si="7"/>
        <v>Enron Canada Corp.</v>
      </c>
    </row>
    <row r="199" spans="1:37" hidden="1" x14ac:dyDescent="0.2">
      <c r="A199" s="80" t="s">
        <v>333</v>
      </c>
      <c r="B199" s="80" t="s">
        <v>82</v>
      </c>
      <c r="C199" s="80">
        <v>96031255</v>
      </c>
      <c r="D199" s="80" t="s">
        <v>759</v>
      </c>
      <c r="E199" s="80" t="s">
        <v>567</v>
      </c>
      <c r="F199" s="80">
        <v>11266</v>
      </c>
      <c r="G199" s="80">
        <v>51312</v>
      </c>
      <c r="H199" s="80" t="s">
        <v>395</v>
      </c>
      <c r="I199" s="80">
        <v>0</v>
      </c>
      <c r="J199" s="80" t="s">
        <v>746</v>
      </c>
      <c r="K199" s="80" t="s">
        <v>899</v>
      </c>
      <c r="L199" s="80" t="s">
        <v>679</v>
      </c>
      <c r="M199" s="80" t="s">
        <v>680</v>
      </c>
      <c r="N199" s="80" t="s">
        <v>681</v>
      </c>
      <c r="O199" s="80" t="s">
        <v>680</v>
      </c>
      <c r="Q199" s="80" t="s">
        <v>691</v>
      </c>
      <c r="R199" s="80" t="s">
        <v>748</v>
      </c>
      <c r="S199" s="80" t="s">
        <v>898</v>
      </c>
      <c r="T199" s="80" t="s">
        <v>750</v>
      </c>
      <c r="V199" s="80" t="s">
        <v>762</v>
      </c>
      <c r="W199" s="80" t="s">
        <v>752</v>
      </c>
      <c r="AB199" s="80" t="s">
        <v>680</v>
      </c>
      <c r="AC199" s="80" t="s">
        <v>680</v>
      </c>
      <c r="AD199" s="80" t="s">
        <v>680</v>
      </c>
      <c r="AE199" s="80" t="s">
        <v>734</v>
      </c>
      <c r="AF199" s="80" t="s">
        <v>687</v>
      </c>
      <c r="AG199" s="80" t="s">
        <v>763</v>
      </c>
      <c r="AH199" s="80">
        <f>VLOOKUP(A199,'Can Gas Rankings'!$C$6:$H$95,6,FALSE)</f>
        <v>68</v>
      </c>
      <c r="AJ199" s="80" t="str">
        <f t="shared" si="6"/>
        <v>Powerex Corp.96031255</v>
      </c>
      <c r="AK199" s="80" t="str">
        <f t="shared" si="7"/>
        <v>Enron Canada Corp.</v>
      </c>
    </row>
    <row r="200" spans="1:37" x14ac:dyDescent="0.2">
      <c r="A200" s="80" t="s">
        <v>633</v>
      </c>
      <c r="B200" s="80" t="s">
        <v>82</v>
      </c>
      <c r="C200" s="80">
        <v>96031670</v>
      </c>
      <c r="D200" s="80" t="s">
        <v>745</v>
      </c>
      <c r="E200" s="80" t="s">
        <v>567</v>
      </c>
      <c r="F200" s="80">
        <v>11266</v>
      </c>
      <c r="G200" s="80">
        <v>63675</v>
      </c>
      <c r="H200" s="80" t="s">
        <v>393</v>
      </c>
      <c r="I200" s="80">
        <v>0</v>
      </c>
      <c r="J200" s="80" t="s">
        <v>746</v>
      </c>
      <c r="K200" s="80" t="s">
        <v>900</v>
      </c>
      <c r="L200" s="80" t="s">
        <v>679</v>
      </c>
      <c r="M200" s="80" t="s">
        <v>680</v>
      </c>
      <c r="N200" s="80" t="s">
        <v>681</v>
      </c>
      <c r="O200" s="80" t="s">
        <v>680</v>
      </c>
      <c r="Q200" s="80" t="s">
        <v>682</v>
      </c>
      <c r="R200" s="80" t="s">
        <v>748</v>
      </c>
      <c r="S200" s="80" t="s">
        <v>901</v>
      </c>
      <c r="T200" s="80" t="s">
        <v>750</v>
      </c>
      <c r="V200" s="80" t="s">
        <v>751</v>
      </c>
      <c r="W200" s="80" t="s">
        <v>752</v>
      </c>
      <c r="X200" s="80" t="s">
        <v>901</v>
      </c>
      <c r="Y200" s="80" t="s">
        <v>902</v>
      </c>
      <c r="AB200" s="80" t="s">
        <v>680</v>
      </c>
      <c r="AC200" s="80" t="s">
        <v>680</v>
      </c>
      <c r="AD200" s="80" t="s">
        <v>680</v>
      </c>
      <c r="AE200" s="80" t="s">
        <v>686</v>
      </c>
      <c r="AF200" s="80" t="s">
        <v>687</v>
      </c>
      <c r="AG200" s="80" t="s">
        <v>688</v>
      </c>
      <c r="AH200" s="80">
        <f>VLOOKUP(A200,'Can Gas Rankings'!$C$6:$H$95,6,FALSE)</f>
        <v>57</v>
      </c>
      <c r="AJ200" s="80" t="str">
        <f t="shared" si="6"/>
        <v>Premstar Energy Canada Ltd96031670</v>
      </c>
      <c r="AK200" s="80" t="str">
        <f t="shared" si="7"/>
        <v>Enron Canada Corp.</v>
      </c>
    </row>
    <row r="201" spans="1:37" hidden="1" x14ac:dyDescent="0.2">
      <c r="A201" s="80" t="s">
        <v>633</v>
      </c>
      <c r="B201" s="80" t="s">
        <v>82</v>
      </c>
      <c r="C201" s="80">
        <v>96031670</v>
      </c>
      <c r="D201" s="80" t="s">
        <v>745</v>
      </c>
      <c r="E201" s="80" t="s">
        <v>567</v>
      </c>
      <c r="F201" s="80">
        <v>11266</v>
      </c>
      <c r="G201" s="80">
        <v>63675</v>
      </c>
      <c r="H201" s="80" t="s">
        <v>393</v>
      </c>
      <c r="I201" s="80">
        <v>0</v>
      </c>
      <c r="J201" s="80" t="s">
        <v>746</v>
      </c>
      <c r="K201" s="80" t="s">
        <v>900</v>
      </c>
      <c r="L201" s="80" t="s">
        <v>679</v>
      </c>
      <c r="M201" s="80" t="s">
        <v>680</v>
      </c>
      <c r="N201" s="80" t="s">
        <v>681</v>
      </c>
      <c r="O201" s="80" t="s">
        <v>680</v>
      </c>
      <c r="Q201" s="80" t="s">
        <v>691</v>
      </c>
      <c r="R201" s="80" t="s">
        <v>748</v>
      </c>
      <c r="S201" s="80" t="s">
        <v>901</v>
      </c>
      <c r="T201" s="80" t="s">
        <v>750</v>
      </c>
      <c r="V201" s="80" t="s">
        <v>751</v>
      </c>
      <c r="W201" s="80" t="s">
        <v>752</v>
      </c>
      <c r="X201" s="80" t="s">
        <v>901</v>
      </c>
      <c r="Y201" s="80" t="s">
        <v>902</v>
      </c>
      <c r="AB201" s="80" t="s">
        <v>680</v>
      </c>
      <c r="AC201" s="80" t="s">
        <v>680</v>
      </c>
      <c r="AD201" s="80" t="s">
        <v>680</v>
      </c>
      <c r="AE201" s="80" t="s">
        <v>686</v>
      </c>
      <c r="AF201" s="80" t="s">
        <v>687</v>
      </c>
      <c r="AG201" s="80" t="s">
        <v>688</v>
      </c>
      <c r="AH201" s="80">
        <f>VLOOKUP(A201,'Can Gas Rankings'!$C$6:$H$95,6,FALSE)</f>
        <v>57</v>
      </c>
      <c r="AJ201" s="80" t="str">
        <f t="shared" si="6"/>
        <v>Premstar Energy Canada Ltd96031670</v>
      </c>
      <c r="AK201" s="80" t="str">
        <f t="shared" si="7"/>
        <v>Enron Canada Corp.</v>
      </c>
    </row>
    <row r="202" spans="1:37" hidden="1" x14ac:dyDescent="0.2">
      <c r="A202" s="80" t="s">
        <v>633</v>
      </c>
      <c r="B202" s="80" t="s">
        <v>82</v>
      </c>
      <c r="C202" s="80">
        <v>96031670</v>
      </c>
      <c r="D202" s="80" t="s">
        <v>745</v>
      </c>
      <c r="E202" s="80" t="s">
        <v>567</v>
      </c>
      <c r="F202" s="80">
        <v>11266</v>
      </c>
      <c r="G202" s="80">
        <v>63675</v>
      </c>
      <c r="H202" s="80" t="s">
        <v>393</v>
      </c>
      <c r="I202" s="80">
        <v>0</v>
      </c>
      <c r="J202" s="80" t="s">
        <v>746</v>
      </c>
      <c r="K202" s="80" t="s">
        <v>903</v>
      </c>
      <c r="L202" s="80" t="s">
        <v>679</v>
      </c>
      <c r="M202" s="80" t="s">
        <v>680</v>
      </c>
      <c r="N202" s="80" t="s">
        <v>681</v>
      </c>
      <c r="O202" s="80" t="s">
        <v>680</v>
      </c>
      <c r="Q202" s="80" t="s">
        <v>682</v>
      </c>
      <c r="R202" s="80" t="s">
        <v>748</v>
      </c>
      <c r="S202" s="80" t="s">
        <v>901</v>
      </c>
      <c r="T202" s="80" t="s">
        <v>750</v>
      </c>
      <c r="V202" s="80" t="s">
        <v>751</v>
      </c>
      <c r="W202" s="80" t="s">
        <v>752</v>
      </c>
      <c r="X202" s="80" t="s">
        <v>901</v>
      </c>
      <c r="Y202" s="80" t="s">
        <v>902</v>
      </c>
      <c r="AB202" s="80" t="s">
        <v>680</v>
      </c>
      <c r="AC202" s="80" t="s">
        <v>680</v>
      </c>
      <c r="AD202" s="80" t="s">
        <v>680</v>
      </c>
      <c r="AE202" s="80" t="s">
        <v>686</v>
      </c>
      <c r="AF202" s="80" t="s">
        <v>687</v>
      </c>
      <c r="AG202" s="80" t="s">
        <v>688</v>
      </c>
      <c r="AH202" s="80">
        <f>VLOOKUP(A202,'Can Gas Rankings'!$C$6:$H$95,6,FALSE)</f>
        <v>57</v>
      </c>
      <c r="AJ202" s="80" t="str">
        <f t="shared" si="6"/>
        <v>Premstar Energy Canada Ltd96031670</v>
      </c>
      <c r="AK202" s="80" t="str">
        <f t="shared" si="7"/>
        <v>Enron Canada Corp.</v>
      </c>
    </row>
    <row r="203" spans="1:37" hidden="1" x14ac:dyDescent="0.2">
      <c r="A203" s="80" t="s">
        <v>633</v>
      </c>
      <c r="B203" s="80" t="s">
        <v>82</v>
      </c>
      <c r="C203" s="80">
        <v>96031670</v>
      </c>
      <c r="D203" s="80" t="s">
        <v>745</v>
      </c>
      <c r="E203" s="80" t="s">
        <v>567</v>
      </c>
      <c r="F203" s="80">
        <v>11266</v>
      </c>
      <c r="G203" s="80">
        <v>63675</v>
      </c>
      <c r="H203" s="80" t="s">
        <v>393</v>
      </c>
      <c r="I203" s="80">
        <v>0</v>
      </c>
      <c r="J203" s="80" t="s">
        <v>746</v>
      </c>
      <c r="K203" s="80" t="s">
        <v>903</v>
      </c>
      <c r="L203" s="80" t="s">
        <v>679</v>
      </c>
      <c r="M203" s="80" t="s">
        <v>680</v>
      </c>
      <c r="N203" s="80" t="s">
        <v>681</v>
      </c>
      <c r="O203" s="80" t="s">
        <v>680</v>
      </c>
      <c r="Q203" s="80" t="s">
        <v>691</v>
      </c>
      <c r="R203" s="80" t="s">
        <v>748</v>
      </c>
      <c r="S203" s="80" t="s">
        <v>901</v>
      </c>
      <c r="T203" s="80" t="s">
        <v>750</v>
      </c>
      <c r="V203" s="80" t="s">
        <v>751</v>
      </c>
      <c r="W203" s="80" t="s">
        <v>752</v>
      </c>
      <c r="X203" s="80" t="s">
        <v>901</v>
      </c>
      <c r="Y203" s="80" t="s">
        <v>902</v>
      </c>
      <c r="AB203" s="80" t="s">
        <v>680</v>
      </c>
      <c r="AC203" s="80" t="s">
        <v>680</v>
      </c>
      <c r="AD203" s="80" t="s">
        <v>680</v>
      </c>
      <c r="AE203" s="80" t="s">
        <v>686</v>
      </c>
      <c r="AF203" s="80" t="s">
        <v>687</v>
      </c>
      <c r="AG203" s="80" t="s">
        <v>688</v>
      </c>
      <c r="AH203" s="80">
        <f>VLOOKUP(A203,'Can Gas Rankings'!$C$6:$H$95,6,FALSE)</f>
        <v>57</v>
      </c>
      <c r="AJ203" s="80" t="str">
        <f t="shared" si="6"/>
        <v>Premstar Energy Canada Ltd96031670</v>
      </c>
      <c r="AK203" s="80" t="str">
        <f t="shared" si="7"/>
        <v>Enron Canada Corp.</v>
      </c>
    </row>
    <row r="204" spans="1:37" x14ac:dyDescent="0.2">
      <c r="A204" s="80" t="s">
        <v>634</v>
      </c>
      <c r="B204" s="80" t="s">
        <v>82</v>
      </c>
      <c r="C204" s="80">
        <v>96013847</v>
      </c>
      <c r="D204" s="80" t="s">
        <v>745</v>
      </c>
      <c r="E204" s="80" t="s">
        <v>567</v>
      </c>
      <c r="F204" s="80">
        <v>11266</v>
      </c>
      <c r="G204" s="80">
        <v>37221</v>
      </c>
      <c r="H204" s="80" t="s">
        <v>393</v>
      </c>
      <c r="I204" s="80">
        <v>0</v>
      </c>
      <c r="J204" s="80" t="s">
        <v>746</v>
      </c>
      <c r="K204" s="80" t="s">
        <v>904</v>
      </c>
      <c r="L204" s="80" t="s">
        <v>679</v>
      </c>
      <c r="M204" s="80" t="s">
        <v>680</v>
      </c>
      <c r="N204" s="80" t="s">
        <v>681</v>
      </c>
      <c r="O204" s="80" t="s">
        <v>680</v>
      </c>
      <c r="Q204" s="80" t="s">
        <v>682</v>
      </c>
      <c r="R204" s="80" t="s">
        <v>748</v>
      </c>
      <c r="S204" s="80" t="s">
        <v>905</v>
      </c>
      <c r="T204" s="80" t="s">
        <v>750</v>
      </c>
      <c r="V204" s="80" t="s">
        <v>751</v>
      </c>
      <c r="W204" s="80" t="s">
        <v>752</v>
      </c>
      <c r="X204" s="80" t="s">
        <v>905</v>
      </c>
      <c r="Y204" s="80" t="s">
        <v>718</v>
      </c>
      <c r="AB204" s="80" t="s">
        <v>680</v>
      </c>
      <c r="AC204" s="80" t="s">
        <v>680</v>
      </c>
      <c r="AD204" s="80" t="s">
        <v>680</v>
      </c>
      <c r="AE204" s="80" t="s">
        <v>686</v>
      </c>
      <c r="AF204" s="80" t="s">
        <v>687</v>
      </c>
      <c r="AG204" s="80" t="s">
        <v>688</v>
      </c>
      <c r="AH204" s="80">
        <f>VLOOKUP(A204,'Can Gas Rankings'!$C$6:$H$95,6,FALSE)</f>
        <v>49</v>
      </c>
      <c r="AJ204" s="80" t="str">
        <f t="shared" si="6"/>
        <v>Producers Marketing Ltd96013847</v>
      </c>
      <c r="AK204" s="80" t="str">
        <f t="shared" si="7"/>
        <v>Enron Canada Corp.</v>
      </c>
    </row>
    <row r="205" spans="1:37" hidden="1" x14ac:dyDescent="0.2">
      <c r="A205" s="80" t="s">
        <v>634</v>
      </c>
      <c r="B205" s="80" t="s">
        <v>82</v>
      </c>
      <c r="C205" s="80">
        <v>96013847</v>
      </c>
      <c r="D205" s="80" t="s">
        <v>745</v>
      </c>
      <c r="E205" s="80" t="s">
        <v>567</v>
      </c>
      <c r="F205" s="80">
        <v>11266</v>
      </c>
      <c r="G205" s="80">
        <v>37221</v>
      </c>
      <c r="H205" s="80" t="s">
        <v>393</v>
      </c>
      <c r="I205" s="80">
        <v>0</v>
      </c>
      <c r="J205" s="80" t="s">
        <v>746</v>
      </c>
      <c r="K205" s="80" t="s">
        <v>904</v>
      </c>
      <c r="L205" s="80" t="s">
        <v>679</v>
      </c>
      <c r="M205" s="80" t="s">
        <v>680</v>
      </c>
      <c r="N205" s="80" t="s">
        <v>681</v>
      </c>
      <c r="O205" s="80" t="s">
        <v>680</v>
      </c>
      <c r="Q205" s="80" t="s">
        <v>691</v>
      </c>
      <c r="R205" s="80" t="s">
        <v>748</v>
      </c>
      <c r="S205" s="80" t="s">
        <v>905</v>
      </c>
      <c r="T205" s="80" t="s">
        <v>750</v>
      </c>
      <c r="V205" s="80" t="s">
        <v>751</v>
      </c>
      <c r="W205" s="80" t="s">
        <v>752</v>
      </c>
      <c r="X205" s="80" t="s">
        <v>905</v>
      </c>
      <c r="Y205" s="80" t="s">
        <v>718</v>
      </c>
      <c r="AB205" s="80" t="s">
        <v>680</v>
      </c>
      <c r="AC205" s="80" t="s">
        <v>680</v>
      </c>
      <c r="AD205" s="80" t="s">
        <v>680</v>
      </c>
      <c r="AE205" s="80" t="s">
        <v>686</v>
      </c>
      <c r="AF205" s="80" t="s">
        <v>687</v>
      </c>
      <c r="AG205" s="80" t="s">
        <v>688</v>
      </c>
      <c r="AH205" s="80">
        <f>VLOOKUP(A205,'Can Gas Rankings'!$C$6:$H$95,6,FALSE)</f>
        <v>49</v>
      </c>
      <c r="AJ205" s="80" t="str">
        <f t="shared" si="6"/>
        <v>Producers Marketing Ltd96013847</v>
      </c>
      <c r="AK205" s="80" t="str">
        <f t="shared" si="7"/>
        <v>Enron Canada Corp.</v>
      </c>
    </row>
    <row r="206" spans="1:37" hidden="1" x14ac:dyDescent="0.2">
      <c r="A206" s="80" t="s">
        <v>634</v>
      </c>
      <c r="B206" s="80" t="s">
        <v>82</v>
      </c>
      <c r="C206" s="80">
        <v>96013847</v>
      </c>
      <c r="D206" s="80" t="s">
        <v>745</v>
      </c>
      <c r="E206" s="80" t="s">
        <v>567</v>
      </c>
      <c r="F206" s="80">
        <v>11266</v>
      </c>
      <c r="G206" s="80">
        <v>37221</v>
      </c>
      <c r="H206" s="80" t="s">
        <v>393</v>
      </c>
      <c r="I206" s="80">
        <v>0</v>
      </c>
      <c r="J206" s="80" t="s">
        <v>746</v>
      </c>
      <c r="K206" s="80" t="s">
        <v>906</v>
      </c>
      <c r="L206" s="80" t="s">
        <v>679</v>
      </c>
      <c r="M206" s="80" t="s">
        <v>680</v>
      </c>
      <c r="N206" s="80" t="s">
        <v>681</v>
      </c>
      <c r="O206" s="80" t="s">
        <v>680</v>
      </c>
      <c r="Q206" s="80" t="s">
        <v>682</v>
      </c>
      <c r="R206" s="80" t="s">
        <v>748</v>
      </c>
      <c r="S206" s="80" t="s">
        <v>905</v>
      </c>
      <c r="T206" s="80" t="s">
        <v>750</v>
      </c>
      <c r="V206" s="80" t="s">
        <v>751</v>
      </c>
      <c r="W206" s="80" t="s">
        <v>752</v>
      </c>
      <c r="X206" s="80" t="s">
        <v>905</v>
      </c>
      <c r="Y206" s="80" t="s">
        <v>718</v>
      </c>
      <c r="AB206" s="80" t="s">
        <v>680</v>
      </c>
      <c r="AC206" s="80" t="s">
        <v>680</v>
      </c>
      <c r="AD206" s="80" t="s">
        <v>680</v>
      </c>
      <c r="AE206" s="80" t="s">
        <v>686</v>
      </c>
      <c r="AF206" s="80" t="s">
        <v>687</v>
      </c>
      <c r="AG206" s="80" t="s">
        <v>688</v>
      </c>
      <c r="AH206" s="80">
        <f>VLOOKUP(A206,'Can Gas Rankings'!$C$6:$H$95,6,FALSE)</f>
        <v>49</v>
      </c>
      <c r="AJ206" s="80" t="str">
        <f t="shared" si="6"/>
        <v>Producers Marketing Ltd96013847</v>
      </c>
      <c r="AK206" s="80" t="str">
        <f t="shared" si="7"/>
        <v>Enron Canada Corp.</v>
      </c>
    </row>
    <row r="207" spans="1:37" hidden="1" x14ac:dyDescent="0.2">
      <c r="A207" s="80" t="s">
        <v>634</v>
      </c>
      <c r="B207" s="80" t="s">
        <v>82</v>
      </c>
      <c r="C207" s="80">
        <v>96013847</v>
      </c>
      <c r="D207" s="80" t="s">
        <v>745</v>
      </c>
      <c r="E207" s="80" t="s">
        <v>567</v>
      </c>
      <c r="F207" s="80">
        <v>11266</v>
      </c>
      <c r="G207" s="80">
        <v>37221</v>
      </c>
      <c r="H207" s="80" t="s">
        <v>393</v>
      </c>
      <c r="I207" s="80">
        <v>0</v>
      </c>
      <c r="J207" s="80" t="s">
        <v>746</v>
      </c>
      <c r="K207" s="80" t="s">
        <v>906</v>
      </c>
      <c r="L207" s="80" t="s">
        <v>679</v>
      </c>
      <c r="M207" s="80" t="s">
        <v>680</v>
      </c>
      <c r="N207" s="80" t="s">
        <v>681</v>
      </c>
      <c r="O207" s="80" t="s">
        <v>680</v>
      </c>
      <c r="Q207" s="80" t="s">
        <v>691</v>
      </c>
      <c r="R207" s="80" t="s">
        <v>748</v>
      </c>
      <c r="S207" s="80" t="s">
        <v>905</v>
      </c>
      <c r="T207" s="80" t="s">
        <v>750</v>
      </c>
      <c r="V207" s="80" t="s">
        <v>751</v>
      </c>
      <c r="W207" s="80" t="s">
        <v>752</v>
      </c>
      <c r="X207" s="80" t="s">
        <v>905</v>
      </c>
      <c r="Y207" s="80" t="s">
        <v>718</v>
      </c>
      <c r="AB207" s="80" t="s">
        <v>680</v>
      </c>
      <c r="AC207" s="80" t="s">
        <v>680</v>
      </c>
      <c r="AD207" s="80" t="s">
        <v>680</v>
      </c>
      <c r="AE207" s="80" t="s">
        <v>686</v>
      </c>
      <c r="AF207" s="80" t="s">
        <v>687</v>
      </c>
      <c r="AG207" s="80" t="s">
        <v>688</v>
      </c>
      <c r="AH207" s="80">
        <f>VLOOKUP(A207,'Can Gas Rankings'!$C$6:$H$95,6,FALSE)</f>
        <v>49</v>
      </c>
      <c r="AJ207" s="80" t="str">
        <f t="shared" si="6"/>
        <v>Producers Marketing Ltd96013847</v>
      </c>
      <c r="AK207" s="80" t="str">
        <f t="shared" si="7"/>
        <v>Enron Canada Corp.</v>
      </c>
    </row>
    <row r="208" spans="1:37" x14ac:dyDescent="0.2">
      <c r="A208" s="80" t="s">
        <v>178</v>
      </c>
      <c r="B208" s="80" t="s">
        <v>82</v>
      </c>
      <c r="C208" s="80">
        <v>96034629</v>
      </c>
      <c r="D208" s="80" t="s">
        <v>759</v>
      </c>
      <c r="E208" s="80" t="s">
        <v>567</v>
      </c>
      <c r="F208" s="80">
        <v>11266</v>
      </c>
      <c r="G208" s="80">
        <v>54279</v>
      </c>
      <c r="H208" s="80" t="s">
        <v>395</v>
      </c>
      <c r="I208" s="80">
        <v>0</v>
      </c>
      <c r="J208" s="80" t="s">
        <v>746</v>
      </c>
      <c r="K208" s="80" t="s">
        <v>907</v>
      </c>
      <c r="L208" s="80" t="s">
        <v>679</v>
      </c>
      <c r="M208" s="80" t="s">
        <v>680</v>
      </c>
      <c r="N208" s="80" t="s">
        <v>681</v>
      </c>
      <c r="O208" s="80" t="s">
        <v>680</v>
      </c>
      <c r="Q208" s="80" t="s">
        <v>682</v>
      </c>
      <c r="R208" s="80" t="s">
        <v>748</v>
      </c>
      <c r="S208" s="80" t="s">
        <v>888</v>
      </c>
      <c r="T208" s="80" t="s">
        <v>750</v>
      </c>
      <c r="V208" s="80" t="s">
        <v>762</v>
      </c>
      <c r="W208" s="80" t="s">
        <v>752</v>
      </c>
      <c r="AB208" s="80" t="s">
        <v>680</v>
      </c>
      <c r="AC208" s="80" t="s">
        <v>680</v>
      </c>
      <c r="AD208" s="80" t="s">
        <v>680</v>
      </c>
      <c r="AE208" s="80" t="s">
        <v>734</v>
      </c>
      <c r="AF208" s="80" t="s">
        <v>687</v>
      </c>
      <c r="AG208" s="80" t="s">
        <v>763</v>
      </c>
      <c r="AH208" s="80">
        <f>VLOOKUP(A208,'Can Gas Rankings'!$C$6:$H$95,6,FALSE)</f>
        <v>45</v>
      </c>
      <c r="AJ208" s="80" t="str">
        <f t="shared" si="6"/>
        <v>Puget Sound Energy, Inc.96034629</v>
      </c>
      <c r="AK208" s="80" t="str">
        <f t="shared" si="7"/>
        <v>Enron Canada Corp.</v>
      </c>
    </row>
    <row r="209" spans="1:37" hidden="1" x14ac:dyDescent="0.2">
      <c r="A209" s="80" t="s">
        <v>178</v>
      </c>
      <c r="B209" s="80" t="s">
        <v>82</v>
      </c>
      <c r="C209" s="80">
        <v>96034629</v>
      </c>
      <c r="D209" s="80" t="s">
        <v>759</v>
      </c>
      <c r="E209" s="80" t="s">
        <v>567</v>
      </c>
      <c r="F209" s="80">
        <v>11266</v>
      </c>
      <c r="G209" s="80">
        <v>54279</v>
      </c>
      <c r="H209" s="80" t="s">
        <v>395</v>
      </c>
      <c r="I209" s="80">
        <v>0</v>
      </c>
      <c r="J209" s="80" t="s">
        <v>746</v>
      </c>
      <c r="K209" s="80" t="s">
        <v>907</v>
      </c>
      <c r="L209" s="80" t="s">
        <v>679</v>
      </c>
      <c r="M209" s="80" t="s">
        <v>680</v>
      </c>
      <c r="N209" s="80" t="s">
        <v>681</v>
      </c>
      <c r="O209" s="80" t="s">
        <v>680</v>
      </c>
      <c r="Q209" s="80" t="s">
        <v>691</v>
      </c>
      <c r="R209" s="80" t="s">
        <v>748</v>
      </c>
      <c r="S209" s="80" t="s">
        <v>888</v>
      </c>
      <c r="T209" s="80" t="s">
        <v>750</v>
      </c>
      <c r="V209" s="80" t="s">
        <v>762</v>
      </c>
      <c r="W209" s="80" t="s">
        <v>752</v>
      </c>
      <c r="AB209" s="80" t="s">
        <v>680</v>
      </c>
      <c r="AC209" s="80" t="s">
        <v>680</v>
      </c>
      <c r="AD209" s="80" t="s">
        <v>680</v>
      </c>
      <c r="AE209" s="80" t="s">
        <v>734</v>
      </c>
      <c r="AF209" s="80" t="s">
        <v>687</v>
      </c>
      <c r="AG209" s="80" t="s">
        <v>763</v>
      </c>
      <c r="AH209" s="80">
        <f>VLOOKUP(A209,'Can Gas Rankings'!$C$6:$H$95,6,FALSE)</f>
        <v>45</v>
      </c>
      <c r="AJ209" s="80" t="str">
        <f t="shared" si="6"/>
        <v>Puget Sound Energy, Inc.96034629</v>
      </c>
      <c r="AK209" s="80" t="str">
        <f t="shared" si="7"/>
        <v>Enron Canada Corp.</v>
      </c>
    </row>
    <row r="210" spans="1:37" hidden="1" x14ac:dyDescent="0.2">
      <c r="A210" s="80" t="s">
        <v>178</v>
      </c>
      <c r="B210" s="80" t="s">
        <v>82</v>
      </c>
      <c r="C210" s="80">
        <v>96034629</v>
      </c>
      <c r="D210" s="80" t="s">
        <v>759</v>
      </c>
      <c r="E210" s="80" t="s">
        <v>567</v>
      </c>
      <c r="F210" s="80">
        <v>11266</v>
      </c>
      <c r="G210" s="80">
        <v>54279</v>
      </c>
      <c r="H210" s="80" t="s">
        <v>395</v>
      </c>
      <c r="I210" s="80">
        <v>0</v>
      </c>
      <c r="J210" s="80" t="s">
        <v>746</v>
      </c>
      <c r="K210" s="80" t="s">
        <v>908</v>
      </c>
      <c r="L210" s="80" t="s">
        <v>679</v>
      </c>
      <c r="M210" s="80" t="s">
        <v>680</v>
      </c>
      <c r="N210" s="80" t="s">
        <v>681</v>
      </c>
      <c r="O210" s="80" t="s">
        <v>680</v>
      </c>
      <c r="Q210" s="80" t="s">
        <v>682</v>
      </c>
      <c r="R210" s="80" t="s">
        <v>748</v>
      </c>
      <c r="S210" s="80" t="s">
        <v>888</v>
      </c>
      <c r="T210" s="80" t="s">
        <v>750</v>
      </c>
      <c r="V210" s="80" t="s">
        <v>762</v>
      </c>
      <c r="W210" s="80" t="s">
        <v>752</v>
      </c>
      <c r="AB210" s="80" t="s">
        <v>680</v>
      </c>
      <c r="AC210" s="80" t="s">
        <v>680</v>
      </c>
      <c r="AD210" s="80" t="s">
        <v>680</v>
      </c>
      <c r="AE210" s="80" t="s">
        <v>734</v>
      </c>
      <c r="AF210" s="80" t="s">
        <v>687</v>
      </c>
      <c r="AG210" s="80" t="s">
        <v>763</v>
      </c>
      <c r="AH210" s="80">
        <f>VLOOKUP(A210,'Can Gas Rankings'!$C$6:$H$95,6,FALSE)</f>
        <v>45</v>
      </c>
      <c r="AJ210" s="80" t="str">
        <f t="shared" si="6"/>
        <v>Puget Sound Energy, Inc.96034629</v>
      </c>
      <c r="AK210" s="80" t="str">
        <f t="shared" si="7"/>
        <v>Enron Canada Corp.</v>
      </c>
    </row>
    <row r="211" spans="1:37" hidden="1" x14ac:dyDescent="0.2">
      <c r="A211" s="80" t="s">
        <v>178</v>
      </c>
      <c r="B211" s="80" t="s">
        <v>82</v>
      </c>
      <c r="C211" s="80">
        <v>96034629</v>
      </c>
      <c r="D211" s="80" t="s">
        <v>759</v>
      </c>
      <c r="E211" s="80" t="s">
        <v>567</v>
      </c>
      <c r="F211" s="80">
        <v>11266</v>
      </c>
      <c r="G211" s="80">
        <v>54279</v>
      </c>
      <c r="H211" s="80" t="s">
        <v>395</v>
      </c>
      <c r="I211" s="80">
        <v>0</v>
      </c>
      <c r="J211" s="80" t="s">
        <v>746</v>
      </c>
      <c r="K211" s="80" t="s">
        <v>908</v>
      </c>
      <c r="L211" s="80" t="s">
        <v>679</v>
      </c>
      <c r="M211" s="80" t="s">
        <v>680</v>
      </c>
      <c r="N211" s="80" t="s">
        <v>681</v>
      </c>
      <c r="O211" s="80" t="s">
        <v>680</v>
      </c>
      <c r="Q211" s="80" t="s">
        <v>691</v>
      </c>
      <c r="R211" s="80" t="s">
        <v>748</v>
      </c>
      <c r="S211" s="80" t="s">
        <v>888</v>
      </c>
      <c r="T211" s="80" t="s">
        <v>750</v>
      </c>
      <c r="V211" s="80" t="s">
        <v>762</v>
      </c>
      <c r="W211" s="80" t="s">
        <v>752</v>
      </c>
      <c r="AB211" s="80" t="s">
        <v>680</v>
      </c>
      <c r="AC211" s="80" t="s">
        <v>680</v>
      </c>
      <c r="AD211" s="80" t="s">
        <v>680</v>
      </c>
      <c r="AE211" s="80" t="s">
        <v>734</v>
      </c>
      <c r="AF211" s="80" t="s">
        <v>687</v>
      </c>
      <c r="AG211" s="80" t="s">
        <v>763</v>
      </c>
      <c r="AH211" s="80">
        <f>VLOOKUP(A211,'Can Gas Rankings'!$C$6:$H$95,6,FALSE)</f>
        <v>45</v>
      </c>
      <c r="AJ211" s="80" t="str">
        <f t="shared" si="6"/>
        <v>Puget Sound Energy, Inc.96034629</v>
      </c>
      <c r="AK211" s="80" t="str">
        <f t="shared" si="7"/>
        <v>Enron Canada Corp.</v>
      </c>
    </row>
    <row r="212" spans="1:37" x14ac:dyDescent="0.2">
      <c r="A212" s="80" t="s">
        <v>635</v>
      </c>
      <c r="B212" s="80" t="s">
        <v>82</v>
      </c>
      <c r="C212" s="80">
        <v>96022339</v>
      </c>
      <c r="D212" s="80" t="s">
        <v>745</v>
      </c>
      <c r="E212" s="80" t="s">
        <v>567</v>
      </c>
      <c r="F212" s="80">
        <v>11266</v>
      </c>
      <c r="G212" s="80">
        <v>68285</v>
      </c>
      <c r="H212" s="80" t="s">
        <v>393</v>
      </c>
      <c r="I212" s="80">
        <v>0</v>
      </c>
      <c r="J212" s="80" t="s">
        <v>746</v>
      </c>
      <c r="K212" s="80" t="s">
        <v>909</v>
      </c>
      <c r="L212" s="80" t="s">
        <v>679</v>
      </c>
      <c r="M212" s="80" t="s">
        <v>680</v>
      </c>
      <c r="N212" s="80" t="s">
        <v>681</v>
      </c>
      <c r="O212" s="80" t="s">
        <v>680</v>
      </c>
      <c r="Q212" s="80" t="s">
        <v>682</v>
      </c>
      <c r="R212" s="80" t="s">
        <v>748</v>
      </c>
      <c r="S212" s="80" t="s">
        <v>910</v>
      </c>
      <c r="T212" s="80" t="s">
        <v>750</v>
      </c>
      <c r="V212" s="80" t="s">
        <v>751</v>
      </c>
      <c r="W212" s="80" t="s">
        <v>752</v>
      </c>
      <c r="X212" s="80" t="s">
        <v>911</v>
      </c>
      <c r="Y212" s="80" t="s">
        <v>912</v>
      </c>
      <c r="AB212" s="80" t="s">
        <v>680</v>
      </c>
      <c r="AC212" s="80" t="s">
        <v>680</v>
      </c>
      <c r="AD212" s="80" t="s">
        <v>680</v>
      </c>
      <c r="AE212" s="80" t="s">
        <v>686</v>
      </c>
      <c r="AF212" s="80" t="s">
        <v>687</v>
      </c>
      <c r="AG212" s="80" t="s">
        <v>688</v>
      </c>
      <c r="AH212" s="80">
        <f>VLOOKUP(A212,'Can Gas Rankings'!$C$6:$H$95,6,FALSE)</f>
        <v>10</v>
      </c>
      <c r="AJ212" s="80" t="str">
        <f t="shared" si="6"/>
        <v>Reliant Energy Services Canada Ltd.96022339</v>
      </c>
      <c r="AK212" s="80" t="str">
        <f t="shared" si="7"/>
        <v>Enron Canada Corp.</v>
      </c>
    </row>
    <row r="213" spans="1:37" hidden="1" x14ac:dyDescent="0.2">
      <c r="A213" s="80" t="s">
        <v>635</v>
      </c>
      <c r="B213" s="80" t="s">
        <v>82</v>
      </c>
      <c r="C213" s="80">
        <v>96022339</v>
      </c>
      <c r="D213" s="80" t="s">
        <v>745</v>
      </c>
      <c r="E213" s="80" t="s">
        <v>567</v>
      </c>
      <c r="F213" s="80">
        <v>11266</v>
      </c>
      <c r="G213" s="80">
        <v>68285</v>
      </c>
      <c r="H213" s="80" t="s">
        <v>393</v>
      </c>
      <c r="I213" s="80">
        <v>0</v>
      </c>
      <c r="J213" s="80" t="s">
        <v>746</v>
      </c>
      <c r="K213" s="80" t="s">
        <v>909</v>
      </c>
      <c r="L213" s="80" t="s">
        <v>679</v>
      </c>
      <c r="M213" s="80" t="s">
        <v>680</v>
      </c>
      <c r="N213" s="80" t="s">
        <v>681</v>
      </c>
      <c r="O213" s="80" t="s">
        <v>680</v>
      </c>
      <c r="Q213" s="80" t="s">
        <v>691</v>
      </c>
      <c r="R213" s="80" t="s">
        <v>748</v>
      </c>
      <c r="S213" s="80" t="s">
        <v>910</v>
      </c>
      <c r="T213" s="80" t="s">
        <v>750</v>
      </c>
      <c r="V213" s="80" t="s">
        <v>751</v>
      </c>
      <c r="W213" s="80" t="s">
        <v>752</v>
      </c>
      <c r="X213" s="80" t="s">
        <v>911</v>
      </c>
      <c r="Y213" s="80" t="s">
        <v>912</v>
      </c>
      <c r="AB213" s="80" t="s">
        <v>680</v>
      </c>
      <c r="AC213" s="80" t="s">
        <v>680</v>
      </c>
      <c r="AD213" s="80" t="s">
        <v>680</v>
      </c>
      <c r="AE213" s="80" t="s">
        <v>686</v>
      </c>
      <c r="AF213" s="80" t="s">
        <v>687</v>
      </c>
      <c r="AG213" s="80" t="s">
        <v>688</v>
      </c>
      <c r="AH213" s="80">
        <f>VLOOKUP(A213,'Can Gas Rankings'!$C$6:$H$95,6,FALSE)</f>
        <v>10</v>
      </c>
      <c r="AJ213" s="80" t="str">
        <f t="shared" si="6"/>
        <v>Reliant Energy Services Canada Ltd.96022339</v>
      </c>
      <c r="AK213" s="80" t="str">
        <f t="shared" si="7"/>
        <v>Enron Canada Corp.</v>
      </c>
    </row>
    <row r="214" spans="1:37" hidden="1" x14ac:dyDescent="0.2">
      <c r="A214" s="80" t="s">
        <v>635</v>
      </c>
      <c r="B214" s="80" t="s">
        <v>82</v>
      </c>
      <c r="C214" s="80">
        <v>96022339</v>
      </c>
      <c r="D214" s="80" t="s">
        <v>745</v>
      </c>
      <c r="E214" s="80" t="s">
        <v>567</v>
      </c>
      <c r="F214" s="80">
        <v>11266</v>
      </c>
      <c r="G214" s="80">
        <v>68285</v>
      </c>
      <c r="H214" s="80" t="s">
        <v>393</v>
      </c>
      <c r="I214" s="80">
        <v>0</v>
      </c>
      <c r="J214" s="80" t="s">
        <v>746</v>
      </c>
      <c r="K214" s="80" t="s">
        <v>913</v>
      </c>
      <c r="L214" s="80" t="s">
        <v>679</v>
      </c>
      <c r="M214" s="80" t="s">
        <v>680</v>
      </c>
      <c r="N214" s="80" t="s">
        <v>681</v>
      </c>
      <c r="O214" s="80" t="s">
        <v>680</v>
      </c>
      <c r="Q214" s="80" t="s">
        <v>682</v>
      </c>
      <c r="R214" s="80" t="s">
        <v>748</v>
      </c>
      <c r="S214" s="80" t="s">
        <v>910</v>
      </c>
      <c r="T214" s="80" t="s">
        <v>750</v>
      </c>
      <c r="V214" s="80" t="s">
        <v>751</v>
      </c>
      <c r="W214" s="80" t="s">
        <v>752</v>
      </c>
      <c r="X214" s="80" t="s">
        <v>911</v>
      </c>
      <c r="Y214" s="80" t="s">
        <v>912</v>
      </c>
      <c r="AB214" s="80" t="s">
        <v>680</v>
      </c>
      <c r="AC214" s="80" t="s">
        <v>680</v>
      </c>
      <c r="AD214" s="80" t="s">
        <v>680</v>
      </c>
      <c r="AE214" s="80" t="s">
        <v>686</v>
      </c>
      <c r="AF214" s="80" t="s">
        <v>687</v>
      </c>
      <c r="AG214" s="80" t="s">
        <v>688</v>
      </c>
      <c r="AH214" s="80">
        <f>VLOOKUP(A214,'Can Gas Rankings'!$C$6:$H$95,6,FALSE)</f>
        <v>10</v>
      </c>
      <c r="AJ214" s="80" t="str">
        <f t="shared" si="6"/>
        <v>Reliant Energy Services Canada Ltd.96022339</v>
      </c>
      <c r="AK214" s="80" t="str">
        <f t="shared" si="7"/>
        <v>Enron Canada Corp.</v>
      </c>
    </row>
    <row r="215" spans="1:37" hidden="1" x14ac:dyDescent="0.2">
      <c r="A215" s="80" t="s">
        <v>635</v>
      </c>
      <c r="B215" s="80" t="s">
        <v>82</v>
      </c>
      <c r="C215" s="80">
        <v>96022339</v>
      </c>
      <c r="D215" s="80" t="s">
        <v>745</v>
      </c>
      <c r="E215" s="80" t="s">
        <v>567</v>
      </c>
      <c r="F215" s="80">
        <v>11266</v>
      </c>
      <c r="G215" s="80">
        <v>68285</v>
      </c>
      <c r="H215" s="80" t="s">
        <v>393</v>
      </c>
      <c r="I215" s="80">
        <v>0</v>
      </c>
      <c r="J215" s="80" t="s">
        <v>746</v>
      </c>
      <c r="K215" s="80" t="s">
        <v>913</v>
      </c>
      <c r="L215" s="80" t="s">
        <v>679</v>
      </c>
      <c r="M215" s="80" t="s">
        <v>680</v>
      </c>
      <c r="N215" s="80" t="s">
        <v>681</v>
      </c>
      <c r="O215" s="80" t="s">
        <v>680</v>
      </c>
      <c r="Q215" s="80" t="s">
        <v>691</v>
      </c>
      <c r="R215" s="80" t="s">
        <v>748</v>
      </c>
      <c r="S215" s="80" t="s">
        <v>910</v>
      </c>
      <c r="T215" s="80" t="s">
        <v>750</v>
      </c>
      <c r="V215" s="80" t="s">
        <v>751</v>
      </c>
      <c r="W215" s="80" t="s">
        <v>752</v>
      </c>
      <c r="X215" s="80" t="s">
        <v>911</v>
      </c>
      <c r="Y215" s="80" t="s">
        <v>912</v>
      </c>
      <c r="AB215" s="80" t="s">
        <v>680</v>
      </c>
      <c r="AC215" s="80" t="s">
        <v>680</v>
      </c>
      <c r="AD215" s="80" t="s">
        <v>680</v>
      </c>
      <c r="AE215" s="80" t="s">
        <v>686</v>
      </c>
      <c r="AF215" s="80" t="s">
        <v>687</v>
      </c>
      <c r="AG215" s="80" t="s">
        <v>688</v>
      </c>
      <c r="AH215" s="80">
        <f>VLOOKUP(A215,'Can Gas Rankings'!$C$6:$H$95,6,FALSE)</f>
        <v>10</v>
      </c>
      <c r="AJ215" s="80" t="str">
        <f t="shared" si="6"/>
        <v>Reliant Energy Services Canada Ltd.96022339</v>
      </c>
      <c r="AK215" s="80" t="str">
        <f t="shared" si="7"/>
        <v>Enron Canada Corp.</v>
      </c>
    </row>
    <row r="216" spans="1:37" x14ac:dyDescent="0.2">
      <c r="A216" s="80" t="s">
        <v>93</v>
      </c>
      <c r="B216" s="80" t="s">
        <v>82</v>
      </c>
      <c r="C216" s="80">
        <v>96034598</v>
      </c>
      <c r="D216" s="80" t="s">
        <v>776</v>
      </c>
      <c r="E216" s="80" t="s">
        <v>567</v>
      </c>
      <c r="F216" s="80">
        <v>11266</v>
      </c>
      <c r="G216" s="80">
        <v>65268</v>
      </c>
      <c r="H216" s="80" t="s">
        <v>395</v>
      </c>
      <c r="I216" s="80">
        <v>0</v>
      </c>
      <c r="J216" s="80" t="s">
        <v>746</v>
      </c>
      <c r="K216" s="80" t="s">
        <v>914</v>
      </c>
      <c r="L216" s="80" t="s">
        <v>679</v>
      </c>
      <c r="M216" s="80" t="s">
        <v>680</v>
      </c>
      <c r="N216" s="80" t="s">
        <v>681</v>
      </c>
      <c r="O216" s="80" t="s">
        <v>680</v>
      </c>
      <c r="Q216" s="80" t="s">
        <v>682</v>
      </c>
      <c r="R216" s="80" t="s">
        <v>748</v>
      </c>
      <c r="S216" s="80" t="s">
        <v>888</v>
      </c>
      <c r="T216" s="80" t="s">
        <v>750</v>
      </c>
      <c r="V216" s="80" t="s">
        <v>762</v>
      </c>
      <c r="W216" s="80" t="s">
        <v>752</v>
      </c>
      <c r="AB216" s="80" t="s">
        <v>680</v>
      </c>
      <c r="AC216" s="80" t="s">
        <v>680</v>
      </c>
      <c r="AD216" s="80" t="s">
        <v>680</v>
      </c>
      <c r="AE216" s="80" t="s">
        <v>734</v>
      </c>
      <c r="AF216" s="80" t="s">
        <v>687</v>
      </c>
      <c r="AG216" s="80" t="s">
        <v>763</v>
      </c>
      <c r="AH216" s="80">
        <f>VLOOKUP(A216,'Can Gas Rankings'!$C$6:$H$95,6,FALSE)</f>
        <v>22</v>
      </c>
      <c r="AJ216" s="80" t="str">
        <f t="shared" si="6"/>
        <v>Reliant Energy Services, Inc.96034598</v>
      </c>
      <c r="AK216" s="80" t="str">
        <f t="shared" si="7"/>
        <v>Enron Canada Corp.</v>
      </c>
    </row>
    <row r="217" spans="1:37" hidden="1" x14ac:dyDescent="0.2">
      <c r="A217" s="80" t="s">
        <v>93</v>
      </c>
      <c r="B217" s="80" t="s">
        <v>82</v>
      </c>
      <c r="C217" s="80">
        <v>96034598</v>
      </c>
      <c r="D217" s="80" t="s">
        <v>776</v>
      </c>
      <c r="E217" s="80" t="s">
        <v>567</v>
      </c>
      <c r="F217" s="80">
        <v>11266</v>
      </c>
      <c r="G217" s="80">
        <v>65268</v>
      </c>
      <c r="H217" s="80" t="s">
        <v>395</v>
      </c>
      <c r="I217" s="80">
        <v>0</v>
      </c>
      <c r="J217" s="80" t="s">
        <v>746</v>
      </c>
      <c r="K217" s="80" t="s">
        <v>914</v>
      </c>
      <c r="L217" s="80" t="s">
        <v>679</v>
      </c>
      <c r="M217" s="80" t="s">
        <v>680</v>
      </c>
      <c r="N217" s="80" t="s">
        <v>681</v>
      </c>
      <c r="O217" s="80" t="s">
        <v>680</v>
      </c>
      <c r="Q217" s="80" t="s">
        <v>691</v>
      </c>
      <c r="R217" s="80" t="s">
        <v>748</v>
      </c>
      <c r="S217" s="80" t="s">
        <v>888</v>
      </c>
      <c r="T217" s="80" t="s">
        <v>750</v>
      </c>
      <c r="V217" s="80" t="s">
        <v>762</v>
      </c>
      <c r="W217" s="80" t="s">
        <v>752</v>
      </c>
      <c r="AB217" s="80" t="s">
        <v>680</v>
      </c>
      <c r="AC217" s="80" t="s">
        <v>680</v>
      </c>
      <c r="AD217" s="80" t="s">
        <v>680</v>
      </c>
      <c r="AE217" s="80" t="s">
        <v>734</v>
      </c>
      <c r="AF217" s="80" t="s">
        <v>687</v>
      </c>
      <c r="AG217" s="80" t="s">
        <v>763</v>
      </c>
      <c r="AH217" s="80">
        <f>VLOOKUP(A217,'Can Gas Rankings'!$C$6:$H$95,6,FALSE)</f>
        <v>22</v>
      </c>
      <c r="AJ217" s="80" t="str">
        <f t="shared" si="6"/>
        <v>Reliant Energy Services, Inc.96034598</v>
      </c>
      <c r="AK217" s="80" t="str">
        <f t="shared" si="7"/>
        <v>Enron Canada Corp.</v>
      </c>
    </row>
    <row r="218" spans="1:37" hidden="1" x14ac:dyDescent="0.2">
      <c r="A218" s="80" t="s">
        <v>93</v>
      </c>
      <c r="B218" s="80" t="s">
        <v>82</v>
      </c>
      <c r="C218" s="80">
        <v>96034598</v>
      </c>
      <c r="D218" s="80" t="s">
        <v>776</v>
      </c>
      <c r="E218" s="80" t="s">
        <v>567</v>
      </c>
      <c r="F218" s="80">
        <v>11266</v>
      </c>
      <c r="G218" s="80">
        <v>65268</v>
      </c>
      <c r="H218" s="80" t="s">
        <v>395</v>
      </c>
      <c r="I218" s="80">
        <v>0</v>
      </c>
      <c r="J218" s="80" t="s">
        <v>746</v>
      </c>
      <c r="K218" s="80" t="s">
        <v>915</v>
      </c>
      <c r="L218" s="80" t="s">
        <v>679</v>
      </c>
      <c r="M218" s="80" t="s">
        <v>680</v>
      </c>
      <c r="N218" s="80" t="s">
        <v>681</v>
      </c>
      <c r="O218" s="80" t="s">
        <v>680</v>
      </c>
      <c r="Q218" s="80" t="s">
        <v>682</v>
      </c>
      <c r="R218" s="80" t="s">
        <v>748</v>
      </c>
      <c r="S218" s="80" t="s">
        <v>888</v>
      </c>
      <c r="T218" s="80" t="s">
        <v>750</v>
      </c>
      <c r="V218" s="80" t="s">
        <v>762</v>
      </c>
      <c r="W218" s="80" t="s">
        <v>752</v>
      </c>
      <c r="AB218" s="80" t="s">
        <v>680</v>
      </c>
      <c r="AC218" s="80" t="s">
        <v>680</v>
      </c>
      <c r="AD218" s="80" t="s">
        <v>680</v>
      </c>
      <c r="AE218" s="80" t="s">
        <v>734</v>
      </c>
      <c r="AF218" s="80" t="s">
        <v>687</v>
      </c>
      <c r="AG218" s="80" t="s">
        <v>763</v>
      </c>
      <c r="AH218" s="80">
        <f>VLOOKUP(A218,'Can Gas Rankings'!$C$6:$H$95,6,FALSE)</f>
        <v>22</v>
      </c>
      <c r="AJ218" s="80" t="str">
        <f t="shared" si="6"/>
        <v>Reliant Energy Services, Inc.96034598</v>
      </c>
      <c r="AK218" s="80" t="str">
        <f t="shared" si="7"/>
        <v>Enron Canada Corp.</v>
      </c>
    </row>
    <row r="219" spans="1:37" hidden="1" x14ac:dyDescent="0.2">
      <c r="A219" s="80" t="s">
        <v>93</v>
      </c>
      <c r="B219" s="80" t="s">
        <v>82</v>
      </c>
      <c r="C219" s="80">
        <v>96034598</v>
      </c>
      <c r="D219" s="80" t="s">
        <v>776</v>
      </c>
      <c r="E219" s="80" t="s">
        <v>567</v>
      </c>
      <c r="F219" s="80">
        <v>11266</v>
      </c>
      <c r="G219" s="80">
        <v>65268</v>
      </c>
      <c r="H219" s="80" t="s">
        <v>395</v>
      </c>
      <c r="I219" s="80">
        <v>0</v>
      </c>
      <c r="J219" s="80" t="s">
        <v>746</v>
      </c>
      <c r="K219" s="80" t="s">
        <v>915</v>
      </c>
      <c r="L219" s="80" t="s">
        <v>679</v>
      </c>
      <c r="M219" s="80" t="s">
        <v>680</v>
      </c>
      <c r="N219" s="80" t="s">
        <v>681</v>
      </c>
      <c r="O219" s="80" t="s">
        <v>680</v>
      </c>
      <c r="Q219" s="80" t="s">
        <v>691</v>
      </c>
      <c r="R219" s="80" t="s">
        <v>748</v>
      </c>
      <c r="S219" s="80" t="s">
        <v>888</v>
      </c>
      <c r="T219" s="80" t="s">
        <v>750</v>
      </c>
      <c r="V219" s="80" t="s">
        <v>762</v>
      </c>
      <c r="W219" s="80" t="s">
        <v>752</v>
      </c>
      <c r="AB219" s="80" t="s">
        <v>680</v>
      </c>
      <c r="AC219" s="80" t="s">
        <v>680</v>
      </c>
      <c r="AD219" s="80" t="s">
        <v>680</v>
      </c>
      <c r="AE219" s="80" t="s">
        <v>734</v>
      </c>
      <c r="AF219" s="80" t="s">
        <v>687</v>
      </c>
      <c r="AG219" s="80" t="s">
        <v>763</v>
      </c>
      <c r="AH219" s="80">
        <f>VLOOKUP(A219,'Can Gas Rankings'!$C$6:$H$95,6,FALSE)</f>
        <v>22</v>
      </c>
      <c r="AJ219" s="80" t="str">
        <f t="shared" si="6"/>
        <v>Reliant Energy Services, Inc.96034598</v>
      </c>
      <c r="AK219" s="80" t="str">
        <f t="shared" si="7"/>
        <v>Enron Canada Corp.</v>
      </c>
    </row>
    <row r="220" spans="1:37" x14ac:dyDescent="0.2">
      <c r="A220" s="80" t="s">
        <v>636</v>
      </c>
      <c r="B220" s="80" t="s">
        <v>82</v>
      </c>
      <c r="C220" s="80">
        <v>96013849</v>
      </c>
      <c r="D220" s="80" t="s">
        <v>745</v>
      </c>
      <c r="E220" s="80" t="s">
        <v>567</v>
      </c>
      <c r="F220" s="80">
        <v>11266</v>
      </c>
      <c r="G220" s="80">
        <v>5177</v>
      </c>
      <c r="H220" s="80" t="s">
        <v>393</v>
      </c>
      <c r="I220" s="80">
        <v>0</v>
      </c>
      <c r="J220" s="80" t="s">
        <v>746</v>
      </c>
      <c r="K220" s="80" t="s">
        <v>916</v>
      </c>
      <c r="L220" s="80" t="s">
        <v>679</v>
      </c>
      <c r="M220" s="80" t="s">
        <v>680</v>
      </c>
      <c r="N220" s="80" t="s">
        <v>681</v>
      </c>
      <c r="O220" s="80" t="s">
        <v>680</v>
      </c>
      <c r="Q220" s="80" t="s">
        <v>682</v>
      </c>
      <c r="R220" s="80" t="s">
        <v>748</v>
      </c>
      <c r="S220" s="80" t="s">
        <v>917</v>
      </c>
      <c r="T220" s="80" t="s">
        <v>750</v>
      </c>
      <c r="V220" s="80" t="s">
        <v>751</v>
      </c>
      <c r="W220" s="80" t="s">
        <v>752</v>
      </c>
      <c r="X220" s="80" t="s">
        <v>917</v>
      </c>
      <c r="Y220" s="80" t="s">
        <v>918</v>
      </c>
      <c r="AB220" s="80" t="s">
        <v>680</v>
      </c>
      <c r="AC220" s="80" t="s">
        <v>680</v>
      </c>
      <c r="AD220" s="80" t="s">
        <v>680</v>
      </c>
      <c r="AE220" s="80" t="s">
        <v>686</v>
      </c>
      <c r="AF220" s="80" t="s">
        <v>687</v>
      </c>
      <c r="AG220" s="80" t="s">
        <v>688</v>
      </c>
      <c r="AH220" s="80">
        <f>VLOOKUP(A220,'Can Gas Rankings'!$C$6:$H$95,6,FALSE)</f>
        <v>40</v>
      </c>
      <c r="AJ220" s="80" t="str">
        <f t="shared" si="6"/>
        <v>SaskEnergy Incorporated96013849</v>
      </c>
      <c r="AK220" s="80" t="str">
        <f t="shared" si="7"/>
        <v>Enron Canada Corp.</v>
      </c>
    </row>
    <row r="221" spans="1:37" hidden="1" x14ac:dyDescent="0.2">
      <c r="A221" s="80" t="s">
        <v>636</v>
      </c>
      <c r="B221" s="80" t="s">
        <v>82</v>
      </c>
      <c r="C221" s="80">
        <v>96013849</v>
      </c>
      <c r="D221" s="80" t="s">
        <v>745</v>
      </c>
      <c r="E221" s="80" t="s">
        <v>567</v>
      </c>
      <c r="F221" s="80">
        <v>11266</v>
      </c>
      <c r="G221" s="80">
        <v>5177</v>
      </c>
      <c r="H221" s="80" t="s">
        <v>393</v>
      </c>
      <c r="I221" s="80">
        <v>0</v>
      </c>
      <c r="J221" s="80" t="s">
        <v>746</v>
      </c>
      <c r="K221" s="80" t="s">
        <v>916</v>
      </c>
      <c r="L221" s="80" t="s">
        <v>679</v>
      </c>
      <c r="M221" s="80" t="s">
        <v>680</v>
      </c>
      <c r="N221" s="80" t="s">
        <v>681</v>
      </c>
      <c r="O221" s="80" t="s">
        <v>680</v>
      </c>
      <c r="Q221" s="80" t="s">
        <v>691</v>
      </c>
      <c r="R221" s="80" t="s">
        <v>748</v>
      </c>
      <c r="S221" s="80" t="s">
        <v>917</v>
      </c>
      <c r="T221" s="80" t="s">
        <v>750</v>
      </c>
      <c r="V221" s="80" t="s">
        <v>751</v>
      </c>
      <c r="W221" s="80" t="s">
        <v>752</v>
      </c>
      <c r="X221" s="80" t="s">
        <v>917</v>
      </c>
      <c r="Y221" s="80" t="s">
        <v>918</v>
      </c>
      <c r="AB221" s="80" t="s">
        <v>680</v>
      </c>
      <c r="AC221" s="80" t="s">
        <v>680</v>
      </c>
      <c r="AD221" s="80" t="s">
        <v>680</v>
      </c>
      <c r="AE221" s="80" t="s">
        <v>686</v>
      </c>
      <c r="AF221" s="80" t="s">
        <v>687</v>
      </c>
      <c r="AG221" s="80" t="s">
        <v>688</v>
      </c>
      <c r="AH221" s="80">
        <f>VLOOKUP(A221,'Can Gas Rankings'!$C$6:$H$95,6,FALSE)</f>
        <v>40</v>
      </c>
      <c r="AJ221" s="80" t="str">
        <f t="shared" si="6"/>
        <v>SaskEnergy Incorporated96013849</v>
      </c>
      <c r="AK221" s="80" t="str">
        <f t="shared" si="7"/>
        <v>Enron Canada Corp.</v>
      </c>
    </row>
    <row r="222" spans="1:37" hidden="1" x14ac:dyDescent="0.2">
      <c r="A222" s="80" t="s">
        <v>636</v>
      </c>
      <c r="B222" s="80" t="s">
        <v>82</v>
      </c>
      <c r="C222" s="80">
        <v>96013849</v>
      </c>
      <c r="D222" s="80" t="s">
        <v>745</v>
      </c>
      <c r="E222" s="80" t="s">
        <v>567</v>
      </c>
      <c r="F222" s="80">
        <v>11266</v>
      </c>
      <c r="G222" s="80">
        <v>5177</v>
      </c>
      <c r="H222" s="80" t="s">
        <v>393</v>
      </c>
      <c r="I222" s="80">
        <v>0</v>
      </c>
      <c r="J222" s="80" t="s">
        <v>746</v>
      </c>
      <c r="K222" s="80" t="s">
        <v>919</v>
      </c>
      <c r="L222" s="80" t="s">
        <v>679</v>
      </c>
      <c r="M222" s="80" t="s">
        <v>680</v>
      </c>
      <c r="N222" s="80" t="s">
        <v>681</v>
      </c>
      <c r="O222" s="80" t="s">
        <v>680</v>
      </c>
      <c r="Q222" s="80" t="s">
        <v>682</v>
      </c>
      <c r="R222" s="80" t="s">
        <v>748</v>
      </c>
      <c r="S222" s="80" t="s">
        <v>917</v>
      </c>
      <c r="T222" s="80" t="s">
        <v>750</v>
      </c>
      <c r="V222" s="80" t="s">
        <v>751</v>
      </c>
      <c r="W222" s="80" t="s">
        <v>752</v>
      </c>
      <c r="X222" s="80" t="s">
        <v>917</v>
      </c>
      <c r="Y222" s="80" t="s">
        <v>918</v>
      </c>
      <c r="AB222" s="80" t="s">
        <v>680</v>
      </c>
      <c r="AC222" s="80" t="s">
        <v>680</v>
      </c>
      <c r="AD222" s="80" t="s">
        <v>680</v>
      </c>
      <c r="AE222" s="80" t="s">
        <v>686</v>
      </c>
      <c r="AF222" s="80" t="s">
        <v>687</v>
      </c>
      <c r="AG222" s="80" t="s">
        <v>688</v>
      </c>
      <c r="AH222" s="80">
        <f>VLOOKUP(A222,'Can Gas Rankings'!$C$6:$H$95,6,FALSE)</f>
        <v>40</v>
      </c>
      <c r="AJ222" s="80" t="str">
        <f t="shared" si="6"/>
        <v>SaskEnergy Incorporated96013849</v>
      </c>
      <c r="AK222" s="80" t="str">
        <f t="shared" si="7"/>
        <v>Enron Canada Corp.</v>
      </c>
    </row>
    <row r="223" spans="1:37" hidden="1" x14ac:dyDescent="0.2">
      <c r="A223" s="80" t="s">
        <v>636</v>
      </c>
      <c r="B223" s="80" t="s">
        <v>82</v>
      </c>
      <c r="C223" s="80">
        <v>96013849</v>
      </c>
      <c r="D223" s="80" t="s">
        <v>745</v>
      </c>
      <c r="E223" s="80" t="s">
        <v>567</v>
      </c>
      <c r="F223" s="80">
        <v>11266</v>
      </c>
      <c r="G223" s="80">
        <v>5177</v>
      </c>
      <c r="H223" s="80" t="s">
        <v>393</v>
      </c>
      <c r="I223" s="80">
        <v>0</v>
      </c>
      <c r="J223" s="80" t="s">
        <v>746</v>
      </c>
      <c r="K223" s="80" t="s">
        <v>919</v>
      </c>
      <c r="L223" s="80" t="s">
        <v>679</v>
      </c>
      <c r="M223" s="80" t="s">
        <v>680</v>
      </c>
      <c r="N223" s="80" t="s">
        <v>681</v>
      </c>
      <c r="O223" s="80" t="s">
        <v>680</v>
      </c>
      <c r="Q223" s="80" t="s">
        <v>691</v>
      </c>
      <c r="R223" s="80" t="s">
        <v>748</v>
      </c>
      <c r="S223" s="80" t="s">
        <v>917</v>
      </c>
      <c r="T223" s="80" t="s">
        <v>750</v>
      </c>
      <c r="V223" s="80" t="s">
        <v>751</v>
      </c>
      <c r="W223" s="80" t="s">
        <v>752</v>
      </c>
      <c r="X223" s="80" t="s">
        <v>917</v>
      </c>
      <c r="Y223" s="80" t="s">
        <v>918</v>
      </c>
      <c r="AB223" s="80" t="s">
        <v>680</v>
      </c>
      <c r="AC223" s="80" t="s">
        <v>680</v>
      </c>
      <c r="AD223" s="80" t="s">
        <v>680</v>
      </c>
      <c r="AE223" s="80" t="s">
        <v>686</v>
      </c>
      <c r="AF223" s="80" t="s">
        <v>687</v>
      </c>
      <c r="AG223" s="80" t="s">
        <v>688</v>
      </c>
      <c r="AH223" s="80">
        <f>VLOOKUP(A223,'Can Gas Rankings'!$C$6:$H$95,6,FALSE)</f>
        <v>40</v>
      </c>
      <c r="AJ223" s="80" t="str">
        <f t="shared" si="6"/>
        <v>SaskEnergy Incorporated96013849</v>
      </c>
      <c r="AK223" s="80" t="str">
        <f t="shared" si="7"/>
        <v>Enron Canada Corp.</v>
      </c>
    </row>
    <row r="224" spans="1:37" x14ac:dyDescent="0.2">
      <c r="A224" s="80" t="s">
        <v>86</v>
      </c>
      <c r="B224" s="80" t="s">
        <v>82</v>
      </c>
      <c r="C224" s="80">
        <v>96017471</v>
      </c>
      <c r="D224" s="80" t="s">
        <v>745</v>
      </c>
      <c r="E224" s="80" t="s">
        <v>567</v>
      </c>
      <c r="F224" s="80">
        <v>11266</v>
      </c>
      <c r="G224" s="80">
        <v>57508</v>
      </c>
      <c r="H224" s="80" t="s">
        <v>393</v>
      </c>
      <c r="I224" s="80">
        <v>0</v>
      </c>
      <c r="J224" s="80" t="s">
        <v>746</v>
      </c>
      <c r="K224" s="80" t="s">
        <v>920</v>
      </c>
      <c r="L224" s="80" t="s">
        <v>679</v>
      </c>
      <c r="M224" s="80" t="s">
        <v>680</v>
      </c>
      <c r="N224" s="80" t="s">
        <v>681</v>
      </c>
      <c r="O224" s="80" t="s">
        <v>680</v>
      </c>
      <c r="Q224" s="80" t="s">
        <v>682</v>
      </c>
      <c r="R224" s="80" t="s">
        <v>921</v>
      </c>
      <c r="S224" s="80" t="s">
        <v>922</v>
      </c>
      <c r="T224" s="80" t="s">
        <v>750</v>
      </c>
      <c r="V224" s="80" t="s">
        <v>793</v>
      </c>
      <c r="W224" s="80" t="s">
        <v>680</v>
      </c>
      <c r="AB224" s="80" t="s">
        <v>680</v>
      </c>
      <c r="AC224" s="80" t="s">
        <v>680</v>
      </c>
      <c r="AD224" s="80" t="s">
        <v>680</v>
      </c>
      <c r="AE224" s="80" t="s">
        <v>686</v>
      </c>
      <c r="AF224" s="80" t="s">
        <v>687</v>
      </c>
      <c r="AG224" s="80" t="s">
        <v>688</v>
      </c>
      <c r="AH224" s="80">
        <f>VLOOKUP(A224,'Can Gas Rankings'!$C$6:$H$95,6,FALSE)</f>
        <v>3</v>
      </c>
      <c r="AJ224" s="80" t="str">
        <f t="shared" si="6"/>
        <v>Sempra Energy Trading Corp.96017471</v>
      </c>
      <c r="AK224" s="80" t="str">
        <f t="shared" si="7"/>
        <v>Enron Canada Corp.</v>
      </c>
    </row>
    <row r="225" spans="1:37" hidden="1" x14ac:dyDescent="0.2">
      <c r="A225" s="80" t="s">
        <v>86</v>
      </c>
      <c r="B225" s="80" t="s">
        <v>82</v>
      </c>
      <c r="C225" s="80">
        <v>96017471</v>
      </c>
      <c r="D225" s="80" t="s">
        <v>745</v>
      </c>
      <c r="E225" s="80" t="s">
        <v>567</v>
      </c>
      <c r="F225" s="80">
        <v>11266</v>
      </c>
      <c r="G225" s="80">
        <v>57508</v>
      </c>
      <c r="H225" s="80" t="s">
        <v>393</v>
      </c>
      <c r="I225" s="80">
        <v>0</v>
      </c>
      <c r="J225" s="80" t="s">
        <v>746</v>
      </c>
      <c r="K225" s="80" t="s">
        <v>920</v>
      </c>
      <c r="L225" s="80" t="s">
        <v>679</v>
      </c>
      <c r="M225" s="80" t="s">
        <v>680</v>
      </c>
      <c r="N225" s="80" t="s">
        <v>681</v>
      </c>
      <c r="O225" s="80" t="s">
        <v>680</v>
      </c>
      <c r="Q225" s="80" t="s">
        <v>682</v>
      </c>
      <c r="R225" s="80" t="s">
        <v>748</v>
      </c>
      <c r="S225" s="80" t="s">
        <v>922</v>
      </c>
      <c r="T225" s="80" t="s">
        <v>750</v>
      </c>
      <c r="V225" s="80" t="s">
        <v>793</v>
      </c>
      <c r="W225" s="80" t="s">
        <v>680</v>
      </c>
      <c r="AB225" s="80" t="s">
        <v>680</v>
      </c>
      <c r="AC225" s="80" t="s">
        <v>680</v>
      </c>
      <c r="AD225" s="80" t="s">
        <v>680</v>
      </c>
      <c r="AE225" s="80" t="s">
        <v>686</v>
      </c>
      <c r="AF225" s="80" t="s">
        <v>687</v>
      </c>
      <c r="AG225" s="80" t="s">
        <v>688</v>
      </c>
      <c r="AH225" s="80">
        <f>VLOOKUP(A225,'Can Gas Rankings'!$C$6:$H$95,6,FALSE)</f>
        <v>3</v>
      </c>
      <c r="AJ225" s="80" t="str">
        <f t="shared" si="6"/>
        <v>Sempra Energy Trading Corp.96017471</v>
      </c>
      <c r="AK225" s="80" t="str">
        <f t="shared" si="7"/>
        <v>Enron Canada Corp.</v>
      </c>
    </row>
    <row r="226" spans="1:37" hidden="1" x14ac:dyDescent="0.2">
      <c r="A226" s="80" t="s">
        <v>86</v>
      </c>
      <c r="B226" s="80" t="s">
        <v>82</v>
      </c>
      <c r="C226" s="80">
        <v>96017471</v>
      </c>
      <c r="D226" s="80" t="s">
        <v>745</v>
      </c>
      <c r="E226" s="80" t="s">
        <v>567</v>
      </c>
      <c r="F226" s="80">
        <v>11266</v>
      </c>
      <c r="G226" s="80">
        <v>57508</v>
      </c>
      <c r="H226" s="80" t="s">
        <v>393</v>
      </c>
      <c r="I226" s="80">
        <v>0</v>
      </c>
      <c r="J226" s="80" t="s">
        <v>746</v>
      </c>
      <c r="K226" s="80" t="s">
        <v>920</v>
      </c>
      <c r="L226" s="80" t="s">
        <v>679</v>
      </c>
      <c r="M226" s="80" t="s">
        <v>680</v>
      </c>
      <c r="N226" s="80" t="s">
        <v>681</v>
      </c>
      <c r="O226" s="80" t="s">
        <v>680</v>
      </c>
      <c r="Q226" s="80" t="s">
        <v>691</v>
      </c>
      <c r="R226" s="80" t="s">
        <v>921</v>
      </c>
      <c r="S226" s="80" t="s">
        <v>922</v>
      </c>
      <c r="T226" s="80" t="s">
        <v>750</v>
      </c>
      <c r="V226" s="80" t="s">
        <v>793</v>
      </c>
      <c r="W226" s="80" t="s">
        <v>680</v>
      </c>
      <c r="AB226" s="80" t="s">
        <v>680</v>
      </c>
      <c r="AC226" s="80" t="s">
        <v>680</v>
      </c>
      <c r="AD226" s="80" t="s">
        <v>680</v>
      </c>
      <c r="AE226" s="80" t="s">
        <v>686</v>
      </c>
      <c r="AF226" s="80" t="s">
        <v>687</v>
      </c>
      <c r="AG226" s="80" t="s">
        <v>688</v>
      </c>
      <c r="AH226" s="80">
        <f>VLOOKUP(A226,'Can Gas Rankings'!$C$6:$H$95,6,FALSE)</f>
        <v>3</v>
      </c>
      <c r="AJ226" s="80" t="str">
        <f t="shared" si="6"/>
        <v>Sempra Energy Trading Corp.96017471</v>
      </c>
      <c r="AK226" s="80" t="str">
        <f t="shared" si="7"/>
        <v>Enron Canada Corp.</v>
      </c>
    </row>
    <row r="227" spans="1:37" hidden="1" x14ac:dyDescent="0.2">
      <c r="A227" s="80" t="s">
        <v>86</v>
      </c>
      <c r="B227" s="80" t="s">
        <v>82</v>
      </c>
      <c r="C227" s="80">
        <v>96017471</v>
      </c>
      <c r="D227" s="80" t="s">
        <v>745</v>
      </c>
      <c r="E227" s="80" t="s">
        <v>567</v>
      </c>
      <c r="F227" s="80">
        <v>11266</v>
      </c>
      <c r="G227" s="80">
        <v>57508</v>
      </c>
      <c r="H227" s="80" t="s">
        <v>393</v>
      </c>
      <c r="I227" s="80">
        <v>0</v>
      </c>
      <c r="J227" s="80" t="s">
        <v>746</v>
      </c>
      <c r="K227" s="80" t="s">
        <v>920</v>
      </c>
      <c r="L227" s="80" t="s">
        <v>679</v>
      </c>
      <c r="M227" s="80" t="s">
        <v>680</v>
      </c>
      <c r="N227" s="80" t="s">
        <v>681</v>
      </c>
      <c r="O227" s="80" t="s">
        <v>680</v>
      </c>
      <c r="Q227" s="80" t="s">
        <v>691</v>
      </c>
      <c r="R227" s="80" t="s">
        <v>748</v>
      </c>
      <c r="S227" s="80" t="s">
        <v>922</v>
      </c>
      <c r="T227" s="80" t="s">
        <v>750</v>
      </c>
      <c r="V227" s="80" t="s">
        <v>793</v>
      </c>
      <c r="W227" s="80" t="s">
        <v>680</v>
      </c>
      <c r="AB227" s="80" t="s">
        <v>680</v>
      </c>
      <c r="AC227" s="80" t="s">
        <v>680</v>
      </c>
      <c r="AD227" s="80" t="s">
        <v>680</v>
      </c>
      <c r="AE227" s="80" t="s">
        <v>686</v>
      </c>
      <c r="AF227" s="80" t="s">
        <v>687</v>
      </c>
      <c r="AG227" s="80" t="s">
        <v>688</v>
      </c>
      <c r="AH227" s="80">
        <f>VLOOKUP(A227,'Can Gas Rankings'!$C$6:$H$95,6,FALSE)</f>
        <v>3</v>
      </c>
      <c r="AJ227" s="80" t="str">
        <f t="shared" si="6"/>
        <v>Sempra Energy Trading Corp.96017471</v>
      </c>
      <c r="AK227" s="80" t="str">
        <f t="shared" si="7"/>
        <v>Enron Canada Corp.</v>
      </c>
    </row>
    <row r="228" spans="1:37" hidden="1" x14ac:dyDescent="0.2">
      <c r="A228" s="80" t="s">
        <v>86</v>
      </c>
      <c r="B228" s="80" t="s">
        <v>82</v>
      </c>
      <c r="C228" s="80">
        <v>96017471</v>
      </c>
      <c r="D228" s="80" t="s">
        <v>745</v>
      </c>
      <c r="E228" s="80" t="s">
        <v>567</v>
      </c>
      <c r="F228" s="80">
        <v>11266</v>
      </c>
      <c r="G228" s="80">
        <v>57508</v>
      </c>
      <c r="H228" s="80" t="s">
        <v>393</v>
      </c>
      <c r="I228" s="80">
        <v>0</v>
      </c>
      <c r="J228" s="80" t="s">
        <v>746</v>
      </c>
      <c r="K228" s="80" t="s">
        <v>923</v>
      </c>
      <c r="L228" s="80" t="s">
        <v>679</v>
      </c>
      <c r="M228" s="80" t="s">
        <v>680</v>
      </c>
      <c r="N228" s="80" t="s">
        <v>681</v>
      </c>
      <c r="O228" s="80" t="s">
        <v>680</v>
      </c>
      <c r="Q228" s="80" t="s">
        <v>682</v>
      </c>
      <c r="R228" s="80" t="s">
        <v>921</v>
      </c>
      <c r="S228" s="80" t="s">
        <v>922</v>
      </c>
      <c r="T228" s="80" t="s">
        <v>750</v>
      </c>
      <c r="V228" s="80" t="s">
        <v>793</v>
      </c>
      <c r="W228" s="80" t="s">
        <v>680</v>
      </c>
      <c r="AB228" s="80" t="s">
        <v>680</v>
      </c>
      <c r="AC228" s="80" t="s">
        <v>680</v>
      </c>
      <c r="AD228" s="80" t="s">
        <v>680</v>
      </c>
      <c r="AE228" s="80" t="s">
        <v>686</v>
      </c>
      <c r="AF228" s="80" t="s">
        <v>687</v>
      </c>
      <c r="AG228" s="80" t="s">
        <v>688</v>
      </c>
      <c r="AH228" s="80">
        <f>VLOOKUP(A228,'Can Gas Rankings'!$C$6:$H$95,6,FALSE)</f>
        <v>3</v>
      </c>
      <c r="AJ228" s="80" t="str">
        <f t="shared" si="6"/>
        <v>Sempra Energy Trading Corp.96017471</v>
      </c>
      <c r="AK228" s="80" t="str">
        <f t="shared" si="7"/>
        <v>Enron Canada Corp.</v>
      </c>
    </row>
    <row r="229" spans="1:37" hidden="1" x14ac:dyDescent="0.2">
      <c r="A229" s="80" t="s">
        <v>86</v>
      </c>
      <c r="B229" s="80" t="s">
        <v>82</v>
      </c>
      <c r="C229" s="80">
        <v>96017471</v>
      </c>
      <c r="D229" s="80" t="s">
        <v>745</v>
      </c>
      <c r="E229" s="80" t="s">
        <v>567</v>
      </c>
      <c r="F229" s="80">
        <v>11266</v>
      </c>
      <c r="G229" s="80">
        <v>57508</v>
      </c>
      <c r="H229" s="80" t="s">
        <v>393</v>
      </c>
      <c r="I229" s="80">
        <v>0</v>
      </c>
      <c r="J229" s="80" t="s">
        <v>746</v>
      </c>
      <c r="K229" s="80" t="s">
        <v>923</v>
      </c>
      <c r="L229" s="80" t="s">
        <v>679</v>
      </c>
      <c r="M229" s="80" t="s">
        <v>680</v>
      </c>
      <c r="N229" s="80" t="s">
        <v>681</v>
      </c>
      <c r="O229" s="80" t="s">
        <v>680</v>
      </c>
      <c r="Q229" s="80" t="s">
        <v>682</v>
      </c>
      <c r="R229" s="80" t="s">
        <v>748</v>
      </c>
      <c r="S229" s="80" t="s">
        <v>922</v>
      </c>
      <c r="T229" s="80" t="s">
        <v>750</v>
      </c>
      <c r="V229" s="80" t="s">
        <v>793</v>
      </c>
      <c r="W229" s="80" t="s">
        <v>680</v>
      </c>
      <c r="AB229" s="80" t="s">
        <v>680</v>
      </c>
      <c r="AC229" s="80" t="s">
        <v>680</v>
      </c>
      <c r="AD229" s="80" t="s">
        <v>680</v>
      </c>
      <c r="AE229" s="80" t="s">
        <v>686</v>
      </c>
      <c r="AF229" s="80" t="s">
        <v>687</v>
      </c>
      <c r="AG229" s="80" t="s">
        <v>688</v>
      </c>
      <c r="AH229" s="80">
        <f>VLOOKUP(A229,'Can Gas Rankings'!$C$6:$H$95,6,FALSE)</f>
        <v>3</v>
      </c>
      <c r="AJ229" s="80" t="str">
        <f t="shared" si="6"/>
        <v>Sempra Energy Trading Corp.96017471</v>
      </c>
      <c r="AK229" s="80" t="str">
        <f t="shared" si="7"/>
        <v>Enron Canada Corp.</v>
      </c>
    </row>
    <row r="230" spans="1:37" hidden="1" x14ac:dyDescent="0.2">
      <c r="A230" s="80" t="s">
        <v>86</v>
      </c>
      <c r="B230" s="80" t="s">
        <v>82</v>
      </c>
      <c r="C230" s="80">
        <v>96017471</v>
      </c>
      <c r="D230" s="80" t="s">
        <v>745</v>
      </c>
      <c r="E230" s="80" t="s">
        <v>567</v>
      </c>
      <c r="F230" s="80">
        <v>11266</v>
      </c>
      <c r="G230" s="80">
        <v>57508</v>
      </c>
      <c r="H230" s="80" t="s">
        <v>393</v>
      </c>
      <c r="I230" s="80">
        <v>0</v>
      </c>
      <c r="J230" s="80" t="s">
        <v>746</v>
      </c>
      <c r="K230" s="80" t="s">
        <v>923</v>
      </c>
      <c r="L230" s="80" t="s">
        <v>679</v>
      </c>
      <c r="M230" s="80" t="s">
        <v>680</v>
      </c>
      <c r="N230" s="80" t="s">
        <v>681</v>
      </c>
      <c r="O230" s="80" t="s">
        <v>680</v>
      </c>
      <c r="Q230" s="80" t="s">
        <v>691</v>
      </c>
      <c r="R230" s="80" t="s">
        <v>921</v>
      </c>
      <c r="S230" s="80" t="s">
        <v>922</v>
      </c>
      <c r="T230" s="80" t="s">
        <v>750</v>
      </c>
      <c r="V230" s="80" t="s">
        <v>793</v>
      </c>
      <c r="W230" s="80" t="s">
        <v>680</v>
      </c>
      <c r="AB230" s="80" t="s">
        <v>680</v>
      </c>
      <c r="AC230" s="80" t="s">
        <v>680</v>
      </c>
      <c r="AD230" s="80" t="s">
        <v>680</v>
      </c>
      <c r="AE230" s="80" t="s">
        <v>686</v>
      </c>
      <c r="AF230" s="80" t="s">
        <v>687</v>
      </c>
      <c r="AG230" s="80" t="s">
        <v>688</v>
      </c>
      <c r="AH230" s="80">
        <f>VLOOKUP(A230,'Can Gas Rankings'!$C$6:$H$95,6,FALSE)</f>
        <v>3</v>
      </c>
      <c r="AJ230" s="80" t="str">
        <f t="shared" si="6"/>
        <v>Sempra Energy Trading Corp.96017471</v>
      </c>
      <c r="AK230" s="80" t="str">
        <f t="shared" si="7"/>
        <v>Enron Canada Corp.</v>
      </c>
    </row>
    <row r="231" spans="1:37" hidden="1" x14ac:dyDescent="0.2">
      <c r="A231" s="80" t="s">
        <v>86</v>
      </c>
      <c r="B231" s="80" t="s">
        <v>82</v>
      </c>
      <c r="C231" s="80">
        <v>96017471</v>
      </c>
      <c r="D231" s="80" t="s">
        <v>745</v>
      </c>
      <c r="E231" s="80" t="s">
        <v>567</v>
      </c>
      <c r="F231" s="80">
        <v>11266</v>
      </c>
      <c r="G231" s="80">
        <v>57508</v>
      </c>
      <c r="H231" s="80" t="s">
        <v>393</v>
      </c>
      <c r="I231" s="80">
        <v>0</v>
      </c>
      <c r="J231" s="80" t="s">
        <v>746</v>
      </c>
      <c r="K231" s="80" t="s">
        <v>923</v>
      </c>
      <c r="L231" s="80" t="s">
        <v>679</v>
      </c>
      <c r="M231" s="80" t="s">
        <v>680</v>
      </c>
      <c r="N231" s="80" t="s">
        <v>681</v>
      </c>
      <c r="O231" s="80" t="s">
        <v>680</v>
      </c>
      <c r="Q231" s="80" t="s">
        <v>691</v>
      </c>
      <c r="R231" s="80" t="s">
        <v>748</v>
      </c>
      <c r="S231" s="80" t="s">
        <v>922</v>
      </c>
      <c r="T231" s="80" t="s">
        <v>750</v>
      </c>
      <c r="V231" s="80" t="s">
        <v>793</v>
      </c>
      <c r="W231" s="80" t="s">
        <v>680</v>
      </c>
      <c r="AB231" s="80" t="s">
        <v>680</v>
      </c>
      <c r="AC231" s="80" t="s">
        <v>680</v>
      </c>
      <c r="AD231" s="80" t="s">
        <v>680</v>
      </c>
      <c r="AE231" s="80" t="s">
        <v>686</v>
      </c>
      <c r="AF231" s="80" t="s">
        <v>687</v>
      </c>
      <c r="AG231" s="80" t="s">
        <v>688</v>
      </c>
      <c r="AH231" s="80">
        <f>VLOOKUP(A231,'Can Gas Rankings'!$C$6:$H$95,6,FALSE)</f>
        <v>3</v>
      </c>
      <c r="AJ231" s="80" t="str">
        <f t="shared" si="6"/>
        <v>Sempra Energy Trading Corp.96017471</v>
      </c>
      <c r="AK231" s="80" t="str">
        <f t="shared" si="7"/>
        <v>Enron Canada Corp.</v>
      </c>
    </row>
    <row r="232" spans="1:37" x14ac:dyDescent="0.2">
      <c r="A232" s="80" t="s">
        <v>275</v>
      </c>
      <c r="B232" s="80" t="s">
        <v>82</v>
      </c>
      <c r="C232" s="80">
        <v>96034207</v>
      </c>
      <c r="D232" s="80" t="s">
        <v>759</v>
      </c>
      <c r="E232" s="80" t="s">
        <v>567</v>
      </c>
      <c r="F232" s="80">
        <v>11266</v>
      </c>
      <c r="G232" s="80">
        <v>2846</v>
      </c>
      <c r="H232" s="80" t="s">
        <v>395</v>
      </c>
      <c r="I232" s="80">
        <v>0</v>
      </c>
      <c r="J232" s="80" t="s">
        <v>746</v>
      </c>
      <c r="K232" s="80" t="s">
        <v>924</v>
      </c>
      <c r="L232" s="80" t="s">
        <v>679</v>
      </c>
      <c r="M232" s="80" t="s">
        <v>680</v>
      </c>
      <c r="N232" s="80" t="s">
        <v>681</v>
      </c>
      <c r="O232" s="80" t="s">
        <v>680</v>
      </c>
      <c r="Q232" s="80" t="s">
        <v>682</v>
      </c>
      <c r="R232" s="80" t="s">
        <v>748</v>
      </c>
      <c r="S232" s="80" t="s">
        <v>888</v>
      </c>
      <c r="T232" s="80" t="s">
        <v>750</v>
      </c>
      <c r="V232" s="80" t="s">
        <v>762</v>
      </c>
      <c r="W232" s="80" t="s">
        <v>752</v>
      </c>
      <c r="AB232" s="80" t="s">
        <v>680</v>
      </c>
      <c r="AC232" s="80" t="s">
        <v>680</v>
      </c>
      <c r="AD232" s="80" t="s">
        <v>680</v>
      </c>
      <c r="AE232" s="80" t="s">
        <v>734</v>
      </c>
      <c r="AF232" s="80" t="s">
        <v>687</v>
      </c>
      <c r="AG232" s="80" t="s">
        <v>763</v>
      </c>
      <c r="AH232" s="80">
        <f>VLOOKUP(A232,'Can Gas Rankings'!$C$6:$H$95,6,FALSE)</f>
        <v>66</v>
      </c>
      <c r="AJ232" s="80" t="str">
        <f t="shared" si="6"/>
        <v>Sierra Pacific Power Company96034207</v>
      </c>
      <c r="AK232" s="80" t="str">
        <f t="shared" si="7"/>
        <v>Enron Canada Corp.</v>
      </c>
    </row>
    <row r="233" spans="1:37" hidden="1" x14ac:dyDescent="0.2">
      <c r="A233" s="80" t="s">
        <v>275</v>
      </c>
      <c r="B233" s="80" t="s">
        <v>82</v>
      </c>
      <c r="C233" s="80">
        <v>96034207</v>
      </c>
      <c r="D233" s="80" t="s">
        <v>759</v>
      </c>
      <c r="E233" s="80" t="s">
        <v>567</v>
      </c>
      <c r="F233" s="80">
        <v>11266</v>
      </c>
      <c r="G233" s="80">
        <v>2846</v>
      </c>
      <c r="H233" s="80" t="s">
        <v>395</v>
      </c>
      <c r="I233" s="80">
        <v>0</v>
      </c>
      <c r="J233" s="80" t="s">
        <v>746</v>
      </c>
      <c r="K233" s="80" t="s">
        <v>924</v>
      </c>
      <c r="L233" s="80" t="s">
        <v>679</v>
      </c>
      <c r="M233" s="80" t="s">
        <v>680</v>
      </c>
      <c r="N233" s="80" t="s">
        <v>681</v>
      </c>
      <c r="O233" s="80" t="s">
        <v>680</v>
      </c>
      <c r="Q233" s="80" t="s">
        <v>691</v>
      </c>
      <c r="R233" s="80" t="s">
        <v>748</v>
      </c>
      <c r="S233" s="80" t="s">
        <v>888</v>
      </c>
      <c r="T233" s="80" t="s">
        <v>750</v>
      </c>
      <c r="V233" s="80" t="s">
        <v>762</v>
      </c>
      <c r="W233" s="80" t="s">
        <v>752</v>
      </c>
      <c r="AB233" s="80" t="s">
        <v>680</v>
      </c>
      <c r="AC233" s="80" t="s">
        <v>680</v>
      </c>
      <c r="AD233" s="80" t="s">
        <v>680</v>
      </c>
      <c r="AE233" s="80" t="s">
        <v>734</v>
      </c>
      <c r="AF233" s="80" t="s">
        <v>687</v>
      </c>
      <c r="AG233" s="80" t="s">
        <v>763</v>
      </c>
      <c r="AH233" s="80">
        <f>VLOOKUP(A233,'Can Gas Rankings'!$C$6:$H$95,6,FALSE)</f>
        <v>66</v>
      </c>
      <c r="AJ233" s="80" t="str">
        <f t="shared" si="6"/>
        <v>Sierra Pacific Power Company96034207</v>
      </c>
      <c r="AK233" s="80" t="str">
        <f t="shared" si="7"/>
        <v>Enron Canada Corp.</v>
      </c>
    </row>
    <row r="234" spans="1:37" hidden="1" x14ac:dyDescent="0.2">
      <c r="A234" s="80" t="s">
        <v>275</v>
      </c>
      <c r="B234" s="80" t="s">
        <v>82</v>
      </c>
      <c r="C234" s="80">
        <v>96034207</v>
      </c>
      <c r="D234" s="80" t="s">
        <v>759</v>
      </c>
      <c r="E234" s="80" t="s">
        <v>567</v>
      </c>
      <c r="F234" s="80">
        <v>11266</v>
      </c>
      <c r="G234" s="80">
        <v>2846</v>
      </c>
      <c r="H234" s="80" t="s">
        <v>395</v>
      </c>
      <c r="I234" s="80">
        <v>0</v>
      </c>
      <c r="J234" s="80" t="s">
        <v>746</v>
      </c>
      <c r="K234" s="80" t="s">
        <v>925</v>
      </c>
      <c r="L234" s="80" t="s">
        <v>679</v>
      </c>
      <c r="M234" s="80" t="s">
        <v>680</v>
      </c>
      <c r="N234" s="80" t="s">
        <v>681</v>
      </c>
      <c r="O234" s="80" t="s">
        <v>680</v>
      </c>
      <c r="Q234" s="80" t="s">
        <v>682</v>
      </c>
      <c r="R234" s="80" t="s">
        <v>748</v>
      </c>
      <c r="S234" s="80" t="s">
        <v>888</v>
      </c>
      <c r="T234" s="80" t="s">
        <v>750</v>
      </c>
      <c r="V234" s="80" t="s">
        <v>762</v>
      </c>
      <c r="W234" s="80" t="s">
        <v>752</v>
      </c>
      <c r="AB234" s="80" t="s">
        <v>680</v>
      </c>
      <c r="AC234" s="80" t="s">
        <v>680</v>
      </c>
      <c r="AD234" s="80" t="s">
        <v>680</v>
      </c>
      <c r="AE234" s="80" t="s">
        <v>734</v>
      </c>
      <c r="AF234" s="80" t="s">
        <v>687</v>
      </c>
      <c r="AG234" s="80" t="s">
        <v>763</v>
      </c>
      <c r="AH234" s="80">
        <f>VLOOKUP(A234,'Can Gas Rankings'!$C$6:$H$95,6,FALSE)</f>
        <v>66</v>
      </c>
      <c r="AJ234" s="80" t="str">
        <f t="shared" si="6"/>
        <v>Sierra Pacific Power Company96034207</v>
      </c>
      <c r="AK234" s="80" t="str">
        <f t="shared" si="7"/>
        <v>Enron Canada Corp.</v>
      </c>
    </row>
    <row r="235" spans="1:37" hidden="1" x14ac:dyDescent="0.2">
      <c r="A235" s="80" t="s">
        <v>275</v>
      </c>
      <c r="B235" s="80" t="s">
        <v>82</v>
      </c>
      <c r="C235" s="80">
        <v>96034207</v>
      </c>
      <c r="D235" s="80" t="s">
        <v>759</v>
      </c>
      <c r="E235" s="80" t="s">
        <v>567</v>
      </c>
      <c r="F235" s="80">
        <v>11266</v>
      </c>
      <c r="G235" s="80">
        <v>2846</v>
      </c>
      <c r="H235" s="80" t="s">
        <v>395</v>
      </c>
      <c r="I235" s="80">
        <v>0</v>
      </c>
      <c r="J235" s="80" t="s">
        <v>746</v>
      </c>
      <c r="K235" s="80" t="s">
        <v>925</v>
      </c>
      <c r="L235" s="80" t="s">
        <v>679</v>
      </c>
      <c r="M235" s="80" t="s">
        <v>680</v>
      </c>
      <c r="N235" s="80" t="s">
        <v>681</v>
      </c>
      <c r="O235" s="80" t="s">
        <v>680</v>
      </c>
      <c r="Q235" s="80" t="s">
        <v>691</v>
      </c>
      <c r="R235" s="80" t="s">
        <v>748</v>
      </c>
      <c r="S235" s="80" t="s">
        <v>888</v>
      </c>
      <c r="T235" s="80" t="s">
        <v>750</v>
      </c>
      <c r="V235" s="80" t="s">
        <v>762</v>
      </c>
      <c r="W235" s="80" t="s">
        <v>752</v>
      </c>
      <c r="AB235" s="80" t="s">
        <v>680</v>
      </c>
      <c r="AC235" s="80" t="s">
        <v>680</v>
      </c>
      <c r="AD235" s="80" t="s">
        <v>680</v>
      </c>
      <c r="AE235" s="80" t="s">
        <v>734</v>
      </c>
      <c r="AF235" s="80" t="s">
        <v>687</v>
      </c>
      <c r="AG235" s="80" t="s">
        <v>763</v>
      </c>
      <c r="AH235" s="80">
        <f>VLOOKUP(A235,'Can Gas Rankings'!$C$6:$H$95,6,FALSE)</f>
        <v>66</v>
      </c>
      <c r="AJ235" s="80" t="str">
        <f t="shared" si="6"/>
        <v>Sierra Pacific Power Company96034207</v>
      </c>
      <c r="AK235" s="80" t="str">
        <f t="shared" si="7"/>
        <v>Enron Canada Corp.</v>
      </c>
    </row>
    <row r="236" spans="1:37" x14ac:dyDescent="0.2">
      <c r="A236" s="80" t="s">
        <v>637</v>
      </c>
      <c r="B236" s="80" t="s">
        <v>82</v>
      </c>
      <c r="C236" s="80">
        <v>96013938</v>
      </c>
      <c r="D236" s="80" t="s">
        <v>745</v>
      </c>
      <c r="E236" s="80" t="s">
        <v>567</v>
      </c>
      <c r="F236" s="80">
        <v>11266</v>
      </c>
      <c r="G236" s="80">
        <v>6218</v>
      </c>
      <c r="H236" s="80" t="s">
        <v>393</v>
      </c>
      <c r="I236" s="80">
        <v>0</v>
      </c>
      <c r="J236" s="80" t="s">
        <v>746</v>
      </c>
      <c r="K236" s="80" t="s">
        <v>926</v>
      </c>
      <c r="L236" s="80" t="s">
        <v>679</v>
      </c>
      <c r="M236" s="80" t="s">
        <v>680</v>
      </c>
      <c r="N236" s="80" t="s">
        <v>681</v>
      </c>
      <c r="O236" s="80" t="s">
        <v>680</v>
      </c>
      <c r="Q236" s="80" t="s">
        <v>682</v>
      </c>
      <c r="R236" s="80" t="s">
        <v>748</v>
      </c>
      <c r="S236" s="80" t="s">
        <v>927</v>
      </c>
      <c r="T236" s="80" t="s">
        <v>750</v>
      </c>
      <c r="V236" s="80" t="s">
        <v>751</v>
      </c>
      <c r="W236" s="80" t="s">
        <v>752</v>
      </c>
      <c r="X236" s="80" t="s">
        <v>927</v>
      </c>
      <c r="Y236" s="80" t="s">
        <v>864</v>
      </c>
      <c r="AB236" s="80" t="s">
        <v>680</v>
      </c>
      <c r="AC236" s="80" t="s">
        <v>680</v>
      </c>
      <c r="AD236" s="80" t="s">
        <v>680</v>
      </c>
      <c r="AE236" s="80" t="s">
        <v>686</v>
      </c>
      <c r="AF236" s="80" t="s">
        <v>687</v>
      </c>
      <c r="AG236" s="80" t="s">
        <v>688</v>
      </c>
      <c r="AH236" s="80">
        <f>VLOOKUP(A236,'Can Gas Rankings'!$C$6:$H$95,6,FALSE)</f>
        <v>58</v>
      </c>
      <c r="AJ236" s="80" t="str">
        <f t="shared" si="6"/>
        <v>Talisman Energy Inc.96013938</v>
      </c>
      <c r="AK236" s="80" t="str">
        <f t="shared" si="7"/>
        <v>Enron Canada Corp.</v>
      </c>
    </row>
    <row r="237" spans="1:37" hidden="1" x14ac:dyDescent="0.2">
      <c r="A237" s="80" t="s">
        <v>637</v>
      </c>
      <c r="B237" s="80" t="s">
        <v>82</v>
      </c>
      <c r="C237" s="80">
        <v>96013938</v>
      </c>
      <c r="D237" s="80" t="s">
        <v>745</v>
      </c>
      <c r="E237" s="80" t="s">
        <v>567</v>
      </c>
      <c r="F237" s="80">
        <v>11266</v>
      </c>
      <c r="G237" s="80">
        <v>6218</v>
      </c>
      <c r="H237" s="80" t="s">
        <v>393</v>
      </c>
      <c r="I237" s="80">
        <v>0</v>
      </c>
      <c r="J237" s="80" t="s">
        <v>746</v>
      </c>
      <c r="K237" s="80" t="s">
        <v>926</v>
      </c>
      <c r="L237" s="80" t="s">
        <v>679</v>
      </c>
      <c r="M237" s="80" t="s">
        <v>680</v>
      </c>
      <c r="N237" s="80" t="s">
        <v>681</v>
      </c>
      <c r="O237" s="80" t="s">
        <v>680</v>
      </c>
      <c r="Q237" s="80" t="s">
        <v>691</v>
      </c>
      <c r="R237" s="80" t="s">
        <v>748</v>
      </c>
      <c r="S237" s="80" t="s">
        <v>927</v>
      </c>
      <c r="T237" s="80" t="s">
        <v>750</v>
      </c>
      <c r="V237" s="80" t="s">
        <v>751</v>
      </c>
      <c r="W237" s="80" t="s">
        <v>752</v>
      </c>
      <c r="X237" s="80" t="s">
        <v>927</v>
      </c>
      <c r="Y237" s="80" t="s">
        <v>864</v>
      </c>
      <c r="AB237" s="80" t="s">
        <v>680</v>
      </c>
      <c r="AC237" s="80" t="s">
        <v>680</v>
      </c>
      <c r="AD237" s="80" t="s">
        <v>680</v>
      </c>
      <c r="AE237" s="80" t="s">
        <v>686</v>
      </c>
      <c r="AF237" s="80" t="s">
        <v>687</v>
      </c>
      <c r="AG237" s="80" t="s">
        <v>688</v>
      </c>
      <c r="AH237" s="80">
        <f>VLOOKUP(A237,'Can Gas Rankings'!$C$6:$H$95,6,FALSE)</f>
        <v>58</v>
      </c>
      <c r="AJ237" s="80" t="str">
        <f t="shared" si="6"/>
        <v>Talisman Energy Inc.96013938</v>
      </c>
      <c r="AK237" s="80" t="str">
        <f t="shared" si="7"/>
        <v>Enron Canada Corp.</v>
      </c>
    </row>
    <row r="238" spans="1:37" hidden="1" x14ac:dyDescent="0.2">
      <c r="A238" s="80" t="s">
        <v>637</v>
      </c>
      <c r="B238" s="80" t="s">
        <v>82</v>
      </c>
      <c r="C238" s="80">
        <v>96013938</v>
      </c>
      <c r="D238" s="80" t="s">
        <v>745</v>
      </c>
      <c r="E238" s="80" t="s">
        <v>567</v>
      </c>
      <c r="F238" s="80">
        <v>11266</v>
      </c>
      <c r="G238" s="80">
        <v>6218</v>
      </c>
      <c r="H238" s="80" t="s">
        <v>393</v>
      </c>
      <c r="I238" s="80">
        <v>0</v>
      </c>
      <c r="J238" s="80" t="s">
        <v>746</v>
      </c>
      <c r="K238" s="80" t="s">
        <v>928</v>
      </c>
      <c r="L238" s="80" t="s">
        <v>679</v>
      </c>
      <c r="M238" s="80" t="s">
        <v>680</v>
      </c>
      <c r="N238" s="80" t="s">
        <v>681</v>
      </c>
      <c r="O238" s="80" t="s">
        <v>680</v>
      </c>
      <c r="Q238" s="80" t="s">
        <v>682</v>
      </c>
      <c r="R238" s="80" t="s">
        <v>748</v>
      </c>
      <c r="S238" s="80" t="s">
        <v>927</v>
      </c>
      <c r="T238" s="80" t="s">
        <v>750</v>
      </c>
      <c r="V238" s="80" t="s">
        <v>751</v>
      </c>
      <c r="W238" s="80" t="s">
        <v>752</v>
      </c>
      <c r="X238" s="80" t="s">
        <v>927</v>
      </c>
      <c r="Y238" s="80" t="s">
        <v>864</v>
      </c>
      <c r="AB238" s="80" t="s">
        <v>680</v>
      </c>
      <c r="AC238" s="80" t="s">
        <v>680</v>
      </c>
      <c r="AD238" s="80" t="s">
        <v>680</v>
      </c>
      <c r="AE238" s="80" t="s">
        <v>686</v>
      </c>
      <c r="AF238" s="80" t="s">
        <v>687</v>
      </c>
      <c r="AG238" s="80" t="s">
        <v>688</v>
      </c>
      <c r="AH238" s="80">
        <f>VLOOKUP(A238,'Can Gas Rankings'!$C$6:$H$95,6,FALSE)</f>
        <v>58</v>
      </c>
      <c r="AJ238" s="80" t="str">
        <f t="shared" si="6"/>
        <v>Talisman Energy Inc.96013938</v>
      </c>
      <c r="AK238" s="80" t="str">
        <f t="shared" si="7"/>
        <v>Enron Canada Corp.</v>
      </c>
    </row>
    <row r="239" spans="1:37" hidden="1" x14ac:dyDescent="0.2">
      <c r="A239" s="80" t="s">
        <v>637</v>
      </c>
      <c r="B239" s="80" t="s">
        <v>82</v>
      </c>
      <c r="C239" s="80">
        <v>96013938</v>
      </c>
      <c r="D239" s="80" t="s">
        <v>745</v>
      </c>
      <c r="E239" s="80" t="s">
        <v>567</v>
      </c>
      <c r="F239" s="80">
        <v>11266</v>
      </c>
      <c r="G239" s="80">
        <v>6218</v>
      </c>
      <c r="H239" s="80" t="s">
        <v>393</v>
      </c>
      <c r="I239" s="80">
        <v>0</v>
      </c>
      <c r="J239" s="80" t="s">
        <v>746</v>
      </c>
      <c r="K239" s="80" t="s">
        <v>928</v>
      </c>
      <c r="L239" s="80" t="s">
        <v>679</v>
      </c>
      <c r="M239" s="80" t="s">
        <v>680</v>
      </c>
      <c r="N239" s="80" t="s">
        <v>681</v>
      </c>
      <c r="O239" s="80" t="s">
        <v>680</v>
      </c>
      <c r="Q239" s="80" t="s">
        <v>691</v>
      </c>
      <c r="R239" s="80" t="s">
        <v>748</v>
      </c>
      <c r="S239" s="80" t="s">
        <v>927</v>
      </c>
      <c r="T239" s="80" t="s">
        <v>750</v>
      </c>
      <c r="V239" s="80" t="s">
        <v>751</v>
      </c>
      <c r="W239" s="80" t="s">
        <v>752</v>
      </c>
      <c r="X239" s="80" t="s">
        <v>927</v>
      </c>
      <c r="Y239" s="80" t="s">
        <v>864</v>
      </c>
      <c r="AB239" s="80" t="s">
        <v>680</v>
      </c>
      <c r="AC239" s="80" t="s">
        <v>680</v>
      </c>
      <c r="AD239" s="80" t="s">
        <v>680</v>
      </c>
      <c r="AE239" s="80" t="s">
        <v>686</v>
      </c>
      <c r="AF239" s="80" t="s">
        <v>687</v>
      </c>
      <c r="AG239" s="80" t="s">
        <v>688</v>
      </c>
      <c r="AH239" s="80">
        <f>VLOOKUP(A239,'Can Gas Rankings'!$C$6:$H$95,6,FALSE)</f>
        <v>58</v>
      </c>
      <c r="AJ239" s="80" t="str">
        <f t="shared" si="6"/>
        <v>Talisman Energy Inc.96013938</v>
      </c>
      <c r="AK239" s="80" t="str">
        <f t="shared" si="7"/>
        <v>Enron Canada Corp.</v>
      </c>
    </row>
    <row r="240" spans="1:37" x14ac:dyDescent="0.2">
      <c r="A240" s="80" t="s">
        <v>638</v>
      </c>
      <c r="B240" s="80" t="s">
        <v>82</v>
      </c>
      <c r="C240" s="80">
        <v>96013855</v>
      </c>
      <c r="D240" s="80" t="s">
        <v>745</v>
      </c>
      <c r="E240" s="80" t="s">
        <v>567</v>
      </c>
      <c r="F240" s="80">
        <v>11266</v>
      </c>
      <c r="G240" s="80">
        <v>51586</v>
      </c>
      <c r="H240" s="80" t="s">
        <v>393</v>
      </c>
      <c r="I240" s="80">
        <v>0</v>
      </c>
      <c r="J240" s="80" t="s">
        <v>746</v>
      </c>
      <c r="K240" s="80" t="s">
        <v>929</v>
      </c>
      <c r="L240" s="80" t="s">
        <v>679</v>
      </c>
      <c r="M240" s="80" t="s">
        <v>680</v>
      </c>
      <c r="N240" s="80" t="s">
        <v>681</v>
      </c>
      <c r="O240" s="80" t="s">
        <v>680</v>
      </c>
      <c r="Q240" s="80" t="s">
        <v>682</v>
      </c>
      <c r="R240" s="80" t="s">
        <v>748</v>
      </c>
      <c r="S240" s="80" t="s">
        <v>930</v>
      </c>
      <c r="T240" s="80" t="s">
        <v>750</v>
      </c>
      <c r="V240" s="80" t="s">
        <v>751</v>
      </c>
      <c r="W240" s="80" t="s">
        <v>752</v>
      </c>
      <c r="X240" s="80" t="s">
        <v>930</v>
      </c>
      <c r="Y240" s="80" t="s">
        <v>931</v>
      </c>
      <c r="AB240" s="80" t="s">
        <v>680</v>
      </c>
      <c r="AC240" s="80" t="s">
        <v>680</v>
      </c>
      <c r="AD240" s="80" t="s">
        <v>680</v>
      </c>
      <c r="AE240" s="80" t="s">
        <v>686</v>
      </c>
      <c r="AF240" s="80" t="s">
        <v>687</v>
      </c>
      <c r="AG240" s="80" t="s">
        <v>688</v>
      </c>
      <c r="AH240" s="80">
        <f>VLOOKUP(A240,'Can Gas Rankings'!$C$6:$H$95,6,FALSE)</f>
        <v>33</v>
      </c>
      <c r="AJ240" s="80" t="str">
        <f t="shared" si="6"/>
        <v>Tenaska Marketing Canada, a division of TMV Corp.96013855</v>
      </c>
      <c r="AK240" s="80" t="str">
        <f t="shared" si="7"/>
        <v>Enron Canada Corp.</v>
      </c>
    </row>
    <row r="241" spans="1:37" hidden="1" x14ac:dyDescent="0.2">
      <c r="A241" s="80" t="s">
        <v>638</v>
      </c>
      <c r="B241" s="80" t="s">
        <v>82</v>
      </c>
      <c r="C241" s="80">
        <v>96013855</v>
      </c>
      <c r="D241" s="80" t="s">
        <v>745</v>
      </c>
      <c r="E241" s="80" t="s">
        <v>567</v>
      </c>
      <c r="F241" s="80">
        <v>11266</v>
      </c>
      <c r="G241" s="80">
        <v>51586</v>
      </c>
      <c r="H241" s="80" t="s">
        <v>393</v>
      </c>
      <c r="I241" s="80">
        <v>0</v>
      </c>
      <c r="J241" s="80" t="s">
        <v>746</v>
      </c>
      <c r="K241" s="80" t="s">
        <v>929</v>
      </c>
      <c r="L241" s="80" t="s">
        <v>679</v>
      </c>
      <c r="M241" s="80" t="s">
        <v>680</v>
      </c>
      <c r="N241" s="80" t="s">
        <v>681</v>
      </c>
      <c r="O241" s="80" t="s">
        <v>680</v>
      </c>
      <c r="Q241" s="80" t="s">
        <v>691</v>
      </c>
      <c r="R241" s="80" t="s">
        <v>748</v>
      </c>
      <c r="S241" s="80" t="s">
        <v>930</v>
      </c>
      <c r="T241" s="80" t="s">
        <v>750</v>
      </c>
      <c r="V241" s="80" t="s">
        <v>751</v>
      </c>
      <c r="W241" s="80" t="s">
        <v>752</v>
      </c>
      <c r="X241" s="80" t="s">
        <v>930</v>
      </c>
      <c r="Y241" s="80" t="s">
        <v>931</v>
      </c>
      <c r="AB241" s="80" t="s">
        <v>680</v>
      </c>
      <c r="AC241" s="80" t="s">
        <v>680</v>
      </c>
      <c r="AD241" s="80" t="s">
        <v>680</v>
      </c>
      <c r="AE241" s="80" t="s">
        <v>686</v>
      </c>
      <c r="AF241" s="80" t="s">
        <v>687</v>
      </c>
      <c r="AG241" s="80" t="s">
        <v>688</v>
      </c>
      <c r="AH241" s="80">
        <f>VLOOKUP(A241,'Can Gas Rankings'!$C$6:$H$95,6,FALSE)</f>
        <v>33</v>
      </c>
      <c r="AJ241" s="80" t="str">
        <f t="shared" si="6"/>
        <v>Tenaska Marketing Canada, a division of TMV Corp.96013855</v>
      </c>
      <c r="AK241" s="80" t="str">
        <f t="shared" si="7"/>
        <v>Enron Canada Corp.</v>
      </c>
    </row>
    <row r="242" spans="1:37" hidden="1" x14ac:dyDescent="0.2">
      <c r="A242" s="80" t="s">
        <v>638</v>
      </c>
      <c r="B242" s="80" t="s">
        <v>82</v>
      </c>
      <c r="C242" s="80">
        <v>96013855</v>
      </c>
      <c r="D242" s="80" t="s">
        <v>745</v>
      </c>
      <c r="E242" s="80" t="s">
        <v>567</v>
      </c>
      <c r="F242" s="80">
        <v>11266</v>
      </c>
      <c r="G242" s="80">
        <v>51586</v>
      </c>
      <c r="H242" s="80" t="s">
        <v>393</v>
      </c>
      <c r="I242" s="80">
        <v>0</v>
      </c>
      <c r="J242" s="80" t="s">
        <v>746</v>
      </c>
      <c r="K242" s="80" t="s">
        <v>932</v>
      </c>
      <c r="L242" s="80" t="s">
        <v>679</v>
      </c>
      <c r="M242" s="80" t="s">
        <v>680</v>
      </c>
      <c r="N242" s="80" t="s">
        <v>681</v>
      </c>
      <c r="O242" s="80" t="s">
        <v>680</v>
      </c>
      <c r="Q242" s="80" t="s">
        <v>682</v>
      </c>
      <c r="R242" s="80" t="s">
        <v>748</v>
      </c>
      <c r="S242" s="80" t="s">
        <v>930</v>
      </c>
      <c r="T242" s="80" t="s">
        <v>750</v>
      </c>
      <c r="V242" s="80" t="s">
        <v>751</v>
      </c>
      <c r="W242" s="80" t="s">
        <v>752</v>
      </c>
      <c r="X242" s="80" t="s">
        <v>930</v>
      </c>
      <c r="Y242" s="80" t="s">
        <v>931</v>
      </c>
      <c r="AB242" s="80" t="s">
        <v>680</v>
      </c>
      <c r="AC242" s="80" t="s">
        <v>680</v>
      </c>
      <c r="AD242" s="80" t="s">
        <v>680</v>
      </c>
      <c r="AE242" s="80" t="s">
        <v>686</v>
      </c>
      <c r="AF242" s="80" t="s">
        <v>687</v>
      </c>
      <c r="AG242" s="80" t="s">
        <v>688</v>
      </c>
      <c r="AH242" s="80">
        <f>VLOOKUP(A242,'Can Gas Rankings'!$C$6:$H$95,6,FALSE)</f>
        <v>33</v>
      </c>
      <c r="AJ242" s="80" t="str">
        <f t="shared" si="6"/>
        <v>Tenaska Marketing Canada, a division of TMV Corp.96013855</v>
      </c>
      <c r="AK242" s="80" t="str">
        <f t="shared" si="7"/>
        <v>Enron Canada Corp.</v>
      </c>
    </row>
    <row r="243" spans="1:37" hidden="1" x14ac:dyDescent="0.2">
      <c r="A243" s="80" t="s">
        <v>638</v>
      </c>
      <c r="B243" s="80" t="s">
        <v>82</v>
      </c>
      <c r="C243" s="80">
        <v>96013855</v>
      </c>
      <c r="D243" s="80" t="s">
        <v>745</v>
      </c>
      <c r="E243" s="80" t="s">
        <v>567</v>
      </c>
      <c r="F243" s="80">
        <v>11266</v>
      </c>
      <c r="G243" s="80">
        <v>51586</v>
      </c>
      <c r="H243" s="80" t="s">
        <v>393</v>
      </c>
      <c r="I243" s="80">
        <v>0</v>
      </c>
      <c r="J243" s="80" t="s">
        <v>746</v>
      </c>
      <c r="K243" s="80" t="s">
        <v>932</v>
      </c>
      <c r="L243" s="80" t="s">
        <v>679</v>
      </c>
      <c r="M243" s="80" t="s">
        <v>680</v>
      </c>
      <c r="N243" s="80" t="s">
        <v>681</v>
      </c>
      <c r="O243" s="80" t="s">
        <v>680</v>
      </c>
      <c r="Q243" s="80" t="s">
        <v>691</v>
      </c>
      <c r="R243" s="80" t="s">
        <v>748</v>
      </c>
      <c r="S243" s="80" t="s">
        <v>930</v>
      </c>
      <c r="T243" s="80" t="s">
        <v>750</v>
      </c>
      <c r="V243" s="80" t="s">
        <v>751</v>
      </c>
      <c r="W243" s="80" t="s">
        <v>752</v>
      </c>
      <c r="X243" s="80" t="s">
        <v>930</v>
      </c>
      <c r="Y243" s="80" t="s">
        <v>931</v>
      </c>
      <c r="AB243" s="80" t="s">
        <v>680</v>
      </c>
      <c r="AC243" s="80" t="s">
        <v>680</v>
      </c>
      <c r="AD243" s="80" t="s">
        <v>680</v>
      </c>
      <c r="AE243" s="80" t="s">
        <v>686</v>
      </c>
      <c r="AF243" s="80" t="s">
        <v>687</v>
      </c>
      <c r="AG243" s="80" t="s">
        <v>688</v>
      </c>
      <c r="AH243" s="80">
        <f>VLOOKUP(A243,'Can Gas Rankings'!$C$6:$H$95,6,FALSE)</f>
        <v>33</v>
      </c>
      <c r="AJ243" s="80" t="str">
        <f t="shared" si="6"/>
        <v>Tenaska Marketing Canada, a division of TMV Corp.96013855</v>
      </c>
      <c r="AK243" s="80" t="str">
        <f t="shared" si="7"/>
        <v>Enron Canada Corp.</v>
      </c>
    </row>
    <row r="244" spans="1:37" x14ac:dyDescent="0.2">
      <c r="A244" s="80" t="s">
        <v>135</v>
      </c>
      <c r="B244" s="80" t="s">
        <v>82</v>
      </c>
      <c r="C244" s="80">
        <v>96056940</v>
      </c>
      <c r="D244" s="80" t="s">
        <v>759</v>
      </c>
      <c r="E244" s="80" t="s">
        <v>567</v>
      </c>
      <c r="F244" s="80">
        <v>11266</v>
      </c>
      <c r="G244" s="80">
        <v>208</v>
      </c>
      <c r="H244" s="80" t="s">
        <v>395</v>
      </c>
      <c r="I244" s="80">
        <v>0</v>
      </c>
      <c r="J244" s="80" t="s">
        <v>746</v>
      </c>
      <c r="K244" s="80" t="s">
        <v>31</v>
      </c>
      <c r="L244" s="80" t="s">
        <v>679</v>
      </c>
      <c r="M244" s="80" t="s">
        <v>680</v>
      </c>
      <c r="N244" s="80" t="s">
        <v>681</v>
      </c>
      <c r="O244" s="80" t="s">
        <v>680</v>
      </c>
      <c r="Q244" s="80" t="s">
        <v>682</v>
      </c>
      <c r="R244" s="80" t="s">
        <v>748</v>
      </c>
      <c r="S244" s="80" t="s">
        <v>32</v>
      </c>
      <c r="T244" s="80" t="s">
        <v>750</v>
      </c>
      <c r="V244" s="80" t="s">
        <v>762</v>
      </c>
      <c r="W244" s="80" t="s">
        <v>752</v>
      </c>
      <c r="AB244" s="80" t="s">
        <v>680</v>
      </c>
      <c r="AC244" s="80" t="s">
        <v>680</v>
      </c>
      <c r="AD244" s="80" t="s">
        <v>680</v>
      </c>
      <c r="AE244" s="80" t="s">
        <v>734</v>
      </c>
      <c r="AF244" s="80" t="s">
        <v>687</v>
      </c>
      <c r="AG244" s="80" t="s">
        <v>763</v>
      </c>
      <c r="AH244" s="80">
        <f>VLOOKUP(A244,'Can Gas Rankings'!$C$6:$H$95,6,FALSE)</f>
        <v>60</v>
      </c>
      <c r="AJ244" s="80" t="str">
        <f t="shared" si="6"/>
        <v>Tenaska Marketing Ventures96056940</v>
      </c>
      <c r="AK244" s="80" t="str">
        <f t="shared" si="7"/>
        <v>Enron Canada Corp.</v>
      </c>
    </row>
    <row r="245" spans="1:37" hidden="1" x14ac:dyDescent="0.2">
      <c r="A245" s="80" t="s">
        <v>135</v>
      </c>
      <c r="B245" s="80" t="s">
        <v>82</v>
      </c>
      <c r="C245" s="80">
        <v>96056940</v>
      </c>
      <c r="D245" s="80" t="s">
        <v>759</v>
      </c>
      <c r="E245" s="80" t="s">
        <v>567</v>
      </c>
      <c r="F245" s="80">
        <v>11266</v>
      </c>
      <c r="G245" s="80">
        <v>208</v>
      </c>
      <c r="H245" s="80" t="s">
        <v>395</v>
      </c>
      <c r="I245" s="80">
        <v>0</v>
      </c>
      <c r="J245" s="80" t="s">
        <v>746</v>
      </c>
      <c r="K245" s="80" t="s">
        <v>31</v>
      </c>
      <c r="L245" s="80" t="s">
        <v>679</v>
      </c>
      <c r="M245" s="80" t="s">
        <v>680</v>
      </c>
      <c r="N245" s="80" t="s">
        <v>681</v>
      </c>
      <c r="O245" s="80" t="s">
        <v>680</v>
      </c>
      <c r="Q245" s="80" t="s">
        <v>691</v>
      </c>
      <c r="R245" s="80" t="s">
        <v>748</v>
      </c>
      <c r="S245" s="80" t="s">
        <v>32</v>
      </c>
      <c r="T245" s="80" t="s">
        <v>750</v>
      </c>
      <c r="V245" s="80" t="s">
        <v>762</v>
      </c>
      <c r="W245" s="80" t="s">
        <v>752</v>
      </c>
      <c r="AB245" s="80" t="s">
        <v>680</v>
      </c>
      <c r="AC245" s="80" t="s">
        <v>680</v>
      </c>
      <c r="AD245" s="80" t="s">
        <v>680</v>
      </c>
      <c r="AE245" s="80" t="s">
        <v>734</v>
      </c>
      <c r="AF245" s="80" t="s">
        <v>687</v>
      </c>
      <c r="AG245" s="80" t="s">
        <v>763</v>
      </c>
      <c r="AH245" s="80">
        <f>VLOOKUP(A245,'Can Gas Rankings'!$C$6:$H$95,6,FALSE)</f>
        <v>60</v>
      </c>
      <c r="AJ245" s="80" t="str">
        <f t="shared" si="6"/>
        <v>Tenaska Marketing Ventures96056940</v>
      </c>
      <c r="AK245" s="80" t="str">
        <f t="shared" si="7"/>
        <v>Enron Canada Corp.</v>
      </c>
    </row>
    <row r="246" spans="1:37" hidden="1" x14ac:dyDescent="0.2">
      <c r="A246" s="80" t="s">
        <v>135</v>
      </c>
      <c r="B246" s="80" t="s">
        <v>82</v>
      </c>
      <c r="C246" s="80">
        <v>96056940</v>
      </c>
      <c r="D246" s="80" t="s">
        <v>759</v>
      </c>
      <c r="E246" s="80" t="s">
        <v>567</v>
      </c>
      <c r="F246" s="80">
        <v>11266</v>
      </c>
      <c r="G246" s="80">
        <v>208</v>
      </c>
      <c r="H246" s="80" t="s">
        <v>395</v>
      </c>
      <c r="I246" s="80">
        <v>0</v>
      </c>
      <c r="J246" s="80" t="s">
        <v>746</v>
      </c>
      <c r="K246" s="80" t="s">
        <v>33</v>
      </c>
      <c r="L246" s="80" t="s">
        <v>679</v>
      </c>
      <c r="M246" s="80" t="s">
        <v>680</v>
      </c>
      <c r="N246" s="80" t="s">
        <v>681</v>
      </c>
      <c r="O246" s="80" t="s">
        <v>680</v>
      </c>
      <c r="Q246" s="80" t="s">
        <v>682</v>
      </c>
      <c r="R246" s="80" t="s">
        <v>748</v>
      </c>
      <c r="S246" s="80" t="s">
        <v>32</v>
      </c>
      <c r="T246" s="80" t="s">
        <v>750</v>
      </c>
      <c r="V246" s="80" t="s">
        <v>762</v>
      </c>
      <c r="W246" s="80" t="s">
        <v>752</v>
      </c>
      <c r="AB246" s="80" t="s">
        <v>680</v>
      </c>
      <c r="AC246" s="80" t="s">
        <v>680</v>
      </c>
      <c r="AD246" s="80" t="s">
        <v>680</v>
      </c>
      <c r="AE246" s="80" t="s">
        <v>734</v>
      </c>
      <c r="AF246" s="80" t="s">
        <v>687</v>
      </c>
      <c r="AG246" s="80" t="s">
        <v>763</v>
      </c>
      <c r="AH246" s="80">
        <f>VLOOKUP(A246,'Can Gas Rankings'!$C$6:$H$95,6,FALSE)</f>
        <v>60</v>
      </c>
      <c r="AJ246" s="80" t="str">
        <f t="shared" si="6"/>
        <v>Tenaska Marketing Ventures96056940</v>
      </c>
      <c r="AK246" s="80" t="str">
        <f t="shared" si="7"/>
        <v>Enron Canada Corp.</v>
      </c>
    </row>
    <row r="247" spans="1:37" hidden="1" x14ac:dyDescent="0.2">
      <c r="A247" s="80" t="s">
        <v>135</v>
      </c>
      <c r="B247" s="80" t="s">
        <v>82</v>
      </c>
      <c r="C247" s="80">
        <v>96056940</v>
      </c>
      <c r="D247" s="80" t="s">
        <v>759</v>
      </c>
      <c r="E247" s="80" t="s">
        <v>567</v>
      </c>
      <c r="F247" s="80">
        <v>11266</v>
      </c>
      <c r="G247" s="80">
        <v>208</v>
      </c>
      <c r="H247" s="80" t="s">
        <v>395</v>
      </c>
      <c r="I247" s="80">
        <v>0</v>
      </c>
      <c r="J247" s="80" t="s">
        <v>746</v>
      </c>
      <c r="K247" s="80" t="s">
        <v>33</v>
      </c>
      <c r="L247" s="80" t="s">
        <v>679</v>
      </c>
      <c r="M247" s="80" t="s">
        <v>680</v>
      </c>
      <c r="N247" s="80" t="s">
        <v>681</v>
      </c>
      <c r="O247" s="80" t="s">
        <v>680</v>
      </c>
      <c r="Q247" s="80" t="s">
        <v>691</v>
      </c>
      <c r="R247" s="80" t="s">
        <v>748</v>
      </c>
      <c r="S247" s="80" t="s">
        <v>32</v>
      </c>
      <c r="T247" s="80" t="s">
        <v>750</v>
      </c>
      <c r="V247" s="80" t="s">
        <v>762</v>
      </c>
      <c r="W247" s="80" t="s">
        <v>752</v>
      </c>
      <c r="AB247" s="80" t="s">
        <v>680</v>
      </c>
      <c r="AC247" s="80" t="s">
        <v>680</v>
      </c>
      <c r="AD247" s="80" t="s">
        <v>680</v>
      </c>
      <c r="AE247" s="80" t="s">
        <v>734</v>
      </c>
      <c r="AF247" s="80" t="s">
        <v>687</v>
      </c>
      <c r="AG247" s="80" t="s">
        <v>763</v>
      </c>
      <c r="AH247" s="80">
        <f>VLOOKUP(A247,'Can Gas Rankings'!$C$6:$H$95,6,FALSE)</f>
        <v>60</v>
      </c>
      <c r="AJ247" s="80" t="str">
        <f t="shared" si="6"/>
        <v>Tenaska Marketing Ventures96056940</v>
      </c>
      <c r="AK247" s="80" t="str">
        <f t="shared" si="7"/>
        <v>Enron Canada Corp.</v>
      </c>
    </row>
    <row r="248" spans="1:37" x14ac:dyDescent="0.2">
      <c r="A248" s="80" t="s">
        <v>639</v>
      </c>
      <c r="B248" s="80" t="s">
        <v>82</v>
      </c>
      <c r="C248" s="80">
        <v>96038251</v>
      </c>
      <c r="D248" s="80" t="s">
        <v>759</v>
      </c>
      <c r="E248" s="80" t="s">
        <v>567</v>
      </c>
      <c r="F248" s="80">
        <v>11266</v>
      </c>
      <c r="G248" s="80">
        <v>34488</v>
      </c>
      <c r="H248" s="80" t="s">
        <v>395</v>
      </c>
      <c r="I248" s="80">
        <v>0</v>
      </c>
      <c r="J248" s="80" t="s">
        <v>746</v>
      </c>
      <c r="K248" s="80" t="s">
        <v>34</v>
      </c>
      <c r="L248" s="80" t="s">
        <v>679</v>
      </c>
      <c r="M248" s="80" t="s">
        <v>680</v>
      </c>
      <c r="N248" s="80" t="s">
        <v>681</v>
      </c>
      <c r="O248" s="80" t="s">
        <v>680</v>
      </c>
      <c r="Q248" s="80" t="s">
        <v>682</v>
      </c>
      <c r="R248" s="80" t="s">
        <v>748</v>
      </c>
      <c r="S248" s="80" t="s">
        <v>732</v>
      </c>
      <c r="T248" s="80" t="s">
        <v>750</v>
      </c>
      <c r="V248" s="80" t="s">
        <v>762</v>
      </c>
      <c r="W248" s="80" t="s">
        <v>752</v>
      </c>
      <c r="AB248" s="80" t="s">
        <v>680</v>
      </c>
      <c r="AC248" s="80" t="s">
        <v>680</v>
      </c>
      <c r="AD248" s="80" t="s">
        <v>680</v>
      </c>
      <c r="AE248" s="80" t="s">
        <v>734</v>
      </c>
      <c r="AF248" s="80" t="s">
        <v>687</v>
      </c>
      <c r="AG248" s="80" t="s">
        <v>763</v>
      </c>
      <c r="AH248" s="80">
        <f>VLOOKUP(A248,'Can Gas Rankings'!$C$6:$H$95,6,FALSE)</f>
        <v>17</v>
      </c>
      <c r="AJ248" s="80" t="str">
        <f t="shared" si="6"/>
        <v>Texaco Canada Petroleum  Inc.96038251</v>
      </c>
      <c r="AK248" s="80" t="str">
        <f t="shared" si="7"/>
        <v>Enron Canada Corp.</v>
      </c>
    </row>
    <row r="249" spans="1:37" hidden="1" x14ac:dyDescent="0.2">
      <c r="A249" s="80" t="s">
        <v>639</v>
      </c>
      <c r="B249" s="80" t="s">
        <v>82</v>
      </c>
      <c r="C249" s="80">
        <v>96038251</v>
      </c>
      <c r="D249" s="80" t="s">
        <v>759</v>
      </c>
      <c r="E249" s="80" t="s">
        <v>567</v>
      </c>
      <c r="F249" s="80">
        <v>11266</v>
      </c>
      <c r="G249" s="80">
        <v>34488</v>
      </c>
      <c r="H249" s="80" t="s">
        <v>395</v>
      </c>
      <c r="I249" s="80">
        <v>0</v>
      </c>
      <c r="J249" s="80" t="s">
        <v>746</v>
      </c>
      <c r="K249" s="80" t="s">
        <v>34</v>
      </c>
      <c r="L249" s="80" t="s">
        <v>679</v>
      </c>
      <c r="M249" s="80" t="s">
        <v>680</v>
      </c>
      <c r="N249" s="80" t="s">
        <v>681</v>
      </c>
      <c r="O249" s="80" t="s">
        <v>680</v>
      </c>
      <c r="Q249" s="80" t="s">
        <v>691</v>
      </c>
      <c r="R249" s="80" t="s">
        <v>748</v>
      </c>
      <c r="S249" s="80" t="s">
        <v>732</v>
      </c>
      <c r="T249" s="80" t="s">
        <v>750</v>
      </c>
      <c r="V249" s="80" t="s">
        <v>762</v>
      </c>
      <c r="W249" s="80" t="s">
        <v>752</v>
      </c>
      <c r="AB249" s="80" t="s">
        <v>680</v>
      </c>
      <c r="AC249" s="80" t="s">
        <v>680</v>
      </c>
      <c r="AD249" s="80" t="s">
        <v>680</v>
      </c>
      <c r="AE249" s="80" t="s">
        <v>734</v>
      </c>
      <c r="AF249" s="80" t="s">
        <v>687</v>
      </c>
      <c r="AG249" s="80" t="s">
        <v>763</v>
      </c>
      <c r="AH249" s="80">
        <f>VLOOKUP(A249,'Can Gas Rankings'!$C$6:$H$95,6,FALSE)</f>
        <v>17</v>
      </c>
      <c r="AJ249" s="80" t="str">
        <f t="shared" si="6"/>
        <v>Texaco Canada Petroleum  Inc.96038251</v>
      </c>
      <c r="AK249" s="80" t="str">
        <f t="shared" si="7"/>
        <v>Enron Canada Corp.</v>
      </c>
    </row>
    <row r="250" spans="1:37" hidden="1" x14ac:dyDescent="0.2">
      <c r="A250" s="80" t="s">
        <v>639</v>
      </c>
      <c r="B250" s="80" t="s">
        <v>82</v>
      </c>
      <c r="C250" s="80">
        <v>96038251</v>
      </c>
      <c r="D250" s="80" t="s">
        <v>759</v>
      </c>
      <c r="E250" s="80" t="s">
        <v>567</v>
      </c>
      <c r="F250" s="80">
        <v>11266</v>
      </c>
      <c r="G250" s="80">
        <v>34488</v>
      </c>
      <c r="H250" s="80" t="s">
        <v>395</v>
      </c>
      <c r="I250" s="80">
        <v>0</v>
      </c>
      <c r="J250" s="80" t="s">
        <v>746</v>
      </c>
      <c r="K250" s="80" t="s">
        <v>35</v>
      </c>
      <c r="L250" s="80" t="s">
        <v>679</v>
      </c>
      <c r="M250" s="80" t="s">
        <v>680</v>
      </c>
      <c r="N250" s="80" t="s">
        <v>681</v>
      </c>
      <c r="O250" s="80" t="s">
        <v>680</v>
      </c>
      <c r="Q250" s="80" t="s">
        <v>682</v>
      </c>
      <c r="R250" s="80" t="s">
        <v>748</v>
      </c>
      <c r="S250" s="80" t="s">
        <v>732</v>
      </c>
      <c r="T250" s="80" t="s">
        <v>750</v>
      </c>
      <c r="V250" s="80" t="s">
        <v>762</v>
      </c>
      <c r="W250" s="80" t="s">
        <v>752</v>
      </c>
      <c r="AB250" s="80" t="s">
        <v>680</v>
      </c>
      <c r="AC250" s="80" t="s">
        <v>680</v>
      </c>
      <c r="AD250" s="80" t="s">
        <v>680</v>
      </c>
      <c r="AE250" s="80" t="s">
        <v>734</v>
      </c>
      <c r="AF250" s="80" t="s">
        <v>687</v>
      </c>
      <c r="AG250" s="80" t="s">
        <v>763</v>
      </c>
      <c r="AH250" s="80">
        <f>VLOOKUP(A250,'Can Gas Rankings'!$C$6:$H$95,6,FALSE)</f>
        <v>17</v>
      </c>
      <c r="AJ250" s="80" t="str">
        <f t="shared" si="6"/>
        <v>Texaco Canada Petroleum  Inc.96038251</v>
      </c>
      <c r="AK250" s="80" t="str">
        <f t="shared" si="7"/>
        <v>Enron Canada Corp.</v>
      </c>
    </row>
    <row r="251" spans="1:37" hidden="1" x14ac:dyDescent="0.2">
      <c r="A251" s="80" t="s">
        <v>639</v>
      </c>
      <c r="B251" s="80" t="s">
        <v>82</v>
      </c>
      <c r="C251" s="80">
        <v>96038251</v>
      </c>
      <c r="D251" s="80" t="s">
        <v>759</v>
      </c>
      <c r="E251" s="80" t="s">
        <v>567</v>
      </c>
      <c r="F251" s="80">
        <v>11266</v>
      </c>
      <c r="G251" s="80">
        <v>34488</v>
      </c>
      <c r="H251" s="80" t="s">
        <v>395</v>
      </c>
      <c r="I251" s="80">
        <v>0</v>
      </c>
      <c r="J251" s="80" t="s">
        <v>746</v>
      </c>
      <c r="K251" s="80" t="s">
        <v>35</v>
      </c>
      <c r="L251" s="80" t="s">
        <v>679</v>
      </c>
      <c r="M251" s="80" t="s">
        <v>680</v>
      </c>
      <c r="N251" s="80" t="s">
        <v>681</v>
      </c>
      <c r="O251" s="80" t="s">
        <v>680</v>
      </c>
      <c r="Q251" s="80" t="s">
        <v>691</v>
      </c>
      <c r="R251" s="80" t="s">
        <v>748</v>
      </c>
      <c r="S251" s="80" t="s">
        <v>732</v>
      </c>
      <c r="T251" s="80" t="s">
        <v>750</v>
      </c>
      <c r="V251" s="80" t="s">
        <v>762</v>
      </c>
      <c r="W251" s="80" t="s">
        <v>752</v>
      </c>
      <c r="AB251" s="80" t="s">
        <v>680</v>
      </c>
      <c r="AC251" s="80" t="s">
        <v>680</v>
      </c>
      <c r="AD251" s="80" t="s">
        <v>680</v>
      </c>
      <c r="AE251" s="80" t="s">
        <v>734</v>
      </c>
      <c r="AF251" s="80" t="s">
        <v>687</v>
      </c>
      <c r="AG251" s="80" t="s">
        <v>763</v>
      </c>
      <c r="AH251" s="80">
        <f>VLOOKUP(A251,'Can Gas Rankings'!$C$6:$H$95,6,FALSE)</f>
        <v>17</v>
      </c>
      <c r="AJ251" s="80" t="str">
        <f t="shared" si="6"/>
        <v>Texaco Canada Petroleum  Inc.96038251</v>
      </c>
      <c r="AK251" s="80" t="str">
        <f t="shared" si="7"/>
        <v>Enron Canada Corp.</v>
      </c>
    </row>
    <row r="252" spans="1:37" x14ac:dyDescent="0.2">
      <c r="A252" s="80" t="s">
        <v>199</v>
      </c>
      <c r="B252" s="80" t="s">
        <v>82</v>
      </c>
      <c r="C252" s="80">
        <v>96028020</v>
      </c>
      <c r="D252" s="80" t="s">
        <v>759</v>
      </c>
      <c r="E252" s="80" t="s">
        <v>567</v>
      </c>
      <c r="F252" s="80">
        <v>11266</v>
      </c>
      <c r="G252" s="80">
        <v>55898</v>
      </c>
      <c r="H252" s="80" t="s">
        <v>395</v>
      </c>
      <c r="I252" s="80">
        <v>0</v>
      </c>
      <c r="J252" s="80" t="s">
        <v>746</v>
      </c>
      <c r="K252" s="80" t="s">
        <v>36</v>
      </c>
      <c r="L252" s="80" t="s">
        <v>679</v>
      </c>
      <c r="M252" s="80" t="s">
        <v>680</v>
      </c>
      <c r="N252" s="80" t="s">
        <v>681</v>
      </c>
      <c r="O252" s="80" t="s">
        <v>680</v>
      </c>
      <c r="Q252" s="80" t="s">
        <v>682</v>
      </c>
      <c r="R252" s="80" t="s">
        <v>748</v>
      </c>
      <c r="S252" s="80" t="s">
        <v>825</v>
      </c>
      <c r="T252" s="80" t="s">
        <v>750</v>
      </c>
      <c r="V252" s="80" t="s">
        <v>762</v>
      </c>
      <c r="W252" s="80" t="s">
        <v>752</v>
      </c>
      <c r="AB252" s="80" t="s">
        <v>680</v>
      </c>
      <c r="AC252" s="80" t="s">
        <v>680</v>
      </c>
      <c r="AD252" s="80" t="s">
        <v>680</v>
      </c>
      <c r="AE252" s="80" t="s">
        <v>734</v>
      </c>
      <c r="AF252" s="80" t="s">
        <v>687</v>
      </c>
      <c r="AG252" s="80" t="s">
        <v>688</v>
      </c>
      <c r="AH252" s="80">
        <f>VLOOKUP(A252,'Can Gas Rankings'!$C$6:$H$95,6,FALSE)</f>
        <v>34</v>
      </c>
      <c r="AJ252" s="80" t="str">
        <f t="shared" si="6"/>
        <v>TransAlta Energy Marketing Corp.96028020</v>
      </c>
      <c r="AK252" s="80" t="str">
        <f t="shared" si="7"/>
        <v>Enron Canada Corp.</v>
      </c>
    </row>
    <row r="253" spans="1:37" hidden="1" x14ac:dyDescent="0.2">
      <c r="A253" s="80" t="s">
        <v>199</v>
      </c>
      <c r="B253" s="80" t="s">
        <v>82</v>
      </c>
      <c r="C253" s="80">
        <v>96028020</v>
      </c>
      <c r="D253" s="80" t="s">
        <v>759</v>
      </c>
      <c r="E253" s="80" t="s">
        <v>567</v>
      </c>
      <c r="F253" s="80">
        <v>11266</v>
      </c>
      <c r="G253" s="80">
        <v>55898</v>
      </c>
      <c r="H253" s="80" t="s">
        <v>395</v>
      </c>
      <c r="I253" s="80">
        <v>0</v>
      </c>
      <c r="J253" s="80" t="s">
        <v>746</v>
      </c>
      <c r="K253" s="80" t="s">
        <v>36</v>
      </c>
      <c r="L253" s="80" t="s">
        <v>679</v>
      </c>
      <c r="M253" s="80" t="s">
        <v>680</v>
      </c>
      <c r="N253" s="80" t="s">
        <v>681</v>
      </c>
      <c r="O253" s="80" t="s">
        <v>680</v>
      </c>
      <c r="Q253" s="80" t="s">
        <v>691</v>
      </c>
      <c r="R253" s="80" t="s">
        <v>748</v>
      </c>
      <c r="S253" s="80" t="s">
        <v>825</v>
      </c>
      <c r="T253" s="80" t="s">
        <v>750</v>
      </c>
      <c r="V253" s="80" t="s">
        <v>762</v>
      </c>
      <c r="W253" s="80" t="s">
        <v>752</v>
      </c>
      <c r="AB253" s="80" t="s">
        <v>680</v>
      </c>
      <c r="AC253" s="80" t="s">
        <v>680</v>
      </c>
      <c r="AD253" s="80" t="s">
        <v>680</v>
      </c>
      <c r="AE253" s="80" t="s">
        <v>734</v>
      </c>
      <c r="AF253" s="80" t="s">
        <v>687</v>
      </c>
      <c r="AG253" s="80" t="s">
        <v>688</v>
      </c>
      <c r="AH253" s="80">
        <f>VLOOKUP(A253,'Can Gas Rankings'!$C$6:$H$95,6,FALSE)</f>
        <v>34</v>
      </c>
      <c r="AJ253" s="80" t="str">
        <f t="shared" si="6"/>
        <v>TransAlta Energy Marketing Corp.96028020</v>
      </c>
      <c r="AK253" s="80" t="str">
        <f t="shared" si="7"/>
        <v>Enron Canada Corp.</v>
      </c>
    </row>
    <row r="254" spans="1:37" hidden="1" x14ac:dyDescent="0.2">
      <c r="A254" s="80" t="s">
        <v>199</v>
      </c>
      <c r="B254" s="80" t="s">
        <v>82</v>
      </c>
      <c r="C254" s="80">
        <v>96028020</v>
      </c>
      <c r="D254" s="80" t="s">
        <v>759</v>
      </c>
      <c r="E254" s="80" t="s">
        <v>567</v>
      </c>
      <c r="F254" s="80">
        <v>11266</v>
      </c>
      <c r="G254" s="80">
        <v>55898</v>
      </c>
      <c r="H254" s="80" t="s">
        <v>395</v>
      </c>
      <c r="I254" s="80">
        <v>0</v>
      </c>
      <c r="J254" s="80" t="s">
        <v>746</v>
      </c>
      <c r="K254" s="80" t="s">
        <v>37</v>
      </c>
      <c r="L254" s="80" t="s">
        <v>679</v>
      </c>
      <c r="M254" s="80" t="s">
        <v>680</v>
      </c>
      <c r="N254" s="80" t="s">
        <v>681</v>
      </c>
      <c r="O254" s="80" t="s">
        <v>680</v>
      </c>
      <c r="Q254" s="80" t="s">
        <v>682</v>
      </c>
      <c r="R254" s="80" t="s">
        <v>748</v>
      </c>
      <c r="S254" s="80" t="s">
        <v>825</v>
      </c>
      <c r="T254" s="80" t="s">
        <v>750</v>
      </c>
      <c r="V254" s="80" t="s">
        <v>762</v>
      </c>
      <c r="W254" s="80" t="s">
        <v>752</v>
      </c>
      <c r="AB254" s="80" t="s">
        <v>680</v>
      </c>
      <c r="AC254" s="80" t="s">
        <v>680</v>
      </c>
      <c r="AD254" s="80" t="s">
        <v>680</v>
      </c>
      <c r="AE254" s="80" t="s">
        <v>734</v>
      </c>
      <c r="AF254" s="80" t="s">
        <v>687</v>
      </c>
      <c r="AG254" s="80" t="s">
        <v>688</v>
      </c>
      <c r="AH254" s="80">
        <f>VLOOKUP(A254,'Can Gas Rankings'!$C$6:$H$95,6,FALSE)</f>
        <v>34</v>
      </c>
      <c r="AJ254" s="80" t="str">
        <f t="shared" si="6"/>
        <v>TransAlta Energy Marketing Corp.96028020</v>
      </c>
      <c r="AK254" s="80" t="str">
        <f t="shared" si="7"/>
        <v>Enron Canada Corp.</v>
      </c>
    </row>
    <row r="255" spans="1:37" hidden="1" x14ac:dyDescent="0.2">
      <c r="A255" s="80" t="s">
        <v>199</v>
      </c>
      <c r="B255" s="80" t="s">
        <v>82</v>
      </c>
      <c r="C255" s="80">
        <v>96028020</v>
      </c>
      <c r="D255" s="80" t="s">
        <v>759</v>
      </c>
      <c r="E255" s="80" t="s">
        <v>567</v>
      </c>
      <c r="F255" s="80">
        <v>11266</v>
      </c>
      <c r="G255" s="80">
        <v>55898</v>
      </c>
      <c r="H255" s="80" t="s">
        <v>395</v>
      </c>
      <c r="I255" s="80">
        <v>0</v>
      </c>
      <c r="J255" s="80" t="s">
        <v>746</v>
      </c>
      <c r="K255" s="80" t="s">
        <v>37</v>
      </c>
      <c r="L255" s="80" t="s">
        <v>679</v>
      </c>
      <c r="M255" s="80" t="s">
        <v>680</v>
      </c>
      <c r="N255" s="80" t="s">
        <v>681</v>
      </c>
      <c r="O255" s="80" t="s">
        <v>680</v>
      </c>
      <c r="Q255" s="80" t="s">
        <v>691</v>
      </c>
      <c r="R255" s="80" t="s">
        <v>748</v>
      </c>
      <c r="S255" s="80" t="s">
        <v>825</v>
      </c>
      <c r="T255" s="80" t="s">
        <v>750</v>
      </c>
      <c r="V255" s="80" t="s">
        <v>762</v>
      </c>
      <c r="W255" s="80" t="s">
        <v>752</v>
      </c>
      <c r="AB255" s="80" t="s">
        <v>680</v>
      </c>
      <c r="AC255" s="80" t="s">
        <v>680</v>
      </c>
      <c r="AD255" s="80" t="s">
        <v>680</v>
      </c>
      <c r="AE255" s="80" t="s">
        <v>734</v>
      </c>
      <c r="AF255" s="80" t="s">
        <v>687</v>
      </c>
      <c r="AG255" s="80" t="s">
        <v>688</v>
      </c>
      <c r="AH255" s="80">
        <f>VLOOKUP(A255,'Can Gas Rankings'!$C$6:$H$95,6,FALSE)</f>
        <v>34</v>
      </c>
      <c r="AJ255" s="80" t="str">
        <f t="shared" si="6"/>
        <v>TransAlta Energy Marketing Corp.96028020</v>
      </c>
      <c r="AK255" s="80" t="str">
        <f t="shared" si="7"/>
        <v>Enron Canada Corp.</v>
      </c>
    </row>
    <row r="256" spans="1:37" x14ac:dyDescent="0.2">
      <c r="A256" s="80" t="s">
        <v>640</v>
      </c>
      <c r="B256" s="80" t="s">
        <v>82</v>
      </c>
      <c r="C256" s="80">
        <v>96013856</v>
      </c>
      <c r="D256" s="80" t="s">
        <v>745</v>
      </c>
      <c r="E256" s="80" t="s">
        <v>567</v>
      </c>
      <c r="F256" s="80">
        <v>11266</v>
      </c>
      <c r="G256" s="80">
        <v>54461</v>
      </c>
      <c r="H256" s="80" t="s">
        <v>393</v>
      </c>
      <c r="I256" s="80">
        <v>2</v>
      </c>
      <c r="J256" s="80" t="s">
        <v>746</v>
      </c>
      <c r="K256" s="80" t="s">
        <v>38</v>
      </c>
      <c r="L256" s="80" t="s">
        <v>679</v>
      </c>
      <c r="M256" s="80" t="s">
        <v>680</v>
      </c>
      <c r="N256" s="80" t="s">
        <v>681</v>
      </c>
      <c r="O256" s="80" t="s">
        <v>680</v>
      </c>
      <c r="Q256" s="80" t="s">
        <v>682</v>
      </c>
      <c r="R256" s="80" t="s">
        <v>748</v>
      </c>
      <c r="S256" s="80" t="s">
        <v>39</v>
      </c>
      <c r="T256" s="80" t="s">
        <v>750</v>
      </c>
      <c r="V256" s="80" t="s">
        <v>751</v>
      </c>
      <c r="W256" s="80" t="s">
        <v>752</v>
      </c>
      <c r="X256" s="80" t="s">
        <v>39</v>
      </c>
      <c r="Y256" s="80" t="s">
        <v>40</v>
      </c>
      <c r="AB256" s="80" t="s">
        <v>680</v>
      </c>
      <c r="AC256" s="80" t="s">
        <v>680</v>
      </c>
      <c r="AD256" s="80" t="s">
        <v>680</v>
      </c>
      <c r="AE256" s="80" t="s">
        <v>686</v>
      </c>
      <c r="AF256" s="80" t="s">
        <v>687</v>
      </c>
      <c r="AG256" s="80" t="s">
        <v>688</v>
      </c>
      <c r="AH256" s="80">
        <f>VLOOKUP(A256,'Can Gas Rankings'!$C$6:$H$95,6,FALSE)</f>
        <v>29</v>
      </c>
      <c r="AJ256" s="80" t="str">
        <f t="shared" si="6"/>
        <v>TransCanada Gas Services, a division of TransCanada Energy Ltd.96013856</v>
      </c>
      <c r="AK256" s="80" t="str">
        <f t="shared" si="7"/>
        <v>Enron Canada Corp.</v>
      </c>
    </row>
    <row r="257" spans="1:37" hidden="1" x14ac:dyDescent="0.2">
      <c r="A257" s="80" t="s">
        <v>640</v>
      </c>
      <c r="B257" s="80" t="s">
        <v>82</v>
      </c>
      <c r="C257" s="80">
        <v>96013856</v>
      </c>
      <c r="D257" s="80" t="s">
        <v>745</v>
      </c>
      <c r="E257" s="80" t="s">
        <v>567</v>
      </c>
      <c r="F257" s="80">
        <v>11266</v>
      </c>
      <c r="G257" s="80">
        <v>54461</v>
      </c>
      <c r="H257" s="80" t="s">
        <v>393</v>
      </c>
      <c r="I257" s="80">
        <v>2</v>
      </c>
      <c r="J257" s="80" t="s">
        <v>746</v>
      </c>
      <c r="K257" s="80" t="s">
        <v>38</v>
      </c>
      <c r="L257" s="80" t="s">
        <v>679</v>
      </c>
      <c r="M257" s="80" t="s">
        <v>680</v>
      </c>
      <c r="N257" s="80" t="s">
        <v>681</v>
      </c>
      <c r="O257" s="80" t="s">
        <v>680</v>
      </c>
      <c r="Q257" s="80" t="s">
        <v>691</v>
      </c>
      <c r="R257" s="80" t="s">
        <v>748</v>
      </c>
      <c r="S257" s="80" t="s">
        <v>39</v>
      </c>
      <c r="T257" s="80" t="s">
        <v>750</v>
      </c>
      <c r="V257" s="80" t="s">
        <v>751</v>
      </c>
      <c r="W257" s="80" t="s">
        <v>752</v>
      </c>
      <c r="X257" s="80" t="s">
        <v>39</v>
      </c>
      <c r="Y257" s="80" t="s">
        <v>40</v>
      </c>
      <c r="AB257" s="80" t="s">
        <v>680</v>
      </c>
      <c r="AC257" s="80" t="s">
        <v>680</v>
      </c>
      <c r="AD257" s="80" t="s">
        <v>680</v>
      </c>
      <c r="AE257" s="80" t="s">
        <v>686</v>
      </c>
      <c r="AF257" s="80" t="s">
        <v>687</v>
      </c>
      <c r="AG257" s="80" t="s">
        <v>688</v>
      </c>
      <c r="AH257" s="80">
        <f>VLOOKUP(A257,'Can Gas Rankings'!$C$6:$H$95,6,FALSE)</f>
        <v>29</v>
      </c>
      <c r="AJ257" s="80" t="str">
        <f t="shared" si="6"/>
        <v>TransCanada Gas Services, a division of TransCanada Energy Ltd.96013856</v>
      </c>
      <c r="AK257" s="80" t="str">
        <f t="shared" si="7"/>
        <v>Enron Canada Corp.</v>
      </c>
    </row>
    <row r="258" spans="1:37" hidden="1" x14ac:dyDescent="0.2">
      <c r="A258" s="80" t="s">
        <v>640</v>
      </c>
      <c r="B258" s="80" t="s">
        <v>82</v>
      </c>
      <c r="C258" s="80">
        <v>96013856</v>
      </c>
      <c r="D258" s="80" t="s">
        <v>745</v>
      </c>
      <c r="E258" s="80" t="s">
        <v>567</v>
      </c>
      <c r="F258" s="80">
        <v>11266</v>
      </c>
      <c r="G258" s="80">
        <v>54461</v>
      </c>
      <c r="H258" s="80" t="s">
        <v>393</v>
      </c>
      <c r="I258" s="80">
        <v>2</v>
      </c>
      <c r="J258" s="80" t="s">
        <v>746</v>
      </c>
      <c r="K258" s="80" t="s">
        <v>41</v>
      </c>
      <c r="L258" s="80" t="s">
        <v>679</v>
      </c>
      <c r="M258" s="80" t="s">
        <v>680</v>
      </c>
      <c r="N258" s="80" t="s">
        <v>681</v>
      </c>
      <c r="O258" s="80" t="s">
        <v>680</v>
      </c>
      <c r="Q258" s="80" t="s">
        <v>682</v>
      </c>
      <c r="R258" s="80" t="s">
        <v>748</v>
      </c>
      <c r="S258" s="80" t="s">
        <v>39</v>
      </c>
      <c r="T258" s="80" t="s">
        <v>750</v>
      </c>
      <c r="V258" s="80" t="s">
        <v>751</v>
      </c>
      <c r="W258" s="80" t="s">
        <v>752</v>
      </c>
      <c r="X258" s="80" t="s">
        <v>39</v>
      </c>
      <c r="Y258" s="80" t="s">
        <v>40</v>
      </c>
      <c r="AB258" s="80" t="s">
        <v>680</v>
      </c>
      <c r="AC258" s="80" t="s">
        <v>680</v>
      </c>
      <c r="AD258" s="80" t="s">
        <v>680</v>
      </c>
      <c r="AE258" s="80" t="s">
        <v>686</v>
      </c>
      <c r="AF258" s="80" t="s">
        <v>687</v>
      </c>
      <c r="AG258" s="80" t="s">
        <v>688</v>
      </c>
      <c r="AH258" s="80">
        <f>VLOOKUP(A258,'Can Gas Rankings'!$C$6:$H$95,6,FALSE)</f>
        <v>29</v>
      </c>
      <c r="AJ258" s="80" t="str">
        <f t="shared" si="6"/>
        <v>TransCanada Gas Services, a division of TransCanada Energy Ltd.96013856</v>
      </c>
      <c r="AK258" s="80" t="str">
        <f t="shared" si="7"/>
        <v>Enron Canada Corp.</v>
      </c>
    </row>
    <row r="259" spans="1:37" hidden="1" x14ac:dyDescent="0.2">
      <c r="A259" s="80" t="s">
        <v>640</v>
      </c>
      <c r="B259" s="80" t="s">
        <v>82</v>
      </c>
      <c r="C259" s="80">
        <v>96013856</v>
      </c>
      <c r="D259" s="80" t="s">
        <v>745</v>
      </c>
      <c r="E259" s="80" t="s">
        <v>567</v>
      </c>
      <c r="F259" s="80">
        <v>11266</v>
      </c>
      <c r="G259" s="80">
        <v>54461</v>
      </c>
      <c r="H259" s="80" t="s">
        <v>393</v>
      </c>
      <c r="I259" s="80">
        <v>2</v>
      </c>
      <c r="J259" s="80" t="s">
        <v>746</v>
      </c>
      <c r="K259" s="80" t="s">
        <v>41</v>
      </c>
      <c r="L259" s="80" t="s">
        <v>679</v>
      </c>
      <c r="M259" s="80" t="s">
        <v>680</v>
      </c>
      <c r="N259" s="80" t="s">
        <v>681</v>
      </c>
      <c r="O259" s="80" t="s">
        <v>680</v>
      </c>
      <c r="Q259" s="80" t="s">
        <v>691</v>
      </c>
      <c r="R259" s="80" t="s">
        <v>748</v>
      </c>
      <c r="S259" s="80" t="s">
        <v>39</v>
      </c>
      <c r="T259" s="80" t="s">
        <v>750</v>
      </c>
      <c r="V259" s="80" t="s">
        <v>751</v>
      </c>
      <c r="W259" s="80" t="s">
        <v>752</v>
      </c>
      <c r="X259" s="80" t="s">
        <v>39</v>
      </c>
      <c r="Y259" s="80" t="s">
        <v>40</v>
      </c>
      <c r="AB259" s="80" t="s">
        <v>680</v>
      </c>
      <c r="AC259" s="80" t="s">
        <v>680</v>
      </c>
      <c r="AD259" s="80" t="s">
        <v>680</v>
      </c>
      <c r="AE259" s="80" t="s">
        <v>686</v>
      </c>
      <c r="AF259" s="80" t="s">
        <v>687</v>
      </c>
      <c r="AG259" s="80" t="s">
        <v>688</v>
      </c>
      <c r="AH259" s="80">
        <f>VLOOKUP(A259,'Can Gas Rankings'!$C$6:$H$95,6,FALSE)</f>
        <v>29</v>
      </c>
      <c r="AJ259" s="80" t="str">
        <f t="shared" ref="AJ259:AJ272" si="8">A259&amp;C259</f>
        <v>TransCanada Gas Services, a division of TransCanada Energy Ltd.96013856</v>
      </c>
      <c r="AK259" s="80" t="str">
        <f t="shared" ref="AK259:AK272" si="9">E259</f>
        <v>Enron Canada Corp.</v>
      </c>
    </row>
    <row r="260" spans="1:37" x14ac:dyDescent="0.2">
      <c r="A260" s="80" t="s">
        <v>641</v>
      </c>
      <c r="B260" s="80" t="s">
        <v>82</v>
      </c>
      <c r="C260" s="80">
        <v>96028374</v>
      </c>
      <c r="D260" s="80" t="s">
        <v>759</v>
      </c>
      <c r="E260" s="80" t="s">
        <v>567</v>
      </c>
      <c r="F260" s="80">
        <v>11266</v>
      </c>
      <c r="G260" s="80">
        <v>26342</v>
      </c>
      <c r="H260" s="80" t="s">
        <v>395</v>
      </c>
      <c r="I260" s="80">
        <v>0</v>
      </c>
      <c r="J260" s="80" t="s">
        <v>746</v>
      </c>
      <c r="K260" s="80" t="s">
        <v>42</v>
      </c>
      <c r="L260" s="80" t="s">
        <v>679</v>
      </c>
      <c r="M260" s="80" t="s">
        <v>680</v>
      </c>
      <c r="N260" s="80" t="s">
        <v>681</v>
      </c>
      <c r="O260" s="80" t="s">
        <v>680</v>
      </c>
      <c r="Q260" s="80" t="s">
        <v>682</v>
      </c>
      <c r="R260" s="80" t="s">
        <v>748</v>
      </c>
      <c r="S260" s="80" t="s">
        <v>825</v>
      </c>
      <c r="T260" s="80" t="s">
        <v>750</v>
      </c>
      <c r="V260" s="80" t="s">
        <v>762</v>
      </c>
      <c r="W260" s="80" t="s">
        <v>752</v>
      </c>
      <c r="AB260" s="80" t="s">
        <v>680</v>
      </c>
      <c r="AC260" s="80" t="s">
        <v>680</v>
      </c>
      <c r="AD260" s="80" t="s">
        <v>680</v>
      </c>
      <c r="AE260" s="80" t="s">
        <v>734</v>
      </c>
      <c r="AF260" s="80" t="s">
        <v>687</v>
      </c>
      <c r="AG260" s="80" t="s">
        <v>688</v>
      </c>
      <c r="AH260" s="80">
        <f>VLOOKUP(A260,'Can Gas Rankings'!$C$6:$H$95,6,FALSE)</f>
        <v>70</v>
      </c>
      <c r="AJ260" s="80" t="str">
        <f t="shared" si="8"/>
        <v>Unocal Canada Limited96028374</v>
      </c>
      <c r="AK260" s="80" t="str">
        <f t="shared" si="9"/>
        <v>Enron Canada Corp.</v>
      </c>
    </row>
    <row r="261" spans="1:37" hidden="1" x14ac:dyDescent="0.2">
      <c r="A261" s="80" t="s">
        <v>641</v>
      </c>
      <c r="B261" s="80" t="s">
        <v>82</v>
      </c>
      <c r="C261" s="80">
        <v>96028374</v>
      </c>
      <c r="D261" s="80" t="s">
        <v>759</v>
      </c>
      <c r="E261" s="80" t="s">
        <v>567</v>
      </c>
      <c r="F261" s="80">
        <v>11266</v>
      </c>
      <c r="G261" s="80">
        <v>26342</v>
      </c>
      <c r="H261" s="80" t="s">
        <v>395</v>
      </c>
      <c r="I261" s="80">
        <v>0</v>
      </c>
      <c r="J261" s="80" t="s">
        <v>746</v>
      </c>
      <c r="K261" s="80" t="s">
        <v>42</v>
      </c>
      <c r="L261" s="80" t="s">
        <v>679</v>
      </c>
      <c r="M261" s="80" t="s">
        <v>680</v>
      </c>
      <c r="N261" s="80" t="s">
        <v>681</v>
      </c>
      <c r="O261" s="80" t="s">
        <v>680</v>
      </c>
      <c r="Q261" s="80" t="s">
        <v>691</v>
      </c>
      <c r="R261" s="80" t="s">
        <v>748</v>
      </c>
      <c r="S261" s="80" t="s">
        <v>825</v>
      </c>
      <c r="T261" s="80" t="s">
        <v>750</v>
      </c>
      <c r="V261" s="80" t="s">
        <v>762</v>
      </c>
      <c r="W261" s="80" t="s">
        <v>752</v>
      </c>
      <c r="AB261" s="80" t="s">
        <v>680</v>
      </c>
      <c r="AC261" s="80" t="s">
        <v>680</v>
      </c>
      <c r="AD261" s="80" t="s">
        <v>680</v>
      </c>
      <c r="AE261" s="80" t="s">
        <v>734</v>
      </c>
      <c r="AF261" s="80" t="s">
        <v>687</v>
      </c>
      <c r="AG261" s="80" t="s">
        <v>688</v>
      </c>
      <c r="AH261" s="80">
        <f>VLOOKUP(A261,'Can Gas Rankings'!$C$6:$H$95,6,FALSE)</f>
        <v>70</v>
      </c>
      <c r="AJ261" s="80" t="str">
        <f t="shared" si="8"/>
        <v>Unocal Canada Limited96028374</v>
      </c>
      <c r="AK261" s="80" t="str">
        <f t="shared" si="9"/>
        <v>Enron Canada Corp.</v>
      </c>
    </row>
    <row r="262" spans="1:37" hidden="1" x14ac:dyDescent="0.2">
      <c r="A262" s="80" t="s">
        <v>641</v>
      </c>
      <c r="B262" s="80" t="s">
        <v>82</v>
      </c>
      <c r="C262" s="80">
        <v>96028374</v>
      </c>
      <c r="D262" s="80" t="s">
        <v>759</v>
      </c>
      <c r="E262" s="80" t="s">
        <v>567</v>
      </c>
      <c r="F262" s="80">
        <v>11266</v>
      </c>
      <c r="G262" s="80">
        <v>26342</v>
      </c>
      <c r="H262" s="80" t="s">
        <v>395</v>
      </c>
      <c r="I262" s="80">
        <v>0</v>
      </c>
      <c r="J262" s="80" t="s">
        <v>746</v>
      </c>
      <c r="K262" s="80" t="s">
        <v>43</v>
      </c>
      <c r="L262" s="80" t="s">
        <v>679</v>
      </c>
      <c r="M262" s="80" t="s">
        <v>680</v>
      </c>
      <c r="N262" s="80" t="s">
        <v>681</v>
      </c>
      <c r="O262" s="80" t="s">
        <v>680</v>
      </c>
      <c r="Q262" s="80" t="s">
        <v>682</v>
      </c>
      <c r="R262" s="80" t="s">
        <v>748</v>
      </c>
      <c r="S262" s="80" t="s">
        <v>825</v>
      </c>
      <c r="T262" s="80" t="s">
        <v>750</v>
      </c>
      <c r="V262" s="80" t="s">
        <v>762</v>
      </c>
      <c r="W262" s="80" t="s">
        <v>752</v>
      </c>
      <c r="AB262" s="80" t="s">
        <v>680</v>
      </c>
      <c r="AC262" s="80" t="s">
        <v>680</v>
      </c>
      <c r="AD262" s="80" t="s">
        <v>680</v>
      </c>
      <c r="AE262" s="80" t="s">
        <v>734</v>
      </c>
      <c r="AF262" s="80" t="s">
        <v>687</v>
      </c>
      <c r="AG262" s="80" t="s">
        <v>688</v>
      </c>
      <c r="AH262" s="80">
        <f>VLOOKUP(A262,'Can Gas Rankings'!$C$6:$H$95,6,FALSE)</f>
        <v>70</v>
      </c>
      <c r="AJ262" s="80" t="str">
        <f t="shared" si="8"/>
        <v>Unocal Canada Limited96028374</v>
      </c>
      <c r="AK262" s="80" t="str">
        <f t="shared" si="9"/>
        <v>Enron Canada Corp.</v>
      </c>
    </row>
    <row r="263" spans="1:37" hidden="1" x14ac:dyDescent="0.2">
      <c r="A263" s="80" t="s">
        <v>641</v>
      </c>
      <c r="B263" s="80" t="s">
        <v>82</v>
      </c>
      <c r="C263" s="80">
        <v>96028374</v>
      </c>
      <c r="D263" s="80" t="s">
        <v>759</v>
      </c>
      <c r="E263" s="80" t="s">
        <v>567</v>
      </c>
      <c r="F263" s="80">
        <v>11266</v>
      </c>
      <c r="G263" s="80">
        <v>26342</v>
      </c>
      <c r="H263" s="80" t="s">
        <v>395</v>
      </c>
      <c r="I263" s="80">
        <v>0</v>
      </c>
      <c r="J263" s="80" t="s">
        <v>746</v>
      </c>
      <c r="K263" s="80" t="s">
        <v>43</v>
      </c>
      <c r="L263" s="80" t="s">
        <v>679</v>
      </c>
      <c r="M263" s="80" t="s">
        <v>680</v>
      </c>
      <c r="N263" s="80" t="s">
        <v>681</v>
      </c>
      <c r="O263" s="80" t="s">
        <v>680</v>
      </c>
      <c r="Q263" s="80" t="s">
        <v>691</v>
      </c>
      <c r="R263" s="80" t="s">
        <v>748</v>
      </c>
      <c r="S263" s="80" t="s">
        <v>825</v>
      </c>
      <c r="T263" s="80" t="s">
        <v>750</v>
      </c>
      <c r="V263" s="80" t="s">
        <v>762</v>
      </c>
      <c r="W263" s="80" t="s">
        <v>752</v>
      </c>
      <c r="AB263" s="80" t="s">
        <v>680</v>
      </c>
      <c r="AC263" s="80" t="s">
        <v>680</v>
      </c>
      <c r="AD263" s="80" t="s">
        <v>680</v>
      </c>
      <c r="AE263" s="80" t="s">
        <v>734</v>
      </c>
      <c r="AF263" s="80" t="s">
        <v>687</v>
      </c>
      <c r="AG263" s="80" t="s">
        <v>688</v>
      </c>
      <c r="AH263" s="80">
        <f>VLOOKUP(A263,'Can Gas Rankings'!$C$6:$H$95,6,FALSE)</f>
        <v>70</v>
      </c>
      <c r="AJ263" s="80" t="str">
        <f t="shared" si="8"/>
        <v>Unocal Canada Limited96028374</v>
      </c>
      <c r="AK263" s="80" t="str">
        <f t="shared" si="9"/>
        <v>Enron Canada Corp.</v>
      </c>
    </row>
    <row r="264" spans="1:37" x14ac:dyDescent="0.2">
      <c r="A264" s="80" t="s">
        <v>641</v>
      </c>
      <c r="B264" s="80" t="s">
        <v>82</v>
      </c>
      <c r="C264" s="80">
        <v>96013600</v>
      </c>
      <c r="D264" s="80" t="s">
        <v>800</v>
      </c>
      <c r="E264" s="80" t="s">
        <v>567</v>
      </c>
      <c r="F264" s="80">
        <v>11266</v>
      </c>
      <c r="G264" s="80">
        <v>26342</v>
      </c>
      <c r="H264" s="80" t="s">
        <v>393</v>
      </c>
      <c r="I264" s="80">
        <v>0</v>
      </c>
      <c r="J264" s="80" t="s">
        <v>746</v>
      </c>
      <c r="K264" s="80" t="s">
        <v>44</v>
      </c>
      <c r="L264" s="80" t="s">
        <v>679</v>
      </c>
      <c r="M264" s="80" t="s">
        <v>680</v>
      </c>
      <c r="N264" s="80" t="s">
        <v>681</v>
      </c>
      <c r="O264" s="80" t="s">
        <v>680</v>
      </c>
      <c r="Q264" s="80" t="s">
        <v>682</v>
      </c>
      <c r="R264" s="80" t="s">
        <v>748</v>
      </c>
      <c r="S264" s="80" t="s">
        <v>45</v>
      </c>
      <c r="T264" s="80" t="s">
        <v>750</v>
      </c>
      <c r="V264" s="80" t="s">
        <v>793</v>
      </c>
      <c r="W264" s="80" t="s">
        <v>680</v>
      </c>
      <c r="AB264" s="80" t="s">
        <v>680</v>
      </c>
      <c r="AC264" s="80" t="s">
        <v>680</v>
      </c>
      <c r="AD264" s="80" t="s">
        <v>680</v>
      </c>
      <c r="AE264" s="80" t="s">
        <v>686</v>
      </c>
      <c r="AF264" s="80" t="s">
        <v>687</v>
      </c>
      <c r="AG264" s="80" t="s">
        <v>688</v>
      </c>
      <c r="AH264" s="80">
        <f>VLOOKUP(A264,'Can Gas Rankings'!$C$6:$H$95,6,FALSE)</f>
        <v>70</v>
      </c>
      <c r="AJ264" s="80" t="str">
        <f t="shared" si="8"/>
        <v>Unocal Canada Limited96013600</v>
      </c>
      <c r="AK264" s="80" t="str">
        <f t="shared" si="9"/>
        <v>Enron Canada Corp.</v>
      </c>
    </row>
    <row r="265" spans="1:37" hidden="1" x14ac:dyDescent="0.2">
      <c r="A265" s="80" t="s">
        <v>641</v>
      </c>
      <c r="B265" s="80" t="s">
        <v>82</v>
      </c>
      <c r="C265" s="80">
        <v>96013600</v>
      </c>
      <c r="D265" s="80" t="s">
        <v>800</v>
      </c>
      <c r="E265" s="80" t="s">
        <v>567</v>
      </c>
      <c r="F265" s="80">
        <v>11266</v>
      </c>
      <c r="G265" s="80">
        <v>26342</v>
      </c>
      <c r="H265" s="80" t="s">
        <v>393</v>
      </c>
      <c r="I265" s="80">
        <v>0</v>
      </c>
      <c r="J265" s="80" t="s">
        <v>746</v>
      </c>
      <c r="K265" s="80" t="s">
        <v>44</v>
      </c>
      <c r="L265" s="80" t="s">
        <v>679</v>
      </c>
      <c r="M265" s="80" t="s">
        <v>680</v>
      </c>
      <c r="N265" s="80" t="s">
        <v>681</v>
      </c>
      <c r="O265" s="80" t="s">
        <v>680</v>
      </c>
      <c r="Q265" s="80" t="s">
        <v>691</v>
      </c>
      <c r="R265" s="80" t="s">
        <v>748</v>
      </c>
      <c r="S265" s="80" t="s">
        <v>45</v>
      </c>
      <c r="T265" s="80" t="s">
        <v>750</v>
      </c>
      <c r="V265" s="80" t="s">
        <v>793</v>
      </c>
      <c r="W265" s="80" t="s">
        <v>680</v>
      </c>
      <c r="AB265" s="80" t="s">
        <v>680</v>
      </c>
      <c r="AC265" s="80" t="s">
        <v>680</v>
      </c>
      <c r="AD265" s="80" t="s">
        <v>680</v>
      </c>
      <c r="AE265" s="80" t="s">
        <v>686</v>
      </c>
      <c r="AF265" s="80" t="s">
        <v>687</v>
      </c>
      <c r="AG265" s="80" t="s">
        <v>688</v>
      </c>
      <c r="AH265" s="80">
        <f>VLOOKUP(A265,'Can Gas Rankings'!$C$6:$H$95,6,FALSE)</f>
        <v>70</v>
      </c>
      <c r="AJ265" s="80" t="str">
        <f t="shared" si="8"/>
        <v>Unocal Canada Limited96013600</v>
      </c>
      <c r="AK265" s="80" t="str">
        <f t="shared" si="9"/>
        <v>Enron Canada Corp.</v>
      </c>
    </row>
    <row r="266" spans="1:37" hidden="1" x14ac:dyDescent="0.2">
      <c r="A266" s="80" t="s">
        <v>641</v>
      </c>
      <c r="B266" s="80" t="s">
        <v>82</v>
      </c>
      <c r="C266" s="80">
        <v>96013600</v>
      </c>
      <c r="D266" s="80" t="s">
        <v>800</v>
      </c>
      <c r="E266" s="80" t="s">
        <v>567</v>
      </c>
      <c r="F266" s="80">
        <v>11266</v>
      </c>
      <c r="G266" s="80">
        <v>26342</v>
      </c>
      <c r="H266" s="80" t="s">
        <v>393</v>
      </c>
      <c r="I266" s="80">
        <v>0</v>
      </c>
      <c r="J266" s="80" t="s">
        <v>746</v>
      </c>
      <c r="K266" s="80" t="s">
        <v>46</v>
      </c>
      <c r="L266" s="80" t="s">
        <v>679</v>
      </c>
      <c r="M266" s="80" t="s">
        <v>680</v>
      </c>
      <c r="N266" s="80" t="s">
        <v>681</v>
      </c>
      <c r="O266" s="80" t="s">
        <v>680</v>
      </c>
      <c r="Q266" s="80" t="s">
        <v>682</v>
      </c>
      <c r="R266" s="80" t="s">
        <v>748</v>
      </c>
      <c r="S266" s="80" t="s">
        <v>45</v>
      </c>
      <c r="T266" s="80" t="s">
        <v>750</v>
      </c>
      <c r="V266" s="80" t="s">
        <v>793</v>
      </c>
      <c r="W266" s="80" t="s">
        <v>680</v>
      </c>
      <c r="AB266" s="80" t="s">
        <v>680</v>
      </c>
      <c r="AC266" s="80" t="s">
        <v>680</v>
      </c>
      <c r="AD266" s="80" t="s">
        <v>680</v>
      </c>
      <c r="AE266" s="80" t="s">
        <v>686</v>
      </c>
      <c r="AF266" s="80" t="s">
        <v>687</v>
      </c>
      <c r="AG266" s="80" t="s">
        <v>688</v>
      </c>
      <c r="AH266" s="80">
        <f>VLOOKUP(A266,'Can Gas Rankings'!$C$6:$H$95,6,FALSE)</f>
        <v>70</v>
      </c>
      <c r="AJ266" s="80" t="str">
        <f t="shared" si="8"/>
        <v>Unocal Canada Limited96013600</v>
      </c>
      <c r="AK266" s="80" t="str">
        <f t="shared" si="9"/>
        <v>Enron Canada Corp.</v>
      </c>
    </row>
    <row r="267" spans="1:37" hidden="1" x14ac:dyDescent="0.2">
      <c r="A267" s="80" t="s">
        <v>641</v>
      </c>
      <c r="B267" s="80" t="s">
        <v>82</v>
      </c>
      <c r="C267" s="80">
        <v>96013600</v>
      </c>
      <c r="D267" s="80" t="s">
        <v>800</v>
      </c>
      <c r="E267" s="80" t="s">
        <v>567</v>
      </c>
      <c r="F267" s="80">
        <v>11266</v>
      </c>
      <c r="G267" s="80">
        <v>26342</v>
      </c>
      <c r="H267" s="80" t="s">
        <v>393</v>
      </c>
      <c r="I267" s="80">
        <v>0</v>
      </c>
      <c r="J267" s="80" t="s">
        <v>746</v>
      </c>
      <c r="K267" s="80" t="s">
        <v>46</v>
      </c>
      <c r="L267" s="80" t="s">
        <v>679</v>
      </c>
      <c r="M267" s="80" t="s">
        <v>680</v>
      </c>
      <c r="N267" s="80" t="s">
        <v>681</v>
      </c>
      <c r="O267" s="80" t="s">
        <v>680</v>
      </c>
      <c r="Q267" s="80" t="s">
        <v>691</v>
      </c>
      <c r="R267" s="80" t="s">
        <v>748</v>
      </c>
      <c r="S267" s="80" t="s">
        <v>45</v>
      </c>
      <c r="T267" s="80" t="s">
        <v>750</v>
      </c>
      <c r="V267" s="80" t="s">
        <v>793</v>
      </c>
      <c r="W267" s="80" t="s">
        <v>680</v>
      </c>
      <c r="AB267" s="80" t="s">
        <v>680</v>
      </c>
      <c r="AC267" s="80" t="s">
        <v>680</v>
      </c>
      <c r="AD267" s="80" t="s">
        <v>680</v>
      </c>
      <c r="AE267" s="80" t="s">
        <v>686</v>
      </c>
      <c r="AF267" s="80" t="s">
        <v>687</v>
      </c>
      <c r="AG267" s="80" t="s">
        <v>688</v>
      </c>
      <c r="AH267" s="80">
        <f>VLOOKUP(A267,'Can Gas Rankings'!$C$6:$H$95,6,FALSE)</f>
        <v>70</v>
      </c>
      <c r="AJ267" s="80" t="str">
        <f t="shared" si="8"/>
        <v>Unocal Canada Limited96013600</v>
      </c>
      <c r="AK267" s="80" t="str">
        <f t="shared" si="9"/>
        <v>Enron Canada Corp.</v>
      </c>
    </row>
    <row r="268" spans="1:37" x14ac:dyDescent="0.2">
      <c r="A268" s="80" t="s">
        <v>642</v>
      </c>
      <c r="B268" s="80" t="s">
        <v>82</v>
      </c>
      <c r="C268" s="80">
        <v>96013861</v>
      </c>
      <c r="D268" s="80" t="s">
        <v>745</v>
      </c>
      <c r="E268" s="80" t="s">
        <v>567</v>
      </c>
      <c r="F268" s="80">
        <v>11266</v>
      </c>
      <c r="G268" s="80">
        <v>58142</v>
      </c>
      <c r="H268" s="80" t="s">
        <v>393</v>
      </c>
      <c r="I268" s="80">
        <v>0</v>
      </c>
      <c r="J268" s="80" t="s">
        <v>746</v>
      </c>
      <c r="K268" s="80" t="s">
        <v>47</v>
      </c>
      <c r="L268" s="80" t="s">
        <v>679</v>
      </c>
      <c r="M268" s="80" t="s">
        <v>680</v>
      </c>
      <c r="N268" s="80" t="s">
        <v>681</v>
      </c>
      <c r="O268" s="80" t="s">
        <v>680</v>
      </c>
      <c r="Q268" s="80" t="s">
        <v>682</v>
      </c>
      <c r="R268" s="80" t="s">
        <v>748</v>
      </c>
      <c r="S268" s="80" t="s">
        <v>48</v>
      </c>
      <c r="T268" s="80" t="s">
        <v>750</v>
      </c>
      <c r="V268" s="80" t="s">
        <v>751</v>
      </c>
      <c r="W268" s="80" t="s">
        <v>752</v>
      </c>
      <c r="X268" s="80" t="s">
        <v>48</v>
      </c>
      <c r="Y268" s="80" t="s">
        <v>49</v>
      </c>
      <c r="AB268" s="80" t="s">
        <v>680</v>
      </c>
      <c r="AC268" s="80" t="s">
        <v>680</v>
      </c>
      <c r="AD268" s="80" t="s">
        <v>680</v>
      </c>
      <c r="AE268" s="80" t="s">
        <v>686</v>
      </c>
      <c r="AF268" s="80" t="s">
        <v>687</v>
      </c>
      <c r="AG268" s="80" t="s">
        <v>688</v>
      </c>
      <c r="AH268" s="80">
        <f>VLOOKUP(A268,'Can Gas Rankings'!$C$6:$H$95,6,FALSE)</f>
        <v>80</v>
      </c>
      <c r="AJ268" s="80" t="str">
        <f t="shared" si="8"/>
        <v>WGR Canada Inc.96013861</v>
      </c>
      <c r="AK268" s="80" t="str">
        <f t="shared" si="9"/>
        <v>Enron Canada Corp.</v>
      </c>
    </row>
    <row r="269" spans="1:37" hidden="1" x14ac:dyDescent="0.2">
      <c r="A269" s="80" t="s">
        <v>642</v>
      </c>
      <c r="B269" s="80" t="s">
        <v>82</v>
      </c>
      <c r="C269" s="80">
        <v>96013861</v>
      </c>
      <c r="D269" s="80" t="s">
        <v>745</v>
      </c>
      <c r="E269" s="80" t="s">
        <v>567</v>
      </c>
      <c r="F269" s="80">
        <v>11266</v>
      </c>
      <c r="G269" s="80">
        <v>58142</v>
      </c>
      <c r="H269" s="80" t="s">
        <v>393</v>
      </c>
      <c r="I269" s="80">
        <v>0</v>
      </c>
      <c r="J269" s="80" t="s">
        <v>746</v>
      </c>
      <c r="K269" s="80" t="s">
        <v>47</v>
      </c>
      <c r="L269" s="80" t="s">
        <v>679</v>
      </c>
      <c r="M269" s="80" t="s">
        <v>680</v>
      </c>
      <c r="N269" s="80" t="s">
        <v>681</v>
      </c>
      <c r="O269" s="80" t="s">
        <v>680</v>
      </c>
      <c r="Q269" s="80" t="s">
        <v>691</v>
      </c>
      <c r="R269" s="80" t="s">
        <v>748</v>
      </c>
      <c r="S269" s="80" t="s">
        <v>48</v>
      </c>
      <c r="T269" s="80" t="s">
        <v>750</v>
      </c>
      <c r="V269" s="80" t="s">
        <v>751</v>
      </c>
      <c r="W269" s="80" t="s">
        <v>752</v>
      </c>
      <c r="X269" s="80" t="s">
        <v>48</v>
      </c>
      <c r="Y269" s="80" t="s">
        <v>49</v>
      </c>
      <c r="AB269" s="80" t="s">
        <v>680</v>
      </c>
      <c r="AC269" s="80" t="s">
        <v>680</v>
      </c>
      <c r="AD269" s="80" t="s">
        <v>680</v>
      </c>
      <c r="AE269" s="80" t="s">
        <v>686</v>
      </c>
      <c r="AF269" s="80" t="s">
        <v>687</v>
      </c>
      <c r="AG269" s="80" t="s">
        <v>688</v>
      </c>
      <c r="AH269" s="80">
        <f>VLOOKUP(A269,'Can Gas Rankings'!$C$6:$H$95,6,FALSE)</f>
        <v>80</v>
      </c>
      <c r="AJ269" s="80" t="str">
        <f t="shared" si="8"/>
        <v>WGR Canada Inc.96013861</v>
      </c>
      <c r="AK269" s="80" t="str">
        <f t="shared" si="9"/>
        <v>Enron Canada Corp.</v>
      </c>
    </row>
    <row r="270" spans="1:37" hidden="1" x14ac:dyDescent="0.2">
      <c r="A270" s="80" t="s">
        <v>642</v>
      </c>
      <c r="B270" s="80" t="s">
        <v>82</v>
      </c>
      <c r="C270" s="80">
        <v>96013861</v>
      </c>
      <c r="D270" s="80" t="s">
        <v>745</v>
      </c>
      <c r="E270" s="80" t="s">
        <v>567</v>
      </c>
      <c r="F270" s="80">
        <v>11266</v>
      </c>
      <c r="G270" s="80">
        <v>58142</v>
      </c>
      <c r="H270" s="80" t="s">
        <v>393</v>
      </c>
      <c r="I270" s="80">
        <v>0</v>
      </c>
      <c r="J270" s="80" t="s">
        <v>746</v>
      </c>
      <c r="K270" s="80" t="s">
        <v>50</v>
      </c>
      <c r="L270" s="80" t="s">
        <v>679</v>
      </c>
      <c r="M270" s="80" t="s">
        <v>680</v>
      </c>
      <c r="N270" s="80" t="s">
        <v>681</v>
      </c>
      <c r="O270" s="80" t="s">
        <v>680</v>
      </c>
      <c r="Q270" s="80" t="s">
        <v>682</v>
      </c>
      <c r="R270" s="80" t="s">
        <v>748</v>
      </c>
      <c r="S270" s="80" t="s">
        <v>48</v>
      </c>
      <c r="T270" s="80" t="s">
        <v>750</v>
      </c>
      <c r="V270" s="80" t="s">
        <v>751</v>
      </c>
      <c r="W270" s="80" t="s">
        <v>752</v>
      </c>
      <c r="X270" s="80" t="s">
        <v>48</v>
      </c>
      <c r="Y270" s="80" t="s">
        <v>49</v>
      </c>
      <c r="AB270" s="80" t="s">
        <v>680</v>
      </c>
      <c r="AC270" s="80" t="s">
        <v>680</v>
      </c>
      <c r="AD270" s="80" t="s">
        <v>680</v>
      </c>
      <c r="AE270" s="80" t="s">
        <v>686</v>
      </c>
      <c r="AF270" s="80" t="s">
        <v>687</v>
      </c>
      <c r="AG270" s="80" t="s">
        <v>688</v>
      </c>
      <c r="AH270" s="80">
        <f>VLOOKUP(A270,'Can Gas Rankings'!$C$6:$H$95,6,FALSE)</f>
        <v>80</v>
      </c>
      <c r="AJ270" s="80" t="str">
        <f t="shared" si="8"/>
        <v>WGR Canada Inc.96013861</v>
      </c>
      <c r="AK270" s="80" t="str">
        <f t="shared" si="9"/>
        <v>Enron Canada Corp.</v>
      </c>
    </row>
    <row r="271" spans="1:37" hidden="1" x14ac:dyDescent="0.2">
      <c r="A271" s="80" t="s">
        <v>642</v>
      </c>
      <c r="B271" s="80" t="s">
        <v>82</v>
      </c>
      <c r="C271" s="80">
        <v>96013861</v>
      </c>
      <c r="D271" s="80" t="s">
        <v>745</v>
      </c>
      <c r="E271" s="80" t="s">
        <v>567</v>
      </c>
      <c r="F271" s="80">
        <v>11266</v>
      </c>
      <c r="G271" s="80">
        <v>58142</v>
      </c>
      <c r="H271" s="80" t="s">
        <v>393</v>
      </c>
      <c r="I271" s="80">
        <v>0</v>
      </c>
      <c r="J271" s="80" t="s">
        <v>746</v>
      </c>
      <c r="K271" s="80" t="s">
        <v>50</v>
      </c>
      <c r="L271" s="80" t="s">
        <v>679</v>
      </c>
      <c r="M271" s="80" t="s">
        <v>680</v>
      </c>
      <c r="N271" s="80" t="s">
        <v>681</v>
      </c>
      <c r="O271" s="80" t="s">
        <v>680</v>
      </c>
      <c r="Q271" s="80" t="s">
        <v>691</v>
      </c>
      <c r="R271" s="80" t="s">
        <v>748</v>
      </c>
      <c r="S271" s="80" t="s">
        <v>48</v>
      </c>
      <c r="T271" s="80" t="s">
        <v>750</v>
      </c>
      <c r="V271" s="80" t="s">
        <v>751</v>
      </c>
      <c r="W271" s="80" t="s">
        <v>752</v>
      </c>
      <c r="X271" s="80" t="s">
        <v>48</v>
      </c>
      <c r="Y271" s="80" t="s">
        <v>49</v>
      </c>
      <c r="AB271" s="80" t="s">
        <v>680</v>
      </c>
      <c r="AC271" s="80" t="s">
        <v>680</v>
      </c>
      <c r="AD271" s="80" t="s">
        <v>680</v>
      </c>
      <c r="AE271" s="80" t="s">
        <v>686</v>
      </c>
      <c r="AF271" s="80" t="s">
        <v>687</v>
      </c>
      <c r="AG271" s="80" t="s">
        <v>688</v>
      </c>
      <c r="AH271" s="80">
        <f>VLOOKUP(A271,'Can Gas Rankings'!$C$6:$H$95,6,FALSE)</f>
        <v>80</v>
      </c>
      <c r="AJ271" s="80" t="str">
        <f t="shared" si="8"/>
        <v>WGR Canada Inc.96013861</v>
      </c>
      <c r="AK271" s="80" t="str">
        <f t="shared" si="9"/>
        <v>Enron Canada Corp.</v>
      </c>
    </row>
    <row r="272" spans="1:37" x14ac:dyDescent="0.2">
      <c r="A272" s="80" t="s">
        <v>102</v>
      </c>
      <c r="B272" s="80" t="s">
        <v>82</v>
      </c>
      <c r="C272" s="80">
        <v>96013866</v>
      </c>
      <c r="D272" s="80" t="s">
        <v>745</v>
      </c>
      <c r="E272" s="80" t="s">
        <v>567</v>
      </c>
      <c r="F272" s="80">
        <v>11266</v>
      </c>
      <c r="G272" s="80">
        <v>64245</v>
      </c>
      <c r="H272" s="80" t="s">
        <v>393</v>
      </c>
      <c r="I272" s="80">
        <v>1</v>
      </c>
      <c r="J272" s="80" t="s">
        <v>746</v>
      </c>
      <c r="K272" s="80" t="s">
        <v>51</v>
      </c>
      <c r="L272" s="80" t="s">
        <v>679</v>
      </c>
      <c r="M272" s="80" t="s">
        <v>680</v>
      </c>
      <c r="N272" s="80" t="s">
        <v>681</v>
      </c>
      <c r="O272" s="80" t="s">
        <v>680</v>
      </c>
      <c r="Q272" s="80" t="s">
        <v>682</v>
      </c>
      <c r="R272" s="80" t="s">
        <v>748</v>
      </c>
      <c r="S272" s="80" t="s">
        <v>52</v>
      </c>
      <c r="T272" s="80" t="s">
        <v>750</v>
      </c>
      <c r="V272" s="80" t="s">
        <v>751</v>
      </c>
      <c r="W272" s="80" t="s">
        <v>752</v>
      </c>
      <c r="X272" s="80" t="s">
        <v>52</v>
      </c>
      <c r="Y272" s="80" t="s">
        <v>53</v>
      </c>
      <c r="AB272" s="80" t="s">
        <v>680</v>
      </c>
      <c r="AC272" s="80" t="s">
        <v>680</v>
      </c>
      <c r="AD272" s="80" t="s">
        <v>680</v>
      </c>
      <c r="AE272" s="80" t="s">
        <v>686</v>
      </c>
      <c r="AF272" s="80" t="s">
        <v>687</v>
      </c>
      <c r="AG272" s="80" t="s">
        <v>688</v>
      </c>
      <c r="AH272" s="80">
        <f>VLOOKUP(A272,'Can Gas Rankings'!$C$6:$H$95,6,FALSE)</f>
        <v>20</v>
      </c>
      <c r="AJ272" s="80" t="str">
        <f t="shared" si="8"/>
        <v>Williams Energy Marketing &amp; Trading Company96013866</v>
      </c>
      <c r="AK272" s="80" t="str">
        <f t="shared" si="9"/>
        <v>Enron Canada Corp.</v>
      </c>
    </row>
    <row r="273" spans="1:33" hidden="1" x14ac:dyDescent="0.2">
      <c r="A273" s="80" t="s">
        <v>102</v>
      </c>
      <c r="B273" s="80" t="s">
        <v>82</v>
      </c>
      <c r="C273" s="80">
        <v>96013866</v>
      </c>
      <c r="D273" s="80" t="s">
        <v>745</v>
      </c>
      <c r="E273" s="80" t="s">
        <v>567</v>
      </c>
      <c r="F273" s="80">
        <v>11266</v>
      </c>
      <c r="G273" s="80">
        <v>64245</v>
      </c>
      <c r="H273" s="80" t="s">
        <v>393</v>
      </c>
      <c r="I273" s="80">
        <v>1</v>
      </c>
      <c r="J273" s="80" t="s">
        <v>746</v>
      </c>
      <c r="K273" s="80" t="s">
        <v>51</v>
      </c>
      <c r="L273" s="80" t="s">
        <v>679</v>
      </c>
      <c r="M273" s="80" t="s">
        <v>680</v>
      </c>
      <c r="N273" s="80" t="s">
        <v>681</v>
      </c>
      <c r="O273" s="80" t="s">
        <v>680</v>
      </c>
      <c r="Q273" s="80" t="s">
        <v>691</v>
      </c>
      <c r="R273" s="80" t="s">
        <v>748</v>
      </c>
      <c r="S273" s="80" t="s">
        <v>52</v>
      </c>
      <c r="T273" s="80" t="s">
        <v>750</v>
      </c>
      <c r="V273" s="80" t="s">
        <v>751</v>
      </c>
      <c r="W273" s="80" t="s">
        <v>752</v>
      </c>
      <c r="X273" s="80" t="s">
        <v>52</v>
      </c>
      <c r="Y273" s="80" t="s">
        <v>53</v>
      </c>
      <c r="AB273" s="80" t="s">
        <v>680</v>
      </c>
      <c r="AC273" s="80" t="s">
        <v>680</v>
      </c>
      <c r="AD273" s="80" t="s">
        <v>680</v>
      </c>
      <c r="AE273" s="80" t="s">
        <v>686</v>
      </c>
      <c r="AF273" s="80" t="s">
        <v>687</v>
      </c>
      <c r="AG273" s="80" t="s">
        <v>688</v>
      </c>
    </row>
    <row r="274" spans="1:33" hidden="1" x14ac:dyDescent="0.2">
      <c r="A274" s="80" t="s">
        <v>102</v>
      </c>
      <c r="B274" s="80" t="s">
        <v>82</v>
      </c>
      <c r="C274" s="80">
        <v>96013866</v>
      </c>
      <c r="D274" s="80" t="s">
        <v>745</v>
      </c>
      <c r="E274" s="80" t="s">
        <v>567</v>
      </c>
      <c r="F274" s="80">
        <v>11266</v>
      </c>
      <c r="G274" s="80">
        <v>64245</v>
      </c>
      <c r="H274" s="80" t="s">
        <v>393</v>
      </c>
      <c r="I274" s="80">
        <v>1</v>
      </c>
      <c r="J274" s="80" t="s">
        <v>746</v>
      </c>
      <c r="K274" s="80" t="s">
        <v>54</v>
      </c>
      <c r="L274" s="80" t="s">
        <v>679</v>
      </c>
      <c r="M274" s="80" t="s">
        <v>680</v>
      </c>
      <c r="N274" s="80" t="s">
        <v>681</v>
      </c>
      <c r="O274" s="80" t="s">
        <v>680</v>
      </c>
      <c r="Q274" s="80" t="s">
        <v>682</v>
      </c>
      <c r="R274" s="80" t="s">
        <v>748</v>
      </c>
      <c r="S274" s="80" t="s">
        <v>52</v>
      </c>
      <c r="T274" s="80" t="s">
        <v>750</v>
      </c>
      <c r="V274" s="80" t="s">
        <v>751</v>
      </c>
      <c r="W274" s="80" t="s">
        <v>752</v>
      </c>
      <c r="X274" s="80" t="s">
        <v>52</v>
      </c>
      <c r="Y274" s="80" t="s">
        <v>53</v>
      </c>
      <c r="AB274" s="80" t="s">
        <v>680</v>
      </c>
      <c r="AC274" s="80" t="s">
        <v>680</v>
      </c>
      <c r="AD274" s="80" t="s">
        <v>680</v>
      </c>
      <c r="AE274" s="80" t="s">
        <v>686</v>
      </c>
      <c r="AF274" s="80" t="s">
        <v>687</v>
      </c>
      <c r="AG274" s="80" t="s">
        <v>688</v>
      </c>
    </row>
    <row r="275" spans="1:33" hidden="1" x14ac:dyDescent="0.2">
      <c r="A275" s="80" t="s">
        <v>102</v>
      </c>
      <c r="B275" s="80" t="s">
        <v>82</v>
      </c>
      <c r="C275" s="80">
        <v>96013866</v>
      </c>
      <c r="D275" s="80" t="s">
        <v>745</v>
      </c>
      <c r="E275" s="80" t="s">
        <v>567</v>
      </c>
      <c r="F275" s="80">
        <v>11266</v>
      </c>
      <c r="G275" s="80">
        <v>64245</v>
      </c>
      <c r="H275" s="80" t="s">
        <v>393</v>
      </c>
      <c r="I275" s="80">
        <v>1</v>
      </c>
      <c r="J275" s="80" t="s">
        <v>746</v>
      </c>
      <c r="K275" s="80" t="s">
        <v>54</v>
      </c>
      <c r="L275" s="80" t="s">
        <v>679</v>
      </c>
      <c r="M275" s="80" t="s">
        <v>680</v>
      </c>
      <c r="N275" s="80" t="s">
        <v>681</v>
      </c>
      <c r="O275" s="80" t="s">
        <v>680</v>
      </c>
      <c r="Q275" s="80" t="s">
        <v>691</v>
      </c>
      <c r="R275" s="80" t="s">
        <v>748</v>
      </c>
      <c r="S275" s="80" t="s">
        <v>52</v>
      </c>
      <c r="T275" s="80" t="s">
        <v>750</v>
      </c>
      <c r="V275" s="80" t="s">
        <v>751</v>
      </c>
      <c r="W275" s="80" t="s">
        <v>752</v>
      </c>
      <c r="X275" s="80" t="s">
        <v>52</v>
      </c>
      <c r="Y275" s="80" t="s">
        <v>53</v>
      </c>
      <c r="AB275" s="80" t="s">
        <v>680</v>
      </c>
      <c r="AC275" s="80" t="s">
        <v>680</v>
      </c>
      <c r="AD275" s="80" t="s">
        <v>680</v>
      </c>
      <c r="AE275" s="80" t="s">
        <v>686</v>
      </c>
      <c r="AF275" s="80" t="s">
        <v>687</v>
      </c>
      <c r="AG275" s="80" t="s">
        <v>688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"/>
  <sheetViews>
    <sheetView workbookViewId="0">
      <selection activeCell="AJ8" sqref="AJ8"/>
    </sheetView>
  </sheetViews>
  <sheetFormatPr defaultRowHeight="11.25" x14ac:dyDescent="0.2"/>
  <cols>
    <col min="1" max="1" width="34.140625" style="80" customWidth="1"/>
    <col min="2" max="2" width="9.140625" style="80"/>
    <col min="3" max="3" width="11.85546875" style="80" customWidth="1"/>
    <col min="4" max="4" width="23.140625" style="80" customWidth="1"/>
    <col min="5" max="5" width="19.7109375" style="80" customWidth="1"/>
    <col min="6" max="6" width="10.85546875" style="80" customWidth="1"/>
    <col min="7" max="7" width="10.42578125" style="80" customWidth="1"/>
    <col min="8" max="8" width="12.5703125" style="80" customWidth="1"/>
    <col min="9" max="9" width="13.42578125" style="80" hidden="1" customWidth="1"/>
    <col min="10" max="10" width="9.140625" style="80"/>
    <col min="11" max="11" width="14.85546875" style="80" hidden="1" customWidth="1"/>
    <col min="12" max="12" width="0" style="80" hidden="1" customWidth="1"/>
    <col min="13" max="13" width="10.140625" style="80" hidden="1" customWidth="1"/>
    <col min="14" max="14" width="12" style="80" customWidth="1"/>
    <col min="15" max="15" width="11.28515625" style="80" hidden="1" customWidth="1"/>
    <col min="16" max="16" width="19.85546875" style="80" hidden="1" customWidth="1"/>
    <col min="17" max="17" width="15.5703125" style="80" hidden="1" customWidth="1"/>
    <col min="18" max="18" width="13.5703125" style="80" hidden="1" customWidth="1"/>
    <col min="19" max="19" width="13.140625" style="80" customWidth="1"/>
    <col min="20" max="20" width="19.42578125" style="80" customWidth="1"/>
    <col min="21" max="21" width="52" style="80" hidden="1" customWidth="1"/>
    <col min="22" max="22" width="16.28515625" style="80" hidden="1" customWidth="1"/>
    <col min="23" max="23" width="13.5703125" style="80" hidden="1" customWidth="1"/>
    <col min="24" max="24" width="9.85546875" style="80" hidden="1" customWidth="1"/>
    <col min="25" max="25" width="12.42578125" style="80" hidden="1" customWidth="1"/>
    <col min="26" max="26" width="13.7109375" style="80" hidden="1" customWidth="1"/>
    <col min="27" max="27" width="14.28515625" style="80" hidden="1" customWidth="1"/>
    <col min="28" max="28" width="16.42578125" style="80" hidden="1" customWidth="1"/>
    <col min="29" max="29" width="0" style="80" hidden="1" customWidth="1"/>
    <col min="30" max="30" width="18.7109375" style="80" hidden="1" customWidth="1"/>
    <col min="31" max="31" width="35" style="80" hidden="1" customWidth="1"/>
    <col min="32" max="32" width="25.140625" style="80" hidden="1" customWidth="1"/>
    <col min="33" max="33" width="38.28515625" style="80" hidden="1" customWidth="1"/>
    <col min="34" max="34" width="18" style="80" bestFit="1" customWidth="1"/>
    <col min="35" max="35" width="9.140625" style="80"/>
    <col min="36" max="36" width="34.28515625" style="80" bestFit="1" customWidth="1"/>
    <col min="37" max="37" width="15" style="80" bestFit="1" customWidth="1"/>
    <col min="38" max="16384" width="9.140625" style="80"/>
  </cols>
  <sheetData>
    <row r="1" spans="1:37" s="79" customFormat="1" x14ac:dyDescent="0.2">
      <c r="A1" s="79" t="s">
        <v>646</v>
      </c>
      <c r="B1" s="79" t="s">
        <v>647</v>
      </c>
      <c r="C1" s="79" t="s">
        <v>648</v>
      </c>
      <c r="D1" s="79" t="s">
        <v>649</v>
      </c>
      <c r="E1" s="79" t="s">
        <v>646</v>
      </c>
      <c r="F1" s="79" t="s">
        <v>650</v>
      </c>
      <c r="G1" s="79" t="s">
        <v>650</v>
      </c>
      <c r="H1" s="79" t="s">
        <v>651</v>
      </c>
      <c r="I1" s="79" t="s">
        <v>652</v>
      </c>
      <c r="J1" s="79" t="s">
        <v>653</v>
      </c>
      <c r="K1" s="79" t="s">
        <v>654</v>
      </c>
      <c r="L1" s="79" t="s">
        <v>655</v>
      </c>
      <c r="M1" s="79" t="s">
        <v>656</v>
      </c>
      <c r="N1" s="79" t="s">
        <v>657</v>
      </c>
      <c r="O1" s="79" t="s">
        <v>658</v>
      </c>
      <c r="P1" s="79" t="s">
        <v>659</v>
      </c>
      <c r="Q1" s="79" t="s">
        <v>660</v>
      </c>
      <c r="R1" s="79" t="s">
        <v>661</v>
      </c>
      <c r="S1" s="79" t="s">
        <v>662</v>
      </c>
      <c r="T1" s="79" t="s">
        <v>663</v>
      </c>
      <c r="U1" s="79" t="s">
        <v>664</v>
      </c>
      <c r="V1" s="79" t="s">
        <v>665</v>
      </c>
      <c r="W1" s="79" t="s">
        <v>666</v>
      </c>
      <c r="X1" s="79" t="s">
        <v>667</v>
      </c>
      <c r="Y1" s="79" t="s">
        <v>668</v>
      </c>
      <c r="Z1" s="79" t="s">
        <v>661</v>
      </c>
      <c r="AA1" s="79" t="s">
        <v>669</v>
      </c>
      <c r="AB1" s="79" t="s">
        <v>670</v>
      </c>
      <c r="AC1" s="79" t="s">
        <v>671</v>
      </c>
      <c r="AD1" s="79" t="s">
        <v>672</v>
      </c>
      <c r="AE1" s="79" t="s">
        <v>673</v>
      </c>
      <c r="AF1" s="79" t="s">
        <v>674</v>
      </c>
      <c r="AG1" s="79" t="s">
        <v>675</v>
      </c>
      <c r="AH1" s="79" t="s">
        <v>677</v>
      </c>
      <c r="AJ1" s="79" t="s">
        <v>70</v>
      </c>
      <c r="AK1" s="79" t="s">
        <v>561</v>
      </c>
    </row>
    <row r="2" spans="1:37" x14ac:dyDescent="0.2">
      <c r="A2" s="80" t="s">
        <v>618</v>
      </c>
      <c r="B2" s="80" t="s">
        <v>82</v>
      </c>
      <c r="C2" s="80">
        <v>96070473</v>
      </c>
      <c r="D2" s="80" t="s">
        <v>55</v>
      </c>
      <c r="E2" s="80" t="s">
        <v>567</v>
      </c>
      <c r="F2" s="80">
        <v>11266</v>
      </c>
      <c r="G2" s="80">
        <v>58982</v>
      </c>
      <c r="H2" s="80" t="s">
        <v>393</v>
      </c>
      <c r="I2" s="80">
        <v>0</v>
      </c>
      <c r="J2" s="80" t="s">
        <v>311</v>
      </c>
      <c r="L2" s="80" t="s">
        <v>679</v>
      </c>
      <c r="M2" s="80" t="s">
        <v>680</v>
      </c>
      <c r="N2" s="80" t="s">
        <v>681</v>
      </c>
      <c r="O2" s="80" t="s">
        <v>680</v>
      </c>
      <c r="Q2" s="80" t="s">
        <v>682</v>
      </c>
      <c r="R2" s="80" t="s">
        <v>748</v>
      </c>
      <c r="S2" s="80" t="s">
        <v>56</v>
      </c>
      <c r="T2" s="80" t="s">
        <v>57</v>
      </c>
      <c r="U2" s="80" t="s">
        <v>58</v>
      </c>
      <c r="V2" s="80" t="s">
        <v>680</v>
      </c>
      <c r="W2" s="80" t="s">
        <v>680</v>
      </c>
      <c r="AB2" s="80" t="s">
        <v>680</v>
      </c>
      <c r="AC2" s="80" t="s">
        <v>680</v>
      </c>
      <c r="AD2" s="80" t="s">
        <v>680</v>
      </c>
      <c r="AE2" s="80" t="s">
        <v>686</v>
      </c>
      <c r="AF2" s="80" t="s">
        <v>687</v>
      </c>
      <c r="AG2" s="80" t="s">
        <v>763</v>
      </c>
      <c r="AH2" s="80" t="e">
        <f>VLOOKUP(A2,'Can Pwr Rankings'!$C$6:$F$21,4,FALSE)</f>
        <v>#N/A</v>
      </c>
      <c r="AJ2" s="80" t="str">
        <f>A2&amp;C2</f>
        <v>Chevron Canada Resources96070473</v>
      </c>
      <c r="AK2" s="80" t="str">
        <f>E2</f>
        <v>Enron Canada Corp.</v>
      </c>
    </row>
    <row r="3" spans="1:37" hidden="1" x14ac:dyDescent="0.2">
      <c r="A3" s="80" t="s">
        <v>618</v>
      </c>
      <c r="B3" s="80" t="s">
        <v>82</v>
      </c>
      <c r="C3" s="80">
        <v>96070473</v>
      </c>
      <c r="D3" s="80" t="s">
        <v>55</v>
      </c>
      <c r="E3" s="80" t="s">
        <v>567</v>
      </c>
      <c r="F3" s="80">
        <v>11266</v>
      </c>
      <c r="G3" s="80">
        <v>58982</v>
      </c>
      <c r="H3" s="80" t="s">
        <v>393</v>
      </c>
      <c r="I3" s="80">
        <v>0</v>
      </c>
      <c r="J3" s="80" t="s">
        <v>311</v>
      </c>
      <c r="L3" s="80" t="s">
        <v>679</v>
      </c>
      <c r="M3" s="80" t="s">
        <v>680</v>
      </c>
      <c r="N3" s="80" t="s">
        <v>681</v>
      </c>
      <c r="O3" s="80" t="s">
        <v>680</v>
      </c>
      <c r="Q3" s="80" t="s">
        <v>691</v>
      </c>
      <c r="R3" s="80" t="s">
        <v>748</v>
      </c>
      <c r="S3" s="80" t="s">
        <v>56</v>
      </c>
      <c r="T3" s="80" t="s">
        <v>57</v>
      </c>
      <c r="U3" s="80" t="s">
        <v>58</v>
      </c>
      <c r="V3" s="80" t="s">
        <v>680</v>
      </c>
      <c r="W3" s="80" t="s">
        <v>680</v>
      </c>
      <c r="AB3" s="80" t="s">
        <v>680</v>
      </c>
      <c r="AC3" s="80" t="s">
        <v>680</v>
      </c>
      <c r="AD3" s="80" t="s">
        <v>680</v>
      </c>
      <c r="AE3" s="80" t="s">
        <v>686</v>
      </c>
      <c r="AF3" s="80" t="s">
        <v>687</v>
      </c>
      <c r="AG3" s="80" t="s">
        <v>763</v>
      </c>
    </row>
    <row r="4" spans="1:37" hidden="1" x14ac:dyDescent="0.2">
      <c r="A4" s="80" t="s">
        <v>618</v>
      </c>
      <c r="B4" s="80" t="s">
        <v>82</v>
      </c>
      <c r="C4" s="80">
        <v>96070473</v>
      </c>
      <c r="D4" s="80" t="s">
        <v>55</v>
      </c>
      <c r="E4" s="80" t="s">
        <v>567</v>
      </c>
      <c r="F4" s="80">
        <v>11266</v>
      </c>
      <c r="G4" s="80">
        <v>58982</v>
      </c>
      <c r="H4" s="80" t="s">
        <v>393</v>
      </c>
      <c r="I4" s="80">
        <v>0</v>
      </c>
      <c r="J4" s="80" t="s">
        <v>311</v>
      </c>
      <c r="L4" s="80" t="s">
        <v>679</v>
      </c>
      <c r="M4" s="80" t="s">
        <v>680</v>
      </c>
      <c r="N4" s="80" t="s">
        <v>681</v>
      </c>
      <c r="O4" s="80" t="s">
        <v>680</v>
      </c>
      <c r="Q4" s="80" t="s">
        <v>691</v>
      </c>
      <c r="R4" s="80" t="s">
        <v>748</v>
      </c>
      <c r="S4" s="80" t="s">
        <v>56</v>
      </c>
      <c r="T4" s="80" t="s">
        <v>57</v>
      </c>
      <c r="U4" s="80" t="s">
        <v>58</v>
      </c>
      <c r="V4" s="80" t="s">
        <v>680</v>
      </c>
      <c r="W4" s="80" t="s">
        <v>680</v>
      </c>
      <c r="AB4" s="80" t="s">
        <v>680</v>
      </c>
      <c r="AC4" s="80" t="s">
        <v>680</v>
      </c>
      <c r="AD4" s="80" t="s">
        <v>680</v>
      </c>
      <c r="AE4" s="80" t="s">
        <v>686</v>
      </c>
      <c r="AF4" s="80" t="s">
        <v>687</v>
      </c>
      <c r="AG4" s="80" t="s">
        <v>763</v>
      </c>
    </row>
    <row r="5" spans="1:37" hidden="1" x14ac:dyDescent="0.2">
      <c r="A5" s="80" t="s">
        <v>618</v>
      </c>
      <c r="B5" s="80" t="s">
        <v>82</v>
      </c>
      <c r="C5" s="80">
        <v>96070473</v>
      </c>
      <c r="D5" s="80" t="s">
        <v>55</v>
      </c>
      <c r="E5" s="80" t="s">
        <v>567</v>
      </c>
      <c r="F5" s="80">
        <v>11266</v>
      </c>
      <c r="G5" s="80">
        <v>58982</v>
      </c>
      <c r="H5" s="80" t="s">
        <v>393</v>
      </c>
      <c r="I5" s="80">
        <v>0</v>
      </c>
      <c r="J5" s="80" t="s">
        <v>311</v>
      </c>
      <c r="L5" s="80" t="s">
        <v>679</v>
      </c>
      <c r="M5" s="80" t="s">
        <v>680</v>
      </c>
      <c r="N5" s="80" t="s">
        <v>681</v>
      </c>
      <c r="O5" s="80" t="s">
        <v>680</v>
      </c>
      <c r="Q5" s="80" t="s">
        <v>682</v>
      </c>
      <c r="R5" s="80" t="s">
        <v>748</v>
      </c>
      <c r="S5" s="80" t="s">
        <v>56</v>
      </c>
      <c r="T5" s="80" t="s">
        <v>57</v>
      </c>
      <c r="U5" s="80" t="s">
        <v>58</v>
      </c>
      <c r="V5" s="80" t="s">
        <v>680</v>
      </c>
      <c r="W5" s="80" t="s">
        <v>680</v>
      </c>
      <c r="AB5" s="80" t="s">
        <v>680</v>
      </c>
      <c r="AC5" s="80" t="s">
        <v>680</v>
      </c>
      <c r="AD5" s="80" t="s">
        <v>680</v>
      </c>
      <c r="AE5" s="80" t="s">
        <v>686</v>
      </c>
      <c r="AF5" s="80" t="s">
        <v>687</v>
      </c>
      <c r="AG5" s="80" t="s">
        <v>763</v>
      </c>
    </row>
    <row r="6" spans="1:37" x14ac:dyDescent="0.2">
      <c r="A6" s="80" t="s">
        <v>625</v>
      </c>
      <c r="B6" s="80" t="s">
        <v>82</v>
      </c>
      <c r="C6" s="80">
        <v>96055826</v>
      </c>
      <c r="D6" s="80" t="s">
        <v>59</v>
      </c>
      <c r="E6" s="80" t="s">
        <v>567</v>
      </c>
      <c r="F6" s="80">
        <v>11266</v>
      </c>
      <c r="G6" s="80">
        <v>72352</v>
      </c>
      <c r="H6" s="80" t="s">
        <v>395</v>
      </c>
      <c r="I6" s="80">
        <v>0</v>
      </c>
      <c r="J6" s="80" t="s">
        <v>311</v>
      </c>
      <c r="L6" s="80" t="s">
        <v>679</v>
      </c>
      <c r="M6" s="80" t="s">
        <v>680</v>
      </c>
      <c r="N6" s="80" t="s">
        <v>681</v>
      </c>
      <c r="O6" s="80" t="s">
        <v>680</v>
      </c>
      <c r="Q6" s="80" t="s">
        <v>682</v>
      </c>
      <c r="R6" s="80" t="s">
        <v>748</v>
      </c>
      <c r="S6" s="80" t="s">
        <v>32</v>
      </c>
      <c r="T6" s="80" t="s">
        <v>57</v>
      </c>
      <c r="U6" s="80" t="s">
        <v>60</v>
      </c>
      <c r="V6" s="80" t="s">
        <v>762</v>
      </c>
      <c r="W6" s="80" t="s">
        <v>752</v>
      </c>
      <c r="AB6" s="80" t="s">
        <v>680</v>
      </c>
      <c r="AC6" s="80" t="s">
        <v>680</v>
      </c>
      <c r="AD6" s="80" t="s">
        <v>680</v>
      </c>
      <c r="AE6" s="80" t="s">
        <v>687</v>
      </c>
      <c r="AF6" s="80" t="s">
        <v>687</v>
      </c>
      <c r="AG6" s="80" t="s">
        <v>688</v>
      </c>
      <c r="AH6" s="80" t="e">
        <f>VLOOKUP(A6,'Can Pwr Rankings'!$C$6:$F$21,4,FALSE)</f>
        <v>#N/A</v>
      </c>
      <c r="AJ6" s="80" t="str">
        <f>A6&amp;C6</f>
        <v>KeySpan Energy Canada Partnership96055826</v>
      </c>
      <c r="AK6" s="80" t="str">
        <f>E6</f>
        <v>Enron Canada Corp.</v>
      </c>
    </row>
    <row r="7" spans="1:37" hidden="1" x14ac:dyDescent="0.2">
      <c r="A7" s="80" t="s">
        <v>625</v>
      </c>
      <c r="B7" s="80" t="s">
        <v>82</v>
      </c>
      <c r="C7" s="80">
        <v>96055826</v>
      </c>
      <c r="D7" s="80" t="s">
        <v>59</v>
      </c>
      <c r="E7" s="80" t="s">
        <v>567</v>
      </c>
      <c r="F7" s="80">
        <v>11266</v>
      </c>
      <c r="G7" s="80">
        <v>72352</v>
      </c>
      <c r="H7" s="80" t="s">
        <v>395</v>
      </c>
      <c r="I7" s="80">
        <v>0</v>
      </c>
      <c r="J7" s="80" t="s">
        <v>311</v>
      </c>
      <c r="L7" s="80" t="s">
        <v>679</v>
      </c>
      <c r="M7" s="80" t="s">
        <v>680</v>
      </c>
      <c r="N7" s="80" t="s">
        <v>681</v>
      </c>
      <c r="O7" s="80" t="s">
        <v>680</v>
      </c>
      <c r="Q7" s="80" t="s">
        <v>691</v>
      </c>
      <c r="R7" s="80" t="s">
        <v>748</v>
      </c>
      <c r="S7" s="80" t="s">
        <v>32</v>
      </c>
      <c r="T7" s="80" t="s">
        <v>57</v>
      </c>
      <c r="U7" s="80" t="s">
        <v>60</v>
      </c>
      <c r="V7" s="80" t="s">
        <v>762</v>
      </c>
      <c r="W7" s="80" t="s">
        <v>752</v>
      </c>
      <c r="AB7" s="80" t="s">
        <v>680</v>
      </c>
      <c r="AC7" s="80" t="s">
        <v>680</v>
      </c>
      <c r="AD7" s="80" t="s">
        <v>680</v>
      </c>
      <c r="AE7" s="80" t="s">
        <v>687</v>
      </c>
      <c r="AF7" s="80" t="s">
        <v>687</v>
      </c>
      <c r="AG7" s="80" t="s">
        <v>688</v>
      </c>
      <c r="AH7" s="80" t="e">
        <f>VLOOKUP(A7,'Can Pwr Rankings'!$C$6:$F$21,4,FALSE)</f>
        <v>#N/A</v>
      </c>
      <c r="AJ7" s="80" t="str">
        <f>A7&amp;C7</f>
        <v>KeySpan Energy Canada Partnership96055826</v>
      </c>
      <c r="AK7" s="80" t="str">
        <f>E7</f>
        <v>Enron Canada Corp.</v>
      </c>
    </row>
    <row r="8" spans="1:37" x14ac:dyDescent="0.2">
      <c r="A8" s="80" t="s">
        <v>632</v>
      </c>
      <c r="B8" s="80" t="s">
        <v>82</v>
      </c>
      <c r="C8" s="80">
        <v>96062371</v>
      </c>
      <c r="D8" s="80" t="s">
        <v>59</v>
      </c>
      <c r="E8" s="80" t="s">
        <v>567</v>
      </c>
      <c r="F8" s="80">
        <v>11266</v>
      </c>
      <c r="G8" s="80">
        <v>52868</v>
      </c>
      <c r="H8" s="80" t="s">
        <v>395</v>
      </c>
      <c r="I8" s="80">
        <v>0</v>
      </c>
      <c r="J8" s="80" t="s">
        <v>311</v>
      </c>
      <c r="L8" s="80" t="s">
        <v>679</v>
      </c>
      <c r="M8" s="80" t="s">
        <v>680</v>
      </c>
      <c r="N8" s="80" t="s">
        <v>681</v>
      </c>
      <c r="O8" s="80" t="s">
        <v>680</v>
      </c>
      <c r="Q8" s="80" t="s">
        <v>691</v>
      </c>
      <c r="R8" s="80" t="s">
        <v>748</v>
      </c>
      <c r="S8" s="80" t="s">
        <v>61</v>
      </c>
      <c r="T8" s="80" t="s">
        <v>57</v>
      </c>
      <c r="U8" s="80" t="s">
        <v>62</v>
      </c>
      <c r="V8" s="80" t="s">
        <v>762</v>
      </c>
      <c r="W8" s="80" t="s">
        <v>752</v>
      </c>
      <c r="AB8" s="80" t="s">
        <v>680</v>
      </c>
      <c r="AC8" s="80" t="s">
        <v>680</v>
      </c>
      <c r="AD8" s="80" t="s">
        <v>680</v>
      </c>
      <c r="AE8" s="80" t="s">
        <v>687</v>
      </c>
      <c r="AF8" s="80" t="s">
        <v>687</v>
      </c>
      <c r="AG8" s="80" t="s">
        <v>688</v>
      </c>
      <c r="AH8" s="80" t="e">
        <f>VLOOKUP(A8,'Can Pwr Rankings'!$C$6:$F$21,4,FALSE)</f>
        <v>#N/A</v>
      </c>
      <c r="AJ8" s="80" t="str">
        <f>A8&amp;C8</f>
        <v>Petro-Canada Oil and Gas96062371</v>
      </c>
      <c r="AK8" s="80" t="str">
        <f>E8</f>
        <v>Enron Canada Corp.</v>
      </c>
    </row>
    <row r="9" spans="1:37" hidden="1" x14ac:dyDescent="0.2">
      <c r="A9" s="80" t="s">
        <v>632</v>
      </c>
      <c r="B9" s="80" t="s">
        <v>82</v>
      </c>
      <c r="C9" s="80">
        <v>96062371</v>
      </c>
      <c r="D9" s="80" t="s">
        <v>59</v>
      </c>
      <c r="E9" s="80" t="s">
        <v>567</v>
      </c>
      <c r="F9" s="80">
        <v>11266</v>
      </c>
      <c r="G9" s="80">
        <v>52868</v>
      </c>
      <c r="H9" s="80" t="s">
        <v>395</v>
      </c>
      <c r="I9" s="80">
        <v>0</v>
      </c>
      <c r="J9" s="80" t="s">
        <v>311</v>
      </c>
      <c r="L9" s="80" t="s">
        <v>679</v>
      </c>
      <c r="M9" s="80" t="s">
        <v>680</v>
      </c>
      <c r="N9" s="80" t="s">
        <v>681</v>
      </c>
      <c r="O9" s="80" t="s">
        <v>680</v>
      </c>
      <c r="Q9" s="80" t="s">
        <v>682</v>
      </c>
      <c r="R9" s="80" t="s">
        <v>748</v>
      </c>
      <c r="S9" s="80" t="s">
        <v>61</v>
      </c>
      <c r="T9" s="80" t="s">
        <v>57</v>
      </c>
      <c r="U9" s="80" t="s">
        <v>62</v>
      </c>
      <c r="V9" s="80" t="s">
        <v>762</v>
      </c>
      <c r="W9" s="80" t="s">
        <v>752</v>
      </c>
      <c r="AB9" s="80" t="s">
        <v>680</v>
      </c>
      <c r="AC9" s="80" t="s">
        <v>680</v>
      </c>
      <c r="AD9" s="80" t="s">
        <v>680</v>
      </c>
      <c r="AE9" s="80" t="s">
        <v>687</v>
      </c>
      <c r="AF9" s="80" t="s">
        <v>687</v>
      </c>
      <c r="AG9" s="80" t="s">
        <v>688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279"/>
  <sheetViews>
    <sheetView zoomScale="70" workbookViewId="0">
      <pane xSplit="5" ySplit="4" topLeftCell="F5" activePane="bottomRight" state="frozen"/>
      <selection pane="topRight" activeCell="E1" sqref="E1"/>
      <selection pane="bottomLeft" activeCell="A5" sqref="A5"/>
      <selection pane="bottomRight" activeCell="F5" sqref="F5"/>
    </sheetView>
  </sheetViews>
  <sheetFormatPr defaultRowHeight="12.75" x14ac:dyDescent="0.2"/>
  <cols>
    <col min="2" max="2" width="26" customWidth="1"/>
    <col min="3" max="3" width="16" customWidth="1"/>
    <col min="4" max="4" width="81" bestFit="1" customWidth="1"/>
    <col min="5" max="5" width="25.28515625" bestFit="1" customWidth="1"/>
    <col min="6" max="6" width="17.28515625" customWidth="1"/>
    <col min="7" max="7" width="19.5703125" customWidth="1"/>
    <col min="8" max="8" width="23.42578125" customWidth="1"/>
    <col min="9" max="9" width="15.42578125" customWidth="1"/>
    <col min="10" max="10" width="17.42578125" customWidth="1"/>
    <col min="11" max="11" width="11.42578125" bestFit="1" customWidth="1"/>
    <col min="13" max="13" width="15.85546875" bestFit="1" customWidth="1"/>
    <col min="14" max="14" width="16.28515625" bestFit="1" customWidth="1"/>
    <col min="15" max="15" width="17.7109375" bestFit="1" customWidth="1"/>
    <col min="16" max="16" width="18.28515625" bestFit="1" customWidth="1"/>
  </cols>
  <sheetData>
    <row r="3" spans="2:10" x14ac:dyDescent="0.2">
      <c r="B3" s="86" t="s">
        <v>941</v>
      </c>
      <c r="C3" s="4"/>
      <c r="D3" s="4"/>
      <c r="E3" s="86" t="s">
        <v>63</v>
      </c>
      <c r="F3" s="4"/>
      <c r="G3" s="4"/>
      <c r="H3" s="4"/>
      <c r="I3" s="4"/>
      <c r="J3" s="5"/>
    </row>
    <row r="4" spans="2:10" x14ac:dyDescent="0.2">
      <c r="B4" s="86" t="s">
        <v>563</v>
      </c>
      <c r="C4" s="86" t="s">
        <v>389</v>
      </c>
      <c r="D4" s="86" t="s">
        <v>388</v>
      </c>
      <c r="E4" s="3" t="s">
        <v>933</v>
      </c>
      <c r="F4" s="6" t="s">
        <v>938</v>
      </c>
      <c r="G4" s="6" t="s">
        <v>939</v>
      </c>
      <c r="H4" s="6" t="s">
        <v>64</v>
      </c>
      <c r="I4" s="6" t="s">
        <v>65</v>
      </c>
      <c r="J4" s="84" t="s">
        <v>66</v>
      </c>
    </row>
    <row r="5" spans="2:10" x14ac:dyDescent="0.2">
      <c r="B5" s="3" t="s">
        <v>167</v>
      </c>
      <c r="C5" s="3">
        <v>71363</v>
      </c>
      <c r="D5" s="3" t="s">
        <v>564</v>
      </c>
      <c r="E5" s="89"/>
      <c r="F5" s="90"/>
      <c r="G5" s="90"/>
      <c r="H5" s="90">
        <v>96030228</v>
      </c>
      <c r="I5" s="90"/>
      <c r="J5" s="95"/>
    </row>
    <row r="6" spans="2:10" x14ac:dyDescent="0.2">
      <c r="B6" s="87"/>
      <c r="C6" s="87"/>
      <c r="D6" s="85" t="s">
        <v>396</v>
      </c>
      <c r="E6" s="91"/>
      <c r="F6" s="92"/>
      <c r="G6" s="92"/>
      <c r="H6" s="92"/>
      <c r="I6" s="92">
        <v>96029723</v>
      </c>
      <c r="J6" s="96"/>
    </row>
    <row r="7" spans="2:10" x14ac:dyDescent="0.2">
      <c r="B7" s="87"/>
      <c r="C7" s="87"/>
      <c r="D7" s="85" t="s">
        <v>397</v>
      </c>
      <c r="E7" s="91"/>
      <c r="F7" s="92"/>
      <c r="G7" s="92"/>
      <c r="H7" s="92"/>
      <c r="I7" s="92">
        <v>96005429</v>
      </c>
      <c r="J7" s="96"/>
    </row>
    <row r="8" spans="2:10" x14ac:dyDescent="0.2">
      <c r="B8" s="87"/>
      <c r="C8" s="87"/>
      <c r="D8" s="85" t="s">
        <v>392</v>
      </c>
      <c r="E8" s="91"/>
      <c r="F8" s="92"/>
      <c r="G8" s="92"/>
      <c r="H8" s="92"/>
      <c r="I8" s="92">
        <v>96035761</v>
      </c>
      <c r="J8" s="96"/>
    </row>
    <row r="9" spans="2:10" x14ac:dyDescent="0.2">
      <c r="B9" s="87"/>
      <c r="C9" s="87"/>
      <c r="D9" s="85" t="s">
        <v>394</v>
      </c>
      <c r="E9" s="91"/>
      <c r="F9" s="92"/>
      <c r="G9" s="92"/>
      <c r="H9" s="92"/>
      <c r="I9" s="92">
        <v>96031367</v>
      </c>
      <c r="J9" s="96"/>
    </row>
    <row r="10" spans="2:10" x14ac:dyDescent="0.2">
      <c r="B10" s="3" t="s">
        <v>606</v>
      </c>
      <c r="C10" s="3">
        <v>53368</v>
      </c>
      <c r="D10" s="3" t="s">
        <v>745</v>
      </c>
      <c r="E10" s="89"/>
      <c r="F10" s="90">
        <v>96013786</v>
      </c>
      <c r="G10" s="90"/>
      <c r="H10" s="90"/>
      <c r="I10" s="90"/>
      <c r="J10" s="95"/>
    </row>
    <row r="11" spans="2:10" x14ac:dyDescent="0.2">
      <c r="B11" s="3" t="s">
        <v>272</v>
      </c>
      <c r="C11" s="3">
        <v>58009</v>
      </c>
      <c r="D11" s="3" t="s">
        <v>401</v>
      </c>
      <c r="E11" s="89"/>
      <c r="F11" s="90"/>
      <c r="G11" s="90"/>
      <c r="H11" s="90"/>
      <c r="I11" s="90">
        <v>96014043</v>
      </c>
      <c r="J11" s="95"/>
    </row>
    <row r="12" spans="2:10" x14ac:dyDescent="0.2">
      <c r="B12" s="87"/>
      <c r="C12" s="87"/>
      <c r="D12" s="85" t="s">
        <v>399</v>
      </c>
      <c r="E12" s="91"/>
      <c r="F12" s="92"/>
      <c r="G12" s="92"/>
      <c r="H12" s="92"/>
      <c r="I12" s="92">
        <v>96021219</v>
      </c>
      <c r="J12" s="96"/>
    </row>
    <row r="13" spans="2:10" x14ac:dyDescent="0.2">
      <c r="B13" s="87"/>
      <c r="C13" s="87"/>
      <c r="D13" s="85" t="s">
        <v>392</v>
      </c>
      <c r="E13" s="91"/>
      <c r="F13" s="92"/>
      <c r="G13" s="92"/>
      <c r="H13" s="92"/>
      <c r="I13" s="92">
        <v>96017703</v>
      </c>
      <c r="J13" s="96"/>
    </row>
    <row r="14" spans="2:10" x14ac:dyDescent="0.2">
      <c r="B14" s="87"/>
      <c r="C14" s="87"/>
      <c r="D14" s="85" t="s">
        <v>394</v>
      </c>
      <c r="E14" s="91"/>
      <c r="F14" s="92"/>
      <c r="G14" s="92"/>
      <c r="H14" s="92"/>
      <c r="I14" s="92">
        <v>96023573</v>
      </c>
      <c r="J14" s="96"/>
    </row>
    <row r="15" spans="2:10" x14ac:dyDescent="0.2">
      <c r="B15" s="87"/>
      <c r="C15" s="87"/>
      <c r="D15" s="85" t="s">
        <v>566</v>
      </c>
      <c r="E15" s="91"/>
      <c r="F15" s="92"/>
      <c r="G15" s="92"/>
      <c r="H15" s="92"/>
      <c r="I15" s="92"/>
      <c r="J15" s="96"/>
    </row>
    <row r="16" spans="2:10" x14ac:dyDescent="0.2">
      <c r="B16" s="3" t="s">
        <v>289</v>
      </c>
      <c r="C16" s="3">
        <v>72509</v>
      </c>
      <c r="D16" s="3" t="s">
        <v>399</v>
      </c>
      <c r="E16" s="89"/>
      <c r="F16" s="90"/>
      <c r="G16" s="90"/>
      <c r="H16" s="90"/>
      <c r="I16" s="90">
        <v>96060414</v>
      </c>
      <c r="J16" s="95"/>
    </row>
    <row r="17" spans="2:10" x14ac:dyDescent="0.2">
      <c r="B17" s="87"/>
      <c r="C17" s="87"/>
      <c r="D17" s="85" t="s">
        <v>566</v>
      </c>
      <c r="E17" s="91"/>
      <c r="F17" s="92"/>
      <c r="G17" s="92"/>
      <c r="H17" s="92"/>
      <c r="I17" s="92"/>
      <c r="J17" s="96"/>
    </row>
    <row r="18" spans="2:10" x14ac:dyDescent="0.2">
      <c r="B18" s="87"/>
      <c r="C18" s="87"/>
      <c r="D18" s="85" t="s">
        <v>402</v>
      </c>
      <c r="E18" s="91"/>
      <c r="F18" s="92"/>
      <c r="G18" s="92"/>
      <c r="H18" s="92"/>
      <c r="I18" s="92">
        <v>96062425</v>
      </c>
      <c r="J18" s="96"/>
    </row>
    <row r="19" spans="2:10" x14ac:dyDescent="0.2">
      <c r="B19" s="3" t="s">
        <v>607</v>
      </c>
      <c r="C19" s="3">
        <v>56586</v>
      </c>
      <c r="D19" s="3" t="s">
        <v>745</v>
      </c>
      <c r="E19" s="89"/>
      <c r="F19" s="90">
        <v>96016173</v>
      </c>
      <c r="G19" s="90"/>
      <c r="H19" s="90"/>
      <c r="I19" s="90"/>
      <c r="J19" s="95"/>
    </row>
    <row r="20" spans="2:10" x14ac:dyDescent="0.2">
      <c r="B20" s="3" t="s">
        <v>85</v>
      </c>
      <c r="C20" s="3">
        <v>57399</v>
      </c>
      <c r="D20" s="3" t="s">
        <v>564</v>
      </c>
      <c r="E20" s="89">
        <v>96021110</v>
      </c>
      <c r="F20" s="90"/>
      <c r="G20" s="90"/>
      <c r="H20" s="90">
        <v>96021110</v>
      </c>
      <c r="I20" s="90"/>
      <c r="J20" s="95"/>
    </row>
    <row r="21" spans="2:10" x14ac:dyDescent="0.2">
      <c r="B21" s="87"/>
      <c r="C21" s="87"/>
      <c r="D21" s="85" t="s">
        <v>404</v>
      </c>
      <c r="E21" s="91"/>
      <c r="F21" s="92"/>
      <c r="G21" s="92"/>
      <c r="H21" s="92"/>
      <c r="I21" s="92">
        <v>96063585</v>
      </c>
      <c r="J21" s="96"/>
    </row>
    <row r="22" spans="2:10" x14ac:dyDescent="0.2">
      <c r="B22" s="87"/>
      <c r="C22" s="87"/>
      <c r="D22" s="85" t="s">
        <v>403</v>
      </c>
      <c r="E22" s="91"/>
      <c r="F22" s="92"/>
      <c r="G22" s="92"/>
      <c r="H22" s="92"/>
      <c r="I22" s="92">
        <v>96063961</v>
      </c>
      <c r="J22" s="96"/>
    </row>
    <row r="23" spans="2:10" x14ac:dyDescent="0.2">
      <c r="B23" s="87"/>
      <c r="C23" s="87"/>
      <c r="D23" s="85" t="s">
        <v>396</v>
      </c>
      <c r="E23" s="91"/>
      <c r="F23" s="92"/>
      <c r="G23" s="92"/>
      <c r="H23" s="92"/>
      <c r="I23" s="92">
        <v>96028815</v>
      </c>
      <c r="J23" s="96"/>
    </row>
    <row r="24" spans="2:10" x14ac:dyDescent="0.2">
      <c r="B24" s="87"/>
      <c r="C24" s="87"/>
      <c r="D24" s="85" t="s">
        <v>401</v>
      </c>
      <c r="E24" s="91"/>
      <c r="F24" s="92"/>
      <c r="G24" s="92"/>
      <c r="H24" s="92"/>
      <c r="I24" s="92">
        <v>96062807</v>
      </c>
      <c r="J24" s="96"/>
    </row>
    <row r="25" spans="2:10" x14ac:dyDescent="0.2">
      <c r="B25" s="87"/>
      <c r="C25" s="87"/>
      <c r="D25" s="85" t="s">
        <v>399</v>
      </c>
      <c r="E25" s="91"/>
      <c r="F25" s="92"/>
      <c r="G25" s="92"/>
      <c r="H25" s="92"/>
      <c r="I25" s="92">
        <v>96063301</v>
      </c>
      <c r="J25" s="96"/>
    </row>
    <row r="26" spans="2:10" x14ac:dyDescent="0.2">
      <c r="B26" s="87"/>
      <c r="C26" s="87"/>
      <c r="D26" s="85" t="s">
        <v>397</v>
      </c>
      <c r="E26" s="91"/>
      <c r="F26" s="92"/>
      <c r="G26" s="92"/>
      <c r="H26" s="92"/>
      <c r="I26" s="92">
        <v>96005429</v>
      </c>
      <c r="J26" s="96"/>
    </row>
    <row r="27" spans="2:10" x14ac:dyDescent="0.2">
      <c r="B27" s="87"/>
      <c r="C27" s="87"/>
      <c r="D27" s="85" t="s">
        <v>394</v>
      </c>
      <c r="E27" s="91"/>
      <c r="F27" s="92"/>
      <c r="G27" s="92"/>
      <c r="H27" s="92"/>
      <c r="I27" s="92">
        <v>96018717</v>
      </c>
      <c r="J27" s="96"/>
    </row>
    <row r="28" spans="2:10" x14ac:dyDescent="0.2">
      <c r="B28" s="87"/>
      <c r="C28" s="87"/>
      <c r="D28" s="85" t="s">
        <v>759</v>
      </c>
      <c r="E28" s="91"/>
      <c r="F28" s="92">
        <v>96046411</v>
      </c>
      <c r="G28" s="92"/>
      <c r="H28" s="92"/>
      <c r="I28" s="92"/>
      <c r="J28" s="96"/>
    </row>
    <row r="29" spans="2:10" x14ac:dyDescent="0.2">
      <c r="B29" s="87"/>
      <c r="C29" s="87"/>
      <c r="D29" s="85" t="s">
        <v>405</v>
      </c>
      <c r="E29" s="91"/>
      <c r="F29" s="92"/>
      <c r="G29" s="92"/>
      <c r="H29" s="92"/>
      <c r="I29" s="92">
        <v>96042598</v>
      </c>
      <c r="J29" s="96"/>
    </row>
    <row r="30" spans="2:10" x14ac:dyDescent="0.2">
      <c r="B30" s="3" t="s">
        <v>364</v>
      </c>
      <c r="C30" s="3">
        <v>81266</v>
      </c>
      <c r="D30" s="3" t="s">
        <v>463</v>
      </c>
      <c r="E30" s="89"/>
      <c r="F30" s="90"/>
      <c r="G30" s="90"/>
      <c r="H30" s="90"/>
      <c r="I30" s="90"/>
      <c r="J30" s="95">
        <v>96058625</v>
      </c>
    </row>
    <row r="31" spans="2:10" x14ac:dyDescent="0.2">
      <c r="B31" s="3" t="s">
        <v>278</v>
      </c>
      <c r="C31" s="3">
        <v>55947</v>
      </c>
      <c r="D31" s="3" t="s">
        <v>401</v>
      </c>
      <c r="E31" s="89"/>
      <c r="F31" s="90"/>
      <c r="G31" s="90"/>
      <c r="H31" s="90"/>
      <c r="I31" s="90">
        <v>96061920</v>
      </c>
      <c r="J31" s="95"/>
    </row>
    <row r="32" spans="2:10" x14ac:dyDescent="0.2">
      <c r="B32" s="87"/>
      <c r="C32" s="87"/>
      <c r="D32" s="85" t="s">
        <v>399</v>
      </c>
      <c r="E32" s="91"/>
      <c r="F32" s="92"/>
      <c r="G32" s="92"/>
      <c r="H32" s="92"/>
      <c r="I32" s="92">
        <v>96061790</v>
      </c>
      <c r="J32" s="96"/>
    </row>
    <row r="33" spans="2:10" x14ac:dyDescent="0.2">
      <c r="B33" s="87"/>
      <c r="C33" s="87"/>
      <c r="D33" s="85" t="s">
        <v>465</v>
      </c>
      <c r="E33" s="91"/>
      <c r="F33" s="92"/>
      <c r="G33" s="92"/>
      <c r="H33" s="92"/>
      <c r="I33" s="92"/>
      <c r="J33" s="96">
        <v>96022495</v>
      </c>
    </row>
    <row r="34" spans="2:10" x14ac:dyDescent="0.2">
      <c r="B34" s="87"/>
      <c r="C34" s="87"/>
      <c r="D34" s="85" t="s">
        <v>566</v>
      </c>
      <c r="E34" s="91"/>
      <c r="F34" s="92"/>
      <c r="G34" s="92"/>
      <c r="H34" s="92"/>
      <c r="I34" s="92"/>
      <c r="J34" s="96"/>
    </row>
    <row r="35" spans="2:10" x14ac:dyDescent="0.2">
      <c r="B35" s="87"/>
      <c r="C35" s="87"/>
      <c r="D35" s="85" t="s">
        <v>406</v>
      </c>
      <c r="E35" s="91"/>
      <c r="F35" s="92"/>
      <c r="G35" s="92"/>
      <c r="H35" s="92"/>
      <c r="I35" s="92">
        <v>96062281</v>
      </c>
      <c r="J35" s="96"/>
    </row>
    <row r="36" spans="2:10" x14ac:dyDescent="0.2">
      <c r="B36" s="3" t="s">
        <v>130</v>
      </c>
      <c r="C36" s="3">
        <v>93526</v>
      </c>
      <c r="D36" s="3" t="s">
        <v>566</v>
      </c>
      <c r="E36" s="89"/>
      <c r="F36" s="90"/>
      <c r="G36" s="90"/>
      <c r="H36" s="90"/>
      <c r="I36" s="90"/>
      <c r="J36" s="95"/>
    </row>
    <row r="37" spans="2:10" x14ac:dyDescent="0.2">
      <c r="B37" s="87"/>
      <c r="C37" s="87"/>
      <c r="D37" s="85" t="s">
        <v>585</v>
      </c>
      <c r="E37" s="91"/>
      <c r="F37" s="92"/>
      <c r="G37" s="92"/>
      <c r="H37" s="92"/>
      <c r="I37" s="92"/>
      <c r="J37" s="96"/>
    </row>
    <row r="38" spans="2:10" x14ac:dyDescent="0.2">
      <c r="B38" s="3" t="s">
        <v>296</v>
      </c>
      <c r="C38" s="3">
        <v>504</v>
      </c>
      <c r="D38" s="3" t="s">
        <v>392</v>
      </c>
      <c r="E38" s="89"/>
      <c r="F38" s="90"/>
      <c r="G38" s="90"/>
      <c r="H38" s="90"/>
      <c r="I38" s="90">
        <v>96047953</v>
      </c>
      <c r="J38" s="95"/>
    </row>
    <row r="39" spans="2:10" x14ac:dyDescent="0.2">
      <c r="B39" s="87"/>
      <c r="C39" s="87"/>
      <c r="D39" s="85" t="s">
        <v>408</v>
      </c>
      <c r="E39" s="91"/>
      <c r="F39" s="92"/>
      <c r="G39" s="92"/>
      <c r="H39" s="92"/>
      <c r="I39" s="92">
        <v>96000310</v>
      </c>
      <c r="J39" s="96"/>
    </row>
    <row r="40" spans="2:10" x14ac:dyDescent="0.2">
      <c r="B40" s="87"/>
      <c r="C40" s="87"/>
      <c r="D40" s="85" t="s">
        <v>566</v>
      </c>
      <c r="E40" s="91"/>
      <c r="F40" s="92"/>
      <c r="G40" s="92"/>
      <c r="H40" s="92"/>
      <c r="I40" s="92"/>
      <c r="J40" s="96"/>
    </row>
    <row r="41" spans="2:10" x14ac:dyDescent="0.2">
      <c r="B41" s="87"/>
      <c r="C41" s="87"/>
      <c r="D41" s="85" t="s">
        <v>407</v>
      </c>
      <c r="E41" s="91"/>
      <c r="F41" s="92"/>
      <c r="G41" s="92"/>
      <c r="H41" s="92"/>
      <c r="I41" s="92">
        <v>96029226</v>
      </c>
      <c r="J41" s="96"/>
    </row>
    <row r="42" spans="2:10" x14ac:dyDescent="0.2">
      <c r="B42" s="3" t="s">
        <v>150</v>
      </c>
      <c r="C42" s="3">
        <v>11108</v>
      </c>
      <c r="D42" s="3" t="s">
        <v>564</v>
      </c>
      <c r="E42" s="89"/>
      <c r="F42" s="90"/>
      <c r="G42" s="90"/>
      <c r="H42" s="90">
        <v>96020121</v>
      </c>
      <c r="I42" s="90"/>
      <c r="J42" s="95"/>
    </row>
    <row r="43" spans="2:10" x14ac:dyDescent="0.2">
      <c r="B43" s="87"/>
      <c r="C43" s="87"/>
      <c r="D43" s="85" t="s">
        <v>404</v>
      </c>
      <c r="E43" s="91"/>
      <c r="F43" s="92"/>
      <c r="G43" s="92"/>
      <c r="H43" s="92"/>
      <c r="I43" s="92">
        <v>96038039</v>
      </c>
      <c r="J43" s="96"/>
    </row>
    <row r="44" spans="2:10" x14ac:dyDescent="0.2">
      <c r="B44" s="87"/>
      <c r="C44" s="87"/>
      <c r="D44" s="85" t="s">
        <v>401</v>
      </c>
      <c r="E44" s="91"/>
      <c r="F44" s="92"/>
      <c r="G44" s="92"/>
      <c r="H44" s="92"/>
      <c r="I44" s="92">
        <v>96014928</v>
      </c>
      <c r="J44" s="96"/>
    </row>
    <row r="45" spans="2:10" x14ac:dyDescent="0.2">
      <c r="B45" s="87"/>
      <c r="C45" s="87"/>
      <c r="D45" s="85" t="s">
        <v>399</v>
      </c>
      <c r="E45" s="91"/>
      <c r="F45" s="92"/>
      <c r="G45" s="92"/>
      <c r="H45" s="92"/>
      <c r="I45" s="92">
        <v>96010525</v>
      </c>
      <c r="J45" s="96"/>
    </row>
    <row r="46" spans="2:10" x14ac:dyDescent="0.2">
      <c r="B46" s="3" t="s">
        <v>148</v>
      </c>
      <c r="C46" s="3">
        <v>72209</v>
      </c>
      <c r="D46" s="3" t="s">
        <v>564</v>
      </c>
      <c r="E46" s="89"/>
      <c r="F46" s="90"/>
      <c r="G46" s="90"/>
      <c r="H46" s="90">
        <v>96060304</v>
      </c>
      <c r="I46" s="90"/>
      <c r="J46" s="95"/>
    </row>
    <row r="47" spans="2:10" x14ac:dyDescent="0.2">
      <c r="B47" s="87"/>
      <c r="C47" s="87"/>
      <c r="D47" s="85" t="s">
        <v>599</v>
      </c>
      <c r="E47" s="91"/>
      <c r="F47" s="92"/>
      <c r="G47" s="92"/>
      <c r="H47" s="92"/>
      <c r="I47" s="92">
        <v>96061842</v>
      </c>
      <c r="J47" s="96"/>
    </row>
    <row r="48" spans="2:10" x14ac:dyDescent="0.2">
      <c r="B48" s="87"/>
      <c r="C48" s="87"/>
      <c r="D48" s="85" t="s">
        <v>396</v>
      </c>
      <c r="E48" s="91"/>
      <c r="F48" s="92"/>
      <c r="G48" s="92"/>
      <c r="H48" s="92"/>
      <c r="I48" s="92">
        <v>96060311</v>
      </c>
      <c r="J48" s="96"/>
    </row>
    <row r="49" spans="2:10" x14ac:dyDescent="0.2">
      <c r="B49" s="87"/>
      <c r="C49" s="87"/>
      <c r="D49" s="85" t="s">
        <v>465</v>
      </c>
      <c r="E49" s="91"/>
      <c r="F49" s="92"/>
      <c r="G49" s="92"/>
      <c r="H49" s="92"/>
      <c r="I49" s="92"/>
      <c r="J49" s="96">
        <v>96037738</v>
      </c>
    </row>
    <row r="50" spans="2:10" x14ac:dyDescent="0.2">
      <c r="B50" s="87"/>
      <c r="C50" s="87"/>
      <c r="D50" s="85" t="s">
        <v>392</v>
      </c>
      <c r="E50" s="91"/>
      <c r="F50" s="92"/>
      <c r="G50" s="92"/>
      <c r="H50" s="92"/>
      <c r="I50" s="92">
        <v>96061838</v>
      </c>
      <c r="J50" s="96"/>
    </row>
    <row r="51" spans="2:10" x14ac:dyDescent="0.2">
      <c r="B51" s="3" t="s">
        <v>608</v>
      </c>
      <c r="C51" s="3">
        <v>28238</v>
      </c>
      <c r="D51" s="3" t="s">
        <v>745</v>
      </c>
      <c r="E51" s="89"/>
      <c r="F51" s="90">
        <v>96066392</v>
      </c>
      <c r="G51" s="90"/>
      <c r="H51" s="90"/>
      <c r="I51" s="90"/>
      <c r="J51" s="95"/>
    </row>
    <row r="52" spans="2:10" x14ac:dyDescent="0.2">
      <c r="B52" s="3" t="s">
        <v>175</v>
      </c>
      <c r="C52" s="3">
        <v>8</v>
      </c>
      <c r="D52" s="3" t="s">
        <v>564</v>
      </c>
      <c r="E52" s="89"/>
      <c r="F52" s="90"/>
      <c r="G52" s="90"/>
      <c r="H52" s="90">
        <v>96094100</v>
      </c>
      <c r="I52" s="90"/>
      <c r="J52" s="95"/>
    </row>
    <row r="53" spans="2:10" x14ac:dyDescent="0.2">
      <c r="B53" s="87"/>
      <c r="C53" s="87"/>
      <c r="D53" s="85" t="s">
        <v>581</v>
      </c>
      <c r="E53" s="91"/>
      <c r="F53" s="92"/>
      <c r="G53" s="92"/>
      <c r="H53" s="92"/>
      <c r="I53" s="92">
        <v>96072323</v>
      </c>
      <c r="J53" s="96"/>
    </row>
    <row r="54" spans="2:10" x14ac:dyDescent="0.2">
      <c r="B54" s="87"/>
      <c r="C54" s="87"/>
      <c r="D54" s="85" t="s">
        <v>580</v>
      </c>
      <c r="E54" s="91"/>
      <c r="F54" s="92"/>
      <c r="G54" s="92"/>
      <c r="H54" s="92"/>
      <c r="I54" s="92">
        <v>96066424</v>
      </c>
      <c r="J54" s="96"/>
    </row>
    <row r="55" spans="2:10" x14ac:dyDescent="0.2">
      <c r="B55" s="87"/>
      <c r="C55" s="87"/>
      <c r="D55" s="85" t="s">
        <v>403</v>
      </c>
      <c r="E55" s="91"/>
      <c r="F55" s="92"/>
      <c r="G55" s="92"/>
      <c r="H55" s="92"/>
      <c r="I55" s="92">
        <v>96061795</v>
      </c>
      <c r="J55" s="96"/>
    </row>
    <row r="56" spans="2:10" x14ac:dyDescent="0.2">
      <c r="B56" s="87"/>
      <c r="C56" s="87"/>
      <c r="D56" s="85" t="s">
        <v>401</v>
      </c>
      <c r="E56" s="91"/>
      <c r="F56" s="92"/>
      <c r="G56" s="92"/>
      <c r="H56" s="92"/>
      <c r="I56" s="92">
        <v>96067562</v>
      </c>
      <c r="J56" s="96"/>
    </row>
    <row r="57" spans="2:10" x14ac:dyDescent="0.2">
      <c r="B57" s="87"/>
      <c r="C57" s="87"/>
      <c r="D57" s="85" t="s">
        <v>399</v>
      </c>
      <c r="E57" s="91"/>
      <c r="F57" s="92"/>
      <c r="G57" s="92"/>
      <c r="H57" s="92"/>
      <c r="I57" s="92">
        <v>96038647</v>
      </c>
      <c r="J57" s="96"/>
    </row>
    <row r="58" spans="2:10" x14ac:dyDescent="0.2">
      <c r="B58" s="87"/>
      <c r="C58" s="87"/>
      <c r="D58" s="85" t="s">
        <v>397</v>
      </c>
      <c r="E58" s="91"/>
      <c r="F58" s="92"/>
      <c r="G58" s="92"/>
      <c r="H58" s="92"/>
      <c r="I58" s="92">
        <v>96005429</v>
      </c>
      <c r="J58" s="96"/>
    </row>
    <row r="59" spans="2:10" x14ac:dyDescent="0.2">
      <c r="B59" s="87"/>
      <c r="C59" s="87"/>
      <c r="D59" s="85" t="s">
        <v>409</v>
      </c>
      <c r="E59" s="91"/>
      <c r="F59" s="92"/>
      <c r="G59" s="92"/>
      <c r="H59" s="92"/>
      <c r="I59" s="92">
        <v>96000379</v>
      </c>
      <c r="J59" s="96"/>
    </row>
    <row r="60" spans="2:10" x14ac:dyDescent="0.2">
      <c r="B60" s="87"/>
      <c r="C60" s="87"/>
      <c r="D60" s="85" t="s">
        <v>405</v>
      </c>
      <c r="E60" s="91"/>
      <c r="F60" s="92"/>
      <c r="G60" s="92"/>
      <c r="H60" s="92"/>
      <c r="I60" s="92">
        <v>96042873</v>
      </c>
      <c r="J60" s="96"/>
    </row>
    <row r="61" spans="2:10" x14ac:dyDescent="0.2">
      <c r="B61" s="87"/>
      <c r="C61" s="87"/>
      <c r="D61" s="85" t="s">
        <v>402</v>
      </c>
      <c r="E61" s="91"/>
      <c r="F61" s="92"/>
      <c r="G61" s="92"/>
      <c r="H61" s="92"/>
      <c r="I61" s="92">
        <v>96042108</v>
      </c>
      <c r="J61" s="96"/>
    </row>
    <row r="62" spans="2:10" x14ac:dyDescent="0.2">
      <c r="B62" s="3" t="s">
        <v>467</v>
      </c>
      <c r="C62" s="3" t="s">
        <v>67</v>
      </c>
      <c r="D62" s="3" t="s">
        <v>468</v>
      </c>
      <c r="E62" s="89"/>
      <c r="F62" s="90"/>
      <c r="G62" s="90"/>
      <c r="H62" s="90"/>
      <c r="I62" s="90"/>
      <c r="J62" s="95">
        <v>96041870</v>
      </c>
    </row>
    <row r="63" spans="2:10" x14ac:dyDescent="0.2">
      <c r="B63" s="3" t="s">
        <v>313</v>
      </c>
      <c r="C63" s="3">
        <v>26269</v>
      </c>
      <c r="D63" s="3" t="s">
        <v>472</v>
      </c>
      <c r="E63" s="89"/>
      <c r="F63" s="90"/>
      <c r="G63" s="90"/>
      <c r="H63" s="90"/>
      <c r="I63" s="90"/>
      <c r="J63" s="95">
        <v>96009967</v>
      </c>
    </row>
    <row r="64" spans="2:10" x14ac:dyDescent="0.2">
      <c r="B64" s="87"/>
      <c r="C64" s="87"/>
      <c r="D64" s="85" t="s">
        <v>470</v>
      </c>
      <c r="E64" s="91"/>
      <c r="F64" s="92"/>
      <c r="G64" s="92"/>
      <c r="H64" s="92"/>
      <c r="I64" s="92"/>
      <c r="J64" s="96">
        <v>96014731</v>
      </c>
    </row>
    <row r="65" spans="2:10" x14ac:dyDescent="0.2">
      <c r="B65" s="3" t="s">
        <v>368</v>
      </c>
      <c r="C65" s="3">
        <v>553</v>
      </c>
      <c r="D65" s="3" t="s">
        <v>458</v>
      </c>
      <c r="E65" s="89"/>
      <c r="F65" s="90"/>
      <c r="G65" s="90"/>
      <c r="H65" s="90"/>
      <c r="I65" s="90"/>
      <c r="J65" s="95">
        <v>95001014</v>
      </c>
    </row>
    <row r="66" spans="2:10" x14ac:dyDescent="0.2">
      <c r="B66" s="3" t="s">
        <v>609</v>
      </c>
      <c r="C66" s="3">
        <v>34880</v>
      </c>
      <c r="D66" s="3" t="s">
        <v>759</v>
      </c>
      <c r="E66" s="89"/>
      <c r="F66" s="90">
        <v>96032264</v>
      </c>
      <c r="G66" s="90"/>
      <c r="H66" s="90"/>
      <c r="I66" s="90"/>
      <c r="J66" s="95"/>
    </row>
    <row r="67" spans="2:10" x14ac:dyDescent="0.2">
      <c r="B67" s="3" t="s">
        <v>204</v>
      </c>
      <c r="C67" s="3">
        <v>53725</v>
      </c>
      <c r="D67" s="3" t="s">
        <v>410</v>
      </c>
      <c r="E67" s="89"/>
      <c r="F67" s="90"/>
      <c r="G67" s="90"/>
      <c r="H67" s="90"/>
      <c r="I67" s="90">
        <v>96004817</v>
      </c>
      <c r="J67" s="95"/>
    </row>
    <row r="68" spans="2:10" x14ac:dyDescent="0.2">
      <c r="B68" s="87"/>
      <c r="C68" s="87"/>
      <c r="D68" s="85" t="s">
        <v>399</v>
      </c>
      <c r="E68" s="91"/>
      <c r="F68" s="92"/>
      <c r="G68" s="92"/>
      <c r="H68" s="92"/>
      <c r="I68" s="92">
        <v>96068971</v>
      </c>
      <c r="J68" s="96"/>
    </row>
    <row r="69" spans="2:10" x14ac:dyDescent="0.2">
      <c r="B69" s="87"/>
      <c r="C69" s="87"/>
      <c r="D69" s="85" t="s">
        <v>394</v>
      </c>
      <c r="E69" s="91"/>
      <c r="F69" s="92"/>
      <c r="G69" s="92"/>
      <c r="H69" s="92"/>
      <c r="I69" s="92">
        <v>96018719</v>
      </c>
      <c r="J69" s="96"/>
    </row>
    <row r="70" spans="2:10" x14ac:dyDescent="0.2">
      <c r="B70" s="87"/>
      <c r="C70" s="87"/>
      <c r="D70" s="85" t="s">
        <v>566</v>
      </c>
      <c r="E70" s="91"/>
      <c r="F70" s="92"/>
      <c r="G70" s="92"/>
      <c r="H70" s="92"/>
      <c r="I70" s="92"/>
      <c r="J70" s="96"/>
    </row>
    <row r="71" spans="2:10" x14ac:dyDescent="0.2">
      <c r="B71" s="3" t="s">
        <v>162</v>
      </c>
      <c r="C71" s="3">
        <v>249</v>
      </c>
      <c r="D71" s="3" t="s">
        <v>568</v>
      </c>
      <c r="E71" s="89"/>
      <c r="F71" s="90"/>
      <c r="G71" s="90"/>
      <c r="H71" s="90">
        <v>96008756</v>
      </c>
      <c r="I71" s="90"/>
      <c r="J71" s="95"/>
    </row>
    <row r="72" spans="2:10" x14ac:dyDescent="0.2">
      <c r="B72" s="87"/>
      <c r="C72" s="87"/>
      <c r="D72" s="85" t="s">
        <v>401</v>
      </c>
      <c r="E72" s="91"/>
      <c r="F72" s="92"/>
      <c r="G72" s="92"/>
      <c r="H72" s="92"/>
      <c r="I72" s="92">
        <v>96006092</v>
      </c>
      <c r="J72" s="96"/>
    </row>
    <row r="73" spans="2:10" x14ac:dyDescent="0.2">
      <c r="B73" s="87"/>
      <c r="C73" s="87"/>
      <c r="D73" s="85" t="s">
        <v>399</v>
      </c>
      <c r="E73" s="91"/>
      <c r="F73" s="92"/>
      <c r="G73" s="92"/>
      <c r="H73" s="92"/>
      <c r="I73" s="92">
        <v>96022990</v>
      </c>
      <c r="J73" s="96"/>
    </row>
    <row r="74" spans="2:10" x14ac:dyDescent="0.2">
      <c r="B74" s="3" t="s">
        <v>610</v>
      </c>
      <c r="C74" s="3">
        <v>56786</v>
      </c>
      <c r="D74" s="3" t="s">
        <v>745</v>
      </c>
      <c r="E74" s="89"/>
      <c r="F74" s="90">
        <v>96067431</v>
      </c>
      <c r="G74" s="90"/>
      <c r="H74" s="90"/>
      <c r="I74" s="90"/>
      <c r="J74" s="95"/>
    </row>
    <row r="75" spans="2:10" x14ac:dyDescent="0.2">
      <c r="B75" s="3" t="s">
        <v>324</v>
      </c>
      <c r="C75" s="3">
        <v>79594</v>
      </c>
      <c r="D75" s="3" t="s">
        <v>463</v>
      </c>
      <c r="E75" s="89"/>
      <c r="F75" s="90"/>
      <c r="G75" s="90"/>
      <c r="H75" s="90"/>
      <c r="I75" s="90"/>
      <c r="J75" s="95">
        <v>96059661</v>
      </c>
    </row>
    <row r="76" spans="2:10" x14ac:dyDescent="0.2">
      <c r="B76" s="3" t="s">
        <v>643</v>
      </c>
      <c r="C76" s="3">
        <v>50591</v>
      </c>
      <c r="D76" s="3" t="s">
        <v>564</v>
      </c>
      <c r="E76" s="89">
        <v>96057035</v>
      </c>
      <c r="F76" s="90"/>
      <c r="G76" s="90"/>
      <c r="H76" s="90"/>
      <c r="I76" s="90"/>
      <c r="J76" s="95"/>
    </row>
    <row r="77" spans="2:10" x14ac:dyDescent="0.2">
      <c r="B77" s="3" t="s">
        <v>117</v>
      </c>
      <c r="C77" s="3">
        <v>102342</v>
      </c>
      <c r="D77" s="3" t="s">
        <v>564</v>
      </c>
      <c r="E77" s="89">
        <v>96064587</v>
      </c>
      <c r="F77" s="90"/>
      <c r="G77" s="90"/>
      <c r="H77" s="90">
        <v>96064587</v>
      </c>
      <c r="I77" s="90"/>
      <c r="J77" s="95"/>
    </row>
    <row r="78" spans="2:10" x14ac:dyDescent="0.2">
      <c r="B78" s="87"/>
      <c r="C78" s="87"/>
      <c r="D78" s="85" t="s">
        <v>404</v>
      </c>
      <c r="E78" s="91"/>
      <c r="F78" s="92"/>
      <c r="G78" s="92"/>
      <c r="H78" s="92"/>
      <c r="I78" s="92">
        <v>96066266</v>
      </c>
      <c r="J78" s="96"/>
    </row>
    <row r="79" spans="2:10" x14ac:dyDescent="0.2">
      <c r="B79" s="87"/>
      <c r="C79" s="87"/>
      <c r="D79" s="85" t="s">
        <v>403</v>
      </c>
      <c r="E79" s="91"/>
      <c r="F79" s="92"/>
      <c r="G79" s="92"/>
      <c r="H79" s="92"/>
      <c r="I79" s="92">
        <v>96084696</v>
      </c>
      <c r="J79" s="96"/>
    </row>
    <row r="80" spans="2:10" x14ac:dyDescent="0.2">
      <c r="B80" s="87"/>
      <c r="C80" s="87"/>
      <c r="D80" s="85" t="s">
        <v>401</v>
      </c>
      <c r="E80" s="91"/>
      <c r="F80" s="92"/>
      <c r="G80" s="92"/>
      <c r="H80" s="92"/>
      <c r="I80" s="92">
        <v>96067726</v>
      </c>
      <c r="J80" s="96"/>
    </row>
    <row r="81" spans="2:10" x14ac:dyDescent="0.2">
      <c r="B81" s="87"/>
      <c r="C81" s="87"/>
      <c r="D81" s="85" t="s">
        <v>399</v>
      </c>
      <c r="E81" s="91"/>
      <c r="F81" s="92"/>
      <c r="G81" s="92"/>
      <c r="H81" s="92"/>
      <c r="I81" s="92">
        <v>96068970</v>
      </c>
      <c r="J81" s="96"/>
    </row>
    <row r="82" spans="2:10" x14ac:dyDescent="0.2">
      <c r="B82" s="87"/>
      <c r="C82" s="87"/>
      <c r="D82" s="85" t="s">
        <v>745</v>
      </c>
      <c r="E82" s="91"/>
      <c r="F82" s="92">
        <v>96070472</v>
      </c>
      <c r="G82" s="92"/>
      <c r="H82" s="92"/>
      <c r="I82" s="92"/>
      <c r="J82" s="96"/>
    </row>
    <row r="83" spans="2:10" x14ac:dyDescent="0.2">
      <c r="B83" s="87"/>
      <c r="C83" s="87"/>
      <c r="D83" s="85" t="s">
        <v>402</v>
      </c>
      <c r="E83" s="91"/>
      <c r="F83" s="92"/>
      <c r="G83" s="92"/>
      <c r="H83" s="92"/>
      <c r="I83" s="92">
        <v>96063164</v>
      </c>
      <c r="J83" s="96"/>
    </row>
    <row r="84" spans="2:10" x14ac:dyDescent="0.2">
      <c r="B84" s="3" t="s">
        <v>141</v>
      </c>
      <c r="C84" s="3">
        <v>76789</v>
      </c>
      <c r="D84" s="3" t="s">
        <v>401</v>
      </c>
      <c r="E84" s="89"/>
      <c r="F84" s="90"/>
      <c r="G84" s="90"/>
      <c r="H84" s="90"/>
      <c r="I84" s="90">
        <v>96038252</v>
      </c>
      <c r="J84" s="95"/>
    </row>
    <row r="85" spans="2:10" x14ac:dyDescent="0.2">
      <c r="B85" s="87"/>
      <c r="C85" s="87"/>
      <c r="D85" s="85" t="s">
        <v>399</v>
      </c>
      <c r="E85" s="91"/>
      <c r="F85" s="92"/>
      <c r="G85" s="92"/>
      <c r="H85" s="92"/>
      <c r="I85" s="92">
        <v>96039372</v>
      </c>
      <c r="J85" s="96"/>
    </row>
    <row r="86" spans="2:10" x14ac:dyDescent="0.2">
      <c r="B86" s="87"/>
      <c r="C86" s="87"/>
      <c r="D86" s="85" t="s">
        <v>566</v>
      </c>
      <c r="E86" s="91"/>
      <c r="F86" s="92"/>
      <c r="G86" s="92"/>
      <c r="H86" s="92"/>
      <c r="I86" s="92"/>
      <c r="J86" s="96"/>
    </row>
    <row r="87" spans="2:10" x14ac:dyDescent="0.2">
      <c r="B87" s="87"/>
      <c r="C87" s="87"/>
      <c r="D87" s="85" t="s">
        <v>405</v>
      </c>
      <c r="E87" s="91"/>
      <c r="F87" s="92"/>
      <c r="G87" s="92"/>
      <c r="H87" s="92"/>
      <c r="I87" s="92">
        <v>96081482</v>
      </c>
      <c r="J87" s="96"/>
    </row>
    <row r="88" spans="2:10" x14ac:dyDescent="0.2">
      <c r="B88" s="87"/>
      <c r="C88" s="87"/>
      <c r="D88" s="85" t="s">
        <v>402</v>
      </c>
      <c r="E88" s="91"/>
      <c r="F88" s="92"/>
      <c r="G88" s="92"/>
      <c r="H88" s="92"/>
      <c r="I88" s="92">
        <v>96038243</v>
      </c>
      <c r="J88" s="96"/>
    </row>
    <row r="89" spans="2:10" x14ac:dyDescent="0.2">
      <c r="B89" s="3" t="s">
        <v>121</v>
      </c>
      <c r="C89" s="3">
        <v>18</v>
      </c>
      <c r="D89" s="3" t="s">
        <v>583</v>
      </c>
      <c r="E89" s="89"/>
      <c r="F89" s="90"/>
      <c r="G89" s="90"/>
      <c r="H89" s="90"/>
      <c r="I89" s="90">
        <v>96086807</v>
      </c>
      <c r="J89" s="95"/>
    </row>
    <row r="90" spans="2:10" x14ac:dyDescent="0.2">
      <c r="B90" s="87"/>
      <c r="C90" s="87"/>
      <c r="D90" s="85" t="s">
        <v>396</v>
      </c>
      <c r="E90" s="91"/>
      <c r="F90" s="92"/>
      <c r="G90" s="92"/>
      <c r="H90" s="92"/>
      <c r="I90" s="92">
        <v>96070370</v>
      </c>
      <c r="J90" s="96"/>
    </row>
    <row r="91" spans="2:10" x14ac:dyDescent="0.2">
      <c r="B91" s="87"/>
      <c r="C91" s="87"/>
      <c r="D91" s="85" t="s">
        <v>569</v>
      </c>
      <c r="E91" s="91"/>
      <c r="F91" s="92"/>
      <c r="G91" s="92"/>
      <c r="H91" s="92">
        <v>96030576</v>
      </c>
      <c r="I91" s="92"/>
      <c r="J91" s="96"/>
    </row>
    <row r="92" spans="2:10" x14ac:dyDescent="0.2">
      <c r="B92" s="87"/>
      <c r="C92" s="87"/>
      <c r="D92" s="85" t="s">
        <v>401</v>
      </c>
      <c r="E92" s="91"/>
      <c r="F92" s="92"/>
      <c r="G92" s="92"/>
      <c r="H92" s="92"/>
      <c r="I92" s="92">
        <v>96063120</v>
      </c>
      <c r="J92" s="96"/>
    </row>
    <row r="93" spans="2:10" x14ac:dyDescent="0.2">
      <c r="B93" s="87"/>
      <c r="C93" s="87"/>
      <c r="D93" s="85" t="s">
        <v>399</v>
      </c>
      <c r="E93" s="91"/>
      <c r="F93" s="92"/>
      <c r="G93" s="92"/>
      <c r="H93" s="92"/>
      <c r="I93" s="92">
        <v>96063299</v>
      </c>
      <c r="J93" s="96"/>
    </row>
    <row r="94" spans="2:10" x14ac:dyDescent="0.2">
      <c r="B94" s="87"/>
      <c r="C94" s="87"/>
      <c r="D94" s="85" t="s">
        <v>397</v>
      </c>
      <c r="E94" s="91"/>
      <c r="F94" s="92"/>
      <c r="G94" s="92"/>
      <c r="H94" s="92"/>
      <c r="I94" s="92">
        <v>96005429</v>
      </c>
      <c r="J94" s="96"/>
    </row>
    <row r="95" spans="2:10" x14ac:dyDescent="0.2">
      <c r="B95" s="87"/>
      <c r="C95" s="87"/>
      <c r="D95" s="85" t="s">
        <v>411</v>
      </c>
      <c r="E95" s="91"/>
      <c r="F95" s="92"/>
      <c r="G95" s="92"/>
      <c r="H95" s="92"/>
      <c r="I95" s="92">
        <v>96007593</v>
      </c>
      <c r="J95" s="96"/>
    </row>
    <row r="96" spans="2:10" x14ac:dyDescent="0.2">
      <c r="B96" s="87"/>
      <c r="C96" s="87"/>
      <c r="D96" s="85" t="s">
        <v>465</v>
      </c>
      <c r="E96" s="91"/>
      <c r="F96" s="92"/>
      <c r="G96" s="92"/>
      <c r="H96" s="92"/>
      <c r="I96" s="92"/>
      <c r="J96" s="96">
        <v>96009016</v>
      </c>
    </row>
    <row r="97" spans="2:10" x14ac:dyDescent="0.2">
      <c r="B97" s="87"/>
      <c r="C97" s="87"/>
      <c r="D97" s="85" t="s">
        <v>392</v>
      </c>
      <c r="E97" s="91"/>
      <c r="F97" s="92"/>
      <c r="G97" s="92"/>
      <c r="H97" s="92"/>
      <c r="I97" s="92">
        <v>96091093</v>
      </c>
      <c r="J97" s="96"/>
    </row>
    <row r="98" spans="2:10" x14ac:dyDescent="0.2">
      <c r="B98" s="87"/>
      <c r="C98" s="87"/>
      <c r="D98" s="85" t="s">
        <v>394</v>
      </c>
      <c r="E98" s="91"/>
      <c r="F98" s="92"/>
      <c r="G98" s="92"/>
      <c r="H98" s="92"/>
      <c r="I98" s="92">
        <v>96090130</v>
      </c>
      <c r="J98" s="96"/>
    </row>
    <row r="99" spans="2:10" x14ac:dyDescent="0.2">
      <c r="B99" s="3" t="s">
        <v>84</v>
      </c>
      <c r="C99" s="3">
        <v>11135</v>
      </c>
      <c r="D99" s="3" t="s">
        <v>564</v>
      </c>
      <c r="E99" s="89">
        <v>96041878</v>
      </c>
      <c r="F99" s="90"/>
      <c r="G99" s="90"/>
      <c r="H99" s="90">
        <v>96041878</v>
      </c>
      <c r="I99" s="90"/>
      <c r="J99" s="95"/>
    </row>
    <row r="100" spans="2:10" x14ac:dyDescent="0.2">
      <c r="B100" s="87"/>
      <c r="C100" s="87"/>
      <c r="D100" s="85" t="s">
        <v>401</v>
      </c>
      <c r="E100" s="91"/>
      <c r="F100" s="92"/>
      <c r="G100" s="92"/>
      <c r="H100" s="92"/>
      <c r="I100" s="92">
        <v>96036589</v>
      </c>
      <c r="J100" s="96"/>
    </row>
    <row r="101" spans="2:10" x14ac:dyDescent="0.2">
      <c r="B101" s="87"/>
      <c r="C101" s="87"/>
      <c r="D101" s="85" t="s">
        <v>399</v>
      </c>
      <c r="E101" s="91"/>
      <c r="F101" s="92"/>
      <c r="G101" s="92"/>
      <c r="H101" s="92"/>
      <c r="I101" s="92">
        <v>96059405</v>
      </c>
      <c r="J101" s="96"/>
    </row>
    <row r="102" spans="2:10" x14ac:dyDescent="0.2">
      <c r="B102" s="87"/>
      <c r="C102" s="87"/>
      <c r="D102" s="85" t="s">
        <v>406</v>
      </c>
      <c r="E102" s="91"/>
      <c r="F102" s="92"/>
      <c r="G102" s="92"/>
      <c r="H102" s="92"/>
      <c r="I102" s="92">
        <v>96031603</v>
      </c>
      <c r="J102" s="96"/>
    </row>
    <row r="103" spans="2:10" x14ac:dyDescent="0.2">
      <c r="B103" s="3" t="s">
        <v>217</v>
      </c>
      <c r="C103" s="3">
        <v>5225</v>
      </c>
      <c r="D103" s="3" t="s">
        <v>564</v>
      </c>
      <c r="E103" s="89"/>
      <c r="F103" s="90"/>
      <c r="G103" s="90"/>
      <c r="H103" s="90">
        <v>96047687</v>
      </c>
      <c r="I103" s="90"/>
      <c r="J103" s="95"/>
    </row>
    <row r="104" spans="2:10" x14ac:dyDescent="0.2">
      <c r="B104" s="87"/>
      <c r="C104" s="87"/>
      <c r="D104" s="85" t="s">
        <v>396</v>
      </c>
      <c r="E104" s="91"/>
      <c r="F104" s="92"/>
      <c r="G104" s="92"/>
      <c r="H104" s="92"/>
      <c r="I104" s="92">
        <v>96044500</v>
      </c>
      <c r="J104" s="96"/>
    </row>
    <row r="105" spans="2:10" x14ac:dyDescent="0.2">
      <c r="B105" s="87"/>
      <c r="C105" s="87"/>
      <c r="D105" s="85" t="s">
        <v>413</v>
      </c>
      <c r="E105" s="91"/>
      <c r="F105" s="92"/>
      <c r="G105" s="92"/>
      <c r="H105" s="92"/>
      <c r="I105" s="92">
        <v>96000640</v>
      </c>
      <c r="J105" s="96"/>
    </row>
    <row r="106" spans="2:10" x14ac:dyDescent="0.2">
      <c r="B106" s="87"/>
      <c r="C106" s="87"/>
      <c r="D106" s="85" t="s">
        <v>412</v>
      </c>
      <c r="E106" s="91"/>
      <c r="F106" s="92"/>
      <c r="G106" s="92"/>
      <c r="H106" s="92"/>
      <c r="I106" s="92">
        <v>96004660</v>
      </c>
      <c r="J106" s="96"/>
    </row>
    <row r="107" spans="2:10" x14ac:dyDescent="0.2">
      <c r="B107" s="3" t="s">
        <v>210</v>
      </c>
      <c r="C107" s="3">
        <v>71223</v>
      </c>
      <c r="D107" s="3" t="s">
        <v>569</v>
      </c>
      <c r="E107" s="89"/>
      <c r="F107" s="90"/>
      <c r="G107" s="90"/>
      <c r="H107" s="90">
        <v>96030588</v>
      </c>
      <c r="I107" s="90"/>
      <c r="J107" s="95"/>
    </row>
    <row r="108" spans="2:10" x14ac:dyDescent="0.2">
      <c r="B108" s="87"/>
      <c r="C108" s="87"/>
      <c r="D108" s="85" t="s">
        <v>401</v>
      </c>
      <c r="E108" s="91"/>
      <c r="F108" s="92"/>
      <c r="G108" s="92"/>
      <c r="H108" s="92"/>
      <c r="I108" s="92">
        <v>96058471</v>
      </c>
      <c r="J108" s="96"/>
    </row>
    <row r="109" spans="2:10" x14ac:dyDescent="0.2">
      <c r="B109" s="87"/>
      <c r="C109" s="87"/>
      <c r="D109" s="85" t="s">
        <v>399</v>
      </c>
      <c r="E109" s="91"/>
      <c r="F109" s="92"/>
      <c r="G109" s="92"/>
      <c r="H109" s="92"/>
      <c r="I109" s="92">
        <v>96039594</v>
      </c>
      <c r="J109" s="96"/>
    </row>
    <row r="110" spans="2:10" x14ac:dyDescent="0.2">
      <c r="B110" s="87"/>
      <c r="C110" s="87"/>
      <c r="D110" s="85" t="s">
        <v>402</v>
      </c>
      <c r="E110" s="91"/>
      <c r="F110" s="92"/>
      <c r="G110" s="92"/>
      <c r="H110" s="92"/>
      <c r="I110" s="92">
        <v>96030162</v>
      </c>
      <c r="J110" s="96"/>
    </row>
    <row r="111" spans="2:10" x14ac:dyDescent="0.2">
      <c r="B111" s="3" t="s">
        <v>254</v>
      </c>
      <c r="C111" s="3">
        <v>66205</v>
      </c>
      <c r="D111" s="3" t="s">
        <v>564</v>
      </c>
      <c r="E111" s="89"/>
      <c r="F111" s="90"/>
      <c r="G111" s="90"/>
      <c r="H111" s="90">
        <v>96049582</v>
      </c>
      <c r="I111" s="90"/>
      <c r="J111" s="95"/>
    </row>
    <row r="112" spans="2:10" x14ac:dyDescent="0.2">
      <c r="B112" s="87"/>
      <c r="C112" s="87"/>
      <c r="D112" s="85" t="s">
        <v>410</v>
      </c>
      <c r="E112" s="91"/>
      <c r="F112" s="92"/>
      <c r="G112" s="92"/>
      <c r="H112" s="92"/>
      <c r="I112" s="92">
        <v>96016458</v>
      </c>
      <c r="J112" s="96"/>
    </row>
    <row r="113" spans="2:10" x14ac:dyDescent="0.2">
      <c r="B113" s="3" t="s">
        <v>611</v>
      </c>
      <c r="C113" s="3">
        <v>56624</v>
      </c>
      <c r="D113" s="3" t="s">
        <v>776</v>
      </c>
      <c r="E113" s="89"/>
      <c r="F113" s="90">
        <v>96038069</v>
      </c>
      <c r="G113" s="90"/>
      <c r="H113" s="90"/>
      <c r="I113" s="90"/>
      <c r="J113" s="95"/>
    </row>
    <row r="114" spans="2:10" x14ac:dyDescent="0.2">
      <c r="B114" s="3" t="s">
        <v>206</v>
      </c>
      <c r="C114" s="3">
        <v>24</v>
      </c>
      <c r="D114" s="3" t="s">
        <v>399</v>
      </c>
      <c r="E114" s="89"/>
      <c r="F114" s="90"/>
      <c r="G114" s="90"/>
      <c r="H114" s="90"/>
      <c r="I114" s="90">
        <v>96004100</v>
      </c>
      <c r="J114" s="95"/>
    </row>
    <row r="115" spans="2:10" x14ac:dyDescent="0.2">
      <c r="B115" s="87"/>
      <c r="C115" s="87"/>
      <c r="D115" s="85" t="s">
        <v>566</v>
      </c>
      <c r="E115" s="91"/>
      <c r="F115" s="92"/>
      <c r="G115" s="92"/>
      <c r="H115" s="92"/>
      <c r="I115" s="92"/>
      <c r="J115" s="96"/>
    </row>
    <row r="116" spans="2:10" x14ac:dyDescent="0.2">
      <c r="B116" s="87"/>
      <c r="C116" s="87"/>
      <c r="D116" s="85" t="s">
        <v>402</v>
      </c>
      <c r="E116" s="91"/>
      <c r="F116" s="92"/>
      <c r="G116" s="92"/>
      <c r="H116" s="92"/>
      <c r="I116" s="92">
        <v>96066376</v>
      </c>
      <c r="J116" s="96"/>
    </row>
    <row r="117" spans="2:10" x14ac:dyDescent="0.2">
      <c r="B117" s="3" t="s">
        <v>357</v>
      </c>
      <c r="C117" s="3">
        <v>64517</v>
      </c>
      <c r="D117" s="3" t="s">
        <v>475</v>
      </c>
      <c r="E117" s="89"/>
      <c r="F117" s="90"/>
      <c r="G117" s="90"/>
      <c r="H117" s="90"/>
      <c r="I117" s="90"/>
      <c r="J117" s="95">
        <v>96004767</v>
      </c>
    </row>
    <row r="118" spans="2:10" x14ac:dyDescent="0.2">
      <c r="B118" s="3" t="s">
        <v>191</v>
      </c>
      <c r="C118" s="3">
        <v>55265</v>
      </c>
      <c r="D118" s="3" t="s">
        <v>564</v>
      </c>
      <c r="E118" s="89">
        <v>96016709</v>
      </c>
      <c r="F118" s="90"/>
      <c r="G118" s="90"/>
      <c r="H118" s="90">
        <v>96016709</v>
      </c>
      <c r="I118" s="90"/>
      <c r="J118" s="95"/>
    </row>
    <row r="119" spans="2:10" x14ac:dyDescent="0.2">
      <c r="B119" s="87"/>
      <c r="C119" s="87"/>
      <c r="D119" s="85" t="s">
        <v>404</v>
      </c>
      <c r="E119" s="91"/>
      <c r="F119" s="92"/>
      <c r="G119" s="92"/>
      <c r="H119" s="92"/>
      <c r="I119" s="92">
        <v>96017850</v>
      </c>
      <c r="J119" s="96"/>
    </row>
    <row r="120" spans="2:10" x14ac:dyDescent="0.2">
      <c r="B120" s="87"/>
      <c r="C120" s="87"/>
      <c r="D120" s="85" t="s">
        <v>403</v>
      </c>
      <c r="E120" s="91"/>
      <c r="F120" s="92"/>
      <c r="G120" s="92"/>
      <c r="H120" s="92"/>
      <c r="I120" s="92">
        <v>96018082</v>
      </c>
      <c r="J120" s="96"/>
    </row>
    <row r="121" spans="2:10" x14ac:dyDescent="0.2">
      <c r="B121" s="87"/>
      <c r="C121" s="87"/>
      <c r="D121" s="85" t="s">
        <v>396</v>
      </c>
      <c r="E121" s="91"/>
      <c r="F121" s="92"/>
      <c r="G121" s="92"/>
      <c r="H121" s="92"/>
      <c r="I121" s="92">
        <v>96028839</v>
      </c>
      <c r="J121" s="96"/>
    </row>
    <row r="122" spans="2:10" x14ac:dyDescent="0.2">
      <c r="B122" s="87"/>
      <c r="C122" s="87"/>
      <c r="D122" s="85" t="s">
        <v>397</v>
      </c>
      <c r="E122" s="91"/>
      <c r="F122" s="92"/>
      <c r="G122" s="92"/>
      <c r="H122" s="92"/>
      <c r="I122" s="92">
        <v>96005429</v>
      </c>
      <c r="J122" s="96"/>
    </row>
    <row r="123" spans="2:10" x14ac:dyDescent="0.2">
      <c r="B123" s="87"/>
      <c r="C123" s="87"/>
      <c r="D123" s="85" t="s">
        <v>465</v>
      </c>
      <c r="E123" s="91"/>
      <c r="F123" s="92"/>
      <c r="G123" s="92"/>
      <c r="H123" s="92"/>
      <c r="I123" s="92"/>
      <c r="J123" s="96">
        <v>96013065</v>
      </c>
    </row>
    <row r="124" spans="2:10" x14ac:dyDescent="0.2">
      <c r="B124" s="87"/>
      <c r="C124" s="87"/>
      <c r="D124" s="85" t="s">
        <v>392</v>
      </c>
      <c r="E124" s="91"/>
      <c r="F124" s="92"/>
      <c r="G124" s="92"/>
      <c r="H124" s="92"/>
      <c r="I124" s="92">
        <v>96002353</v>
      </c>
      <c r="J124" s="96"/>
    </row>
    <row r="125" spans="2:10" x14ac:dyDescent="0.2">
      <c r="B125" s="87"/>
      <c r="C125" s="87"/>
      <c r="D125" s="85" t="s">
        <v>745</v>
      </c>
      <c r="E125" s="91"/>
      <c r="F125" s="92">
        <v>96017243</v>
      </c>
      <c r="G125" s="92"/>
      <c r="H125" s="92"/>
      <c r="I125" s="92"/>
      <c r="J125" s="96"/>
    </row>
    <row r="126" spans="2:10" x14ac:dyDescent="0.2">
      <c r="B126" s="87"/>
      <c r="C126" s="87"/>
      <c r="D126" s="85" t="s">
        <v>394</v>
      </c>
      <c r="E126" s="91"/>
      <c r="F126" s="92"/>
      <c r="G126" s="92"/>
      <c r="H126" s="92"/>
      <c r="I126" s="92">
        <v>96007428</v>
      </c>
      <c r="J126" s="96"/>
    </row>
    <row r="127" spans="2:10" x14ac:dyDescent="0.2">
      <c r="B127" s="3" t="s">
        <v>101</v>
      </c>
      <c r="C127" s="3">
        <v>70526</v>
      </c>
      <c r="D127" s="3" t="s">
        <v>564</v>
      </c>
      <c r="E127" s="89">
        <v>96004898</v>
      </c>
      <c r="F127" s="90"/>
      <c r="G127" s="90"/>
      <c r="H127" s="90">
        <v>96004898</v>
      </c>
      <c r="I127" s="90"/>
      <c r="J127" s="95"/>
    </row>
    <row r="128" spans="2:10" x14ac:dyDescent="0.2">
      <c r="B128" s="87"/>
      <c r="C128" s="87"/>
      <c r="D128" s="85" t="s">
        <v>414</v>
      </c>
      <c r="E128" s="91"/>
      <c r="F128" s="92"/>
      <c r="G128" s="92"/>
      <c r="H128" s="92"/>
      <c r="I128" s="92">
        <v>96022214</v>
      </c>
      <c r="J128" s="96"/>
    </row>
    <row r="129" spans="2:10" x14ac:dyDescent="0.2">
      <c r="B129" s="3" t="s">
        <v>145</v>
      </c>
      <c r="C129" s="3">
        <v>21474</v>
      </c>
      <c r="D129" s="3" t="s">
        <v>564</v>
      </c>
      <c r="E129" s="89">
        <v>96004839</v>
      </c>
      <c r="F129" s="90"/>
      <c r="G129" s="90"/>
      <c r="H129" s="90">
        <v>96004839</v>
      </c>
      <c r="I129" s="90"/>
      <c r="J129" s="95"/>
    </row>
    <row r="130" spans="2:10" x14ac:dyDescent="0.2">
      <c r="B130" s="87"/>
      <c r="C130" s="87"/>
      <c r="D130" s="85" t="s">
        <v>415</v>
      </c>
      <c r="E130" s="91"/>
      <c r="F130" s="92"/>
      <c r="G130" s="92"/>
      <c r="H130" s="92"/>
      <c r="I130" s="92">
        <v>96028128</v>
      </c>
      <c r="J130" s="96"/>
    </row>
    <row r="131" spans="2:10" x14ac:dyDescent="0.2">
      <c r="B131" s="3" t="s">
        <v>699</v>
      </c>
      <c r="C131" s="3">
        <v>71593</v>
      </c>
      <c r="D131" s="3" t="s">
        <v>564</v>
      </c>
      <c r="E131" s="89">
        <v>95000331</v>
      </c>
      <c r="F131" s="90"/>
      <c r="G131" s="90"/>
      <c r="H131" s="90"/>
      <c r="I131" s="90"/>
      <c r="J131" s="95"/>
    </row>
    <row r="132" spans="2:10" x14ac:dyDescent="0.2">
      <c r="B132" s="3" t="s">
        <v>138</v>
      </c>
      <c r="C132" s="3">
        <v>27</v>
      </c>
      <c r="D132" s="3" t="s">
        <v>570</v>
      </c>
      <c r="E132" s="89">
        <v>95001184</v>
      </c>
      <c r="F132" s="90"/>
      <c r="G132" s="90"/>
      <c r="H132" s="90">
        <v>96000086</v>
      </c>
      <c r="I132" s="90"/>
      <c r="J132" s="95"/>
    </row>
    <row r="133" spans="2:10" x14ac:dyDescent="0.2">
      <c r="B133" s="87"/>
      <c r="C133" s="87"/>
      <c r="D133" s="85" t="s">
        <v>585</v>
      </c>
      <c r="E133" s="91"/>
      <c r="F133" s="92"/>
      <c r="G133" s="92"/>
      <c r="H133" s="92"/>
      <c r="I133" s="92"/>
      <c r="J133" s="96"/>
    </row>
    <row r="134" spans="2:10" x14ac:dyDescent="0.2">
      <c r="B134" s="3" t="s">
        <v>190</v>
      </c>
      <c r="C134" s="3">
        <v>11338</v>
      </c>
      <c r="D134" s="3" t="s">
        <v>564</v>
      </c>
      <c r="E134" s="89"/>
      <c r="F134" s="90"/>
      <c r="G134" s="90"/>
      <c r="H134" s="90">
        <v>95000455</v>
      </c>
      <c r="I134" s="90"/>
      <c r="J134" s="95"/>
    </row>
    <row r="135" spans="2:10" x14ac:dyDescent="0.2">
      <c r="B135" s="87"/>
      <c r="C135" s="87"/>
      <c r="D135" s="85" t="s">
        <v>585</v>
      </c>
      <c r="E135" s="91"/>
      <c r="F135" s="92"/>
      <c r="G135" s="92"/>
      <c r="H135" s="92"/>
      <c r="I135" s="92"/>
      <c r="J135" s="96"/>
    </row>
    <row r="136" spans="2:10" x14ac:dyDescent="0.2">
      <c r="B136" s="3" t="s">
        <v>253</v>
      </c>
      <c r="C136" s="3">
        <v>687</v>
      </c>
      <c r="D136" s="3" t="s">
        <v>394</v>
      </c>
      <c r="E136" s="89"/>
      <c r="F136" s="90"/>
      <c r="G136" s="90"/>
      <c r="H136" s="90"/>
      <c r="I136" s="90">
        <v>96023144</v>
      </c>
      <c r="J136" s="95"/>
    </row>
    <row r="137" spans="2:10" x14ac:dyDescent="0.2">
      <c r="B137" s="87"/>
      <c r="C137" s="87"/>
      <c r="D137" s="85" t="s">
        <v>566</v>
      </c>
      <c r="E137" s="91"/>
      <c r="F137" s="92"/>
      <c r="G137" s="92"/>
      <c r="H137" s="92"/>
      <c r="I137" s="92"/>
      <c r="J137" s="96"/>
    </row>
    <row r="138" spans="2:10" x14ac:dyDescent="0.2">
      <c r="B138" s="3" t="s">
        <v>612</v>
      </c>
      <c r="C138" s="3">
        <v>58104</v>
      </c>
      <c r="D138" s="3" t="s">
        <v>745</v>
      </c>
      <c r="E138" s="89"/>
      <c r="F138" s="90">
        <v>96017238</v>
      </c>
      <c r="G138" s="90"/>
      <c r="H138" s="90"/>
      <c r="I138" s="90"/>
      <c r="J138" s="95"/>
    </row>
    <row r="139" spans="2:10" x14ac:dyDescent="0.2">
      <c r="B139" s="3" t="s">
        <v>613</v>
      </c>
      <c r="C139" s="3">
        <v>46749</v>
      </c>
      <c r="D139" s="3" t="s">
        <v>745</v>
      </c>
      <c r="E139" s="89"/>
      <c r="F139" s="90">
        <v>96045241</v>
      </c>
      <c r="G139" s="90"/>
      <c r="H139" s="90"/>
      <c r="I139" s="90"/>
      <c r="J139" s="95"/>
    </row>
    <row r="140" spans="2:10" x14ac:dyDescent="0.2">
      <c r="B140" s="3" t="s">
        <v>173</v>
      </c>
      <c r="C140" s="3">
        <v>75370</v>
      </c>
      <c r="D140" s="3" t="s">
        <v>603</v>
      </c>
      <c r="E140" s="89"/>
      <c r="F140" s="90"/>
      <c r="G140" s="90"/>
      <c r="H140" s="90"/>
      <c r="I140" s="90"/>
      <c r="J140" s="95"/>
    </row>
    <row r="141" spans="2:10" x14ac:dyDescent="0.2">
      <c r="B141" s="87"/>
      <c r="C141" s="87"/>
      <c r="D141" s="85" t="s">
        <v>566</v>
      </c>
      <c r="E141" s="91"/>
      <c r="F141" s="92"/>
      <c r="G141" s="92"/>
      <c r="H141" s="92"/>
      <c r="I141" s="92"/>
      <c r="J141" s="96"/>
    </row>
    <row r="142" spans="2:10" x14ac:dyDescent="0.2">
      <c r="B142" s="3" t="s">
        <v>111</v>
      </c>
      <c r="C142" s="3">
        <v>56631</v>
      </c>
      <c r="D142" s="3" t="s">
        <v>564</v>
      </c>
      <c r="E142" s="89">
        <v>95000290</v>
      </c>
      <c r="F142" s="90"/>
      <c r="G142" s="90"/>
      <c r="H142" s="90">
        <v>95000290</v>
      </c>
      <c r="I142" s="90"/>
      <c r="J142" s="95"/>
    </row>
    <row r="143" spans="2:10" x14ac:dyDescent="0.2">
      <c r="B143" s="87"/>
      <c r="C143" s="87"/>
      <c r="D143" s="85" t="s">
        <v>585</v>
      </c>
      <c r="E143" s="91"/>
      <c r="F143" s="92"/>
      <c r="G143" s="92"/>
      <c r="H143" s="92"/>
      <c r="I143" s="92"/>
      <c r="J143" s="96"/>
    </row>
    <row r="144" spans="2:10" x14ac:dyDescent="0.2">
      <c r="B144" s="3" t="s">
        <v>341</v>
      </c>
      <c r="C144" s="3">
        <v>754</v>
      </c>
      <c r="D144" s="3" t="s">
        <v>477</v>
      </c>
      <c r="E144" s="89"/>
      <c r="F144" s="90"/>
      <c r="G144" s="90"/>
      <c r="H144" s="90"/>
      <c r="I144" s="90"/>
      <c r="J144" s="95">
        <v>96038542</v>
      </c>
    </row>
    <row r="145" spans="2:10" x14ac:dyDescent="0.2">
      <c r="B145" s="3" t="s">
        <v>614</v>
      </c>
      <c r="C145" s="3">
        <v>66918</v>
      </c>
      <c r="D145" s="3" t="s">
        <v>745</v>
      </c>
      <c r="E145" s="89"/>
      <c r="F145" s="90">
        <v>96013792</v>
      </c>
      <c r="G145" s="90"/>
      <c r="H145" s="90"/>
      <c r="I145" s="90"/>
      <c r="J145" s="95"/>
    </row>
    <row r="146" spans="2:10" x14ac:dyDescent="0.2">
      <c r="B146" s="3" t="s">
        <v>224</v>
      </c>
      <c r="C146" s="3">
        <v>28326</v>
      </c>
      <c r="D146" s="3" t="s">
        <v>404</v>
      </c>
      <c r="E146" s="89"/>
      <c r="F146" s="90"/>
      <c r="G146" s="90"/>
      <c r="H146" s="90"/>
      <c r="I146" s="90">
        <v>96084686</v>
      </c>
      <c r="J146" s="95"/>
    </row>
    <row r="147" spans="2:10" x14ac:dyDescent="0.2">
      <c r="B147" s="87"/>
      <c r="C147" s="87"/>
      <c r="D147" s="85" t="s">
        <v>403</v>
      </c>
      <c r="E147" s="91"/>
      <c r="F147" s="92"/>
      <c r="G147" s="92"/>
      <c r="H147" s="92"/>
      <c r="I147" s="92">
        <v>96063546</v>
      </c>
      <c r="J147" s="96"/>
    </row>
    <row r="148" spans="2:10" x14ac:dyDescent="0.2">
      <c r="B148" s="87"/>
      <c r="C148" s="87"/>
      <c r="D148" s="85" t="s">
        <v>417</v>
      </c>
      <c r="E148" s="91"/>
      <c r="F148" s="92"/>
      <c r="G148" s="92"/>
      <c r="H148" s="92"/>
      <c r="I148" s="92">
        <v>96002138</v>
      </c>
      <c r="J148" s="96"/>
    </row>
    <row r="149" spans="2:10" x14ac:dyDescent="0.2">
      <c r="B149" s="87"/>
      <c r="C149" s="87"/>
      <c r="D149" s="85" t="s">
        <v>566</v>
      </c>
      <c r="E149" s="91"/>
      <c r="F149" s="92"/>
      <c r="G149" s="92"/>
      <c r="H149" s="92"/>
      <c r="I149" s="92"/>
      <c r="J149" s="96"/>
    </row>
    <row r="150" spans="2:10" x14ac:dyDescent="0.2">
      <c r="B150" s="87"/>
      <c r="C150" s="87"/>
      <c r="D150" s="85" t="s">
        <v>416</v>
      </c>
      <c r="E150" s="91"/>
      <c r="F150" s="92"/>
      <c r="G150" s="92"/>
      <c r="H150" s="92"/>
      <c r="I150" s="92">
        <v>96078067</v>
      </c>
      <c r="J150" s="96"/>
    </row>
    <row r="151" spans="2:10" x14ac:dyDescent="0.2">
      <c r="B151" s="3" t="s">
        <v>97</v>
      </c>
      <c r="C151" s="3">
        <v>65291</v>
      </c>
      <c r="D151" s="3" t="s">
        <v>564</v>
      </c>
      <c r="E151" s="89">
        <v>96038383</v>
      </c>
      <c r="F151" s="90"/>
      <c r="G151" s="90"/>
      <c r="H151" s="90">
        <v>96038383</v>
      </c>
      <c r="I151" s="90"/>
      <c r="J151" s="95"/>
    </row>
    <row r="152" spans="2:10" x14ac:dyDescent="0.2">
      <c r="B152" s="87"/>
      <c r="C152" s="87"/>
      <c r="D152" s="85" t="s">
        <v>404</v>
      </c>
      <c r="E152" s="91"/>
      <c r="F152" s="92"/>
      <c r="G152" s="92"/>
      <c r="H152" s="92"/>
      <c r="I152" s="92">
        <v>96063755</v>
      </c>
      <c r="J152" s="96"/>
    </row>
    <row r="153" spans="2:10" x14ac:dyDescent="0.2">
      <c r="B153" s="87"/>
      <c r="C153" s="87"/>
      <c r="D153" s="85" t="s">
        <v>403</v>
      </c>
      <c r="E153" s="91"/>
      <c r="F153" s="92"/>
      <c r="G153" s="92"/>
      <c r="H153" s="92"/>
      <c r="I153" s="92">
        <v>96067407</v>
      </c>
      <c r="J153" s="96"/>
    </row>
    <row r="154" spans="2:10" x14ac:dyDescent="0.2">
      <c r="B154" s="87"/>
      <c r="C154" s="87"/>
      <c r="D154" s="85" t="s">
        <v>401</v>
      </c>
      <c r="E154" s="91"/>
      <c r="F154" s="92"/>
      <c r="G154" s="92"/>
      <c r="H154" s="92"/>
      <c r="I154" s="92">
        <v>96021433</v>
      </c>
      <c r="J154" s="96"/>
    </row>
    <row r="155" spans="2:10" x14ac:dyDescent="0.2">
      <c r="B155" s="87"/>
      <c r="C155" s="87"/>
      <c r="D155" s="85" t="s">
        <v>399</v>
      </c>
      <c r="E155" s="91"/>
      <c r="F155" s="92"/>
      <c r="G155" s="92"/>
      <c r="H155" s="92"/>
      <c r="I155" s="92">
        <v>96035752</v>
      </c>
      <c r="J155" s="96"/>
    </row>
    <row r="156" spans="2:10" x14ac:dyDescent="0.2">
      <c r="B156" s="87"/>
      <c r="C156" s="87"/>
      <c r="D156" s="85" t="s">
        <v>405</v>
      </c>
      <c r="E156" s="91"/>
      <c r="F156" s="92"/>
      <c r="G156" s="92"/>
      <c r="H156" s="92"/>
      <c r="I156" s="92">
        <v>96044917</v>
      </c>
      <c r="J156" s="96"/>
    </row>
    <row r="157" spans="2:10" x14ac:dyDescent="0.2">
      <c r="B157" s="3" t="s">
        <v>154</v>
      </c>
      <c r="C157" s="3">
        <v>12</v>
      </c>
      <c r="D157" s="3" t="s">
        <v>583</v>
      </c>
      <c r="E157" s="89"/>
      <c r="F157" s="90"/>
      <c r="G157" s="90"/>
      <c r="H157" s="90"/>
      <c r="I157" s="90">
        <v>96083593</v>
      </c>
      <c r="J157" s="95"/>
    </row>
    <row r="158" spans="2:10" x14ac:dyDescent="0.2">
      <c r="B158" s="87"/>
      <c r="C158" s="87"/>
      <c r="D158" s="85" t="s">
        <v>404</v>
      </c>
      <c r="E158" s="91"/>
      <c r="F158" s="92"/>
      <c r="G158" s="92"/>
      <c r="H158" s="92"/>
      <c r="I158" s="92">
        <v>96058638</v>
      </c>
      <c r="J158" s="96"/>
    </row>
    <row r="159" spans="2:10" x14ac:dyDescent="0.2">
      <c r="B159" s="87"/>
      <c r="C159" s="87"/>
      <c r="D159" s="85" t="s">
        <v>403</v>
      </c>
      <c r="E159" s="91"/>
      <c r="F159" s="92"/>
      <c r="G159" s="92"/>
      <c r="H159" s="92"/>
      <c r="I159" s="92">
        <v>96062730</v>
      </c>
      <c r="J159" s="96"/>
    </row>
    <row r="160" spans="2:10" x14ac:dyDescent="0.2">
      <c r="B160" s="87"/>
      <c r="C160" s="87"/>
      <c r="D160" s="85" t="s">
        <v>396</v>
      </c>
      <c r="E160" s="91"/>
      <c r="F160" s="92"/>
      <c r="G160" s="92"/>
      <c r="H160" s="92"/>
      <c r="I160" s="92">
        <v>96068932</v>
      </c>
      <c r="J160" s="96"/>
    </row>
    <row r="161" spans="2:10" x14ac:dyDescent="0.2">
      <c r="B161" s="87"/>
      <c r="C161" s="87"/>
      <c r="D161" s="85" t="s">
        <v>569</v>
      </c>
      <c r="E161" s="91"/>
      <c r="F161" s="92"/>
      <c r="G161" s="92"/>
      <c r="H161" s="92">
        <v>96028720</v>
      </c>
      <c r="I161" s="92"/>
      <c r="J161" s="96"/>
    </row>
    <row r="162" spans="2:10" x14ac:dyDescent="0.2">
      <c r="B162" s="87"/>
      <c r="C162" s="87"/>
      <c r="D162" s="85" t="s">
        <v>397</v>
      </c>
      <c r="E162" s="91"/>
      <c r="F162" s="92"/>
      <c r="G162" s="92"/>
      <c r="H162" s="92"/>
      <c r="I162" s="92">
        <v>96005429</v>
      </c>
      <c r="J162" s="96"/>
    </row>
    <row r="163" spans="2:10" x14ac:dyDescent="0.2">
      <c r="B163" s="87"/>
      <c r="C163" s="87"/>
      <c r="D163" s="85" t="s">
        <v>411</v>
      </c>
      <c r="E163" s="91"/>
      <c r="F163" s="92"/>
      <c r="G163" s="92"/>
      <c r="H163" s="92"/>
      <c r="I163" s="92">
        <v>96007593</v>
      </c>
      <c r="J163" s="96"/>
    </row>
    <row r="164" spans="2:10" x14ac:dyDescent="0.2">
      <c r="B164" s="87"/>
      <c r="C164" s="87"/>
      <c r="D164" s="85" t="s">
        <v>463</v>
      </c>
      <c r="E164" s="91"/>
      <c r="F164" s="92"/>
      <c r="G164" s="92"/>
      <c r="H164" s="92"/>
      <c r="I164" s="92"/>
      <c r="J164" s="96">
        <v>96060365</v>
      </c>
    </row>
    <row r="165" spans="2:10" x14ac:dyDescent="0.2">
      <c r="B165" s="87"/>
      <c r="C165" s="87"/>
      <c r="D165" s="85" t="s">
        <v>417</v>
      </c>
      <c r="E165" s="91"/>
      <c r="F165" s="92"/>
      <c r="G165" s="92"/>
      <c r="H165" s="92"/>
      <c r="I165" s="92">
        <v>96000463</v>
      </c>
      <c r="J165" s="96"/>
    </row>
    <row r="166" spans="2:10" x14ac:dyDescent="0.2">
      <c r="B166" s="87"/>
      <c r="C166" s="87"/>
      <c r="D166" s="85" t="s">
        <v>405</v>
      </c>
      <c r="E166" s="91"/>
      <c r="F166" s="92"/>
      <c r="G166" s="92"/>
      <c r="H166" s="92"/>
      <c r="I166" s="92">
        <v>96041011</v>
      </c>
      <c r="J166" s="96"/>
    </row>
    <row r="167" spans="2:10" x14ac:dyDescent="0.2">
      <c r="B167" s="87"/>
      <c r="C167" s="87"/>
      <c r="D167" s="85" t="s">
        <v>418</v>
      </c>
      <c r="E167" s="91"/>
      <c r="F167" s="92"/>
      <c r="G167" s="92"/>
      <c r="H167" s="92"/>
      <c r="I167" s="92">
        <v>96008613</v>
      </c>
      <c r="J167" s="96"/>
    </row>
    <row r="168" spans="2:10" x14ac:dyDescent="0.2">
      <c r="B168" s="3" t="s">
        <v>601</v>
      </c>
      <c r="C168" s="3">
        <v>75297</v>
      </c>
      <c r="D168" s="3" t="s">
        <v>426</v>
      </c>
      <c r="E168" s="89"/>
      <c r="F168" s="90"/>
      <c r="G168" s="90"/>
      <c r="H168" s="90"/>
      <c r="I168" s="90">
        <v>96034806</v>
      </c>
      <c r="J168" s="95"/>
    </row>
    <row r="169" spans="2:10" x14ac:dyDescent="0.2">
      <c r="B169" s="3" t="s">
        <v>572</v>
      </c>
      <c r="C169" s="3">
        <v>75302</v>
      </c>
      <c r="D169" s="3" t="s">
        <v>564</v>
      </c>
      <c r="E169" s="89"/>
      <c r="F169" s="90"/>
      <c r="G169" s="90"/>
      <c r="H169" s="90">
        <v>96060523</v>
      </c>
      <c r="I169" s="90"/>
      <c r="J169" s="95"/>
    </row>
    <row r="170" spans="2:10" x14ac:dyDescent="0.2">
      <c r="B170" s="87"/>
      <c r="C170" s="87"/>
      <c r="D170" s="85" t="s">
        <v>410</v>
      </c>
      <c r="E170" s="91"/>
      <c r="F170" s="92"/>
      <c r="G170" s="92"/>
      <c r="H170" s="92"/>
      <c r="I170" s="92">
        <v>96034800</v>
      </c>
      <c r="J170" s="96"/>
    </row>
    <row r="171" spans="2:10" x14ac:dyDescent="0.2">
      <c r="B171" s="87"/>
      <c r="C171" s="87"/>
      <c r="D171" s="85" t="s">
        <v>396</v>
      </c>
      <c r="E171" s="91"/>
      <c r="F171" s="92"/>
      <c r="G171" s="92"/>
      <c r="H171" s="92"/>
      <c r="I171" s="92">
        <v>96062744</v>
      </c>
      <c r="J171" s="96"/>
    </row>
    <row r="172" spans="2:10" x14ac:dyDescent="0.2">
      <c r="B172" s="87"/>
      <c r="C172" s="87"/>
      <c r="D172" s="85" t="s">
        <v>401</v>
      </c>
      <c r="E172" s="91"/>
      <c r="F172" s="92"/>
      <c r="G172" s="92"/>
      <c r="H172" s="92"/>
      <c r="I172" s="92">
        <v>96061801</v>
      </c>
      <c r="J172" s="96"/>
    </row>
    <row r="173" spans="2:10" x14ac:dyDescent="0.2">
      <c r="B173" s="87"/>
      <c r="C173" s="87"/>
      <c r="D173" s="85" t="s">
        <v>399</v>
      </c>
      <c r="E173" s="91"/>
      <c r="F173" s="92"/>
      <c r="G173" s="92"/>
      <c r="H173" s="92"/>
      <c r="I173" s="92">
        <v>96058313</v>
      </c>
      <c r="J173" s="96"/>
    </row>
    <row r="174" spans="2:10" x14ac:dyDescent="0.2">
      <c r="B174" s="87"/>
      <c r="C174" s="87"/>
      <c r="D174" s="85" t="s">
        <v>397</v>
      </c>
      <c r="E174" s="91"/>
      <c r="F174" s="92"/>
      <c r="G174" s="92"/>
      <c r="H174" s="92"/>
      <c r="I174" s="92">
        <v>96005429</v>
      </c>
      <c r="J174" s="96"/>
    </row>
    <row r="175" spans="2:10" x14ac:dyDescent="0.2">
      <c r="B175" s="87"/>
      <c r="C175" s="87"/>
      <c r="D175" s="85" t="s">
        <v>392</v>
      </c>
      <c r="E175" s="91"/>
      <c r="F175" s="92"/>
      <c r="G175" s="92"/>
      <c r="H175" s="92"/>
      <c r="I175" s="92">
        <v>96034791</v>
      </c>
      <c r="J175" s="96"/>
    </row>
    <row r="176" spans="2:10" x14ac:dyDescent="0.2">
      <c r="B176" s="3" t="s">
        <v>600</v>
      </c>
      <c r="C176" s="3">
        <v>75181</v>
      </c>
      <c r="D176" s="3" t="s">
        <v>426</v>
      </c>
      <c r="E176" s="89"/>
      <c r="F176" s="90"/>
      <c r="G176" s="90"/>
      <c r="H176" s="90"/>
      <c r="I176" s="90">
        <v>96034809</v>
      </c>
      <c r="J176" s="95"/>
    </row>
    <row r="177" spans="2:10" x14ac:dyDescent="0.2">
      <c r="B177" s="3" t="s">
        <v>602</v>
      </c>
      <c r="C177" s="3">
        <v>75299</v>
      </c>
      <c r="D177" s="3" t="s">
        <v>447</v>
      </c>
      <c r="E177" s="89"/>
      <c r="F177" s="90"/>
      <c r="G177" s="90"/>
      <c r="H177" s="90"/>
      <c r="I177" s="90">
        <v>96034658</v>
      </c>
      <c r="J177" s="95"/>
    </row>
    <row r="178" spans="2:10" x14ac:dyDescent="0.2">
      <c r="B178" s="3" t="s">
        <v>615</v>
      </c>
      <c r="C178" s="3">
        <v>10253</v>
      </c>
      <c r="D178" s="3" t="s">
        <v>745</v>
      </c>
      <c r="E178" s="89"/>
      <c r="F178" s="90">
        <v>96013928</v>
      </c>
      <c r="G178" s="90"/>
      <c r="H178" s="90"/>
      <c r="I178" s="90"/>
      <c r="J178" s="95"/>
    </row>
    <row r="179" spans="2:10" x14ac:dyDescent="0.2">
      <c r="B179" s="3" t="s">
        <v>244</v>
      </c>
      <c r="C179" s="3">
        <v>49935</v>
      </c>
      <c r="D179" s="3" t="s">
        <v>568</v>
      </c>
      <c r="E179" s="89"/>
      <c r="F179" s="90"/>
      <c r="G179" s="90"/>
      <c r="H179" s="90">
        <v>95001003</v>
      </c>
      <c r="I179" s="90"/>
      <c r="J179" s="95"/>
    </row>
    <row r="180" spans="2:10" x14ac:dyDescent="0.2">
      <c r="B180" s="87"/>
      <c r="C180" s="87"/>
      <c r="D180" s="85" t="s">
        <v>404</v>
      </c>
      <c r="E180" s="91"/>
      <c r="F180" s="92"/>
      <c r="G180" s="92"/>
      <c r="H180" s="92"/>
      <c r="I180" s="92">
        <v>96023732</v>
      </c>
      <c r="J180" s="96"/>
    </row>
    <row r="181" spans="2:10" x14ac:dyDescent="0.2">
      <c r="B181" s="87"/>
      <c r="C181" s="87"/>
      <c r="D181" s="85" t="s">
        <v>410</v>
      </c>
      <c r="E181" s="91"/>
      <c r="F181" s="92"/>
      <c r="G181" s="92"/>
      <c r="H181" s="92"/>
      <c r="I181" s="92">
        <v>96004580</v>
      </c>
      <c r="J181" s="96"/>
    </row>
    <row r="182" spans="2:10" x14ac:dyDescent="0.2">
      <c r="B182" s="87"/>
      <c r="C182" s="87"/>
      <c r="D182" s="85" t="s">
        <v>396</v>
      </c>
      <c r="E182" s="91"/>
      <c r="F182" s="92"/>
      <c r="G182" s="92"/>
      <c r="H182" s="92"/>
      <c r="I182" s="92">
        <v>96048080</v>
      </c>
      <c r="J182" s="96"/>
    </row>
    <row r="183" spans="2:10" x14ac:dyDescent="0.2">
      <c r="B183" s="3" t="s">
        <v>273</v>
      </c>
      <c r="C183" s="3">
        <v>826</v>
      </c>
      <c r="D183" s="3" t="s">
        <v>396</v>
      </c>
      <c r="E183" s="89"/>
      <c r="F183" s="90"/>
      <c r="G183" s="90"/>
      <c r="H183" s="90"/>
      <c r="I183" s="90">
        <v>96029085</v>
      </c>
      <c r="J183" s="95"/>
    </row>
    <row r="184" spans="2:10" x14ac:dyDescent="0.2">
      <c r="B184" s="87"/>
      <c r="C184" s="87"/>
      <c r="D184" s="85" t="s">
        <v>417</v>
      </c>
      <c r="E184" s="91"/>
      <c r="F184" s="92"/>
      <c r="G184" s="92"/>
      <c r="H184" s="92"/>
      <c r="I184" s="92">
        <v>96004513</v>
      </c>
      <c r="J184" s="96"/>
    </row>
    <row r="185" spans="2:10" x14ac:dyDescent="0.2">
      <c r="B185" s="87"/>
      <c r="C185" s="87"/>
      <c r="D185" s="85" t="s">
        <v>566</v>
      </c>
      <c r="E185" s="91"/>
      <c r="F185" s="92"/>
      <c r="G185" s="92"/>
      <c r="H185" s="92"/>
      <c r="I185" s="92"/>
      <c r="J185" s="96"/>
    </row>
    <row r="186" spans="2:10" x14ac:dyDescent="0.2">
      <c r="B186" s="87"/>
      <c r="C186" s="87"/>
      <c r="D186" s="85" t="s">
        <v>402</v>
      </c>
      <c r="E186" s="91"/>
      <c r="F186" s="92"/>
      <c r="G186" s="92"/>
      <c r="H186" s="92"/>
      <c r="I186" s="92">
        <v>96061972</v>
      </c>
      <c r="J186" s="96"/>
    </row>
    <row r="187" spans="2:10" x14ac:dyDescent="0.2">
      <c r="B187" s="3" t="s">
        <v>90</v>
      </c>
      <c r="C187" s="3">
        <v>79689</v>
      </c>
      <c r="D187" s="3" t="s">
        <v>564</v>
      </c>
      <c r="E187" s="89"/>
      <c r="F187" s="90"/>
      <c r="G187" s="90"/>
      <c r="H187" s="90">
        <v>96038365</v>
      </c>
      <c r="I187" s="90"/>
      <c r="J187" s="95"/>
    </row>
    <row r="188" spans="2:10" x14ac:dyDescent="0.2">
      <c r="B188" s="87"/>
      <c r="C188" s="87"/>
      <c r="D188" s="85" t="s">
        <v>401</v>
      </c>
      <c r="E188" s="91"/>
      <c r="F188" s="92"/>
      <c r="G188" s="92"/>
      <c r="H188" s="92"/>
      <c r="I188" s="92">
        <v>96050695</v>
      </c>
      <c r="J188" s="96"/>
    </row>
    <row r="189" spans="2:10" x14ac:dyDescent="0.2">
      <c r="B189" s="87"/>
      <c r="C189" s="87"/>
      <c r="D189" s="85" t="s">
        <v>399</v>
      </c>
      <c r="E189" s="91"/>
      <c r="F189" s="92"/>
      <c r="G189" s="92"/>
      <c r="H189" s="92"/>
      <c r="I189" s="92">
        <v>96051463</v>
      </c>
      <c r="J189" s="96"/>
    </row>
    <row r="190" spans="2:10" x14ac:dyDescent="0.2">
      <c r="B190" s="87"/>
      <c r="C190" s="87"/>
      <c r="D190" s="85" t="s">
        <v>465</v>
      </c>
      <c r="E190" s="91"/>
      <c r="F190" s="92"/>
      <c r="G190" s="92"/>
      <c r="H190" s="92"/>
      <c r="I190" s="92"/>
      <c r="J190" s="96">
        <v>96035737</v>
      </c>
    </row>
    <row r="191" spans="2:10" x14ac:dyDescent="0.2">
      <c r="B191" s="87"/>
      <c r="C191" s="87"/>
      <c r="D191" s="85" t="s">
        <v>392</v>
      </c>
      <c r="E191" s="91"/>
      <c r="F191" s="92"/>
      <c r="G191" s="92"/>
      <c r="H191" s="92"/>
      <c r="I191" s="92">
        <v>96056886</v>
      </c>
      <c r="J191" s="96"/>
    </row>
    <row r="192" spans="2:10" x14ac:dyDescent="0.2">
      <c r="B192" s="3" t="s">
        <v>616</v>
      </c>
      <c r="C192" s="3">
        <v>10255</v>
      </c>
      <c r="D192" s="3" t="s">
        <v>800</v>
      </c>
      <c r="E192" s="89"/>
      <c r="F192" s="90">
        <v>96014225</v>
      </c>
      <c r="G192" s="90"/>
      <c r="H192" s="90"/>
      <c r="I192" s="90"/>
      <c r="J192" s="95"/>
    </row>
    <row r="193" spans="2:10" x14ac:dyDescent="0.2">
      <c r="B193" s="3" t="s">
        <v>143</v>
      </c>
      <c r="C193" s="3">
        <v>26038</v>
      </c>
      <c r="D193" s="3" t="s">
        <v>564</v>
      </c>
      <c r="E193" s="89">
        <v>95000403</v>
      </c>
      <c r="F193" s="90"/>
      <c r="G193" s="90"/>
      <c r="H193" s="90">
        <v>96020554</v>
      </c>
      <c r="I193" s="90"/>
      <c r="J193" s="95"/>
    </row>
    <row r="194" spans="2:10" x14ac:dyDescent="0.2">
      <c r="B194" s="87"/>
      <c r="C194" s="87"/>
      <c r="D194" s="85" t="s">
        <v>585</v>
      </c>
      <c r="E194" s="91"/>
      <c r="F194" s="92"/>
      <c r="G194" s="92"/>
      <c r="H194" s="92"/>
      <c r="I194" s="92"/>
      <c r="J194" s="96"/>
    </row>
    <row r="195" spans="2:10" x14ac:dyDescent="0.2">
      <c r="B195" s="87"/>
      <c r="C195" s="87"/>
      <c r="D195" s="85" t="s">
        <v>759</v>
      </c>
      <c r="E195" s="91"/>
      <c r="F195" s="92">
        <v>96037311</v>
      </c>
      <c r="G195" s="92"/>
      <c r="H195" s="92"/>
      <c r="I195" s="92"/>
      <c r="J195" s="96"/>
    </row>
    <row r="196" spans="2:10" x14ac:dyDescent="0.2">
      <c r="B196" s="3" t="s">
        <v>617</v>
      </c>
      <c r="C196" s="3">
        <v>66073</v>
      </c>
      <c r="D196" s="3" t="s">
        <v>745</v>
      </c>
      <c r="E196" s="89"/>
      <c r="F196" s="90">
        <v>96091576</v>
      </c>
      <c r="G196" s="90"/>
      <c r="H196" s="90"/>
      <c r="I196" s="90"/>
      <c r="J196" s="95"/>
    </row>
    <row r="197" spans="2:10" x14ac:dyDescent="0.2">
      <c r="B197" s="3" t="s">
        <v>108</v>
      </c>
      <c r="C197" s="3">
        <v>57543</v>
      </c>
      <c r="D197" s="3" t="s">
        <v>564</v>
      </c>
      <c r="E197" s="89">
        <v>96043502</v>
      </c>
      <c r="F197" s="90"/>
      <c r="G197" s="90"/>
      <c r="H197" s="90">
        <v>96043502</v>
      </c>
      <c r="I197" s="90"/>
      <c r="J197" s="95"/>
    </row>
    <row r="198" spans="2:10" x14ac:dyDescent="0.2">
      <c r="B198" s="87"/>
      <c r="C198" s="87"/>
      <c r="D198" s="85" t="s">
        <v>581</v>
      </c>
      <c r="E198" s="91"/>
      <c r="F198" s="92"/>
      <c r="G198" s="92"/>
      <c r="H198" s="92"/>
      <c r="I198" s="92">
        <v>96089932</v>
      </c>
      <c r="J198" s="96"/>
    </row>
    <row r="199" spans="2:10" x14ac:dyDescent="0.2">
      <c r="B199" s="87"/>
      <c r="C199" s="87"/>
      <c r="D199" s="85" t="s">
        <v>410</v>
      </c>
      <c r="E199" s="91"/>
      <c r="F199" s="92"/>
      <c r="G199" s="92"/>
      <c r="H199" s="92"/>
      <c r="I199" s="92">
        <v>96018454</v>
      </c>
      <c r="J199" s="96"/>
    </row>
    <row r="200" spans="2:10" x14ac:dyDescent="0.2">
      <c r="B200" s="87"/>
      <c r="C200" s="87"/>
      <c r="D200" s="85" t="s">
        <v>397</v>
      </c>
      <c r="E200" s="91"/>
      <c r="F200" s="92"/>
      <c r="G200" s="92"/>
      <c r="H200" s="92"/>
      <c r="I200" s="92">
        <v>96005429</v>
      </c>
      <c r="J200" s="96"/>
    </row>
    <row r="201" spans="2:10" x14ac:dyDescent="0.2">
      <c r="B201" s="87"/>
      <c r="C201" s="87"/>
      <c r="D201" s="85" t="s">
        <v>392</v>
      </c>
      <c r="E201" s="91"/>
      <c r="F201" s="92"/>
      <c r="G201" s="92"/>
      <c r="H201" s="92"/>
      <c r="I201" s="92">
        <v>96058924</v>
      </c>
      <c r="J201" s="96"/>
    </row>
    <row r="202" spans="2:10" x14ac:dyDescent="0.2">
      <c r="B202" s="3" t="s">
        <v>317</v>
      </c>
      <c r="C202" s="3">
        <v>59207</v>
      </c>
      <c r="D202" s="3" t="s">
        <v>465</v>
      </c>
      <c r="E202" s="89"/>
      <c r="F202" s="90"/>
      <c r="G202" s="90"/>
      <c r="H202" s="90"/>
      <c r="I202" s="90"/>
      <c r="J202" s="95">
        <v>96018786</v>
      </c>
    </row>
    <row r="203" spans="2:10" x14ac:dyDescent="0.2">
      <c r="B203" s="3" t="s">
        <v>326</v>
      </c>
      <c r="C203" s="3">
        <v>27457</v>
      </c>
      <c r="D203" s="3" t="s">
        <v>463</v>
      </c>
      <c r="E203" s="89"/>
      <c r="F203" s="90"/>
      <c r="G203" s="90"/>
      <c r="H203" s="90"/>
      <c r="I203" s="90"/>
      <c r="J203" s="95">
        <v>96064295</v>
      </c>
    </row>
    <row r="204" spans="2:10" x14ac:dyDescent="0.2">
      <c r="B204" s="87"/>
      <c r="C204" s="87"/>
      <c r="D204" s="85" t="s">
        <v>481</v>
      </c>
      <c r="E204" s="91"/>
      <c r="F204" s="92"/>
      <c r="G204" s="92"/>
      <c r="H204" s="92"/>
      <c r="I204" s="92"/>
      <c r="J204" s="96">
        <v>96064295</v>
      </c>
    </row>
    <row r="205" spans="2:10" x14ac:dyDescent="0.2">
      <c r="B205" s="3" t="s">
        <v>164</v>
      </c>
      <c r="C205" s="3">
        <v>61544</v>
      </c>
      <c r="D205" s="3" t="s">
        <v>401</v>
      </c>
      <c r="E205" s="89"/>
      <c r="F205" s="90"/>
      <c r="G205" s="90"/>
      <c r="H205" s="90"/>
      <c r="I205" s="90">
        <v>96039363</v>
      </c>
      <c r="J205" s="95"/>
    </row>
    <row r="206" spans="2:10" x14ac:dyDescent="0.2">
      <c r="B206" s="87"/>
      <c r="C206" s="87"/>
      <c r="D206" s="85" t="s">
        <v>399</v>
      </c>
      <c r="E206" s="91"/>
      <c r="F206" s="92"/>
      <c r="G206" s="92"/>
      <c r="H206" s="92"/>
      <c r="I206" s="92">
        <v>96035612</v>
      </c>
      <c r="J206" s="96"/>
    </row>
    <row r="207" spans="2:10" x14ac:dyDescent="0.2">
      <c r="B207" s="87"/>
      <c r="C207" s="87"/>
      <c r="D207" s="85" t="s">
        <v>566</v>
      </c>
      <c r="E207" s="91"/>
      <c r="F207" s="92"/>
      <c r="G207" s="92"/>
      <c r="H207" s="92"/>
      <c r="I207" s="92"/>
      <c r="J207" s="96"/>
    </row>
    <row r="208" spans="2:10" x14ac:dyDescent="0.2">
      <c r="B208" s="87"/>
      <c r="C208" s="87"/>
      <c r="D208" s="85" t="s">
        <v>402</v>
      </c>
      <c r="E208" s="91"/>
      <c r="F208" s="92"/>
      <c r="G208" s="92"/>
      <c r="H208" s="92"/>
      <c r="I208" s="92">
        <v>96053282</v>
      </c>
      <c r="J208" s="96"/>
    </row>
    <row r="209" spans="2:10" x14ac:dyDescent="0.2">
      <c r="B209" s="3" t="s">
        <v>377</v>
      </c>
      <c r="C209" s="3">
        <v>879</v>
      </c>
      <c r="D209" s="3" t="s">
        <v>485</v>
      </c>
      <c r="E209" s="89"/>
      <c r="F209" s="90"/>
      <c r="G209" s="90"/>
      <c r="H209" s="90"/>
      <c r="I209" s="90"/>
      <c r="J209" s="95">
        <v>95001028</v>
      </c>
    </row>
    <row r="210" spans="2:10" x14ac:dyDescent="0.2">
      <c r="B210" s="87"/>
      <c r="C210" s="87"/>
      <c r="D210" s="85" t="s">
        <v>483</v>
      </c>
      <c r="E210" s="91"/>
      <c r="F210" s="92"/>
      <c r="G210" s="92"/>
      <c r="H210" s="92"/>
      <c r="I210" s="92"/>
      <c r="J210" s="96">
        <v>96000133</v>
      </c>
    </row>
    <row r="211" spans="2:10" x14ac:dyDescent="0.2">
      <c r="B211" s="3" t="s">
        <v>284</v>
      </c>
      <c r="C211" s="3">
        <v>881</v>
      </c>
      <c r="D211" s="3" t="s">
        <v>401</v>
      </c>
      <c r="E211" s="89"/>
      <c r="F211" s="90"/>
      <c r="G211" s="90"/>
      <c r="H211" s="90"/>
      <c r="I211" s="90">
        <v>96013868</v>
      </c>
      <c r="J211" s="95"/>
    </row>
    <row r="212" spans="2:10" x14ac:dyDescent="0.2">
      <c r="B212" s="87"/>
      <c r="C212" s="87"/>
      <c r="D212" s="85" t="s">
        <v>463</v>
      </c>
      <c r="E212" s="91"/>
      <c r="F212" s="92"/>
      <c r="G212" s="92"/>
      <c r="H212" s="92"/>
      <c r="I212" s="92"/>
      <c r="J212" s="96">
        <v>96060785</v>
      </c>
    </row>
    <row r="213" spans="2:10" x14ac:dyDescent="0.2">
      <c r="B213" s="87"/>
      <c r="C213" s="87"/>
      <c r="D213" s="85" t="s">
        <v>392</v>
      </c>
      <c r="E213" s="91"/>
      <c r="F213" s="92"/>
      <c r="G213" s="92"/>
      <c r="H213" s="92"/>
      <c r="I213" s="92">
        <v>96000389</v>
      </c>
      <c r="J213" s="96"/>
    </row>
    <row r="214" spans="2:10" x14ac:dyDescent="0.2">
      <c r="B214" s="87"/>
      <c r="C214" s="87"/>
      <c r="D214" s="85" t="s">
        <v>420</v>
      </c>
      <c r="E214" s="91"/>
      <c r="F214" s="92"/>
      <c r="G214" s="92"/>
      <c r="H214" s="92"/>
      <c r="I214" s="92">
        <v>96000376</v>
      </c>
      <c r="J214" s="96"/>
    </row>
    <row r="215" spans="2:10" x14ac:dyDescent="0.2">
      <c r="B215" s="87"/>
      <c r="C215" s="87"/>
      <c r="D215" s="85" t="s">
        <v>408</v>
      </c>
      <c r="E215" s="91"/>
      <c r="F215" s="92"/>
      <c r="G215" s="92"/>
      <c r="H215" s="92"/>
      <c r="I215" s="92">
        <v>96000380</v>
      </c>
      <c r="J215" s="96"/>
    </row>
    <row r="216" spans="2:10" x14ac:dyDescent="0.2">
      <c r="B216" s="87"/>
      <c r="C216" s="87"/>
      <c r="D216" s="85" t="s">
        <v>566</v>
      </c>
      <c r="E216" s="91"/>
      <c r="F216" s="92"/>
      <c r="G216" s="92"/>
      <c r="H216" s="92"/>
      <c r="I216" s="92"/>
      <c r="J216" s="96"/>
    </row>
    <row r="217" spans="2:10" x14ac:dyDescent="0.2">
      <c r="B217" s="3" t="s">
        <v>618</v>
      </c>
      <c r="C217" s="3">
        <v>58982</v>
      </c>
      <c r="D217" s="3" t="s">
        <v>745</v>
      </c>
      <c r="E217" s="89"/>
      <c r="F217" s="90">
        <v>96014321</v>
      </c>
      <c r="G217" s="90"/>
      <c r="H217" s="90"/>
      <c r="I217" s="90"/>
      <c r="J217" s="95"/>
    </row>
    <row r="218" spans="2:10" x14ac:dyDescent="0.2">
      <c r="B218" s="87"/>
      <c r="C218" s="87"/>
      <c r="D218" s="85" t="s">
        <v>55</v>
      </c>
      <c r="E218" s="91"/>
      <c r="F218" s="92"/>
      <c r="G218" s="92">
        <v>96070473</v>
      </c>
      <c r="H218" s="92"/>
      <c r="I218" s="92"/>
      <c r="J218" s="96"/>
    </row>
    <row r="219" spans="2:10" x14ac:dyDescent="0.2">
      <c r="B219" s="3" t="s">
        <v>619</v>
      </c>
      <c r="C219" s="3">
        <v>75671</v>
      </c>
      <c r="D219" s="3" t="s">
        <v>745</v>
      </c>
      <c r="E219" s="89"/>
      <c r="F219" s="90">
        <v>96038971</v>
      </c>
      <c r="G219" s="90"/>
      <c r="H219" s="90"/>
      <c r="I219" s="90"/>
      <c r="J219" s="95"/>
    </row>
    <row r="220" spans="2:10" x14ac:dyDescent="0.2">
      <c r="B220" s="3" t="s">
        <v>620</v>
      </c>
      <c r="C220" s="3">
        <v>118945</v>
      </c>
      <c r="D220" s="3" t="s">
        <v>745</v>
      </c>
      <c r="E220" s="89"/>
      <c r="F220" s="90">
        <v>96091581</v>
      </c>
      <c r="G220" s="90"/>
      <c r="H220" s="90"/>
      <c r="I220" s="90"/>
      <c r="J220" s="95"/>
    </row>
    <row r="221" spans="2:10" x14ac:dyDescent="0.2">
      <c r="B221" s="3" t="s">
        <v>196</v>
      </c>
      <c r="C221" s="3">
        <v>56759</v>
      </c>
      <c r="D221" s="3" t="s">
        <v>401</v>
      </c>
      <c r="E221" s="89"/>
      <c r="F221" s="90"/>
      <c r="G221" s="90"/>
      <c r="H221" s="90"/>
      <c r="I221" s="90">
        <v>96030168</v>
      </c>
      <c r="J221" s="95"/>
    </row>
    <row r="222" spans="2:10" x14ac:dyDescent="0.2">
      <c r="B222" s="87"/>
      <c r="C222" s="87"/>
      <c r="D222" s="85" t="s">
        <v>399</v>
      </c>
      <c r="E222" s="91"/>
      <c r="F222" s="92"/>
      <c r="G222" s="92"/>
      <c r="H222" s="92"/>
      <c r="I222" s="92">
        <v>96016377</v>
      </c>
      <c r="J222" s="96"/>
    </row>
    <row r="223" spans="2:10" x14ac:dyDescent="0.2">
      <c r="B223" s="87"/>
      <c r="C223" s="87"/>
      <c r="D223" s="85" t="s">
        <v>394</v>
      </c>
      <c r="E223" s="91"/>
      <c r="F223" s="92"/>
      <c r="G223" s="92"/>
      <c r="H223" s="92"/>
      <c r="I223" s="92">
        <v>96018726</v>
      </c>
      <c r="J223" s="96"/>
    </row>
    <row r="224" spans="2:10" x14ac:dyDescent="0.2">
      <c r="B224" s="87"/>
      <c r="C224" s="87"/>
      <c r="D224" s="85" t="s">
        <v>566</v>
      </c>
      <c r="E224" s="91"/>
      <c r="F224" s="92"/>
      <c r="G224" s="92"/>
      <c r="H224" s="92"/>
      <c r="I224" s="92"/>
      <c r="J224" s="96"/>
    </row>
    <row r="225" spans="2:10" x14ac:dyDescent="0.2">
      <c r="B225" s="3" t="s">
        <v>100</v>
      </c>
      <c r="C225" s="3">
        <v>68856</v>
      </c>
      <c r="D225" s="3" t="s">
        <v>564</v>
      </c>
      <c r="E225" s="89">
        <v>96054899</v>
      </c>
      <c r="F225" s="90"/>
      <c r="G225" s="90"/>
      <c r="H225" s="90">
        <v>96054899</v>
      </c>
      <c r="I225" s="90"/>
      <c r="J225" s="95"/>
    </row>
    <row r="226" spans="2:10" x14ac:dyDescent="0.2">
      <c r="B226" s="87"/>
      <c r="C226" s="87"/>
      <c r="D226" s="85" t="s">
        <v>583</v>
      </c>
      <c r="E226" s="91"/>
      <c r="F226" s="92"/>
      <c r="G226" s="92"/>
      <c r="H226" s="92"/>
      <c r="I226" s="92">
        <v>96085274</v>
      </c>
      <c r="J226" s="96"/>
    </row>
    <row r="227" spans="2:10" x14ac:dyDescent="0.2">
      <c r="B227" s="87"/>
      <c r="C227" s="87"/>
      <c r="D227" s="85" t="s">
        <v>396</v>
      </c>
      <c r="E227" s="91"/>
      <c r="F227" s="92"/>
      <c r="G227" s="92"/>
      <c r="H227" s="92"/>
      <c r="I227" s="92">
        <v>96057507</v>
      </c>
      <c r="J227" s="96"/>
    </row>
    <row r="228" spans="2:10" x14ac:dyDescent="0.2">
      <c r="B228" s="87"/>
      <c r="C228" s="87"/>
      <c r="D228" s="85" t="s">
        <v>401</v>
      </c>
      <c r="E228" s="91"/>
      <c r="F228" s="92"/>
      <c r="G228" s="92"/>
      <c r="H228" s="92"/>
      <c r="I228" s="92">
        <v>96067478</v>
      </c>
      <c r="J228" s="96"/>
    </row>
    <row r="229" spans="2:10" x14ac:dyDescent="0.2">
      <c r="B229" s="87"/>
      <c r="C229" s="87"/>
      <c r="D229" s="85" t="s">
        <v>399</v>
      </c>
      <c r="E229" s="91"/>
      <c r="F229" s="92"/>
      <c r="G229" s="92"/>
      <c r="H229" s="92"/>
      <c r="I229" s="92">
        <v>96064715</v>
      </c>
      <c r="J229" s="96"/>
    </row>
    <row r="230" spans="2:10" x14ac:dyDescent="0.2">
      <c r="B230" s="87"/>
      <c r="C230" s="87"/>
      <c r="D230" s="85" t="s">
        <v>397</v>
      </c>
      <c r="E230" s="91"/>
      <c r="F230" s="92"/>
      <c r="G230" s="92"/>
      <c r="H230" s="92"/>
      <c r="I230" s="92">
        <v>96005429</v>
      </c>
      <c r="J230" s="96"/>
    </row>
    <row r="231" spans="2:10" x14ac:dyDescent="0.2">
      <c r="B231" s="87"/>
      <c r="C231" s="87"/>
      <c r="D231" s="85" t="s">
        <v>392</v>
      </c>
      <c r="E231" s="91"/>
      <c r="F231" s="92"/>
      <c r="G231" s="92"/>
      <c r="H231" s="92"/>
      <c r="I231" s="92">
        <v>96016335</v>
      </c>
      <c r="J231" s="96"/>
    </row>
    <row r="232" spans="2:10" x14ac:dyDescent="0.2">
      <c r="B232" s="87"/>
      <c r="C232" s="87"/>
      <c r="D232" s="85" t="s">
        <v>417</v>
      </c>
      <c r="E232" s="91"/>
      <c r="F232" s="92"/>
      <c r="G232" s="92"/>
      <c r="H232" s="92"/>
      <c r="I232" s="92">
        <v>96001611</v>
      </c>
      <c r="J232" s="96"/>
    </row>
    <row r="233" spans="2:10" x14ac:dyDescent="0.2">
      <c r="B233" s="87"/>
      <c r="C233" s="87"/>
      <c r="D233" s="85" t="s">
        <v>394</v>
      </c>
      <c r="E233" s="91"/>
      <c r="F233" s="92"/>
      <c r="G233" s="92"/>
      <c r="H233" s="92"/>
      <c r="I233" s="92">
        <v>96007441</v>
      </c>
      <c r="J233" s="96"/>
    </row>
    <row r="234" spans="2:10" x14ac:dyDescent="0.2">
      <c r="B234" s="87"/>
      <c r="C234" s="87"/>
      <c r="D234" s="85" t="s">
        <v>759</v>
      </c>
      <c r="E234" s="91"/>
      <c r="F234" s="92">
        <v>96081135</v>
      </c>
      <c r="G234" s="92"/>
      <c r="H234" s="92"/>
      <c r="I234" s="92"/>
      <c r="J234" s="96"/>
    </row>
    <row r="235" spans="2:10" x14ac:dyDescent="0.2">
      <c r="B235" s="3" t="s">
        <v>486</v>
      </c>
      <c r="C235" s="3">
        <v>29335</v>
      </c>
      <c r="D235" s="3" t="s">
        <v>487</v>
      </c>
      <c r="E235" s="89"/>
      <c r="F235" s="90"/>
      <c r="G235" s="90"/>
      <c r="H235" s="90"/>
      <c r="I235" s="90"/>
      <c r="J235" s="95">
        <v>96000149</v>
      </c>
    </row>
    <row r="236" spans="2:10" x14ac:dyDescent="0.2">
      <c r="B236" s="3" t="s">
        <v>193</v>
      </c>
      <c r="C236" s="3">
        <v>942</v>
      </c>
      <c r="D236" s="3" t="s">
        <v>564</v>
      </c>
      <c r="E236" s="89">
        <v>95001164</v>
      </c>
      <c r="F236" s="90"/>
      <c r="G236" s="90"/>
      <c r="H236" s="90">
        <v>95001164</v>
      </c>
      <c r="I236" s="90"/>
      <c r="J236" s="95"/>
    </row>
    <row r="237" spans="2:10" x14ac:dyDescent="0.2">
      <c r="B237" s="87"/>
      <c r="C237" s="87"/>
      <c r="D237" s="85" t="s">
        <v>585</v>
      </c>
      <c r="E237" s="91"/>
      <c r="F237" s="92"/>
      <c r="G237" s="92"/>
      <c r="H237" s="92"/>
      <c r="I237" s="92"/>
      <c r="J237" s="96"/>
    </row>
    <row r="238" spans="2:10" x14ac:dyDescent="0.2">
      <c r="B238" s="3" t="s">
        <v>245</v>
      </c>
      <c r="C238" s="3">
        <v>61428</v>
      </c>
      <c r="D238" s="3" t="s">
        <v>410</v>
      </c>
      <c r="E238" s="89"/>
      <c r="F238" s="90"/>
      <c r="G238" s="90"/>
      <c r="H238" s="90"/>
      <c r="I238" s="90">
        <v>96021365</v>
      </c>
      <c r="J238" s="95"/>
    </row>
    <row r="239" spans="2:10" x14ac:dyDescent="0.2">
      <c r="B239" s="87"/>
      <c r="C239" s="87"/>
      <c r="D239" s="85" t="s">
        <v>566</v>
      </c>
      <c r="E239" s="91"/>
      <c r="F239" s="92"/>
      <c r="G239" s="92"/>
      <c r="H239" s="92"/>
      <c r="I239" s="92"/>
      <c r="J239" s="96"/>
    </row>
    <row r="240" spans="2:10" x14ac:dyDescent="0.2">
      <c r="B240" s="3" t="s">
        <v>163</v>
      </c>
      <c r="C240" s="3">
        <v>75726</v>
      </c>
      <c r="D240" s="3" t="s">
        <v>401</v>
      </c>
      <c r="E240" s="89"/>
      <c r="F240" s="90"/>
      <c r="G240" s="90"/>
      <c r="H240" s="90"/>
      <c r="I240" s="90">
        <v>96054067</v>
      </c>
      <c r="J240" s="95"/>
    </row>
    <row r="241" spans="2:10" x14ac:dyDescent="0.2">
      <c r="B241" s="87"/>
      <c r="C241" s="87"/>
      <c r="D241" s="85" t="s">
        <v>399</v>
      </c>
      <c r="E241" s="91"/>
      <c r="F241" s="92"/>
      <c r="G241" s="92"/>
      <c r="H241" s="92"/>
      <c r="I241" s="92">
        <v>96035178</v>
      </c>
      <c r="J241" s="96"/>
    </row>
    <row r="242" spans="2:10" x14ac:dyDescent="0.2">
      <c r="B242" s="87"/>
      <c r="C242" s="87"/>
      <c r="D242" s="85" t="s">
        <v>566</v>
      </c>
      <c r="E242" s="91"/>
      <c r="F242" s="92"/>
      <c r="G242" s="92"/>
      <c r="H242" s="92"/>
      <c r="I242" s="92"/>
      <c r="J242" s="96"/>
    </row>
    <row r="243" spans="2:10" x14ac:dyDescent="0.2">
      <c r="B243" s="87"/>
      <c r="C243" s="87"/>
      <c r="D243" s="85" t="s">
        <v>402</v>
      </c>
      <c r="E243" s="91"/>
      <c r="F243" s="92"/>
      <c r="G243" s="92"/>
      <c r="H243" s="92"/>
      <c r="I243" s="92">
        <v>96046244</v>
      </c>
      <c r="J243" s="96"/>
    </row>
    <row r="244" spans="2:10" x14ac:dyDescent="0.2">
      <c r="B244" s="3" t="s">
        <v>187</v>
      </c>
      <c r="C244" s="3">
        <v>65599</v>
      </c>
      <c r="D244" s="3" t="s">
        <v>403</v>
      </c>
      <c r="E244" s="89"/>
      <c r="F244" s="90"/>
      <c r="G244" s="90"/>
      <c r="H244" s="90"/>
      <c r="I244" s="90">
        <v>96094055</v>
      </c>
      <c r="J244" s="95"/>
    </row>
    <row r="245" spans="2:10" x14ac:dyDescent="0.2">
      <c r="B245" s="87"/>
      <c r="C245" s="87"/>
      <c r="D245" s="85" t="s">
        <v>401</v>
      </c>
      <c r="E245" s="91"/>
      <c r="F245" s="92"/>
      <c r="G245" s="92"/>
      <c r="H245" s="92"/>
      <c r="I245" s="92">
        <v>96064747</v>
      </c>
      <c r="J245" s="96"/>
    </row>
    <row r="246" spans="2:10" x14ac:dyDescent="0.2">
      <c r="B246" s="87"/>
      <c r="C246" s="87"/>
      <c r="D246" s="85" t="s">
        <v>421</v>
      </c>
      <c r="E246" s="91"/>
      <c r="F246" s="92"/>
      <c r="G246" s="92"/>
      <c r="H246" s="92"/>
      <c r="I246" s="92">
        <v>96081005</v>
      </c>
      <c r="J246" s="96"/>
    </row>
    <row r="247" spans="2:10" x14ac:dyDescent="0.2">
      <c r="B247" s="87"/>
      <c r="C247" s="87"/>
      <c r="D247" s="85" t="s">
        <v>408</v>
      </c>
      <c r="E247" s="91"/>
      <c r="F247" s="92"/>
      <c r="G247" s="92"/>
      <c r="H247" s="92"/>
      <c r="I247" s="92">
        <v>96000996</v>
      </c>
      <c r="J247" s="96"/>
    </row>
    <row r="248" spans="2:10" x14ac:dyDescent="0.2">
      <c r="B248" s="87"/>
      <c r="C248" s="87"/>
      <c r="D248" s="85" t="s">
        <v>394</v>
      </c>
      <c r="E248" s="91"/>
      <c r="F248" s="92"/>
      <c r="G248" s="92"/>
      <c r="H248" s="92"/>
      <c r="I248" s="92">
        <v>96007376</v>
      </c>
      <c r="J248" s="96"/>
    </row>
    <row r="249" spans="2:10" x14ac:dyDescent="0.2">
      <c r="B249" s="87"/>
      <c r="C249" s="87"/>
      <c r="D249" s="85" t="s">
        <v>566</v>
      </c>
      <c r="E249" s="91"/>
      <c r="F249" s="92"/>
      <c r="G249" s="92"/>
      <c r="H249" s="92"/>
      <c r="I249" s="92"/>
      <c r="J249" s="96"/>
    </row>
    <row r="250" spans="2:10" x14ac:dyDescent="0.2">
      <c r="B250" s="87"/>
      <c r="C250" s="87"/>
      <c r="D250" s="85" t="s">
        <v>402</v>
      </c>
      <c r="E250" s="91"/>
      <c r="F250" s="92"/>
      <c r="G250" s="92"/>
      <c r="H250" s="92"/>
      <c r="I250" s="92">
        <v>96033280</v>
      </c>
      <c r="J250" s="96"/>
    </row>
    <row r="251" spans="2:10" x14ac:dyDescent="0.2">
      <c r="B251" s="3" t="s">
        <v>109</v>
      </c>
      <c r="C251" s="3">
        <v>53295</v>
      </c>
      <c r="D251" s="3" t="s">
        <v>564</v>
      </c>
      <c r="E251" s="89">
        <v>96014540</v>
      </c>
      <c r="F251" s="90"/>
      <c r="G251" s="90"/>
      <c r="H251" s="90">
        <v>96014540</v>
      </c>
      <c r="I251" s="90"/>
      <c r="J251" s="95"/>
    </row>
    <row r="252" spans="2:10" x14ac:dyDescent="0.2">
      <c r="B252" s="87"/>
      <c r="C252" s="87"/>
      <c r="D252" s="85" t="s">
        <v>403</v>
      </c>
      <c r="E252" s="91"/>
      <c r="F252" s="92"/>
      <c r="G252" s="92"/>
      <c r="H252" s="92"/>
      <c r="I252" s="92">
        <v>96062348</v>
      </c>
      <c r="J252" s="96"/>
    </row>
    <row r="253" spans="2:10" x14ac:dyDescent="0.2">
      <c r="B253" s="87"/>
      <c r="C253" s="87"/>
      <c r="D253" s="85" t="s">
        <v>397</v>
      </c>
      <c r="E253" s="91"/>
      <c r="F253" s="92"/>
      <c r="G253" s="92"/>
      <c r="H253" s="92"/>
      <c r="I253" s="92">
        <v>96005429</v>
      </c>
      <c r="J253" s="96"/>
    </row>
    <row r="254" spans="2:10" x14ac:dyDescent="0.2">
      <c r="B254" s="87"/>
      <c r="C254" s="87"/>
      <c r="D254" s="85" t="s">
        <v>465</v>
      </c>
      <c r="E254" s="91"/>
      <c r="F254" s="92"/>
      <c r="G254" s="92"/>
      <c r="H254" s="92"/>
      <c r="I254" s="92"/>
      <c r="J254" s="96">
        <v>96018400</v>
      </c>
    </row>
    <row r="255" spans="2:10" x14ac:dyDescent="0.2">
      <c r="B255" s="87"/>
      <c r="C255" s="87"/>
      <c r="D255" s="85" t="s">
        <v>417</v>
      </c>
      <c r="E255" s="91"/>
      <c r="F255" s="92"/>
      <c r="G255" s="92"/>
      <c r="H255" s="92"/>
      <c r="I255" s="92">
        <v>96008622</v>
      </c>
      <c r="J255" s="96"/>
    </row>
    <row r="256" spans="2:10" x14ac:dyDescent="0.2">
      <c r="B256" s="87"/>
      <c r="C256" s="87"/>
      <c r="D256" s="85" t="s">
        <v>405</v>
      </c>
      <c r="E256" s="91"/>
      <c r="F256" s="92"/>
      <c r="G256" s="92"/>
      <c r="H256" s="92"/>
      <c r="I256" s="92">
        <v>96045242</v>
      </c>
      <c r="J256" s="96"/>
    </row>
    <row r="257" spans="2:10" x14ac:dyDescent="0.2">
      <c r="B257" s="3" t="s">
        <v>216</v>
      </c>
      <c r="C257" s="3">
        <v>65658</v>
      </c>
      <c r="D257" s="3" t="s">
        <v>401</v>
      </c>
      <c r="E257" s="89"/>
      <c r="F257" s="90"/>
      <c r="G257" s="90"/>
      <c r="H257" s="90"/>
      <c r="I257" s="90">
        <v>96067533</v>
      </c>
      <c r="J257" s="95"/>
    </row>
    <row r="258" spans="2:10" x14ac:dyDescent="0.2">
      <c r="B258" s="87"/>
      <c r="C258" s="87"/>
      <c r="D258" s="85" t="s">
        <v>399</v>
      </c>
      <c r="E258" s="91"/>
      <c r="F258" s="92"/>
      <c r="G258" s="92"/>
      <c r="H258" s="92"/>
      <c r="I258" s="92">
        <v>96022131</v>
      </c>
      <c r="J258" s="96"/>
    </row>
    <row r="259" spans="2:10" x14ac:dyDescent="0.2">
      <c r="B259" s="87"/>
      <c r="C259" s="87"/>
      <c r="D259" s="85" t="s">
        <v>745</v>
      </c>
      <c r="E259" s="91"/>
      <c r="F259" s="92">
        <v>96013822</v>
      </c>
      <c r="G259" s="92"/>
      <c r="H259" s="92"/>
      <c r="I259" s="92"/>
      <c r="J259" s="96"/>
    </row>
    <row r="260" spans="2:10" x14ac:dyDescent="0.2">
      <c r="B260" s="87"/>
      <c r="C260" s="87"/>
      <c r="D260" s="85" t="s">
        <v>566</v>
      </c>
      <c r="E260" s="91"/>
      <c r="F260" s="92"/>
      <c r="G260" s="92"/>
      <c r="H260" s="92"/>
      <c r="I260" s="92"/>
      <c r="J260" s="96"/>
    </row>
    <row r="261" spans="2:10" x14ac:dyDescent="0.2">
      <c r="B261" s="87"/>
      <c r="C261" s="87"/>
      <c r="D261" s="85" t="s">
        <v>416</v>
      </c>
      <c r="E261" s="91"/>
      <c r="F261" s="92"/>
      <c r="G261" s="92"/>
      <c r="H261" s="92"/>
      <c r="I261" s="92">
        <v>96043091</v>
      </c>
      <c r="J261" s="96"/>
    </row>
    <row r="262" spans="2:10" x14ac:dyDescent="0.2">
      <c r="B262" s="87"/>
      <c r="C262" s="87"/>
      <c r="D262" s="85" t="s">
        <v>406</v>
      </c>
      <c r="E262" s="91"/>
      <c r="F262" s="92"/>
      <c r="G262" s="92"/>
      <c r="H262" s="92"/>
      <c r="I262" s="92">
        <v>96032600</v>
      </c>
      <c r="J262" s="96"/>
    </row>
    <row r="263" spans="2:10" x14ac:dyDescent="0.2">
      <c r="B263" s="3" t="s">
        <v>237</v>
      </c>
      <c r="C263" s="3">
        <v>1005</v>
      </c>
      <c r="D263" s="3" t="s">
        <v>403</v>
      </c>
      <c r="E263" s="89"/>
      <c r="F263" s="90"/>
      <c r="G263" s="90"/>
      <c r="H263" s="90"/>
      <c r="I263" s="90">
        <v>96061805</v>
      </c>
      <c r="J263" s="95"/>
    </row>
    <row r="264" spans="2:10" x14ac:dyDescent="0.2">
      <c r="B264" s="87"/>
      <c r="C264" s="87"/>
      <c r="D264" s="85" t="s">
        <v>396</v>
      </c>
      <c r="E264" s="91"/>
      <c r="F264" s="92"/>
      <c r="G264" s="92"/>
      <c r="H264" s="92"/>
      <c r="I264" s="92">
        <v>96023476</v>
      </c>
      <c r="J264" s="96"/>
    </row>
    <row r="265" spans="2:10" x14ac:dyDescent="0.2">
      <c r="B265" s="87"/>
      <c r="C265" s="87"/>
      <c r="D265" s="85" t="s">
        <v>397</v>
      </c>
      <c r="E265" s="91"/>
      <c r="F265" s="92"/>
      <c r="G265" s="92"/>
      <c r="H265" s="92"/>
      <c r="I265" s="92">
        <v>96005429</v>
      </c>
      <c r="J265" s="96"/>
    </row>
    <row r="266" spans="2:10" x14ac:dyDescent="0.2">
      <c r="B266" s="87"/>
      <c r="C266" s="87"/>
      <c r="D266" s="85" t="s">
        <v>394</v>
      </c>
      <c r="E266" s="91"/>
      <c r="F266" s="92"/>
      <c r="G266" s="92"/>
      <c r="H266" s="92"/>
      <c r="I266" s="92">
        <v>96023244</v>
      </c>
      <c r="J266" s="96"/>
    </row>
    <row r="267" spans="2:10" x14ac:dyDescent="0.2">
      <c r="B267" s="87"/>
      <c r="C267" s="87"/>
      <c r="D267" s="85" t="s">
        <v>566</v>
      </c>
      <c r="E267" s="91"/>
      <c r="F267" s="92"/>
      <c r="G267" s="92"/>
      <c r="H267" s="92"/>
      <c r="I267" s="92"/>
      <c r="J267" s="96"/>
    </row>
    <row r="268" spans="2:10" x14ac:dyDescent="0.2">
      <c r="B268" s="3" t="s">
        <v>198</v>
      </c>
      <c r="C268" s="3">
        <v>26476</v>
      </c>
      <c r="D268" s="3" t="s">
        <v>564</v>
      </c>
      <c r="E268" s="89"/>
      <c r="F268" s="90"/>
      <c r="G268" s="90"/>
      <c r="H268" s="90">
        <v>96011843</v>
      </c>
      <c r="I268" s="90"/>
      <c r="J268" s="95"/>
    </row>
    <row r="269" spans="2:10" x14ac:dyDescent="0.2">
      <c r="B269" s="87"/>
      <c r="C269" s="87"/>
      <c r="D269" s="85" t="s">
        <v>404</v>
      </c>
      <c r="E269" s="91"/>
      <c r="F269" s="92"/>
      <c r="G269" s="92"/>
      <c r="H269" s="92"/>
      <c r="I269" s="92">
        <v>96057504</v>
      </c>
      <c r="J269" s="96"/>
    </row>
    <row r="270" spans="2:10" x14ac:dyDescent="0.2">
      <c r="B270" s="87"/>
      <c r="C270" s="87"/>
      <c r="D270" s="85" t="s">
        <v>403</v>
      </c>
      <c r="E270" s="91"/>
      <c r="F270" s="92"/>
      <c r="G270" s="92"/>
      <c r="H270" s="92"/>
      <c r="I270" s="92">
        <v>96059807</v>
      </c>
      <c r="J270" s="96"/>
    </row>
    <row r="271" spans="2:10" x14ac:dyDescent="0.2">
      <c r="B271" s="87"/>
      <c r="C271" s="87"/>
      <c r="D271" s="85" t="s">
        <v>417</v>
      </c>
      <c r="E271" s="91"/>
      <c r="F271" s="92"/>
      <c r="G271" s="92"/>
      <c r="H271" s="92"/>
      <c r="I271" s="92">
        <v>96003336</v>
      </c>
      <c r="J271" s="96"/>
    </row>
    <row r="272" spans="2:10" x14ac:dyDescent="0.2">
      <c r="B272" s="87"/>
      <c r="C272" s="87"/>
      <c r="D272" s="85" t="s">
        <v>759</v>
      </c>
      <c r="E272" s="91"/>
      <c r="F272" s="92">
        <v>96030407</v>
      </c>
      <c r="G272" s="92"/>
      <c r="H272" s="92"/>
      <c r="I272" s="92"/>
      <c r="J272" s="96"/>
    </row>
    <row r="273" spans="2:10" x14ac:dyDescent="0.2">
      <c r="B273" s="87"/>
      <c r="C273" s="87"/>
      <c r="D273" s="85" t="s">
        <v>405</v>
      </c>
      <c r="E273" s="91"/>
      <c r="F273" s="92"/>
      <c r="G273" s="92"/>
      <c r="H273" s="92"/>
      <c r="I273" s="92">
        <v>96048662</v>
      </c>
      <c r="J273" s="96"/>
    </row>
    <row r="274" spans="2:10" x14ac:dyDescent="0.2">
      <c r="B274" s="3" t="s">
        <v>211</v>
      </c>
      <c r="C274" s="3">
        <v>1027</v>
      </c>
      <c r="D274" s="3" t="s">
        <v>396</v>
      </c>
      <c r="E274" s="89"/>
      <c r="F274" s="90"/>
      <c r="G274" s="90"/>
      <c r="H274" s="90"/>
      <c r="I274" s="90">
        <v>96029147</v>
      </c>
      <c r="J274" s="95"/>
    </row>
    <row r="275" spans="2:10" x14ac:dyDescent="0.2">
      <c r="B275" s="87"/>
      <c r="C275" s="87"/>
      <c r="D275" s="85" t="s">
        <v>399</v>
      </c>
      <c r="E275" s="91"/>
      <c r="F275" s="92"/>
      <c r="G275" s="92"/>
      <c r="H275" s="92"/>
      <c r="I275" s="92">
        <v>96067472</v>
      </c>
      <c r="J275" s="96"/>
    </row>
    <row r="276" spans="2:10" x14ac:dyDescent="0.2">
      <c r="B276" s="87"/>
      <c r="C276" s="87"/>
      <c r="D276" s="85" t="s">
        <v>392</v>
      </c>
      <c r="E276" s="91"/>
      <c r="F276" s="92"/>
      <c r="G276" s="92"/>
      <c r="H276" s="92"/>
      <c r="I276" s="92">
        <v>96008606</v>
      </c>
      <c r="J276" s="96"/>
    </row>
    <row r="277" spans="2:10" x14ac:dyDescent="0.2">
      <c r="B277" s="87"/>
      <c r="C277" s="87"/>
      <c r="D277" s="85" t="s">
        <v>566</v>
      </c>
      <c r="E277" s="91"/>
      <c r="F277" s="92"/>
      <c r="G277" s="92"/>
      <c r="H277" s="92"/>
      <c r="I277" s="92"/>
      <c r="J277" s="96"/>
    </row>
    <row r="278" spans="2:10" x14ac:dyDescent="0.2">
      <c r="B278" s="3" t="s">
        <v>181</v>
      </c>
      <c r="C278" s="3">
        <v>49410</v>
      </c>
      <c r="D278" s="3" t="s">
        <v>401</v>
      </c>
      <c r="E278" s="89"/>
      <c r="F278" s="90"/>
      <c r="G278" s="90"/>
      <c r="H278" s="90"/>
      <c r="I278" s="90">
        <v>96002630</v>
      </c>
      <c r="J278" s="95"/>
    </row>
    <row r="279" spans="2:10" x14ac:dyDescent="0.2">
      <c r="B279" s="87"/>
      <c r="C279" s="87"/>
      <c r="D279" s="85" t="s">
        <v>399</v>
      </c>
      <c r="E279" s="91"/>
      <c r="F279" s="92"/>
      <c r="G279" s="92"/>
      <c r="H279" s="92"/>
      <c r="I279" s="92">
        <v>96002850</v>
      </c>
      <c r="J279" s="96"/>
    </row>
    <row r="280" spans="2:10" x14ac:dyDescent="0.2">
      <c r="B280" s="87"/>
      <c r="C280" s="87"/>
      <c r="D280" s="85" t="s">
        <v>397</v>
      </c>
      <c r="E280" s="91"/>
      <c r="F280" s="92"/>
      <c r="G280" s="92"/>
      <c r="H280" s="92"/>
      <c r="I280" s="92">
        <v>96005429</v>
      </c>
      <c r="J280" s="96"/>
    </row>
    <row r="281" spans="2:10" x14ac:dyDescent="0.2">
      <c r="B281" s="87"/>
      <c r="C281" s="87"/>
      <c r="D281" s="85" t="s">
        <v>566</v>
      </c>
      <c r="E281" s="91"/>
      <c r="F281" s="92"/>
      <c r="G281" s="92"/>
      <c r="H281" s="92"/>
      <c r="I281" s="92"/>
      <c r="J281" s="96"/>
    </row>
    <row r="282" spans="2:10" x14ac:dyDescent="0.2">
      <c r="B282" s="87"/>
      <c r="C282" s="87"/>
      <c r="D282" s="85" t="s">
        <v>405</v>
      </c>
      <c r="E282" s="91"/>
      <c r="F282" s="92"/>
      <c r="G282" s="92"/>
      <c r="H282" s="92"/>
      <c r="I282" s="92">
        <v>96037194</v>
      </c>
      <c r="J282" s="96"/>
    </row>
    <row r="283" spans="2:10" x14ac:dyDescent="0.2">
      <c r="B283" s="87"/>
      <c r="C283" s="87"/>
      <c r="D283" s="85" t="s">
        <v>402</v>
      </c>
      <c r="E283" s="91"/>
      <c r="F283" s="92"/>
      <c r="G283" s="92"/>
      <c r="H283" s="92"/>
      <c r="I283" s="92">
        <v>96035982</v>
      </c>
      <c r="J283" s="96"/>
    </row>
    <row r="284" spans="2:10" x14ac:dyDescent="0.2">
      <c r="B284" s="3" t="s">
        <v>489</v>
      </c>
      <c r="C284" s="3">
        <v>26303</v>
      </c>
      <c r="D284" s="3" t="s">
        <v>490</v>
      </c>
      <c r="E284" s="89"/>
      <c r="F284" s="90"/>
      <c r="G284" s="90"/>
      <c r="H284" s="90"/>
      <c r="I284" s="90"/>
      <c r="J284" s="95">
        <v>95001118</v>
      </c>
    </row>
    <row r="285" spans="2:10" x14ac:dyDescent="0.2">
      <c r="B285" s="87"/>
      <c r="C285" s="87"/>
      <c r="D285" s="85" t="s">
        <v>465</v>
      </c>
      <c r="E285" s="91"/>
      <c r="F285" s="92"/>
      <c r="G285" s="92"/>
      <c r="H285" s="92"/>
      <c r="I285" s="92"/>
      <c r="J285" s="96">
        <v>96043185</v>
      </c>
    </row>
    <row r="286" spans="2:10" x14ac:dyDescent="0.2">
      <c r="B286" s="3" t="s">
        <v>125</v>
      </c>
      <c r="C286" s="3">
        <v>29605</v>
      </c>
      <c r="D286" s="3" t="s">
        <v>568</v>
      </c>
      <c r="E286" s="89">
        <v>96003713</v>
      </c>
      <c r="F286" s="90"/>
      <c r="G286" s="90"/>
      <c r="H286" s="90">
        <v>96003713</v>
      </c>
      <c r="I286" s="90"/>
      <c r="J286" s="95"/>
    </row>
    <row r="287" spans="2:10" x14ac:dyDescent="0.2">
      <c r="B287" s="87"/>
      <c r="C287" s="87"/>
      <c r="D287" s="85" t="s">
        <v>580</v>
      </c>
      <c r="E287" s="91"/>
      <c r="F287" s="92"/>
      <c r="G287" s="92"/>
      <c r="H287" s="92"/>
      <c r="I287" s="92">
        <v>96063989</v>
      </c>
      <c r="J287" s="96"/>
    </row>
    <row r="288" spans="2:10" x14ac:dyDescent="0.2">
      <c r="B288" s="87"/>
      <c r="C288" s="87"/>
      <c r="D288" s="85" t="s">
        <v>396</v>
      </c>
      <c r="E288" s="91"/>
      <c r="F288" s="92"/>
      <c r="G288" s="92"/>
      <c r="H288" s="92"/>
      <c r="I288" s="92">
        <v>96028864</v>
      </c>
      <c r="J288" s="96"/>
    </row>
    <row r="289" spans="2:10" x14ac:dyDescent="0.2">
      <c r="B289" s="87"/>
      <c r="C289" s="87"/>
      <c r="D289" s="85" t="s">
        <v>401</v>
      </c>
      <c r="E289" s="91"/>
      <c r="F289" s="92"/>
      <c r="G289" s="92"/>
      <c r="H289" s="92"/>
      <c r="I289" s="92">
        <v>96002647</v>
      </c>
      <c r="J289" s="96"/>
    </row>
    <row r="290" spans="2:10" x14ac:dyDescent="0.2">
      <c r="B290" s="87"/>
      <c r="C290" s="87"/>
      <c r="D290" s="85" t="s">
        <v>399</v>
      </c>
      <c r="E290" s="91"/>
      <c r="F290" s="92"/>
      <c r="G290" s="92"/>
      <c r="H290" s="92"/>
      <c r="I290" s="92">
        <v>96002818</v>
      </c>
      <c r="J290" s="96"/>
    </row>
    <row r="291" spans="2:10" x14ac:dyDescent="0.2">
      <c r="B291" s="87"/>
      <c r="C291" s="87"/>
      <c r="D291" s="85" t="s">
        <v>397</v>
      </c>
      <c r="E291" s="91"/>
      <c r="F291" s="92"/>
      <c r="G291" s="92"/>
      <c r="H291" s="92"/>
      <c r="I291" s="92">
        <v>96005429</v>
      </c>
      <c r="J291" s="96"/>
    </row>
    <row r="292" spans="2:10" x14ac:dyDescent="0.2">
      <c r="B292" s="87"/>
      <c r="C292" s="87"/>
      <c r="D292" s="85" t="s">
        <v>465</v>
      </c>
      <c r="E292" s="91"/>
      <c r="F292" s="92"/>
      <c r="G292" s="92"/>
      <c r="H292" s="92"/>
      <c r="I292" s="92"/>
      <c r="J292" s="96">
        <v>96004354</v>
      </c>
    </row>
    <row r="293" spans="2:10" x14ac:dyDescent="0.2">
      <c r="B293" s="87"/>
      <c r="C293" s="87"/>
      <c r="D293" s="85" t="s">
        <v>392</v>
      </c>
      <c r="E293" s="91"/>
      <c r="F293" s="92"/>
      <c r="G293" s="92"/>
      <c r="H293" s="92"/>
      <c r="I293" s="92">
        <v>96005347</v>
      </c>
      <c r="J293" s="96"/>
    </row>
    <row r="294" spans="2:10" x14ac:dyDescent="0.2">
      <c r="B294" s="87"/>
      <c r="C294" s="87"/>
      <c r="D294" s="85" t="s">
        <v>745</v>
      </c>
      <c r="E294" s="91"/>
      <c r="F294" s="92">
        <v>96013805</v>
      </c>
      <c r="G294" s="92"/>
      <c r="H294" s="92"/>
      <c r="I294" s="92"/>
      <c r="J294" s="96"/>
    </row>
    <row r="295" spans="2:10" x14ac:dyDescent="0.2">
      <c r="B295" s="87"/>
      <c r="C295" s="87"/>
      <c r="D295" s="85" t="s">
        <v>394</v>
      </c>
      <c r="E295" s="91"/>
      <c r="F295" s="92"/>
      <c r="G295" s="92"/>
      <c r="H295" s="92"/>
      <c r="I295" s="92">
        <v>96007370</v>
      </c>
      <c r="J295" s="96"/>
    </row>
    <row r="296" spans="2:10" x14ac:dyDescent="0.2">
      <c r="B296" s="3" t="s">
        <v>94</v>
      </c>
      <c r="C296" s="3">
        <v>71243</v>
      </c>
      <c r="D296" s="3" t="s">
        <v>564</v>
      </c>
      <c r="E296" s="89"/>
      <c r="F296" s="90"/>
      <c r="G296" s="90"/>
      <c r="H296" s="90">
        <v>96017020</v>
      </c>
      <c r="I296" s="90"/>
      <c r="J296" s="95"/>
    </row>
    <row r="297" spans="2:10" x14ac:dyDescent="0.2">
      <c r="B297" s="87"/>
      <c r="C297" s="87"/>
      <c r="D297" s="85" t="s">
        <v>396</v>
      </c>
      <c r="E297" s="91"/>
      <c r="F297" s="92"/>
      <c r="G297" s="92"/>
      <c r="H297" s="92"/>
      <c r="I297" s="92">
        <v>96018109</v>
      </c>
      <c r="J297" s="96"/>
    </row>
    <row r="298" spans="2:10" x14ac:dyDescent="0.2">
      <c r="B298" s="87"/>
      <c r="C298" s="87"/>
      <c r="D298" s="85" t="s">
        <v>397</v>
      </c>
      <c r="E298" s="91"/>
      <c r="F298" s="92"/>
      <c r="G298" s="92"/>
      <c r="H298" s="92"/>
      <c r="I298" s="92">
        <v>96005429</v>
      </c>
      <c r="J298" s="96"/>
    </row>
    <row r="299" spans="2:10" x14ac:dyDescent="0.2">
      <c r="B299" s="87"/>
      <c r="C299" s="87"/>
      <c r="D299" s="85" t="s">
        <v>463</v>
      </c>
      <c r="E299" s="91"/>
      <c r="F299" s="92"/>
      <c r="G299" s="92"/>
      <c r="H299" s="92"/>
      <c r="I299" s="92"/>
      <c r="J299" s="96">
        <v>96047472</v>
      </c>
    </row>
    <row r="300" spans="2:10" x14ac:dyDescent="0.2">
      <c r="B300" s="87"/>
      <c r="C300" s="87"/>
      <c r="D300" s="85" t="s">
        <v>392</v>
      </c>
      <c r="E300" s="91"/>
      <c r="F300" s="92"/>
      <c r="G300" s="92"/>
      <c r="H300" s="92"/>
      <c r="I300" s="92">
        <v>96054880</v>
      </c>
      <c r="J300" s="96"/>
    </row>
    <row r="301" spans="2:10" x14ac:dyDescent="0.2">
      <c r="B301" s="3" t="s">
        <v>384</v>
      </c>
      <c r="C301" s="3">
        <v>49220</v>
      </c>
      <c r="D301" s="3" t="s">
        <v>463</v>
      </c>
      <c r="E301" s="89"/>
      <c r="F301" s="90"/>
      <c r="G301" s="90"/>
      <c r="H301" s="90"/>
      <c r="I301" s="90"/>
      <c r="J301" s="95">
        <v>96055709</v>
      </c>
    </row>
    <row r="302" spans="2:10" x14ac:dyDescent="0.2">
      <c r="B302" s="3" t="s">
        <v>621</v>
      </c>
      <c r="C302" s="3">
        <v>11107</v>
      </c>
      <c r="D302" s="3" t="s">
        <v>745</v>
      </c>
      <c r="E302" s="89"/>
      <c r="F302" s="90">
        <v>96013926</v>
      </c>
      <c r="G302" s="90"/>
      <c r="H302" s="90"/>
      <c r="I302" s="90"/>
      <c r="J302" s="95"/>
    </row>
    <row r="303" spans="2:10" x14ac:dyDescent="0.2">
      <c r="B303" s="3" t="s">
        <v>491</v>
      </c>
      <c r="C303" s="3">
        <v>109932</v>
      </c>
      <c r="D303" s="3" t="s">
        <v>463</v>
      </c>
      <c r="E303" s="89"/>
      <c r="F303" s="90"/>
      <c r="G303" s="90"/>
      <c r="H303" s="90"/>
      <c r="I303" s="90"/>
      <c r="J303" s="95">
        <v>96063561</v>
      </c>
    </row>
    <row r="304" spans="2:10" x14ac:dyDescent="0.2">
      <c r="B304" s="3" t="s">
        <v>136</v>
      </c>
      <c r="C304" s="3">
        <v>3497</v>
      </c>
      <c r="D304" s="3" t="s">
        <v>568</v>
      </c>
      <c r="E304" s="89"/>
      <c r="F304" s="90"/>
      <c r="G304" s="90"/>
      <c r="H304" s="90">
        <v>96009194</v>
      </c>
      <c r="I304" s="90"/>
      <c r="J304" s="95"/>
    </row>
    <row r="305" spans="2:10" x14ac:dyDescent="0.2">
      <c r="B305" s="87"/>
      <c r="C305" s="87"/>
      <c r="D305" s="85" t="s">
        <v>590</v>
      </c>
      <c r="E305" s="91"/>
      <c r="F305" s="92"/>
      <c r="G305" s="92"/>
      <c r="H305" s="92"/>
      <c r="I305" s="92">
        <v>96075249</v>
      </c>
      <c r="J305" s="96"/>
    </row>
    <row r="306" spans="2:10" x14ac:dyDescent="0.2">
      <c r="B306" s="87"/>
      <c r="C306" s="87"/>
      <c r="D306" s="85" t="s">
        <v>583</v>
      </c>
      <c r="E306" s="91"/>
      <c r="F306" s="92"/>
      <c r="G306" s="92"/>
      <c r="H306" s="92"/>
      <c r="I306" s="92">
        <v>96083597</v>
      </c>
      <c r="J306" s="96"/>
    </row>
    <row r="307" spans="2:10" x14ac:dyDescent="0.2">
      <c r="B307" s="87"/>
      <c r="C307" s="87"/>
      <c r="D307" s="85" t="s">
        <v>404</v>
      </c>
      <c r="E307" s="91"/>
      <c r="F307" s="92"/>
      <c r="G307" s="92"/>
      <c r="H307" s="92"/>
      <c r="I307" s="92">
        <v>96057898</v>
      </c>
      <c r="J307" s="96"/>
    </row>
    <row r="308" spans="2:10" x14ac:dyDescent="0.2">
      <c r="B308" s="87"/>
      <c r="C308" s="87"/>
      <c r="D308" s="85" t="s">
        <v>403</v>
      </c>
      <c r="E308" s="91"/>
      <c r="F308" s="92"/>
      <c r="G308" s="92"/>
      <c r="H308" s="92"/>
      <c r="I308" s="92">
        <v>96094575</v>
      </c>
      <c r="J308" s="96"/>
    </row>
    <row r="309" spans="2:10" x14ac:dyDescent="0.2">
      <c r="B309" s="87"/>
      <c r="C309" s="87"/>
      <c r="D309" s="85" t="s">
        <v>410</v>
      </c>
      <c r="E309" s="91"/>
      <c r="F309" s="92"/>
      <c r="G309" s="92"/>
      <c r="H309" s="92"/>
      <c r="I309" s="92">
        <v>96028867</v>
      </c>
      <c r="J309" s="96"/>
    </row>
    <row r="310" spans="2:10" x14ac:dyDescent="0.2">
      <c r="B310" s="87"/>
      <c r="C310" s="87"/>
      <c r="D310" s="85" t="s">
        <v>396</v>
      </c>
      <c r="E310" s="91"/>
      <c r="F310" s="92"/>
      <c r="G310" s="92"/>
      <c r="H310" s="92"/>
      <c r="I310" s="92">
        <v>96065410</v>
      </c>
      <c r="J310" s="96"/>
    </row>
    <row r="311" spans="2:10" x14ac:dyDescent="0.2">
      <c r="B311" s="87"/>
      <c r="C311" s="87"/>
      <c r="D311" s="85" t="s">
        <v>586</v>
      </c>
      <c r="E311" s="91"/>
      <c r="F311" s="92"/>
      <c r="G311" s="92"/>
      <c r="H311" s="92"/>
      <c r="I311" s="92">
        <v>96058117</v>
      </c>
      <c r="J311" s="96"/>
    </row>
    <row r="312" spans="2:10" x14ac:dyDescent="0.2">
      <c r="B312" s="87"/>
      <c r="C312" s="87"/>
      <c r="D312" s="85" t="s">
        <v>397</v>
      </c>
      <c r="E312" s="91"/>
      <c r="F312" s="92"/>
      <c r="G312" s="92"/>
      <c r="H312" s="92"/>
      <c r="I312" s="92">
        <v>96005429</v>
      </c>
      <c r="J312" s="96"/>
    </row>
    <row r="313" spans="2:10" x14ac:dyDescent="0.2">
      <c r="B313" s="87"/>
      <c r="C313" s="87"/>
      <c r="D313" s="85" t="s">
        <v>392</v>
      </c>
      <c r="E313" s="91"/>
      <c r="F313" s="92"/>
      <c r="G313" s="92"/>
      <c r="H313" s="92"/>
      <c r="I313" s="92">
        <v>96060310</v>
      </c>
      <c r="J313" s="96"/>
    </row>
    <row r="314" spans="2:10" x14ac:dyDescent="0.2">
      <c r="B314" s="3" t="s">
        <v>283</v>
      </c>
      <c r="C314" s="3">
        <v>75073</v>
      </c>
      <c r="D314" s="3" t="s">
        <v>463</v>
      </c>
      <c r="E314" s="89"/>
      <c r="F314" s="90"/>
      <c r="G314" s="90"/>
      <c r="H314" s="90"/>
      <c r="I314" s="90"/>
      <c r="J314" s="95">
        <v>96054363</v>
      </c>
    </row>
    <row r="315" spans="2:10" x14ac:dyDescent="0.2">
      <c r="B315" s="87"/>
      <c r="C315" s="87"/>
      <c r="D315" s="85" t="s">
        <v>566</v>
      </c>
      <c r="E315" s="91"/>
      <c r="F315" s="92"/>
      <c r="G315" s="92"/>
      <c r="H315" s="92"/>
      <c r="I315" s="92"/>
      <c r="J315" s="96"/>
    </row>
    <row r="316" spans="2:10" x14ac:dyDescent="0.2">
      <c r="B316" s="87"/>
      <c r="C316" s="87"/>
      <c r="D316" s="85" t="s">
        <v>406</v>
      </c>
      <c r="E316" s="91"/>
      <c r="F316" s="92"/>
      <c r="G316" s="92"/>
      <c r="H316" s="92"/>
      <c r="I316" s="92">
        <v>96082168</v>
      </c>
      <c r="J316" s="96"/>
    </row>
    <row r="317" spans="2:10" x14ac:dyDescent="0.2">
      <c r="B317" s="3" t="s">
        <v>270</v>
      </c>
      <c r="C317" s="3">
        <v>56630</v>
      </c>
      <c r="D317" s="3" t="s">
        <v>422</v>
      </c>
      <c r="E317" s="89"/>
      <c r="F317" s="90"/>
      <c r="G317" s="90"/>
      <c r="H317" s="90"/>
      <c r="I317" s="90">
        <v>96001634</v>
      </c>
      <c r="J317" s="95"/>
    </row>
    <row r="318" spans="2:10" x14ac:dyDescent="0.2">
      <c r="B318" s="87"/>
      <c r="C318" s="87"/>
      <c r="D318" s="85" t="s">
        <v>410</v>
      </c>
      <c r="E318" s="91"/>
      <c r="F318" s="92"/>
      <c r="G318" s="92"/>
      <c r="H318" s="92"/>
      <c r="I318" s="92">
        <v>96029232</v>
      </c>
      <c r="J318" s="96"/>
    </row>
    <row r="319" spans="2:10" x14ac:dyDescent="0.2">
      <c r="B319" s="87"/>
      <c r="C319" s="87"/>
      <c r="D319" s="85" t="s">
        <v>392</v>
      </c>
      <c r="E319" s="91"/>
      <c r="F319" s="92"/>
      <c r="G319" s="92"/>
      <c r="H319" s="92"/>
      <c r="I319" s="92">
        <v>96002347</v>
      </c>
      <c r="J319" s="96"/>
    </row>
    <row r="320" spans="2:10" x14ac:dyDescent="0.2">
      <c r="B320" s="87"/>
      <c r="C320" s="87"/>
      <c r="D320" s="85" t="s">
        <v>566</v>
      </c>
      <c r="E320" s="91"/>
      <c r="F320" s="92"/>
      <c r="G320" s="92"/>
      <c r="H320" s="92"/>
      <c r="I320" s="92"/>
      <c r="J320" s="96"/>
    </row>
    <row r="321" spans="2:10" x14ac:dyDescent="0.2">
      <c r="B321" s="3" t="s">
        <v>96</v>
      </c>
      <c r="C321" s="3">
        <v>55134</v>
      </c>
      <c r="D321" s="3" t="s">
        <v>564</v>
      </c>
      <c r="E321" s="89"/>
      <c r="F321" s="90"/>
      <c r="G321" s="90"/>
      <c r="H321" s="90">
        <v>96061846</v>
      </c>
      <c r="I321" s="90"/>
      <c r="J321" s="95"/>
    </row>
    <row r="322" spans="2:10" x14ac:dyDescent="0.2">
      <c r="B322" s="87"/>
      <c r="C322" s="87"/>
      <c r="D322" s="85" t="s">
        <v>396</v>
      </c>
      <c r="E322" s="91"/>
      <c r="F322" s="92"/>
      <c r="G322" s="92"/>
      <c r="H322" s="92"/>
      <c r="I322" s="92">
        <v>96057365</v>
      </c>
      <c r="J322" s="96"/>
    </row>
    <row r="323" spans="2:10" x14ac:dyDescent="0.2">
      <c r="B323" s="87"/>
      <c r="C323" s="87"/>
      <c r="D323" s="85" t="s">
        <v>401</v>
      </c>
      <c r="E323" s="91"/>
      <c r="F323" s="92"/>
      <c r="G323" s="92"/>
      <c r="H323" s="92"/>
      <c r="I323" s="92">
        <v>96057582</v>
      </c>
      <c r="J323" s="96"/>
    </row>
    <row r="324" spans="2:10" x14ac:dyDescent="0.2">
      <c r="B324" s="87"/>
      <c r="C324" s="87"/>
      <c r="D324" s="85" t="s">
        <v>399</v>
      </c>
      <c r="E324" s="91"/>
      <c r="F324" s="92"/>
      <c r="G324" s="92"/>
      <c r="H324" s="92"/>
      <c r="I324" s="92">
        <v>96057583</v>
      </c>
      <c r="J324" s="96"/>
    </row>
    <row r="325" spans="2:10" x14ac:dyDescent="0.2">
      <c r="B325" s="87"/>
      <c r="C325" s="87"/>
      <c r="D325" s="85" t="s">
        <v>463</v>
      </c>
      <c r="E325" s="91"/>
      <c r="F325" s="92"/>
      <c r="G325" s="92"/>
      <c r="H325" s="92"/>
      <c r="I325" s="92"/>
      <c r="J325" s="96">
        <v>96057479</v>
      </c>
    </row>
    <row r="326" spans="2:10" x14ac:dyDescent="0.2">
      <c r="B326" s="87"/>
      <c r="C326" s="87"/>
      <c r="D326" s="85" t="s">
        <v>402</v>
      </c>
      <c r="E326" s="91"/>
      <c r="F326" s="92"/>
      <c r="G326" s="92"/>
      <c r="H326" s="92"/>
      <c r="I326" s="92">
        <v>96058040</v>
      </c>
      <c r="J326" s="96"/>
    </row>
    <row r="327" spans="2:10" x14ac:dyDescent="0.2">
      <c r="B327" s="3" t="s">
        <v>134</v>
      </c>
      <c r="C327" s="3">
        <v>11170</v>
      </c>
      <c r="D327" s="3" t="s">
        <v>564</v>
      </c>
      <c r="E327" s="89"/>
      <c r="F327" s="90"/>
      <c r="G327" s="90"/>
      <c r="H327" s="90">
        <v>96016053</v>
      </c>
      <c r="I327" s="90"/>
      <c r="J327" s="95"/>
    </row>
    <row r="328" spans="2:10" x14ac:dyDescent="0.2">
      <c r="B328" s="87"/>
      <c r="C328" s="87"/>
      <c r="D328" s="85" t="s">
        <v>415</v>
      </c>
      <c r="E328" s="91"/>
      <c r="F328" s="92"/>
      <c r="G328" s="92"/>
      <c r="H328" s="92"/>
      <c r="I328" s="92">
        <v>96028122</v>
      </c>
      <c r="J328" s="96"/>
    </row>
    <row r="329" spans="2:10" x14ac:dyDescent="0.2">
      <c r="B329" s="87"/>
      <c r="C329" s="87"/>
      <c r="D329" s="85" t="s">
        <v>410</v>
      </c>
      <c r="E329" s="91"/>
      <c r="F329" s="92"/>
      <c r="G329" s="92"/>
      <c r="H329" s="92"/>
      <c r="I329" s="92">
        <v>96035616</v>
      </c>
      <c r="J329" s="96"/>
    </row>
    <row r="330" spans="2:10" x14ac:dyDescent="0.2">
      <c r="B330" s="87"/>
      <c r="C330" s="87"/>
      <c r="D330" s="85" t="s">
        <v>392</v>
      </c>
      <c r="E330" s="91"/>
      <c r="F330" s="92"/>
      <c r="G330" s="92"/>
      <c r="H330" s="92"/>
      <c r="I330" s="92">
        <v>96001012</v>
      </c>
      <c r="J330" s="96"/>
    </row>
    <row r="331" spans="2:10" x14ac:dyDescent="0.2">
      <c r="B331" s="87"/>
      <c r="C331" s="87"/>
      <c r="D331" s="85" t="s">
        <v>394</v>
      </c>
      <c r="E331" s="91"/>
      <c r="F331" s="92"/>
      <c r="G331" s="92"/>
      <c r="H331" s="92"/>
      <c r="I331" s="92">
        <v>96007382</v>
      </c>
      <c r="J331" s="96"/>
    </row>
    <row r="332" spans="2:10" x14ac:dyDescent="0.2">
      <c r="B332" s="87"/>
      <c r="C332" s="87"/>
      <c r="D332" s="85" t="s">
        <v>776</v>
      </c>
      <c r="E332" s="91"/>
      <c r="F332" s="92">
        <v>96030192</v>
      </c>
      <c r="G332" s="92"/>
      <c r="H332" s="92"/>
      <c r="I332" s="92"/>
      <c r="J332" s="96"/>
    </row>
    <row r="333" spans="2:10" x14ac:dyDescent="0.2">
      <c r="B333" s="87"/>
      <c r="C333" s="87"/>
      <c r="D333" s="85" t="s">
        <v>416</v>
      </c>
      <c r="E333" s="91"/>
      <c r="F333" s="92"/>
      <c r="G333" s="92"/>
      <c r="H333" s="92"/>
      <c r="I333" s="92">
        <v>96090116</v>
      </c>
      <c r="J333" s="96"/>
    </row>
    <row r="334" spans="2:10" x14ac:dyDescent="0.2">
      <c r="B334" s="3" t="s">
        <v>266</v>
      </c>
      <c r="C334" s="3">
        <v>53238</v>
      </c>
      <c r="D334" s="3" t="s">
        <v>399</v>
      </c>
      <c r="E334" s="89"/>
      <c r="F334" s="90"/>
      <c r="G334" s="90"/>
      <c r="H334" s="90"/>
      <c r="I334" s="90">
        <v>96022317</v>
      </c>
      <c r="J334" s="95"/>
    </row>
    <row r="335" spans="2:10" x14ac:dyDescent="0.2">
      <c r="B335" s="87"/>
      <c r="C335" s="87"/>
      <c r="D335" s="85" t="s">
        <v>566</v>
      </c>
      <c r="E335" s="91"/>
      <c r="F335" s="92"/>
      <c r="G335" s="92"/>
      <c r="H335" s="92"/>
      <c r="I335" s="92"/>
      <c r="J335" s="96"/>
    </row>
    <row r="336" spans="2:10" x14ac:dyDescent="0.2">
      <c r="B336" s="87"/>
      <c r="C336" s="87"/>
      <c r="D336" s="85" t="s">
        <v>402</v>
      </c>
      <c r="E336" s="91"/>
      <c r="F336" s="92"/>
      <c r="G336" s="92"/>
      <c r="H336" s="92"/>
      <c r="I336" s="92">
        <v>96051457</v>
      </c>
      <c r="J336" s="96"/>
    </row>
    <row r="337" spans="2:10" x14ac:dyDescent="0.2">
      <c r="B337" s="3" t="s">
        <v>622</v>
      </c>
      <c r="C337" s="3">
        <v>53876</v>
      </c>
      <c r="D337" s="3" t="s">
        <v>745</v>
      </c>
      <c r="E337" s="89"/>
      <c r="F337" s="90">
        <v>96013797</v>
      </c>
      <c r="G337" s="90"/>
      <c r="H337" s="90"/>
      <c r="I337" s="90"/>
      <c r="J337" s="95"/>
    </row>
    <row r="338" spans="2:10" x14ac:dyDescent="0.2">
      <c r="B338" s="3" t="s">
        <v>423</v>
      </c>
      <c r="C338" s="3">
        <v>49747</v>
      </c>
      <c r="D338" s="3" t="s">
        <v>564</v>
      </c>
      <c r="E338" s="89">
        <v>96018986</v>
      </c>
      <c r="F338" s="90"/>
      <c r="G338" s="90"/>
      <c r="H338" s="90">
        <v>96018986</v>
      </c>
      <c r="I338" s="90"/>
      <c r="J338" s="95"/>
    </row>
    <row r="339" spans="2:10" x14ac:dyDescent="0.2">
      <c r="B339" s="87"/>
      <c r="C339" s="87"/>
      <c r="D339" s="85" t="s">
        <v>401</v>
      </c>
      <c r="E339" s="91"/>
      <c r="F339" s="92"/>
      <c r="G339" s="92"/>
      <c r="H339" s="92"/>
      <c r="I339" s="92">
        <v>96002655</v>
      </c>
      <c r="J339" s="96"/>
    </row>
    <row r="340" spans="2:10" x14ac:dyDescent="0.2">
      <c r="B340" s="87"/>
      <c r="C340" s="87"/>
      <c r="D340" s="85" t="s">
        <v>399</v>
      </c>
      <c r="E340" s="91"/>
      <c r="F340" s="92"/>
      <c r="G340" s="92"/>
      <c r="H340" s="92"/>
      <c r="I340" s="92">
        <v>96015133</v>
      </c>
      <c r="J340" s="96"/>
    </row>
    <row r="341" spans="2:10" x14ac:dyDescent="0.2">
      <c r="B341" s="87"/>
      <c r="C341" s="87"/>
      <c r="D341" s="85" t="s">
        <v>405</v>
      </c>
      <c r="E341" s="91"/>
      <c r="F341" s="92"/>
      <c r="G341" s="92"/>
      <c r="H341" s="92"/>
      <c r="I341" s="92">
        <v>96045614</v>
      </c>
      <c r="J341" s="96"/>
    </row>
    <row r="342" spans="2:10" x14ac:dyDescent="0.2">
      <c r="B342" s="87"/>
      <c r="C342" s="87"/>
      <c r="D342" s="85" t="s">
        <v>402</v>
      </c>
      <c r="E342" s="91"/>
      <c r="F342" s="92"/>
      <c r="G342" s="92"/>
      <c r="H342" s="92"/>
      <c r="I342" s="92">
        <v>96029401</v>
      </c>
      <c r="J342" s="96"/>
    </row>
    <row r="343" spans="2:10" x14ac:dyDescent="0.2">
      <c r="B343" s="3" t="s">
        <v>153</v>
      </c>
      <c r="C343" s="3">
        <v>45515</v>
      </c>
      <c r="D343" s="3" t="s">
        <v>403</v>
      </c>
      <c r="E343" s="89"/>
      <c r="F343" s="90"/>
      <c r="G343" s="90"/>
      <c r="H343" s="90"/>
      <c r="I343" s="90">
        <v>96071155</v>
      </c>
      <c r="J343" s="95"/>
    </row>
    <row r="344" spans="2:10" x14ac:dyDescent="0.2">
      <c r="B344" s="87"/>
      <c r="C344" s="87"/>
      <c r="D344" s="85" t="s">
        <v>401</v>
      </c>
      <c r="E344" s="91"/>
      <c r="F344" s="92"/>
      <c r="G344" s="92"/>
      <c r="H344" s="92"/>
      <c r="I344" s="92">
        <v>96061880</v>
      </c>
      <c r="J344" s="96"/>
    </row>
    <row r="345" spans="2:10" x14ac:dyDescent="0.2">
      <c r="B345" s="87"/>
      <c r="C345" s="87"/>
      <c r="D345" s="85" t="s">
        <v>399</v>
      </c>
      <c r="E345" s="91"/>
      <c r="F345" s="92"/>
      <c r="G345" s="92"/>
      <c r="H345" s="92"/>
      <c r="I345" s="92">
        <v>96096113</v>
      </c>
      <c r="J345" s="96"/>
    </row>
    <row r="346" spans="2:10" x14ac:dyDescent="0.2">
      <c r="B346" s="87"/>
      <c r="C346" s="87"/>
      <c r="D346" s="85" t="s">
        <v>397</v>
      </c>
      <c r="E346" s="91"/>
      <c r="F346" s="92"/>
      <c r="G346" s="92"/>
      <c r="H346" s="92"/>
      <c r="I346" s="92">
        <v>96005429</v>
      </c>
      <c r="J346" s="96"/>
    </row>
    <row r="347" spans="2:10" x14ac:dyDescent="0.2">
      <c r="B347" s="87"/>
      <c r="C347" s="87"/>
      <c r="D347" s="85" t="s">
        <v>411</v>
      </c>
      <c r="E347" s="91"/>
      <c r="F347" s="92"/>
      <c r="G347" s="92"/>
      <c r="H347" s="92"/>
      <c r="I347" s="92">
        <v>96007593</v>
      </c>
      <c r="J347" s="96"/>
    </row>
    <row r="348" spans="2:10" x14ac:dyDescent="0.2">
      <c r="B348" s="87"/>
      <c r="C348" s="87"/>
      <c r="D348" s="85" t="s">
        <v>417</v>
      </c>
      <c r="E348" s="91"/>
      <c r="F348" s="92"/>
      <c r="G348" s="92"/>
      <c r="H348" s="92"/>
      <c r="I348" s="92">
        <v>96010108</v>
      </c>
      <c r="J348" s="96"/>
    </row>
    <row r="349" spans="2:10" x14ac:dyDescent="0.2">
      <c r="B349" s="87"/>
      <c r="C349" s="87"/>
      <c r="D349" s="85" t="s">
        <v>566</v>
      </c>
      <c r="E349" s="91"/>
      <c r="F349" s="92"/>
      <c r="G349" s="92"/>
      <c r="H349" s="92"/>
      <c r="I349" s="92"/>
      <c r="J349" s="96"/>
    </row>
    <row r="350" spans="2:10" x14ac:dyDescent="0.2">
      <c r="B350" s="87"/>
      <c r="C350" s="87"/>
      <c r="D350" s="85" t="s">
        <v>759</v>
      </c>
      <c r="E350" s="91"/>
      <c r="F350" s="92">
        <v>96043637</v>
      </c>
      <c r="G350" s="92"/>
      <c r="H350" s="92"/>
      <c r="I350" s="92"/>
      <c r="J350" s="96"/>
    </row>
    <row r="351" spans="2:10" x14ac:dyDescent="0.2">
      <c r="B351" s="87"/>
      <c r="C351" s="87"/>
      <c r="D351" s="85" t="s">
        <v>405</v>
      </c>
      <c r="E351" s="91"/>
      <c r="F351" s="92"/>
      <c r="G351" s="92"/>
      <c r="H351" s="92"/>
      <c r="I351" s="92">
        <v>96080608</v>
      </c>
      <c r="J351" s="96"/>
    </row>
    <row r="352" spans="2:10" x14ac:dyDescent="0.2">
      <c r="B352" s="3" t="s">
        <v>316</v>
      </c>
      <c r="C352" s="3">
        <v>49694</v>
      </c>
      <c r="D352" s="3" t="s">
        <v>463</v>
      </c>
      <c r="E352" s="89"/>
      <c r="F352" s="90"/>
      <c r="G352" s="90"/>
      <c r="H352" s="90"/>
      <c r="I352" s="90"/>
      <c r="J352" s="95">
        <v>96087740</v>
      </c>
    </row>
    <row r="353" spans="2:10" x14ac:dyDescent="0.2">
      <c r="B353" s="3" t="s">
        <v>184</v>
      </c>
      <c r="C353" s="3">
        <v>52577</v>
      </c>
      <c r="D353" s="3" t="s">
        <v>564</v>
      </c>
      <c r="E353" s="89"/>
      <c r="F353" s="90"/>
      <c r="G353" s="90"/>
      <c r="H353" s="90">
        <v>96021763</v>
      </c>
      <c r="I353" s="90"/>
      <c r="J353" s="95"/>
    </row>
    <row r="354" spans="2:10" x14ac:dyDescent="0.2">
      <c r="B354" s="87"/>
      <c r="C354" s="87"/>
      <c r="D354" s="85" t="s">
        <v>417</v>
      </c>
      <c r="E354" s="91"/>
      <c r="F354" s="92"/>
      <c r="G354" s="92"/>
      <c r="H354" s="92"/>
      <c r="I354" s="92">
        <v>96000741</v>
      </c>
      <c r="J354" s="96"/>
    </row>
    <row r="355" spans="2:10" x14ac:dyDescent="0.2">
      <c r="B355" s="87"/>
      <c r="C355" s="87"/>
      <c r="D355" s="85" t="s">
        <v>394</v>
      </c>
      <c r="E355" s="91"/>
      <c r="F355" s="92"/>
      <c r="G355" s="92"/>
      <c r="H355" s="92"/>
      <c r="I355" s="92">
        <v>96018727</v>
      </c>
      <c r="J355" s="96"/>
    </row>
    <row r="356" spans="2:10" x14ac:dyDescent="0.2">
      <c r="B356" s="3" t="s">
        <v>208</v>
      </c>
      <c r="C356" s="3">
        <v>29765</v>
      </c>
      <c r="D356" s="3" t="s">
        <v>404</v>
      </c>
      <c r="E356" s="89"/>
      <c r="F356" s="90"/>
      <c r="G356" s="90"/>
      <c r="H356" s="90"/>
      <c r="I356" s="90">
        <v>96092644</v>
      </c>
      <c r="J356" s="95"/>
    </row>
    <row r="357" spans="2:10" x14ac:dyDescent="0.2">
      <c r="B357" s="87"/>
      <c r="C357" s="87"/>
      <c r="D357" s="85" t="s">
        <v>401</v>
      </c>
      <c r="E357" s="91"/>
      <c r="F357" s="92"/>
      <c r="G357" s="92"/>
      <c r="H357" s="92"/>
      <c r="I357" s="92">
        <v>96032024</v>
      </c>
      <c r="J357" s="96"/>
    </row>
    <row r="358" spans="2:10" x14ac:dyDescent="0.2">
      <c r="B358" s="87"/>
      <c r="C358" s="87"/>
      <c r="D358" s="85" t="s">
        <v>399</v>
      </c>
      <c r="E358" s="91"/>
      <c r="F358" s="92"/>
      <c r="G358" s="92"/>
      <c r="H358" s="92"/>
      <c r="I358" s="92">
        <v>96032565</v>
      </c>
      <c r="J358" s="96"/>
    </row>
    <row r="359" spans="2:10" x14ac:dyDescent="0.2">
      <c r="B359" s="87"/>
      <c r="C359" s="87"/>
      <c r="D359" s="85" t="s">
        <v>394</v>
      </c>
      <c r="E359" s="91"/>
      <c r="F359" s="92"/>
      <c r="G359" s="92"/>
      <c r="H359" s="92"/>
      <c r="I359" s="92">
        <v>96043104</v>
      </c>
      <c r="J359" s="96"/>
    </row>
    <row r="360" spans="2:10" x14ac:dyDescent="0.2">
      <c r="B360" s="87"/>
      <c r="C360" s="87"/>
      <c r="D360" s="85" t="s">
        <v>566</v>
      </c>
      <c r="E360" s="91"/>
      <c r="F360" s="92"/>
      <c r="G360" s="92"/>
      <c r="H360" s="92"/>
      <c r="I360" s="92"/>
      <c r="J360" s="96"/>
    </row>
    <row r="361" spans="2:10" x14ac:dyDescent="0.2">
      <c r="B361" s="87"/>
      <c r="C361" s="87"/>
      <c r="D361" s="85" t="s">
        <v>402</v>
      </c>
      <c r="E361" s="91"/>
      <c r="F361" s="92"/>
      <c r="G361" s="92"/>
      <c r="H361" s="92"/>
      <c r="I361" s="92">
        <v>96032246</v>
      </c>
      <c r="J361" s="96"/>
    </row>
    <row r="362" spans="2:10" x14ac:dyDescent="0.2">
      <c r="B362" s="3" t="s">
        <v>299</v>
      </c>
      <c r="C362" s="3">
        <v>53244</v>
      </c>
      <c r="D362" s="3" t="s">
        <v>589</v>
      </c>
      <c r="E362" s="89"/>
      <c r="F362" s="90"/>
      <c r="G362" s="90"/>
      <c r="H362" s="90"/>
      <c r="I362" s="90">
        <v>96077921</v>
      </c>
      <c r="J362" s="95"/>
    </row>
    <row r="363" spans="2:10" x14ac:dyDescent="0.2">
      <c r="B363" s="87"/>
      <c r="C363" s="87"/>
      <c r="D363" s="85" t="s">
        <v>404</v>
      </c>
      <c r="E363" s="91"/>
      <c r="F363" s="92"/>
      <c r="G363" s="92"/>
      <c r="H363" s="92"/>
      <c r="I363" s="92">
        <v>96080829</v>
      </c>
      <c r="J363" s="96"/>
    </row>
    <row r="364" spans="2:10" x14ac:dyDescent="0.2">
      <c r="B364" s="87"/>
      <c r="C364" s="87"/>
      <c r="D364" s="85" t="s">
        <v>403</v>
      </c>
      <c r="E364" s="91"/>
      <c r="F364" s="92"/>
      <c r="G364" s="92"/>
      <c r="H364" s="92"/>
      <c r="I364" s="92">
        <v>96094497</v>
      </c>
      <c r="J364" s="96"/>
    </row>
    <row r="365" spans="2:10" x14ac:dyDescent="0.2">
      <c r="B365" s="87"/>
      <c r="C365" s="87"/>
      <c r="D365" s="85" t="s">
        <v>401</v>
      </c>
      <c r="E365" s="91"/>
      <c r="F365" s="92"/>
      <c r="G365" s="92"/>
      <c r="H365" s="92"/>
      <c r="I365" s="92">
        <v>96058235</v>
      </c>
      <c r="J365" s="96"/>
    </row>
    <row r="366" spans="2:10" x14ac:dyDescent="0.2">
      <c r="B366" s="87"/>
      <c r="C366" s="87"/>
      <c r="D366" s="85" t="s">
        <v>399</v>
      </c>
      <c r="E366" s="91"/>
      <c r="F366" s="92"/>
      <c r="G366" s="92"/>
      <c r="H366" s="92"/>
      <c r="I366" s="92">
        <v>96063322</v>
      </c>
      <c r="J366" s="96"/>
    </row>
    <row r="367" spans="2:10" x14ac:dyDescent="0.2">
      <c r="B367" s="87"/>
      <c r="C367" s="87"/>
      <c r="D367" s="85" t="s">
        <v>392</v>
      </c>
      <c r="E367" s="91"/>
      <c r="F367" s="92"/>
      <c r="G367" s="92"/>
      <c r="H367" s="92"/>
      <c r="I367" s="92">
        <v>96039910</v>
      </c>
      <c r="J367" s="96"/>
    </row>
    <row r="368" spans="2:10" x14ac:dyDescent="0.2">
      <c r="B368" s="87"/>
      <c r="C368" s="87"/>
      <c r="D368" s="85" t="s">
        <v>424</v>
      </c>
      <c r="E368" s="91"/>
      <c r="F368" s="92"/>
      <c r="G368" s="92"/>
      <c r="H368" s="92"/>
      <c r="I368" s="92">
        <v>96029862</v>
      </c>
      <c r="J368" s="96"/>
    </row>
    <row r="369" spans="2:10" x14ac:dyDescent="0.2">
      <c r="B369" s="87"/>
      <c r="C369" s="87"/>
      <c r="D369" s="85" t="s">
        <v>394</v>
      </c>
      <c r="E369" s="91"/>
      <c r="F369" s="92"/>
      <c r="G369" s="92"/>
      <c r="H369" s="92"/>
      <c r="I369" s="92">
        <v>96019607</v>
      </c>
      <c r="J369" s="96"/>
    </row>
    <row r="370" spans="2:10" x14ac:dyDescent="0.2">
      <c r="B370" s="87"/>
      <c r="C370" s="87"/>
      <c r="D370" s="85" t="s">
        <v>566</v>
      </c>
      <c r="E370" s="91"/>
      <c r="F370" s="92"/>
      <c r="G370" s="92"/>
      <c r="H370" s="92"/>
      <c r="I370" s="92"/>
      <c r="J370" s="96"/>
    </row>
    <row r="371" spans="2:10" x14ac:dyDescent="0.2">
      <c r="B371" s="3" t="s">
        <v>334</v>
      </c>
      <c r="C371" s="3">
        <v>1156</v>
      </c>
      <c r="D371" s="3" t="s">
        <v>463</v>
      </c>
      <c r="E371" s="89"/>
      <c r="F371" s="90"/>
      <c r="G371" s="90"/>
      <c r="H371" s="90"/>
      <c r="I371" s="90"/>
      <c r="J371" s="95">
        <v>96053797</v>
      </c>
    </row>
    <row r="372" spans="2:10" x14ac:dyDescent="0.2">
      <c r="B372" s="3" t="s">
        <v>304</v>
      </c>
      <c r="C372" s="3">
        <v>1163</v>
      </c>
      <c r="D372" s="3" t="s">
        <v>583</v>
      </c>
      <c r="E372" s="89"/>
      <c r="F372" s="90"/>
      <c r="G372" s="90"/>
      <c r="H372" s="90"/>
      <c r="I372" s="90">
        <v>96083598</v>
      </c>
      <c r="J372" s="95"/>
    </row>
    <row r="373" spans="2:10" x14ac:dyDescent="0.2">
      <c r="B373" s="87"/>
      <c r="C373" s="87"/>
      <c r="D373" s="85" t="s">
        <v>396</v>
      </c>
      <c r="E373" s="91"/>
      <c r="F373" s="92"/>
      <c r="G373" s="92"/>
      <c r="H373" s="92"/>
      <c r="I373" s="92">
        <v>96041751</v>
      </c>
      <c r="J373" s="96"/>
    </row>
    <row r="374" spans="2:10" x14ac:dyDescent="0.2">
      <c r="B374" s="87"/>
      <c r="C374" s="87"/>
      <c r="D374" s="85" t="s">
        <v>397</v>
      </c>
      <c r="E374" s="91"/>
      <c r="F374" s="92"/>
      <c r="G374" s="92"/>
      <c r="H374" s="92"/>
      <c r="I374" s="92">
        <v>96005429</v>
      </c>
      <c r="J374" s="96"/>
    </row>
    <row r="375" spans="2:10" x14ac:dyDescent="0.2">
      <c r="B375" s="87"/>
      <c r="C375" s="87"/>
      <c r="D375" s="85" t="s">
        <v>394</v>
      </c>
      <c r="E375" s="91"/>
      <c r="F375" s="92"/>
      <c r="G375" s="92"/>
      <c r="H375" s="92"/>
      <c r="I375" s="92">
        <v>96027052</v>
      </c>
      <c r="J375" s="96"/>
    </row>
    <row r="376" spans="2:10" x14ac:dyDescent="0.2">
      <c r="B376" s="87"/>
      <c r="C376" s="87"/>
      <c r="D376" s="85" t="s">
        <v>566</v>
      </c>
      <c r="E376" s="91"/>
      <c r="F376" s="92"/>
      <c r="G376" s="92"/>
      <c r="H376" s="92"/>
      <c r="I376" s="92"/>
      <c r="J376" s="96"/>
    </row>
    <row r="377" spans="2:10" x14ac:dyDescent="0.2">
      <c r="B377" s="3" t="s">
        <v>274</v>
      </c>
      <c r="C377" s="3">
        <v>6198</v>
      </c>
      <c r="D377" s="3" t="s">
        <v>403</v>
      </c>
      <c r="E377" s="89"/>
      <c r="F377" s="90"/>
      <c r="G377" s="90"/>
      <c r="H377" s="90"/>
      <c r="I377" s="90">
        <v>96085778</v>
      </c>
      <c r="J377" s="95"/>
    </row>
    <row r="378" spans="2:10" x14ac:dyDescent="0.2">
      <c r="B378" s="87"/>
      <c r="C378" s="87"/>
      <c r="D378" s="85" t="s">
        <v>745</v>
      </c>
      <c r="E378" s="91"/>
      <c r="F378" s="92">
        <v>96067324</v>
      </c>
      <c r="G378" s="92"/>
      <c r="H378" s="92"/>
      <c r="I378" s="92"/>
      <c r="J378" s="96"/>
    </row>
    <row r="379" spans="2:10" x14ac:dyDescent="0.2">
      <c r="B379" s="87"/>
      <c r="C379" s="87"/>
      <c r="D379" s="85" t="s">
        <v>425</v>
      </c>
      <c r="E379" s="91"/>
      <c r="F379" s="92"/>
      <c r="G379" s="92"/>
      <c r="H379" s="92"/>
      <c r="I379" s="92">
        <v>96000382</v>
      </c>
      <c r="J379" s="96"/>
    </row>
    <row r="380" spans="2:10" x14ac:dyDescent="0.2">
      <c r="B380" s="87"/>
      <c r="C380" s="87"/>
      <c r="D380" s="85" t="s">
        <v>566</v>
      </c>
      <c r="E380" s="91"/>
      <c r="F380" s="92"/>
      <c r="G380" s="92"/>
      <c r="H380" s="92"/>
      <c r="I380" s="92"/>
      <c r="J380" s="96"/>
    </row>
    <row r="381" spans="2:10" x14ac:dyDescent="0.2">
      <c r="B381" s="87"/>
      <c r="C381" s="87"/>
      <c r="D381" s="85" t="s">
        <v>402</v>
      </c>
      <c r="E381" s="91"/>
      <c r="F381" s="92"/>
      <c r="G381" s="92"/>
      <c r="H381" s="92"/>
      <c r="I381" s="92">
        <v>96063728</v>
      </c>
      <c r="J381" s="96"/>
    </row>
    <row r="382" spans="2:10" x14ac:dyDescent="0.2">
      <c r="B382" s="3" t="s">
        <v>851</v>
      </c>
      <c r="C382" s="3">
        <v>62449</v>
      </c>
      <c r="D382" s="3" t="s">
        <v>776</v>
      </c>
      <c r="E382" s="89"/>
      <c r="F382" s="90">
        <v>96030189</v>
      </c>
      <c r="G382" s="90"/>
      <c r="H382" s="90"/>
      <c r="I382" s="90"/>
      <c r="J382" s="95"/>
    </row>
    <row r="383" spans="2:10" x14ac:dyDescent="0.2">
      <c r="B383" s="3" t="s">
        <v>849</v>
      </c>
      <c r="C383" s="3">
        <v>62449</v>
      </c>
      <c r="D383" s="3" t="s">
        <v>776</v>
      </c>
      <c r="E383" s="89"/>
      <c r="F383" s="90">
        <v>96030189</v>
      </c>
      <c r="G383" s="90"/>
      <c r="H383" s="90"/>
      <c r="I383" s="90"/>
      <c r="J383" s="95"/>
    </row>
    <row r="384" spans="2:10" x14ac:dyDescent="0.2">
      <c r="B384" s="3" t="s">
        <v>222</v>
      </c>
      <c r="C384" s="3">
        <v>62225</v>
      </c>
      <c r="D384" s="3" t="s">
        <v>396</v>
      </c>
      <c r="E384" s="89"/>
      <c r="F384" s="90"/>
      <c r="G384" s="90"/>
      <c r="H384" s="90"/>
      <c r="I384" s="90">
        <v>96029121</v>
      </c>
      <c r="J384" s="95"/>
    </row>
    <row r="385" spans="2:10" x14ac:dyDescent="0.2">
      <c r="B385" s="87"/>
      <c r="C385" s="87"/>
      <c r="D385" s="85" t="s">
        <v>392</v>
      </c>
      <c r="E385" s="91"/>
      <c r="F385" s="92"/>
      <c r="G385" s="92"/>
      <c r="H385" s="92"/>
      <c r="I385" s="92">
        <v>96026189</v>
      </c>
      <c r="J385" s="96"/>
    </row>
    <row r="386" spans="2:10" x14ac:dyDescent="0.2">
      <c r="B386" s="87"/>
      <c r="C386" s="87"/>
      <c r="D386" s="85" t="s">
        <v>566</v>
      </c>
      <c r="E386" s="91"/>
      <c r="F386" s="92"/>
      <c r="G386" s="92"/>
      <c r="H386" s="92"/>
      <c r="I386" s="92"/>
      <c r="J386" s="96"/>
    </row>
    <row r="387" spans="2:10" x14ac:dyDescent="0.2">
      <c r="B387" s="87"/>
      <c r="C387" s="87"/>
      <c r="D387" s="85" t="s">
        <v>426</v>
      </c>
      <c r="E387" s="91"/>
      <c r="F387" s="92"/>
      <c r="G387" s="92"/>
      <c r="H387" s="92"/>
      <c r="I387" s="92">
        <v>96019153</v>
      </c>
      <c r="J387" s="96"/>
    </row>
    <row r="388" spans="2:10" x14ac:dyDescent="0.2">
      <c r="B388" s="3" t="s">
        <v>165</v>
      </c>
      <c r="C388" s="3">
        <v>56959</v>
      </c>
      <c r="D388" s="3" t="s">
        <v>465</v>
      </c>
      <c r="E388" s="89"/>
      <c r="F388" s="90"/>
      <c r="G388" s="90"/>
      <c r="H388" s="90"/>
      <c r="I388" s="90"/>
      <c r="J388" s="95">
        <v>96018403</v>
      </c>
    </row>
    <row r="389" spans="2:10" x14ac:dyDescent="0.2">
      <c r="B389" s="87"/>
      <c r="C389" s="87"/>
      <c r="D389" s="85" t="s">
        <v>392</v>
      </c>
      <c r="E389" s="91"/>
      <c r="F389" s="92"/>
      <c r="G389" s="92"/>
      <c r="H389" s="92"/>
      <c r="I389" s="92">
        <v>96055200</v>
      </c>
      <c r="J389" s="96"/>
    </row>
    <row r="390" spans="2:10" x14ac:dyDescent="0.2">
      <c r="B390" s="87"/>
      <c r="C390" s="87"/>
      <c r="D390" s="85" t="s">
        <v>566</v>
      </c>
      <c r="E390" s="91"/>
      <c r="F390" s="92"/>
      <c r="G390" s="92"/>
      <c r="H390" s="92"/>
      <c r="I390" s="92"/>
      <c r="J390" s="96"/>
    </row>
    <row r="391" spans="2:10" x14ac:dyDescent="0.2">
      <c r="B391" s="3" t="s">
        <v>218</v>
      </c>
      <c r="C391" s="3">
        <v>51593</v>
      </c>
      <c r="D391" s="3" t="s">
        <v>401</v>
      </c>
      <c r="E391" s="89"/>
      <c r="F391" s="90"/>
      <c r="G391" s="90"/>
      <c r="H391" s="90"/>
      <c r="I391" s="90">
        <v>96005189</v>
      </c>
      <c r="J391" s="95"/>
    </row>
    <row r="392" spans="2:10" x14ac:dyDescent="0.2">
      <c r="B392" s="87"/>
      <c r="C392" s="87"/>
      <c r="D392" s="85" t="s">
        <v>399</v>
      </c>
      <c r="E392" s="91"/>
      <c r="F392" s="92"/>
      <c r="G392" s="92"/>
      <c r="H392" s="92"/>
      <c r="I392" s="92">
        <v>96062437</v>
      </c>
      <c r="J392" s="96"/>
    </row>
    <row r="393" spans="2:10" x14ac:dyDescent="0.2">
      <c r="B393" s="87"/>
      <c r="C393" s="87"/>
      <c r="D393" s="85" t="s">
        <v>566</v>
      </c>
      <c r="E393" s="91"/>
      <c r="F393" s="92"/>
      <c r="G393" s="92"/>
      <c r="H393" s="92"/>
      <c r="I393" s="92"/>
      <c r="J393" s="96"/>
    </row>
    <row r="394" spans="2:10" x14ac:dyDescent="0.2">
      <c r="B394" s="87"/>
      <c r="C394" s="87"/>
      <c r="D394" s="85" t="s">
        <v>402</v>
      </c>
      <c r="E394" s="91"/>
      <c r="F394" s="92"/>
      <c r="G394" s="92"/>
      <c r="H394" s="92"/>
      <c r="I394" s="92">
        <v>96061703</v>
      </c>
      <c r="J394" s="96"/>
    </row>
    <row r="395" spans="2:10" x14ac:dyDescent="0.2">
      <c r="B395" s="3" t="s">
        <v>115</v>
      </c>
      <c r="C395" s="3">
        <v>54980</v>
      </c>
      <c r="D395" s="3" t="s">
        <v>564</v>
      </c>
      <c r="E395" s="89">
        <v>96050438</v>
      </c>
      <c r="F395" s="90"/>
      <c r="G395" s="90"/>
      <c r="H395" s="90">
        <v>96050438</v>
      </c>
      <c r="I395" s="90"/>
      <c r="J395" s="95"/>
    </row>
    <row r="396" spans="2:10" x14ac:dyDescent="0.2">
      <c r="B396" s="87"/>
      <c r="C396" s="87"/>
      <c r="D396" s="85" t="s">
        <v>415</v>
      </c>
      <c r="E396" s="91"/>
      <c r="F396" s="92"/>
      <c r="G396" s="92"/>
      <c r="H396" s="92"/>
      <c r="I396" s="92">
        <v>96028247</v>
      </c>
      <c r="J396" s="96"/>
    </row>
    <row r="397" spans="2:10" x14ac:dyDescent="0.2">
      <c r="B397" s="87"/>
      <c r="C397" s="87"/>
      <c r="D397" s="85" t="s">
        <v>401</v>
      </c>
      <c r="E397" s="91"/>
      <c r="F397" s="92"/>
      <c r="G397" s="92"/>
      <c r="H397" s="92"/>
      <c r="I397" s="92">
        <v>96019827</v>
      </c>
      <c r="J397" s="96"/>
    </row>
    <row r="398" spans="2:10" x14ac:dyDescent="0.2">
      <c r="B398" s="87"/>
      <c r="C398" s="87"/>
      <c r="D398" s="85" t="s">
        <v>399</v>
      </c>
      <c r="E398" s="91"/>
      <c r="F398" s="92"/>
      <c r="G398" s="92"/>
      <c r="H398" s="92"/>
      <c r="I398" s="92">
        <v>96020262</v>
      </c>
      <c r="J398" s="96"/>
    </row>
    <row r="399" spans="2:10" x14ac:dyDescent="0.2">
      <c r="B399" s="87"/>
      <c r="C399" s="87"/>
      <c r="D399" s="85" t="s">
        <v>392</v>
      </c>
      <c r="E399" s="91"/>
      <c r="F399" s="92"/>
      <c r="G399" s="92"/>
      <c r="H399" s="92"/>
      <c r="I399" s="92">
        <v>96086753</v>
      </c>
      <c r="J399" s="96"/>
    </row>
    <row r="400" spans="2:10" x14ac:dyDescent="0.2">
      <c r="B400" s="87"/>
      <c r="C400" s="87"/>
      <c r="D400" s="85" t="s">
        <v>745</v>
      </c>
      <c r="E400" s="91"/>
      <c r="F400" s="92">
        <v>96013816</v>
      </c>
      <c r="G400" s="92"/>
      <c r="H400" s="92"/>
      <c r="I400" s="92"/>
      <c r="J400" s="96"/>
    </row>
    <row r="401" spans="2:10" x14ac:dyDescent="0.2">
      <c r="B401" s="87"/>
      <c r="C401" s="87"/>
      <c r="D401" s="85" t="s">
        <v>405</v>
      </c>
      <c r="E401" s="91"/>
      <c r="F401" s="92"/>
      <c r="G401" s="92"/>
      <c r="H401" s="92"/>
      <c r="I401" s="92">
        <v>96028699</v>
      </c>
      <c r="J401" s="96"/>
    </row>
    <row r="402" spans="2:10" x14ac:dyDescent="0.2">
      <c r="B402" s="87"/>
      <c r="C402" s="87"/>
      <c r="D402" s="85" t="s">
        <v>402</v>
      </c>
      <c r="E402" s="91"/>
      <c r="F402" s="92"/>
      <c r="G402" s="92"/>
      <c r="H402" s="92"/>
      <c r="I402" s="92">
        <v>96030351</v>
      </c>
      <c r="J402" s="96"/>
    </row>
    <row r="403" spans="2:10" x14ac:dyDescent="0.2">
      <c r="B403" s="3" t="s">
        <v>123</v>
      </c>
      <c r="C403" s="3">
        <v>70891</v>
      </c>
      <c r="D403" s="3" t="s">
        <v>566</v>
      </c>
      <c r="E403" s="89"/>
      <c r="F403" s="90"/>
      <c r="G403" s="90"/>
      <c r="H403" s="90"/>
      <c r="I403" s="90"/>
      <c r="J403" s="95"/>
    </row>
    <row r="404" spans="2:10" x14ac:dyDescent="0.2">
      <c r="B404" s="87"/>
      <c r="C404" s="87"/>
      <c r="D404" s="85" t="s">
        <v>585</v>
      </c>
      <c r="E404" s="91"/>
      <c r="F404" s="92"/>
      <c r="G404" s="92"/>
      <c r="H404" s="92"/>
      <c r="I404" s="92"/>
      <c r="J404" s="96"/>
    </row>
    <row r="405" spans="2:10" x14ac:dyDescent="0.2">
      <c r="B405" s="3" t="s">
        <v>225</v>
      </c>
      <c r="C405" s="3">
        <v>98319</v>
      </c>
      <c r="D405" s="3" t="s">
        <v>566</v>
      </c>
      <c r="E405" s="89"/>
      <c r="F405" s="90"/>
      <c r="G405" s="90"/>
      <c r="H405" s="90"/>
      <c r="I405" s="90"/>
      <c r="J405" s="95"/>
    </row>
    <row r="406" spans="2:10" x14ac:dyDescent="0.2">
      <c r="B406" s="87"/>
      <c r="C406" s="87"/>
      <c r="D406" s="85" t="s">
        <v>585</v>
      </c>
      <c r="E406" s="91"/>
      <c r="F406" s="92"/>
      <c r="G406" s="92"/>
      <c r="H406" s="92"/>
      <c r="I406" s="92"/>
      <c r="J406" s="96"/>
    </row>
    <row r="407" spans="2:10" x14ac:dyDescent="0.2">
      <c r="B407" s="3" t="s">
        <v>88</v>
      </c>
      <c r="C407" s="3">
        <v>54979</v>
      </c>
      <c r="D407" s="3" t="s">
        <v>564</v>
      </c>
      <c r="E407" s="89"/>
      <c r="F407" s="90"/>
      <c r="G407" s="90"/>
      <c r="H407" s="90">
        <v>96013559</v>
      </c>
      <c r="I407" s="90"/>
      <c r="J407" s="95"/>
    </row>
    <row r="408" spans="2:10" x14ac:dyDescent="0.2">
      <c r="B408" s="87"/>
      <c r="C408" s="87"/>
      <c r="D408" s="85" t="s">
        <v>583</v>
      </c>
      <c r="E408" s="91"/>
      <c r="F408" s="92"/>
      <c r="G408" s="92"/>
      <c r="H408" s="92"/>
      <c r="I408" s="92">
        <v>96092033</v>
      </c>
      <c r="J408" s="96"/>
    </row>
    <row r="409" spans="2:10" x14ac:dyDescent="0.2">
      <c r="B409" s="87"/>
      <c r="C409" s="87"/>
      <c r="D409" s="85" t="s">
        <v>422</v>
      </c>
      <c r="E409" s="91"/>
      <c r="F409" s="92"/>
      <c r="G409" s="92"/>
      <c r="H409" s="92"/>
      <c r="I409" s="92">
        <v>96033648</v>
      </c>
      <c r="J409" s="96"/>
    </row>
    <row r="410" spans="2:10" x14ac:dyDescent="0.2">
      <c r="B410" s="87"/>
      <c r="C410" s="87"/>
      <c r="D410" s="85" t="s">
        <v>404</v>
      </c>
      <c r="E410" s="91"/>
      <c r="F410" s="92"/>
      <c r="G410" s="92"/>
      <c r="H410" s="92"/>
      <c r="I410" s="92">
        <v>96082451</v>
      </c>
      <c r="J410" s="96"/>
    </row>
    <row r="411" spans="2:10" x14ac:dyDescent="0.2">
      <c r="B411" s="87"/>
      <c r="C411" s="87"/>
      <c r="D411" s="85" t="s">
        <v>403</v>
      </c>
      <c r="E411" s="91"/>
      <c r="F411" s="92"/>
      <c r="G411" s="92"/>
      <c r="H411" s="92"/>
      <c r="I411" s="92">
        <v>96060763</v>
      </c>
      <c r="J411" s="96"/>
    </row>
    <row r="412" spans="2:10" x14ac:dyDescent="0.2">
      <c r="B412" s="87"/>
      <c r="C412" s="87"/>
      <c r="D412" s="85" t="s">
        <v>396</v>
      </c>
      <c r="E412" s="91"/>
      <c r="F412" s="92"/>
      <c r="G412" s="92"/>
      <c r="H412" s="92"/>
      <c r="I412" s="92">
        <v>96092554</v>
      </c>
      <c r="J412" s="96"/>
    </row>
    <row r="413" spans="2:10" x14ac:dyDescent="0.2">
      <c r="B413" s="87"/>
      <c r="C413" s="87"/>
      <c r="D413" s="85" t="s">
        <v>401</v>
      </c>
      <c r="E413" s="91"/>
      <c r="F413" s="92"/>
      <c r="G413" s="92"/>
      <c r="H413" s="92"/>
      <c r="I413" s="92">
        <v>96060824</v>
      </c>
      <c r="J413" s="96"/>
    </row>
    <row r="414" spans="2:10" x14ac:dyDescent="0.2">
      <c r="B414" s="87"/>
      <c r="C414" s="87"/>
      <c r="D414" s="85" t="s">
        <v>399</v>
      </c>
      <c r="E414" s="91"/>
      <c r="F414" s="92"/>
      <c r="G414" s="92"/>
      <c r="H414" s="92"/>
      <c r="I414" s="92">
        <v>96060727</v>
      </c>
      <c r="J414" s="96"/>
    </row>
    <row r="415" spans="2:10" x14ac:dyDescent="0.2">
      <c r="B415" s="87"/>
      <c r="C415" s="87"/>
      <c r="D415" s="85" t="s">
        <v>397</v>
      </c>
      <c r="E415" s="91"/>
      <c r="F415" s="92"/>
      <c r="G415" s="92"/>
      <c r="H415" s="92"/>
      <c r="I415" s="92">
        <v>96005429</v>
      </c>
      <c r="J415" s="96"/>
    </row>
    <row r="416" spans="2:10" x14ac:dyDescent="0.2">
      <c r="B416" s="87"/>
      <c r="C416" s="87"/>
      <c r="D416" s="85" t="s">
        <v>411</v>
      </c>
      <c r="E416" s="91"/>
      <c r="F416" s="92"/>
      <c r="G416" s="92"/>
      <c r="H416" s="92"/>
      <c r="I416" s="92">
        <v>96007593</v>
      </c>
      <c r="J416" s="96"/>
    </row>
    <row r="417" spans="2:10" x14ac:dyDescent="0.2">
      <c r="B417" s="87"/>
      <c r="C417" s="87"/>
      <c r="D417" s="85" t="s">
        <v>465</v>
      </c>
      <c r="E417" s="91"/>
      <c r="F417" s="92"/>
      <c r="G417" s="92"/>
      <c r="H417" s="92"/>
      <c r="I417" s="92"/>
      <c r="J417" s="96">
        <v>96028954</v>
      </c>
    </row>
    <row r="418" spans="2:10" x14ac:dyDescent="0.2">
      <c r="B418" s="87"/>
      <c r="C418" s="87"/>
      <c r="D418" s="85" t="s">
        <v>424</v>
      </c>
      <c r="E418" s="91"/>
      <c r="F418" s="92"/>
      <c r="G418" s="92"/>
      <c r="H418" s="92"/>
      <c r="I418" s="92">
        <v>96093559</v>
      </c>
      <c r="J418" s="96"/>
    </row>
    <row r="419" spans="2:10" x14ac:dyDescent="0.2">
      <c r="B419" s="87"/>
      <c r="C419" s="87"/>
      <c r="D419" s="85" t="s">
        <v>394</v>
      </c>
      <c r="E419" s="91"/>
      <c r="F419" s="92"/>
      <c r="G419" s="92"/>
      <c r="H419" s="92"/>
      <c r="I419" s="92">
        <v>96018740</v>
      </c>
      <c r="J419" s="96"/>
    </row>
    <row r="420" spans="2:10" x14ac:dyDescent="0.2">
      <c r="B420" s="3" t="s">
        <v>116</v>
      </c>
      <c r="C420" s="3">
        <v>65292</v>
      </c>
      <c r="D420" s="3" t="s">
        <v>415</v>
      </c>
      <c r="E420" s="89"/>
      <c r="F420" s="90"/>
      <c r="G420" s="90"/>
      <c r="H420" s="90"/>
      <c r="I420" s="90">
        <v>96028144</v>
      </c>
      <c r="J420" s="95"/>
    </row>
    <row r="421" spans="2:10" x14ac:dyDescent="0.2">
      <c r="B421" s="87"/>
      <c r="C421" s="87"/>
      <c r="D421" s="85" t="s">
        <v>404</v>
      </c>
      <c r="E421" s="91"/>
      <c r="F421" s="92"/>
      <c r="G421" s="92"/>
      <c r="H421" s="92"/>
      <c r="I421" s="92">
        <v>96082381</v>
      </c>
      <c r="J421" s="96"/>
    </row>
    <row r="422" spans="2:10" x14ac:dyDescent="0.2">
      <c r="B422" s="87"/>
      <c r="C422" s="87"/>
      <c r="D422" s="85" t="s">
        <v>403</v>
      </c>
      <c r="E422" s="91"/>
      <c r="F422" s="92"/>
      <c r="G422" s="92"/>
      <c r="H422" s="92"/>
      <c r="I422" s="92">
        <v>96060527</v>
      </c>
      <c r="J422" s="96"/>
    </row>
    <row r="423" spans="2:10" x14ac:dyDescent="0.2">
      <c r="B423" s="87"/>
      <c r="C423" s="87"/>
      <c r="D423" s="85" t="s">
        <v>401</v>
      </c>
      <c r="E423" s="91"/>
      <c r="F423" s="92"/>
      <c r="G423" s="92"/>
      <c r="H423" s="92"/>
      <c r="I423" s="92">
        <v>96055647</v>
      </c>
      <c r="J423" s="96"/>
    </row>
    <row r="424" spans="2:10" x14ac:dyDescent="0.2">
      <c r="B424" s="87"/>
      <c r="C424" s="87"/>
      <c r="D424" s="85" t="s">
        <v>399</v>
      </c>
      <c r="E424" s="91"/>
      <c r="F424" s="92"/>
      <c r="G424" s="92"/>
      <c r="H424" s="92"/>
      <c r="I424" s="92">
        <v>96054328</v>
      </c>
      <c r="J424" s="96"/>
    </row>
    <row r="425" spans="2:10" x14ac:dyDescent="0.2">
      <c r="B425" s="87"/>
      <c r="C425" s="87"/>
      <c r="D425" s="85" t="s">
        <v>573</v>
      </c>
      <c r="E425" s="91">
        <v>96037412</v>
      </c>
      <c r="F425" s="92"/>
      <c r="G425" s="92"/>
      <c r="H425" s="92">
        <v>96037412</v>
      </c>
      <c r="I425" s="92"/>
      <c r="J425" s="96"/>
    </row>
    <row r="426" spans="2:10" x14ac:dyDescent="0.2">
      <c r="B426" s="87"/>
      <c r="C426" s="87"/>
      <c r="D426" s="85" t="s">
        <v>745</v>
      </c>
      <c r="E426" s="91"/>
      <c r="F426" s="92">
        <v>96013842</v>
      </c>
      <c r="G426" s="92"/>
      <c r="H426" s="92"/>
      <c r="I426" s="92"/>
      <c r="J426" s="96"/>
    </row>
    <row r="427" spans="2:10" x14ac:dyDescent="0.2">
      <c r="B427" s="87"/>
      <c r="C427" s="87"/>
      <c r="D427" s="85" t="s">
        <v>394</v>
      </c>
      <c r="E427" s="91"/>
      <c r="F427" s="92"/>
      <c r="G427" s="92"/>
      <c r="H427" s="92"/>
      <c r="I427" s="92">
        <v>96031686</v>
      </c>
      <c r="J427" s="96"/>
    </row>
    <row r="428" spans="2:10" x14ac:dyDescent="0.2">
      <c r="B428" s="87"/>
      <c r="C428" s="87"/>
      <c r="D428" s="85" t="s">
        <v>405</v>
      </c>
      <c r="E428" s="91"/>
      <c r="F428" s="92"/>
      <c r="G428" s="92"/>
      <c r="H428" s="92"/>
      <c r="I428" s="92">
        <v>96028802</v>
      </c>
      <c r="J428" s="96"/>
    </row>
    <row r="429" spans="2:10" x14ac:dyDescent="0.2">
      <c r="B429" s="87"/>
      <c r="C429" s="87"/>
      <c r="D429" s="85" t="s">
        <v>402</v>
      </c>
      <c r="E429" s="91"/>
      <c r="F429" s="92"/>
      <c r="G429" s="92"/>
      <c r="H429" s="92"/>
      <c r="I429" s="92">
        <v>96028678</v>
      </c>
      <c r="J429" s="96"/>
    </row>
    <row r="430" spans="2:10" x14ac:dyDescent="0.2">
      <c r="B430" s="3" t="s">
        <v>87</v>
      </c>
      <c r="C430" s="3">
        <v>61981</v>
      </c>
      <c r="D430" s="3" t="s">
        <v>583</v>
      </c>
      <c r="E430" s="89"/>
      <c r="F430" s="90"/>
      <c r="G430" s="90"/>
      <c r="H430" s="90"/>
      <c r="I430" s="90">
        <v>96083599</v>
      </c>
      <c r="J430" s="95"/>
    </row>
    <row r="431" spans="2:10" x14ac:dyDescent="0.2">
      <c r="B431" s="87"/>
      <c r="C431" s="87"/>
      <c r="D431" s="85" t="s">
        <v>415</v>
      </c>
      <c r="E431" s="91"/>
      <c r="F431" s="92"/>
      <c r="G431" s="92"/>
      <c r="H431" s="92"/>
      <c r="I431" s="92">
        <v>96028143</v>
      </c>
      <c r="J431" s="96"/>
    </row>
    <row r="432" spans="2:10" x14ac:dyDescent="0.2">
      <c r="B432" s="87"/>
      <c r="C432" s="87"/>
      <c r="D432" s="85" t="s">
        <v>401</v>
      </c>
      <c r="E432" s="91"/>
      <c r="F432" s="92"/>
      <c r="G432" s="92"/>
      <c r="H432" s="92"/>
      <c r="I432" s="92">
        <v>96060765</v>
      </c>
      <c r="J432" s="96"/>
    </row>
    <row r="433" spans="2:10" x14ac:dyDescent="0.2">
      <c r="B433" s="87"/>
      <c r="C433" s="87"/>
      <c r="D433" s="85" t="s">
        <v>399</v>
      </c>
      <c r="E433" s="91"/>
      <c r="F433" s="92"/>
      <c r="G433" s="92"/>
      <c r="H433" s="92"/>
      <c r="I433" s="92">
        <v>96094614</v>
      </c>
      <c r="J433" s="96"/>
    </row>
    <row r="434" spans="2:10" x14ac:dyDescent="0.2">
      <c r="B434" s="87"/>
      <c r="C434" s="87"/>
      <c r="D434" s="85" t="s">
        <v>397</v>
      </c>
      <c r="E434" s="91"/>
      <c r="F434" s="92"/>
      <c r="G434" s="92"/>
      <c r="H434" s="92"/>
      <c r="I434" s="92">
        <v>96005429</v>
      </c>
      <c r="J434" s="96"/>
    </row>
    <row r="435" spans="2:10" x14ac:dyDescent="0.2">
      <c r="B435" s="87"/>
      <c r="C435" s="87"/>
      <c r="D435" s="85" t="s">
        <v>573</v>
      </c>
      <c r="E435" s="91">
        <v>95000199</v>
      </c>
      <c r="F435" s="92"/>
      <c r="G435" s="92"/>
      <c r="H435" s="92">
        <v>95000199</v>
      </c>
      <c r="I435" s="92"/>
      <c r="J435" s="96"/>
    </row>
    <row r="436" spans="2:10" x14ac:dyDescent="0.2">
      <c r="B436" s="87"/>
      <c r="C436" s="87"/>
      <c r="D436" s="85" t="s">
        <v>392</v>
      </c>
      <c r="E436" s="91"/>
      <c r="F436" s="92"/>
      <c r="G436" s="92"/>
      <c r="H436" s="92"/>
      <c r="I436" s="92">
        <v>96001003</v>
      </c>
      <c r="J436" s="96"/>
    </row>
    <row r="437" spans="2:10" x14ac:dyDescent="0.2">
      <c r="B437" s="87"/>
      <c r="C437" s="87"/>
      <c r="D437" s="85" t="s">
        <v>428</v>
      </c>
      <c r="E437" s="91"/>
      <c r="F437" s="92"/>
      <c r="G437" s="92"/>
      <c r="H437" s="92"/>
      <c r="I437" s="92">
        <v>96003404</v>
      </c>
      <c r="J437" s="96"/>
    </row>
    <row r="438" spans="2:10" x14ac:dyDescent="0.2">
      <c r="B438" s="87"/>
      <c r="C438" s="87"/>
      <c r="D438" s="85" t="s">
        <v>405</v>
      </c>
      <c r="E438" s="91"/>
      <c r="F438" s="92"/>
      <c r="G438" s="92"/>
      <c r="H438" s="92"/>
      <c r="I438" s="92">
        <v>96046252</v>
      </c>
      <c r="J438" s="96"/>
    </row>
    <row r="439" spans="2:10" x14ac:dyDescent="0.2">
      <c r="B439" s="87"/>
      <c r="C439" s="87"/>
      <c r="D439" s="85" t="s">
        <v>427</v>
      </c>
      <c r="E439" s="91"/>
      <c r="F439" s="92"/>
      <c r="G439" s="92"/>
      <c r="H439" s="92"/>
      <c r="I439" s="92">
        <v>96007585</v>
      </c>
      <c r="J439" s="96"/>
    </row>
    <row r="440" spans="2:10" x14ac:dyDescent="0.2">
      <c r="B440" s="3" t="s">
        <v>315</v>
      </c>
      <c r="C440" s="3">
        <v>71108</v>
      </c>
      <c r="D440" s="3" t="s">
        <v>465</v>
      </c>
      <c r="E440" s="89"/>
      <c r="F440" s="90"/>
      <c r="G440" s="90"/>
      <c r="H440" s="90"/>
      <c r="I440" s="90"/>
      <c r="J440" s="95">
        <v>96020035</v>
      </c>
    </row>
    <row r="441" spans="2:10" x14ac:dyDescent="0.2">
      <c r="B441" s="3" t="s">
        <v>120</v>
      </c>
      <c r="C441" s="3">
        <v>51163</v>
      </c>
      <c r="D441" s="3" t="s">
        <v>568</v>
      </c>
      <c r="E441" s="89">
        <v>96003709</v>
      </c>
      <c r="F441" s="90"/>
      <c r="G441" s="90"/>
      <c r="H441" s="90">
        <v>96003709</v>
      </c>
      <c r="I441" s="90"/>
      <c r="J441" s="95"/>
    </row>
    <row r="442" spans="2:10" x14ac:dyDescent="0.2">
      <c r="B442" s="87"/>
      <c r="C442" s="87"/>
      <c r="D442" s="85" t="s">
        <v>396</v>
      </c>
      <c r="E442" s="91"/>
      <c r="F442" s="92"/>
      <c r="G442" s="92"/>
      <c r="H442" s="92"/>
      <c r="I442" s="92">
        <v>96028886</v>
      </c>
      <c r="J442" s="96"/>
    </row>
    <row r="443" spans="2:10" x14ac:dyDescent="0.2">
      <c r="B443" s="87"/>
      <c r="C443" s="87"/>
      <c r="D443" s="85" t="s">
        <v>392</v>
      </c>
      <c r="E443" s="91"/>
      <c r="F443" s="92"/>
      <c r="G443" s="92"/>
      <c r="H443" s="92"/>
      <c r="I443" s="92">
        <v>96004242</v>
      </c>
      <c r="J443" s="96"/>
    </row>
    <row r="444" spans="2:10" x14ac:dyDescent="0.2">
      <c r="B444" s="87"/>
      <c r="C444" s="87"/>
      <c r="D444" s="85" t="s">
        <v>394</v>
      </c>
      <c r="E444" s="91"/>
      <c r="F444" s="92"/>
      <c r="G444" s="92"/>
      <c r="H444" s="92"/>
      <c r="I444" s="92">
        <v>96022487</v>
      </c>
      <c r="J444" s="96"/>
    </row>
    <row r="445" spans="2:10" x14ac:dyDescent="0.2">
      <c r="B445" s="3" t="s">
        <v>271</v>
      </c>
      <c r="C445" s="3">
        <v>1238</v>
      </c>
      <c r="D445" s="3" t="s">
        <v>568</v>
      </c>
      <c r="E445" s="89"/>
      <c r="F445" s="90"/>
      <c r="G445" s="90"/>
      <c r="H445" s="90">
        <v>96019512</v>
      </c>
      <c r="I445" s="90"/>
      <c r="J445" s="95"/>
    </row>
    <row r="446" spans="2:10" x14ac:dyDescent="0.2">
      <c r="B446" s="87"/>
      <c r="C446" s="87"/>
      <c r="D446" s="85" t="s">
        <v>396</v>
      </c>
      <c r="E446" s="91"/>
      <c r="F446" s="92"/>
      <c r="G446" s="92"/>
      <c r="H446" s="92"/>
      <c r="I446" s="92">
        <v>96005356</v>
      </c>
      <c r="J446" s="96"/>
    </row>
    <row r="447" spans="2:10" x14ac:dyDescent="0.2">
      <c r="B447" s="87"/>
      <c r="C447" s="87"/>
      <c r="D447" s="85" t="s">
        <v>406</v>
      </c>
      <c r="E447" s="91"/>
      <c r="F447" s="92"/>
      <c r="G447" s="92"/>
      <c r="H447" s="92"/>
      <c r="I447" s="92">
        <v>96085381</v>
      </c>
      <c r="J447" s="96"/>
    </row>
    <row r="448" spans="2:10" x14ac:dyDescent="0.2">
      <c r="B448" s="3" t="s">
        <v>496</v>
      </c>
      <c r="C448" s="3">
        <v>94025</v>
      </c>
      <c r="D448" s="3" t="s">
        <v>463</v>
      </c>
      <c r="E448" s="89"/>
      <c r="F448" s="90"/>
      <c r="G448" s="90"/>
      <c r="H448" s="90"/>
      <c r="I448" s="90"/>
      <c r="J448" s="95">
        <v>96063173</v>
      </c>
    </row>
    <row r="449" spans="2:10" x14ac:dyDescent="0.2">
      <c r="B449" s="3" t="s">
        <v>303</v>
      </c>
      <c r="C449" s="3">
        <v>55915</v>
      </c>
      <c r="D449" s="3" t="s">
        <v>399</v>
      </c>
      <c r="E449" s="89"/>
      <c r="F449" s="90"/>
      <c r="G449" s="90"/>
      <c r="H449" s="90"/>
      <c r="I449" s="90">
        <v>96030292</v>
      </c>
      <c r="J449" s="95"/>
    </row>
    <row r="450" spans="2:10" x14ac:dyDescent="0.2">
      <c r="B450" s="87"/>
      <c r="C450" s="87"/>
      <c r="D450" s="85" t="s">
        <v>566</v>
      </c>
      <c r="E450" s="91"/>
      <c r="F450" s="92"/>
      <c r="G450" s="92"/>
      <c r="H450" s="92"/>
      <c r="I450" s="92"/>
      <c r="J450" s="96"/>
    </row>
    <row r="451" spans="2:10" x14ac:dyDescent="0.2">
      <c r="B451" s="87"/>
      <c r="C451" s="87"/>
      <c r="D451" s="85" t="s">
        <v>402</v>
      </c>
      <c r="E451" s="91"/>
      <c r="F451" s="92"/>
      <c r="G451" s="92"/>
      <c r="H451" s="92"/>
      <c r="I451" s="92">
        <v>96031824</v>
      </c>
      <c r="J451" s="96"/>
    </row>
    <row r="452" spans="2:10" x14ac:dyDescent="0.2">
      <c r="B452" s="3" t="s">
        <v>497</v>
      </c>
      <c r="C452" s="3">
        <v>65940</v>
      </c>
      <c r="D452" s="3" t="s">
        <v>485</v>
      </c>
      <c r="E452" s="89"/>
      <c r="F452" s="90"/>
      <c r="G452" s="90"/>
      <c r="H452" s="90"/>
      <c r="I452" s="90"/>
      <c r="J452" s="95">
        <v>95001033</v>
      </c>
    </row>
    <row r="453" spans="2:10" x14ac:dyDescent="0.2">
      <c r="B453" s="3" t="s">
        <v>367</v>
      </c>
      <c r="C453" s="3">
        <v>1264</v>
      </c>
      <c r="D453" s="3" t="s">
        <v>463</v>
      </c>
      <c r="E453" s="89"/>
      <c r="F453" s="90"/>
      <c r="G453" s="90"/>
      <c r="H453" s="90"/>
      <c r="I453" s="90"/>
      <c r="J453" s="95">
        <v>96057572</v>
      </c>
    </row>
    <row r="454" spans="2:10" x14ac:dyDescent="0.2">
      <c r="B454" s="3" t="s">
        <v>91</v>
      </c>
      <c r="C454" s="3">
        <v>53350</v>
      </c>
      <c r="D454" s="3" t="s">
        <v>564</v>
      </c>
      <c r="E454" s="89">
        <v>96045266</v>
      </c>
      <c r="F454" s="90"/>
      <c r="G454" s="90"/>
      <c r="H454" s="90">
        <v>96045266</v>
      </c>
      <c r="I454" s="90"/>
      <c r="J454" s="95"/>
    </row>
    <row r="455" spans="2:10" x14ac:dyDescent="0.2">
      <c r="B455" s="87"/>
      <c r="C455" s="87"/>
      <c r="D455" s="85" t="s">
        <v>414</v>
      </c>
      <c r="E455" s="91"/>
      <c r="F455" s="92"/>
      <c r="G455" s="92"/>
      <c r="H455" s="92"/>
      <c r="I455" s="92">
        <v>96016487</v>
      </c>
      <c r="J455" s="96"/>
    </row>
    <row r="456" spans="2:10" x14ac:dyDescent="0.2">
      <c r="B456" s="87"/>
      <c r="C456" s="87"/>
      <c r="D456" s="85" t="s">
        <v>429</v>
      </c>
      <c r="E456" s="91"/>
      <c r="F456" s="92"/>
      <c r="G456" s="92"/>
      <c r="H456" s="92"/>
      <c r="I456" s="92">
        <v>96015178</v>
      </c>
      <c r="J456" s="96"/>
    </row>
    <row r="457" spans="2:10" x14ac:dyDescent="0.2">
      <c r="B457" s="87"/>
      <c r="C457" s="87"/>
      <c r="D457" s="85" t="s">
        <v>583</v>
      </c>
      <c r="E457" s="91"/>
      <c r="F457" s="92"/>
      <c r="G457" s="92"/>
      <c r="H457" s="92"/>
      <c r="I457" s="92">
        <v>96085385</v>
      </c>
      <c r="J457" s="96"/>
    </row>
    <row r="458" spans="2:10" x14ac:dyDescent="0.2">
      <c r="B458" s="87"/>
      <c r="C458" s="87"/>
      <c r="D458" s="85" t="s">
        <v>403</v>
      </c>
      <c r="E458" s="91"/>
      <c r="F458" s="92"/>
      <c r="G458" s="92"/>
      <c r="H458" s="92"/>
      <c r="I458" s="92">
        <v>96096122</v>
      </c>
      <c r="J458" s="96"/>
    </row>
    <row r="459" spans="2:10" x14ac:dyDescent="0.2">
      <c r="B459" s="87"/>
      <c r="C459" s="87"/>
      <c r="D459" s="85" t="s">
        <v>396</v>
      </c>
      <c r="E459" s="91"/>
      <c r="F459" s="92"/>
      <c r="G459" s="92"/>
      <c r="H459" s="92"/>
      <c r="I459" s="92">
        <v>96028887</v>
      </c>
      <c r="J459" s="96"/>
    </row>
    <row r="460" spans="2:10" x14ac:dyDescent="0.2">
      <c r="B460" s="87"/>
      <c r="C460" s="87"/>
      <c r="D460" s="85" t="s">
        <v>401</v>
      </c>
      <c r="E460" s="91"/>
      <c r="F460" s="92"/>
      <c r="G460" s="92"/>
      <c r="H460" s="92"/>
      <c r="I460" s="92">
        <v>96062282</v>
      </c>
      <c r="J460" s="96"/>
    </row>
    <row r="461" spans="2:10" x14ac:dyDescent="0.2">
      <c r="B461" s="87"/>
      <c r="C461" s="87"/>
      <c r="D461" s="85" t="s">
        <v>399</v>
      </c>
      <c r="E461" s="91"/>
      <c r="F461" s="92"/>
      <c r="G461" s="92"/>
      <c r="H461" s="92"/>
      <c r="I461" s="92">
        <v>96061613</v>
      </c>
      <c r="J461" s="96"/>
    </row>
    <row r="462" spans="2:10" x14ac:dyDescent="0.2">
      <c r="B462" s="87"/>
      <c r="C462" s="87"/>
      <c r="D462" s="85" t="s">
        <v>397</v>
      </c>
      <c r="E462" s="91"/>
      <c r="F462" s="92"/>
      <c r="G462" s="92"/>
      <c r="H462" s="92"/>
      <c r="I462" s="92">
        <v>96005429</v>
      </c>
      <c r="J462" s="96"/>
    </row>
    <row r="463" spans="2:10" x14ac:dyDescent="0.2">
      <c r="B463" s="87"/>
      <c r="C463" s="87"/>
      <c r="D463" s="85" t="s">
        <v>574</v>
      </c>
      <c r="E463" s="91"/>
      <c r="F463" s="92"/>
      <c r="G463" s="92"/>
      <c r="H463" s="92">
        <v>96066310</v>
      </c>
      <c r="I463" s="92"/>
      <c r="J463" s="96"/>
    </row>
    <row r="464" spans="2:10" x14ac:dyDescent="0.2">
      <c r="B464" s="87"/>
      <c r="C464" s="87"/>
      <c r="D464" s="85" t="s">
        <v>463</v>
      </c>
      <c r="E464" s="91"/>
      <c r="F464" s="92"/>
      <c r="G464" s="92"/>
      <c r="H464" s="92"/>
      <c r="I464" s="92"/>
      <c r="J464" s="96">
        <v>96057469</v>
      </c>
    </row>
    <row r="465" spans="2:10" x14ac:dyDescent="0.2">
      <c r="B465" s="87"/>
      <c r="C465" s="87"/>
      <c r="D465" s="85" t="s">
        <v>392</v>
      </c>
      <c r="E465" s="91"/>
      <c r="F465" s="92"/>
      <c r="G465" s="92"/>
      <c r="H465" s="92"/>
      <c r="I465" s="92">
        <v>96054452</v>
      </c>
      <c r="J465" s="96"/>
    </row>
    <row r="466" spans="2:10" x14ac:dyDescent="0.2">
      <c r="B466" s="87"/>
      <c r="C466" s="87"/>
      <c r="D466" s="85" t="s">
        <v>745</v>
      </c>
      <c r="E466" s="91"/>
      <c r="F466" s="92">
        <v>96013817</v>
      </c>
      <c r="G466" s="92"/>
      <c r="H466" s="92"/>
      <c r="I466" s="92"/>
      <c r="J466" s="96"/>
    </row>
    <row r="467" spans="2:10" x14ac:dyDescent="0.2">
      <c r="B467" s="87"/>
      <c r="C467" s="87"/>
      <c r="D467" s="85" t="s">
        <v>417</v>
      </c>
      <c r="E467" s="91"/>
      <c r="F467" s="92"/>
      <c r="G467" s="92"/>
      <c r="H467" s="92"/>
      <c r="I467" s="92">
        <v>96003186</v>
      </c>
      <c r="J467" s="96"/>
    </row>
    <row r="468" spans="2:10" x14ac:dyDescent="0.2">
      <c r="B468" s="87"/>
      <c r="C468" s="87"/>
      <c r="D468" s="85" t="s">
        <v>443</v>
      </c>
      <c r="E468" s="91"/>
      <c r="F468" s="92"/>
      <c r="G468" s="92"/>
      <c r="H468" s="92"/>
      <c r="I468" s="92">
        <v>96004711</v>
      </c>
      <c r="J468" s="96"/>
    </row>
    <row r="469" spans="2:10" x14ac:dyDescent="0.2">
      <c r="B469" s="3" t="s">
        <v>228</v>
      </c>
      <c r="C469" s="3">
        <v>55727</v>
      </c>
      <c r="D469" s="3" t="s">
        <v>564</v>
      </c>
      <c r="E469" s="89"/>
      <c r="F469" s="90"/>
      <c r="G469" s="90"/>
      <c r="H469" s="90">
        <v>96056360</v>
      </c>
      <c r="I469" s="90"/>
      <c r="J469" s="95"/>
    </row>
    <row r="470" spans="2:10" x14ac:dyDescent="0.2">
      <c r="B470" s="87"/>
      <c r="C470" s="87"/>
      <c r="D470" s="85" t="s">
        <v>396</v>
      </c>
      <c r="E470" s="91"/>
      <c r="F470" s="92"/>
      <c r="G470" s="92"/>
      <c r="H470" s="92"/>
      <c r="I470" s="92">
        <v>96029313</v>
      </c>
      <c r="J470" s="96"/>
    </row>
    <row r="471" spans="2:10" x14ac:dyDescent="0.2">
      <c r="B471" s="3" t="s">
        <v>644</v>
      </c>
      <c r="C471" s="3">
        <v>88408</v>
      </c>
      <c r="D471" s="3" t="s">
        <v>564</v>
      </c>
      <c r="E471" s="89">
        <v>96093729</v>
      </c>
      <c r="F471" s="90"/>
      <c r="G471" s="90"/>
      <c r="H471" s="90"/>
      <c r="I471" s="90"/>
      <c r="J471" s="95"/>
    </row>
    <row r="472" spans="2:10" x14ac:dyDescent="0.2">
      <c r="B472" s="3" t="s">
        <v>235</v>
      </c>
      <c r="C472" s="3">
        <v>95307</v>
      </c>
      <c r="D472" s="3" t="s">
        <v>566</v>
      </c>
      <c r="E472" s="89"/>
      <c r="F472" s="90"/>
      <c r="G472" s="90"/>
      <c r="H472" s="90"/>
      <c r="I472" s="90"/>
      <c r="J472" s="95"/>
    </row>
    <row r="473" spans="2:10" x14ac:dyDescent="0.2">
      <c r="B473" s="3" t="s">
        <v>430</v>
      </c>
      <c r="C473" s="3">
        <v>95307</v>
      </c>
      <c r="D473" s="3" t="s">
        <v>396</v>
      </c>
      <c r="E473" s="89"/>
      <c r="F473" s="90"/>
      <c r="G473" s="90"/>
      <c r="H473" s="90"/>
      <c r="I473" s="90">
        <v>96058691</v>
      </c>
      <c r="J473" s="95"/>
    </row>
    <row r="474" spans="2:10" x14ac:dyDescent="0.2">
      <c r="B474" s="3" t="s">
        <v>139</v>
      </c>
      <c r="C474" s="3">
        <v>49298</v>
      </c>
      <c r="D474" s="3" t="s">
        <v>583</v>
      </c>
      <c r="E474" s="89"/>
      <c r="F474" s="90"/>
      <c r="G474" s="90"/>
      <c r="H474" s="90"/>
      <c r="I474" s="90">
        <v>96085483</v>
      </c>
      <c r="J474" s="95"/>
    </row>
    <row r="475" spans="2:10" x14ac:dyDescent="0.2">
      <c r="B475" s="87"/>
      <c r="C475" s="87"/>
      <c r="D475" s="85" t="s">
        <v>403</v>
      </c>
      <c r="E475" s="91"/>
      <c r="F475" s="92"/>
      <c r="G475" s="92"/>
      <c r="H475" s="92"/>
      <c r="I475" s="92">
        <v>96064760</v>
      </c>
      <c r="J475" s="96"/>
    </row>
    <row r="476" spans="2:10" x14ac:dyDescent="0.2">
      <c r="B476" s="87"/>
      <c r="C476" s="87"/>
      <c r="D476" s="85" t="s">
        <v>410</v>
      </c>
      <c r="E476" s="91"/>
      <c r="F476" s="92"/>
      <c r="G476" s="92"/>
      <c r="H476" s="92"/>
      <c r="I476" s="92">
        <v>96023215</v>
      </c>
      <c r="J476" s="96"/>
    </row>
    <row r="477" spans="2:10" x14ac:dyDescent="0.2">
      <c r="B477" s="87"/>
      <c r="C477" s="87"/>
      <c r="D477" s="85" t="s">
        <v>397</v>
      </c>
      <c r="E477" s="91"/>
      <c r="F477" s="92"/>
      <c r="G477" s="92"/>
      <c r="H477" s="92"/>
      <c r="I477" s="92">
        <v>96005429</v>
      </c>
      <c r="J477" s="96"/>
    </row>
    <row r="478" spans="2:10" x14ac:dyDescent="0.2">
      <c r="B478" s="87"/>
      <c r="C478" s="87"/>
      <c r="D478" s="85" t="s">
        <v>575</v>
      </c>
      <c r="E478" s="91"/>
      <c r="F478" s="92"/>
      <c r="G478" s="92"/>
      <c r="H478" s="92">
        <v>96035882</v>
      </c>
      <c r="I478" s="92"/>
      <c r="J478" s="96"/>
    </row>
    <row r="479" spans="2:10" x14ac:dyDescent="0.2">
      <c r="B479" s="87"/>
      <c r="C479" s="87"/>
      <c r="D479" s="85" t="s">
        <v>394</v>
      </c>
      <c r="E479" s="91"/>
      <c r="F479" s="92"/>
      <c r="G479" s="92"/>
      <c r="H479" s="92"/>
      <c r="I479" s="92">
        <v>96018772</v>
      </c>
      <c r="J479" s="96"/>
    </row>
    <row r="480" spans="2:10" x14ac:dyDescent="0.2">
      <c r="B480" s="87"/>
      <c r="C480" s="87"/>
      <c r="D480" s="85" t="s">
        <v>405</v>
      </c>
      <c r="E480" s="91"/>
      <c r="F480" s="92"/>
      <c r="G480" s="92"/>
      <c r="H480" s="92"/>
      <c r="I480" s="92">
        <v>96037197</v>
      </c>
      <c r="J480" s="96"/>
    </row>
    <row r="481" spans="2:10" x14ac:dyDescent="0.2">
      <c r="B481" s="3" t="s">
        <v>325</v>
      </c>
      <c r="C481" s="3">
        <v>94109</v>
      </c>
      <c r="D481" s="3" t="s">
        <v>463</v>
      </c>
      <c r="E481" s="89"/>
      <c r="F481" s="90"/>
      <c r="G481" s="90"/>
      <c r="H481" s="90"/>
      <c r="I481" s="90"/>
      <c r="J481" s="95">
        <v>96062547</v>
      </c>
    </row>
    <row r="482" spans="2:10" x14ac:dyDescent="0.2">
      <c r="B482" s="3" t="s">
        <v>106</v>
      </c>
      <c r="C482" s="3">
        <v>53341</v>
      </c>
      <c r="D482" s="3" t="s">
        <v>564</v>
      </c>
      <c r="E482" s="89">
        <v>96028131</v>
      </c>
      <c r="F482" s="90"/>
      <c r="G482" s="90"/>
      <c r="H482" s="90">
        <v>96028131</v>
      </c>
      <c r="I482" s="90"/>
      <c r="J482" s="95"/>
    </row>
    <row r="483" spans="2:10" x14ac:dyDescent="0.2">
      <c r="B483" s="87"/>
      <c r="C483" s="87"/>
      <c r="D483" s="85" t="s">
        <v>415</v>
      </c>
      <c r="E483" s="91"/>
      <c r="F483" s="92"/>
      <c r="G483" s="92"/>
      <c r="H483" s="92"/>
      <c r="I483" s="92">
        <v>96028125</v>
      </c>
      <c r="J483" s="96"/>
    </row>
    <row r="484" spans="2:10" x14ac:dyDescent="0.2">
      <c r="B484" s="87"/>
      <c r="C484" s="87"/>
      <c r="D484" s="85" t="s">
        <v>404</v>
      </c>
      <c r="E484" s="91"/>
      <c r="F484" s="92"/>
      <c r="G484" s="92"/>
      <c r="H484" s="92"/>
      <c r="I484" s="92">
        <v>96084444</v>
      </c>
      <c r="J484" s="96"/>
    </row>
    <row r="485" spans="2:10" x14ac:dyDescent="0.2">
      <c r="B485" s="87"/>
      <c r="C485" s="87"/>
      <c r="D485" s="85" t="s">
        <v>403</v>
      </c>
      <c r="E485" s="91"/>
      <c r="F485" s="92"/>
      <c r="G485" s="92"/>
      <c r="H485" s="92"/>
      <c r="I485" s="92">
        <v>96084999</v>
      </c>
      <c r="J485" s="96"/>
    </row>
    <row r="486" spans="2:10" x14ac:dyDescent="0.2">
      <c r="B486" s="87"/>
      <c r="C486" s="87"/>
      <c r="D486" s="85" t="s">
        <v>401</v>
      </c>
      <c r="E486" s="91"/>
      <c r="F486" s="92"/>
      <c r="G486" s="92"/>
      <c r="H486" s="92"/>
      <c r="I486" s="92">
        <v>96008861</v>
      </c>
      <c r="J486" s="96"/>
    </row>
    <row r="487" spans="2:10" x14ac:dyDescent="0.2">
      <c r="B487" s="87"/>
      <c r="C487" s="87"/>
      <c r="D487" s="85" t="s">
        <v>399</v>
      </c>
      <c r="E487" s="91"/>
      <c r="F487" s="92"/>
      <c r="G487" s="92"/>
      <c r="H487" s="92"/>
      <c r="I487" s="92">
        <v>96011163</v>
      </c>
      <c r="J487" s="96"/>
    </row>
    <row r="488" spans="2:10" x14ac:dyDescent="0.2">
      <c r="B488" s="87"/>
      <c r="C488" s="87"/>
      <c r="D488" s="85" t="s">
        <v>745</v>
      </c>
      <c r="E488" s="91"/>
      <c r="F488" s="92">
        <v>96093749</v>
      </c>
      <c r="G488" s="92"/>
      <c r="H488" s="92"/>
      <c r="I488" s="92"/>
      <c r="J488" s="96"/>
    </row>
    <row r="489" spans="2:10" x14ac:dyDescent="0.2">
      <c r="B489" s="87"/>
      <c r="C489" s="87"/>
      <c r="D489" s="85" t="s">
        <v>394</v>
      </c>
      <c r="E489" s="91"/>
      <c r="F489" s="92"/>
      <c r="G489" s="92"/>
      <c r="H489" s="92"/>
      <c r="I489" s="92">
        <v>96026677</v>
      </c>
      <c r="J489" s="96"/>
    </row>
    <row r="490" spans="2:10" x14ac:dyDescent="0.2">
      <c r="B490" s="87"/>
      <c r="C490" s="87"/>
      <c r="D490" s="85" t="s">
        <v>402</v>
      </c>
      <c r="E490" s="91"/>
      <c r="F490" s="92"/>
      <c r="G490" s="92"/>
      <c r="H490" s="92"/>
      <c r="I490" s="92">
        <v>96028344</v>
      </c>
      <c r="J490" s="96"/>
    </row>
    <row r="491" spans="2:10" x14ac:dyDescent="0.2">
      <c r="B491" s="3" t="s">
        <v>645</v>
      </c>
      <c r="C491" s="3">
        <v>93623</v>
      </c>
      <c r="D491" s="3" t="s">
        <v>564</v>
      </c>
      <c r="E491" s="89">
        <v>96058748</v>
      </c>
      <c r="F491" s="90"/>
      <c r="G491" s="90"/>
      <c r="H491" s="90"/>
      <c r="I491" s="90"/>
      <c r="J491" s="95"/>
    </row>
    <row r="492" spans="2:10" x14ac:dyDescent="0.2">
      <c r="B492" s="3" t="s">
        <v>127</v>
      </c>
      <c r="C492" s="3">
        <v>57956</v>
      </c>
      <c r="D492" s="3" t="s">
        <v>564</v>
      </c>
      <c r="E492" s="89"/>
      <c r="F492" s="90"/>
      <c r="G492" s="90"/>
      <c r="H492" s="90">
        <v>96023504</v>
      </c>
      <c r="I492" s="90"/>
      <c r="J492" s="95"/>
    </row>
    <row r="493" spans="2:10" x14ac:dyDescent="0.2">
      <c r="B493" s="87"/>
      <c r="C493" s="87"/>
      <c r="D493" s="85" t="s">
        <v>396</v>
      </c>
      <c r="E493" s="91"/>
      <c r="F493" s="92"/>
      <c r="G493" s="92"/>
      <c r="H493" s="92"/>
      <c r="I493" s="92">
        <v>96030174</v>
      </c>
      <c r="J493" s="96"/>
    </row>
    <row r="494" spans="2:10" x14ac:dyDescent="0.2">
      <c r="B494" s="87"/>
      <c r="C494" s="87"/>
      <c r="D494" s="85" t="s">
        <v>401</v>
      </c>
      <c r="E494" s="91"/>
      <c r="F494" s="92"/>
      <c r="G494" s="92"/>
      <c r="H494" s="92"/>
      <c r="I494" s="92">
        <v>96057790</v>
      </c>
      <c r="J494" s="96"/>
    </row>
    <row r="495" spans="2:10" x14ac:dyDescent="0.2">
      <c r="B495" s="87"/>
      <c r="C495" s="87"/>
      <c r="D495" s="85" t="s">
        <v>399</v>
      </c>
      <c r="E495" s="91"/>
      <c r="F495" s="92"/>
      <c r="G495" s="92"/>
      <c r="H495" s="92"/>
      <c r="I495" s="92">
        <v>96067322</v>
      </c>
      <c r="J495" s="96"/>
    </row>
    <row r="496" spans="2:10" x14ac:dyDescent="0.2">
      <c r="B496" s="87"/>
      <c r="C496" s="87"/>
      <c r="D496" s="85" t="s">
        <v>465</v>
      </c>
      <c r="E496" s="91"/>
      <c r="F496" s="92"/>
      <c r="G496" s="92"/>
      <c r="H496" s="92"/>
      <c r="I496" s="92"/>
      <c r="J496" s="96">
        <v>96014730</v>
      </c>
    </row>
    <row r="497" spans="2:10" x14ac:dyDescent="0.2">
      <c r="B497" s="87"/>
      <c r="C497" s="87"/>
      <c r="D497" s="85" t="s">
        <v>449</v>
      </c>
      <c r="E497" s="91"/>
      <c r="F497" s="92"/>
      <c r="G497" s="92"/>
      <c r="H497" s="92"/>
      <c r="I497" s="92">
        <v>96057695</v>
      </c>
      <c r="J497" s="96"/>
    </row>
    <row r="498" spans="2:10" x14ac:dyDescent="0.2">
      <c r="B498" s="87"/>
      <c r="C498" s="87"/>
      <c r="D498" s="85" t="s">
        <v>392</v>
      </c>
      <c r="E498" s="91"/>
      <c r="F498" s="92"/>
      <c r="G498" s="92"/>
      <c r="H498" s="92"/>
      <c r="I498" s="92">
        <v>96013197</v>
      </c>
      <c r="J498" s="96"/>
    </row>
    <row r="499" spans="2:10" x14ac:dyDescent="0.2">
      <c r="B499" s="87"/>
      <c r="C499" s="87"/>
      <c r="D499" s="85" t="s">
        <v>417</v>
      </c>
      <c r="E499" s="91"/>
      <c r="F499" s="92"/>
      <c r="G499" s="92"/>
      <c r="H499" s="92"/>
      <c r="I499" s="92">
        <v>96013210</v>
      </c>
      <c r="J499" s="96"/>
    </row>
    <row r="500" spans="2:10" x14ac:dyDescent="0.2">
      <c r="B500" s="3" t="s">
        <v>149</v>
      </c>
      <c r="C500" s="3">
        <v>51732</v>
      </c>
      <c r="D500" s="3" t="s">
        <v>564</v>
      </c>
      <c r="E500" s="89">
        <v>96042254</v>
      </c>
      <c r="F500" s="90"/>
      <c r="G500" s="90"/>
      <c r="H500" s="90">
        <v>96042254</v>
      </c>
      <c r="I500" s="90"/>
      <c r="J500" s="95"/>
    </row>
    <row r="501" spans="2:10" x14ac:dyDescent="0.2">
      <c r="B501" s="87"/>
      <c r="C501" s="87"/>
      <c r="D501" s="85" t="s">
        <v>392</v>
      </c>
      <c r="E501" s="91"/>
      <c r="F501" s="92"/>
      <c r="G501" s="92"/>
      <c r="H501" s="92"/>
      <c r="I501" s="92">
        <v>96012100</v>
      </c>
      <c r="J501" s="96"/>
    </row>
    <row r="502" spans="2:10" x14ac:dyDescent="0.2">
      <c r="B502" s="87"/>
      <c r="C502" s="87"/>
      <c r="D502" s="85" t="s">
        <v>417</v>
      </c>
      <c r="E502" s="91"/>
      <c r="F502" s="92"/>
      <c r="G502" s="92"/>
      <c r="H502" s="92"/>
      <c r="I502" s="92">
        <v>96007822</v>
      </c>
      <c r="J502" s="96"/>
    </row>
    <row r="503" spans="2:10" x14ac:dyDescent="0.2">
      <c r="B503" s="87"/>
      <c r="C503" s="87"/>
      <c r="D503" s="85" t="s">
        <v>394</v>
      </c>
      <c r="E503" s="91"/>
      <c r="F503" s="92"/>
      <c r="G503" s="92"/>
      <c r="H503" s="92"/>
      <c r="I503" s="92">
        <v>96018729</v>
      </c>
      <c r="J503" s="96"/>
    </row>
    <row r="504" spans="2:10" x14ac:dyDescent="0.2">
      <c r="B504" s="87"/>
      <c r="C504" s="87"/>
      <c r="D504" s="85" t="s">
        <v>759</v>
      </c>
      <c r="E504" s="91"/>
      <c r="F504" s="92">
        <v>96032471</v>
      </c>
      <c r="G504" s="92"/>
      <c r="H504" s="92"/>
      <c r="I504" s="92"/>
      <c r="J504" s="96"/>
    </row>
    <row r="505" spans="2:10" x14ac:dyDescent="0.2">
      <c r="B505" s="3" t="s">
        <v>89</v>
      </c>
      <c r="C505" s="3">
        <v>91219</v>
      </c>
      <c r="D505" s="3" t="s">
        <v>564</v>
      </c>
      <c r="E505" s="89">
        <v>96057022</v>
      </c>
      <c r="F505" s="90"/>
      <c r="G505" s="90"/>
      <c r="H505" s="90">
        <v>96057022</v>
      </c>
      <c r="I505" s="90"/>
      <c r="J505" s="95"/>
    </row>
    <row r="506" spans="2:10" x14ac:dyDescent="0.2">
      <c r="B506" s="87"/>
      <c r="C506" s="87"/>
      <c r="D506" s="85" t="s">
        <v>396</v>
      </c>
      <c r="E506" s="91"/>
      <c r="F506" s="92"/>
      <c r="G506" s="92"/>
      <c r="H506" s="92"/>
      <c r="I506" s="92">
        <v>96042325</v>
      </c>
      <c r="J506" s="96"/>
    </row>
    <row r="507" spans="2:10" x14ac:dyDescent="0.2">
      <c r="B507" s="87"/>
      <c r="C507" s="87"/>
      <c r="D507" s="85" t="s">
        <v>397</v>
      </c>
      <c r="E507" s="91"/>
      <c r="F507" s="92"/>
      <c r="G507" s="92"/>
      <c r="H507" s="92"/>
      <c r="I507" s="92">
        <v>96005429</v>
      </c>
      <c r="J507" s="96"/>
    </row>
    <row r="508" spans="2:10" x14ac:dyDescent="0.2">
      <c r="B508" s="87"/>
      <c r="C508" s="87"/>
      <c r="D508" s="85" t="s">
        <v>463</v>
      </c>
      <c r="E508" s="91"/>
      <c r="F508" s="92"/>
      <c r="G508" s="92"/>
      <c r="H508" s="92"/>
      <c r="I508" s="92"/>
      <c r="J508" s="96">
        <v>96050496</v>
      </c>
    </row>
    <row r="509" spans="2:10" x14ac:dyDescent="0.2">
      <c r="B509" s="87"/>
      <c r="C509" s="87"/>
      <c r="D509" s="85" t="s">
        <v>392</v>
      </c>
      <c r="E509" s="91"/>
      <c r="F509" s="92"/>
      <c r="G509" s="92"/>
      <c r="H509" s="92"/>
      <c r="I509" s="92">
        <v>96038539</v>
      </c>
      <c r="J509" s="96"/>
    </row>
    <row r="510" spans="2:10" x14ac:dyDescent="0.2">
      <c r="B510" s="87"/>
      <c r="C510" s="87"/>
      <c r="D510" s="85" t="s">
        <v>745</v>
      </c>
      <c r="E510" s="91"/>
      <c r="F510" s="92">
        <v>96013899</v>
      </c>
      <c r="G510" s="92"/>
      <c r="H510" s="92"/>
      <c r="I510" s="92"/>
      <c r="J510" s="96"/>
    </row>
    <row r="511" spans="2:10" x14ac:dyDescent="0.2">
      <c r="B511" s="87"/>
      <c r="C511" s="87"/>
      <c r="D511" s="85" t="s">
        <v>417</v>
      </c>
      <c r="E511" s="91"/>
      <c r="F511" s="92"/>
      <c r="G511" s="92"/>
      <c r="H511" s="92"/>
      <c r="I511" s="92">
        <v>96041476</v>
      </c>
      <c r="J511" s="96"/>
    </row>
    <row r="512" spans="2:10" x14ac:dyDescent="0.2">
      <c r="B512" s="87"/>
      <c r="C512" s="87"/>
      <c r="D512" s="85" t="s">
        <v>424</v>
      </c>
      <c r="E512" s="91"/>
      <c r="F512" s="92"/>
      <c r="G512" s="92"/>
      <c r="H512" s="92"/>
      <c r="I512" s="92">
        <v>96029278</v>
      </c>
      <c r="J512" s="96"/>
    </row>
    <row r="513" spans="2:10" x14ac:dyDescent="0.2">
      <c r="B513" s="3" t="s">
        <v>122</v>
      </c>
      <c r="C513" s="3">
        <v>60949</v>
      </c>
      <c r="D513" s="3" t="s">
        <v>564</v>
      </c>
      <c r="E513" s="89"/>
      <c r="F513" s="90"/>
      <c r="G513" s="90"/>
      <c r="H513" s="90">
        <v>96038352</v>
      </c>
      <c r="I513" s="90"/>
      <c r="J513" s="95"/>
    </row>
    <row r="514" spans="2:10" x14ac:dyDescent="0.2">
      <c r="B514" s="87"/>
      <c r="C514" s="87"/>
      <c r="D514" s="85" t="s">
        <v>399</v>
      </c>
      <c r="E514" s="91"/>
      <c r="F514" s="92"/>
      <c r="G514" s="92"/>
      <c r="H514" s="92"/>
      <c r="I514" s="92">
        <v>96059711</v>
      </c>
      <c r="J514" s="96"/>
    </row>
    <row r="515" spans="2:10" x14ac:dyDescent="0.2">
      <c r="B515" s="3" t="s">
        <v>256</v>
      </c>
      <c r="C515" s="3">
        <v>80111</v>
      </c>
      <c r="D515" s="3" t="s">
        <v>399</v>
      </c>
      <c r="E515" s="89"/>
      <c r="F515" s="90"/>
      <c r="G515" s="90"/>
      <c r="H515" s="90"/>
      <c r="I515" s="90">
        <v>96063475</v>
      </c>
      <c r="J515" s="95"/>
    </row>
    <row r="516" spans="2:10" x14ac:dyDescent="0.2">
      <c r="B516" s="87"/>
      <c r="C516" s="87"/>
      <c r="D516" s="85" t="s">
        <v>566</v>
      </c>
      <c r="E516" s="91"/>
      <c r="F516" s="92"/>
      <c r="G516" s="92"/>
      <c r="H516" s="92"/>
      <c r="I516" s="92"/>
      <c r="J516" s="96"/>
    </row>
    <row r="517" spans="2:10" x14ac:dyDescent="0.2">
      <c r="B517" s="87"/>
      <c r="C517" s="87"/>
      <c r="D517" s="85" t="s">
        <v>402</v>
      </c>
      <c r="E517" s="91"/>
      <c r="F517" s="92"/>
      <c r="G517" s="92"/>
      <c r="H517" s="92"/>
      <c r="I517" s="92">
        <v>96062170</v>
      </c>
      <c r="J517" s="96"/>
    </row>
    <row r="518" spans="2:10" x14ac:dyDescent="0.2">
      <c r="B518" s="3" t="s">
        <v>185</v>
      </c>
      <c r="C518" s="3">
        <v>65744</v>
      </c>
      <c r="D518" s="3" t="s">
        <v>564</v>
      </c>
      <c r="E518" s="89"/>
      <c r="F518" s="90"/>
      <c r="G518" s="90"/>
      <c r="H518" s="90">
        <v>96051533</v>
      </c>
      <c r="I518" s="90"/>
      <c r="J518" s="95"/>
    </row>
    <row r="519" spans="2:10" x14ac:dyDescent="0.2">
      <c r="B519" s="87"/>
      <c r="C519" s="87"/>
      <c r="D519" s="85" t="s">
        <v>396</v>
      </c>
      <c r="E519" s="91"/>
      <c r="F519" s="92"/>
      <c r="G519" s="92"/>
      <c r="H519" s="92"/>
      <c r="I519" s="92">
        <v>96064781</v>
      </c>
      <c r="J519" s="96"/>
    </row>
    <row r="520" spans="2:10" x14ac:dyDescent="0.2">
      <c r="B520" s="87"/>
      <c r="C520" s="87"/>
      <c r="D520" s="85" t="s">
        <v>417</v>
      </c>
      <c r="E520" s="91"/>
      <c r="F520" s="92"/>
      <c r="G520" s="92"/>
      <c r="H520" s="92"/>
      <c r="I520" s="92">
        <v>96003637</v>
      </c>
      <c r="J520" s="96"/>
    </row>
    <row r="521" spans="2:10" x14ac:dyDescent="0.2">
      <c r="B521" s="87"/>
      <c r="C521" s="87"/>
      <c r="D521" s="85" t="s">
        <v>394</v>
      </c>
      <c r="E521" s="91"/>
      <c r="F521" s="92"/>
      <c r="G521" s="92"/>
      <c r="H521" s="92"/>
      <c r="I521" s="92">
        <v>96018773</v>
      </c>
      <c r="J521" s="96"/>
    </row>
    <row r="522" spans="2:10" x14ac:dyDescent="0.2">
      <c r="B522" s="87"/>
      <c r="C522" s="87"/>
      <c r="D522" s="85" t="s">
        <v>416</v>
      </c>
      <c r="E522" s="91"/>
      <c r="F522" s="92"/>
      <c r="G522" s="92"/>
      <c r="H522" s="92"/>
      <c r="I522" s="92">
        <v>96041819</v>
      </c>
      <c r="J522" s="96"/>
    </row>
    <row r="523" spans="2:10" x14ac:dyDescent="0.2">
      <c r="B523" s="87"/>
      <c r="C523" s="87"/>
      <c r="D523" s="85" t="s">
        <v>406</v>
      </c>
      <c r="E523" s="91"/>
      <c r="F523" s="92"/>
      <c r="G523" s="92"/>
      <c r="H523" s="92"/>
      <c r="I523" s="92">
        <v>96031750</v>
      </c>
      <c r="J523" s="96"/>
    </row>
    <row r="524" spans="2:10" x14ac:dyDescent="0.2">
      <c r="B524" s="3" t="s">
        <v>264</v>
      </c>
      <c r="C524" s="3">
        <v>30281</v>
      </c>
      <c r="D524" s="3" t="s">
        <v>410</v>
      </c>
      <c r="E524" s="89"/>
      <c r="F524" s="90"/>
      <c r="G524" s="90"/>
      <c r="H524" s="90"/>
      <c r="I524" s="90">
        <v>96029557</v>
      </c>
      <c r="J524" s="95"/>
    </row>
    <row r="525" spans="2:10" x14ac:dyDescent="0.2">
      <c r="B525" s="87"/>
      <c r="C525" s="87"/>
      <c r="D525" s="85" t="s">
        <v>392</v>
      </c>
      <c r="E525" s="91"/>
      <c r="F525" s="92"/>
      <c r="G525" s="92"/>
      <c r="H525" s="92"/>
      <c r="I525" s="92">
        <v>96003499</v>
      </c>
      <c r="J525" s="96"/>
    </row>
    <row r="526" spans="2:10" x14ac:dyDescent="0.2">
      <c r="B526" s="87"/>
      <c r="C526" s="87"/>
      <c r="D526" s="85" t="s">
        <v>566</v>
      </c>
      <c r="E526" s="91"/>
      <c r="F526" s="92"/>
      <c r="G526" s="92"/>
      <c r="H526" s="92"/>
      <c r="I526" s="92"/>
      <c r="J526" s="96"/>
    </row>
    <row r="527" spans="2:10" x14ac:dyDescent="0.2">
      <c r="B527" s="3" t="s">
        <v>359</v>
      </c>
      <c r="C527" s="3">
        <v>26596</v>
      </c>
      <c r="D527" s="3" t="s">
        <v>501</v>
      </c>
      <c r="E527" s="89"/>
      <c r="F527" s="90"/>
      <c r="G527" s="90"/>
      <c r="H527" s="90"/>
      <c r="I527" s="90"/>
      <c r="J527" s="95">
        <v>95001106</v>
      </c>
    </row>
    <row r="528" spans="2:10" x14ac:dyDescent="0.2">
      <c r="B528" s="3" t="s">
        <v>263</v>
      </c>
      <c r="C528" s="3">
        <v>80575</v>
      </c>
      <c r="D528" s="3" t="s">
        <v>401</v>
      </c>
      <c r="E528" s="89"/>
      <c r="F528" s="90"/>
      <c r="G528" s="90"/>
      <c r="H528" s="90"/>
      <c r="I528" s="90">
        <v>96057963</v>
      </c>
      <c r="J528" s="95"/>
    </row>
    <row r="529" spans="2:10" x14ac:dyDescent="0.2">
      <c r="B529" s="87"/>
      <c r="C529" s="87"/>
      <c r="D529" s="85" t="s">
        <v>399</v>
      </c>
      <c r="E529" s="91"/>
      <c r="F529" s="92"/>
      <c r="G529" s="92"/>
      <c r="H529" s="92"/>
      <c r="I529" s="92">
        <v>96053193</v>
      </c>
      <c r="J529" s="96"/>
    </row>
    <row r="530" spans="2:10" x14ac:dyDescent="0.2">
      <c r="B530" s="87"/>
      <c r="C530" s="87"/>
      <c r="D530" s="85" t="s">
        <v>566</v>
      </c>
      <c r="E530" s="91"/>
      <c r="F530" s="92"/>
      <c r="G530" s="92"/>
      <c r="H530" s="92"/>
      <c r="I530" s="92"/>
      <c r="J530" s="96"/>
    </row>
    <row r="531" spans="2:10" x14ac:dyDescent="0.2">
      <c r="B531" s="87"/>
      <c r="C531" s="87"/>
      <c r="D531" s="85" t="s">
        <v>402</v>
      </c>
      <c r="E531" s="91"/>
      <c r="F531" s="92"/>
      <c r="G531" s="92"/>
      <c r="H531" s="92"/>
      <c r="I531" s="92">
        <v>96045729</v>
      </c>
      <c r="J531" s="96"/>
    </row>
    <row r="532" spans="2:10" x14ac:dyDescent="0.2">
      <c r="B532" s="3" t="s">
        <v>321</v>
      </c>
      <c r="C532" s="3">
        <v>93110</v>
      </c>
      <c r="D532" s="3" t="s">
        <v>463</v>
      </c>
      <c r="E532" s="89"/>
      <c r="F532" s="90"/>
      <c r="G532" s="90"/>
      <c r="H532" s="90"/>
      <c r="I532" s="90"/>
      <c r="J532" s="95">
        <v>96044769</v>
      </c>
    </row>
    <row r="533" spans="2:10" x14ac:dyDescent="0.2">
      <c r="B533" s="87"/>
      <c r="C533" s="87"/>
      <c r="D533" s="85" t="s">
        <v>503</v>
      </c>
      <c r="E533" s="91"/>
      <c r="F533" s="92"/>
      <c r="G533" s="92"/>
      <c r="H533" s="92"/>
      <c r="I533" s="92"/>
      <c r="J533" s="96">
        <v>96000030</v>
      </c>
    </row>
    <row r="534" spans="2:10" x14ac:dyDescent="0.2">
      <c r="B534" s="87"/>
      <c r="C534" s="87"/>
      <c r="D534" s="85" t="s">
        <v>504</v>
      </c>
      <c r="E534" s="91"/>
      <c r="F534" s="92"/>
      <c r="G534" s="92"/>
      <c r="H534" s="92"/>
      <c r="I534" s="92"/>
      <c r="J534" s="96">
        <v>95001099</v>
      </c>
    </row>
    <row r="535" spans="2:10" x14ac:dyDescent="0.2">
      <c r="B535" s="3" t="s">
        <v>257</v>
      </c>
      <c r="C535" s="3">
        <v>76530</v>
      </c>
      <c r="D535" s="3" t="s">
        <v>604</v>
      </c>
      <c r="E535" s="89"/>
      <c r="F535" s="90"/>
      <c r="G535" s="90"/>
      <c r="H535" s="90"/>
      <c r="I535" s="90"/>
      <c r="J535" s="95"/>
    </row>
    <row r="536" spans="2:10" x14ac:dyDescent="0.2">
      <c r="B536" s="3" t="s">
        <v>231</v>
      </c>
      <c r="C536" s="3">
        <v>77232</v>
      </c>
      <c r="D536" s="3" t="s">
        <v>604</v>
      </c>
      <c r="E536" s="89"/>
      <c r="F536" s="90"/>
      <c r="G536" s="90"/>
      <c r="H536" s="90"/>
      <c r="I536" s="90"/>
      <c r="J536" s="95"/>
    </row>
    <row r="537" spans="2:10" x14ac:dyDescent="0.2">
      <c r="B537" s="87"/>
      <c r="C537" s="87"/>
      <c r="D537" s="85" t="s">
        <v>566</v>
      </c>
      <c r="E537" s="91"/>
      <c r="F537" s="92"/>
      <c r="G537" s="92"/>
      <c r="H537" s="92"/>
      <c r="I537" s="92"/>
      <c r="J537" s="96"/>
    </row>
    <row r="538" spans="2:10" x14ac:dyDescent="0.2">
      <c r="B538" s="3" t="s">
        <v>124</v>
      </c>
      <c r="C538" s="3">
        <v>84922</v>
      </c>
      <c r="D538" s="3" t="s">
        <v>604</v>
      </c>
      <c r="E538" s="89"/>
      <c r="F538" s="90"/>
      <c r="G538" s="90"/>
      <c r="H538" s="90"/>
      <c r="I538" s="90"/>
      <c r="J538" s="95"/>
    </row>
    <row r="539" spans="2:10" x14ac:dyDescent="0.2">
      <c r="B539" s="87"/>
      <c r="C539" s="87"/>
      <c r="D539" s="85" t="s">
        <v>566</v>
      </c>
      <c r="E539" s="91"/>
      <c r="F539" s="92"/>
      <c r="G539" s="92"/>
      <c r="H539" s="92"/>
      <c r="I539" s="92"/>
      <c r="J539" s="96"/>
    </row>
    <row r="540" spans="2:10" x14ac:dyDescent="0.2">
      <c r="B540" s="3" t="s">
        <v>192</v>
      </c>
      <c r="C540" s="3">
        <v>85289</v>
      </c>
      <c r="D540" s="3" t="s">
        <v>604</v>
      </c>
      <c r="E540" s="89"/>
      <c r="F540" s="90"/>
      <c r="G540" s="90"/>
      <c r="H540" s="90"/>
      <c r="I540" s="90"/>
      <c r="J540" s="95"/>
    </row>
    <row r="541" spans="2:10" x14ac:dyDescent="0.2">
      <c r="B541" s="87"/>
      <c r="C541" s="87"/>
      <c r="D541" s="85" t="s">
        <v>566</v>
      </c>
      <c r="E541" s="91"/>
      <c r="F541" s="92"/>
      <c r="G541" s="92"/>
      <c r="H541" s="92"/>
      <c r="I541" s="92"/>
      <c r="J541" s="96"/>
    </row>
    <row r="542" spans="2:10" x14ac:dyDescent="0.2">
      <c r="B542" s="3" t="s">
        <v>197</v>
      </c>
      <c r="C542" s="3">
        <v>90097</v>
      </c>
      <c r="D542" s="3" t="s">
        <v>564</v>
      </c>
      <c r="E542" s="89"/>
      <c r="F542" s="90"/>
      <c r="G542" s="90"/>
      <c r="H542" s="90">
        <v>96061965</v>
      </c>
      <c r="I542" s="90"/>
      <c r="J542" s="95"/>
    </row>
    <row r="543" spans="2:10" x14ac:dyDescent="0.2">
      <c r="B543" s="87"/>
      <c r="C543" s="87"/>
      <c r="D543" s="85" t="s">
        <v>396</v>
      </c>
      <c r="E543" s="91"/>
      <c r="F543" s="92"/>
      <c r="G543" s="92"/>
      <c r="H543" s="92"/>
      <c r="I543" s="92">
        <v>96029172</v>
      </c>
      <c r="J543" s="96"/>
    </row>
    <row r="544" spans="2:10" x14ac:dyDescent="0.2">
      <c r="B544" s="87"/>
      <c r="C544" s="87"/>
      <c r="D544" s="85" t="s">
        <v>465</v>
      </c>
      <c r="E544" s="91"/>
      <c r="F544" s="92"/>
      <c r="G544" s="92"/>
      <c r="H544" s="92"/>
      <c r="I544" s="92"/>
      <c r="J544" s="96">
        <v>96009074</v>
      </c>
    </row>
    <row r="545" spans="2:10" x14ac:dyDescent="0.2">
      <c r="B545" s="3" t="s">
        <v>262</v>
      </c>
      <c r="C545" s="3">
        <v>30487</v>
      </c>
      <c r="D545" s="3" t="s">
        <v>431</v>
      </c>
      <c r="E545" s="89"/>
      <c r="F545" s="90"/>
      <c r="G545" s="90"/>
      <c r="H545" s="90"/>
      <c r="I545" s="90">
        <v>96011374</v>
      </c>
      <c r="J545" s="95"/>
    </row>
    <row r="546" spans="2:10" x14ac:dyDescent="0.2">
      <c r="B546" s="87"/>
      <c r="C546" s="87"/>
      <c r="D546" s="85" t="s">
        <v>403</v>
      </c>
      <c r="E546" s="91"/>
      <c r="F546" s="92"/>
      <c r="G546" s="92"/>
      <c r="H546" s="92"/>
      <c r="I546" s="92">
        <v>96070384</v>
      </c>
      <c r="J546" s="96"/>
    </row>
    <row r="547" spans="2:10" x14ac:dyDescent="0.2">
      <c r="B547" s="87"/>
      <c r="C547" s="87"/>
      <c r="D547" s="85" t="s">
        <v>408</v>
      </c>
      <c r="E547" s="91"/>
      <c r="F547" s="92"/>
      <c r="G547" s="92"/>
      <c r="H547" s="92"/>
      <c r="I547" s="92">
        <v>96029251</v>
      </c>
      <c r="J547" s="96"/>
    </row>
    <row r="548" spans="2:10" x14ac:dyDescent="0.2">
      <c r="B548" s="87"/>
      <c r="C548" s="87"/>
      <c r="D548" s="85" t="s">
        <v>566</v>
      </c>
      <c r="E548" s="91"/>
      <c r="F548" s="92"/>
      <c r="G548" s="92"/>
      <c r="H548" s="92"/>
      <c r="I548" s="92"/>
      <c r="J548" s="96"/>
    </row>
    <row r="549" spans="2:10" x14ac:dyDescent="0.2">
      <c r="B549" s="87"/>
      <c r="C549" s="87"/>
      <c r="D549" s="85" t="s">
        <v>406</v>
      </c>
      <c r="E549" s="91"/>
      <c r="F549" s="92"/>
      <c r="G549" s="92"/>
      <c r="H549" s="92"/>
      <c r="I549" s="92">
        <v>96062383</v>
      </c>
      <c r="J549" s="96"/>
    </row>
    <row r="550" spans="2:10" x14ac:dyDescent="0.2">
      <c r="B550" s="3" t="s">
        <v>182</v>
      </c>
      <c r="C550" s="3">
        <v>1421</v>
      </c>
      <c r="D550" s="3" t="s">
        <v>564</v>
      </c>
      <c r="E550" s="89"/>
      <c r="F550" s="90"/>
      <c r="G550" s="90"/>
      <c r="H550" s="90">
        <v>96055188</v>
      </c>
      <c r="I550" s="90"/>
      <c r="J550" s="95"/>
    </row>
    <row r="551" spans="2:10" x14ac:dyDescent="0.2">
      <c r="B551" s="87"/>
      <c r="C551" s="87"/>
      <c r="D551" s="85" t="s">
        <v>429</v>
      </c>
      <c r="E551" s="91"/>
      <c r="F551" s="92"/>
      <c r="G551" s="92"/>
      <c r="H551" s="92"/>
      <c r="I551" s="92">
        <v>96022141</v>
      </c>
      <c r="J551" s="96"/>
    </row>
    <row r="552" spans="2:10" x14ac:dyDescent="0.2">
      <c r="B552" s="87"/>
      <c r="C552" s="87"/>
      <c r="D552" s="85" t="s">
        <v>404</v>
      </c>
      <c r="E552" s="91"/>
      <c r="F552" s="92"/>
      <c r="G552" s="92"/>
      <c r="H552" s="92"/>
      <c r="I552" s="92">
        <v>96022368</v>
      </c>
      <c r="J552" s="96"/>
    </row>
    <row r="553" spans="2:10" x14ac:dyDescent="0.2">
      <c r="B553" s="87"/>
      <c r="C553" s="87"/>
      <c r="D553" s="85" t="s">
        <v>410</v>
      </c>
      <c r="E553" s="91"/>
      <c r="F553" s="92"/>
      <c r="G553" s="92"/>
      <c r="H553" s="92"/>
      <c r="I553" s="92">
        <v>96028907</v>
      </c>
      <c r="J553" s="96"/>
    </row>
    <row r="554" spans="2:10" x14ac:dyDescent="0.2">
      <c r="B554" s="87"/>
      <c r="C554" s="87"/>
      <c r="D554" s="85" t="s">
        <v>420</v>
      </c>
      <c r="E554" s="91"/>
      <c r="F554" s="92"/>
      <c r="G554" s="92"/>
      <c r="H554" s="92"/>
      <c r="I554" s="92">
        <v>96023134</v>
      </c>
      <c r="J554" s="96"/>
    </row>
    <row r="555" spans="2:10" x14ac:dyDescent="0.2">
      <c r="B555" s="87"/>
      <c r="C555" s="87"/>
      <c r="D555" s="85" t="s">
        <v>394</v>
      </c>
      <c r="E555" s="91"/>
      <c r="F555" s="92"/>
      <c r="G555" s="92"/>
      <c r="H555" s="92"/>
      <c r="I555" s="92">
        <v>96096117</v>
      </c>
      <c r="J555" s="96"/>
    </row>
    <row r="556" spans="2:10" x14ac:dyDescent="0.2">
      <c r="B556" s="87"/>
      <c r="C556" s="87"/>
      <c r="D556" s="85" t="s">
        <v>437</v>
      </c>
      <c r="E556" s="91"/>
      <c r="F556" s="92"/>
      <c r="G556" s="92"/>
      <c r="H556" s="92"/>
      <c r="I556" s="92">
        <v>96008553</v>
      </c>
      <c r="J556" s="96"/>
    </row>
    <row r="557" spans="2:10" x14ac:dyDescent="0.2">
      <c r="B557" s="87"/>
      <c r="C557" s="87"/>
      <c r="D557" s="85" t="s">
        <v>426</v>
      </c>
      <c r="E557" s="91"/>
      <c r="F557" s="92"/>
      <c r="G557" s="92"/>
      <c r="H557" s="92"/>
      <c r="I557" s="92">
        <v>96007362</v>
      </c>
      <c r="J557" s="96"/>
    </row>
    <row r="558" spans="2:10" x14ac:dyDescent="0.2">
      <c r="B558" s="3" t="s">
        <v>372</v>
      </c>
      <c r="C558" s="3">
        <v>1424</v>
      </c>
      <c r="D558" s="3" t="s">
        <v>463</v>
      </c>
      <c r="E558" s="89"/>
      <c r="F558" s="90"/>
      <c r="G558" s="90"/>
      <c r="H558" s="90"/>
      <c r="I558" s="90"/>
      <c r="J558" s="95">
        <v>96064296</v>
      </c>
    </row>
    <row r="559" spans="2:10" x14ac:dyDescent="0.2">
      <c r="B559" s="87"/>
      <c r="C559" s="87"/>
      <c r="D559" s="85" t="s">
        <v>505</v>
      </c>
      <c r="E559" s="91"/>
      <c r="F559" s="92"/>
      <c r="G559" s="92"/>
      <c r="H559" s="92"/>
      <c r="I559" s="92"/>
      <c r="J559" s="96">
        <v>96064296</v>
      </c>
    </row>
    <row r="560" spans="2:10" x14ac:dyDescent="0.2">
      <c r="B560" s="3" t="s">
        <v>152</v>
      </c>
      <c r="C560" s="3">
        <v>68254</v>
      </c>
      <c r="D560" s="3" t="s">
        <v>396</v>
      </c>
      <c r="E560" s="89"/>
      <c r="F560" s="90"/>
      <c r="G560" s="90"/>
      <c r="H560" s="90"/>
      <c r="I560" s="90">
        <v>96036813</v>
      </c>
      <c r="J560" s="95"/>
    </row>
    <row r="561" spans="2:10" x14ac:dyDescent="0.2">
      <c r="B561" s="87"/>
      <c r="C561" s="87"/>
      <c r="D561" s="85" t="s">
        <v>465</v>
      </c>
      <c r="E561" s="91"/>
      <c r="F561" s="92"/>
      <c r="G561" s="92"/>
      <c r="H561" s="92"/>
      <c r="I561" s="92"/>
      <c r="J561" s="96">
        <v>96021792</v>
      </c>
    </row>
    <row r="562" spans="2:10" x14ac:dyDescent="0.2">
      <c r="B562" s="87"/>
      <c r="C562" s="87"/>
      <c r="D562" s="85" t="s">
        <v>566</v>
      </c>
      <c r="E562" s="91"/>
      <c r="F562" s="92"/>
      <c r="G562" s="92"/>
      <c r="H562" s="92"/>
      <c r="I562" s="92"/>
      <c r="J562" s="96"/>
    </row>
    <row r="563" spans="2:10" x14ac:dyDescent="0.2">
      <c r="B563" s="3" t="s">
        <v>506</v>
      </c>
      <c r="C563" s="3" t="s">
        <v>67</v>
      </c>
      <c r="D563" s="3" t="s">
        <v>463</v>
      </c>
      <c r="E563" s="89"/>
      <c r="F563" s="90"/>
      <c r="G563" s="90"/>
      <c r="H563" s="90"/>
      <c r="I563" s="90"/>
      <c r="J563" s="95">
        <v>96060863</v>
      </c>
    </row>
    <row r="564" spans="2:10" x14ac:dyDescent="0.2">
      <c r="B564" s="3" t="s">
        <v>128</v>
      </c>
      <c r="C564" s="3">
        <v>26313</v>
      </c>
      <c r="D564" s="3" t="s">
        <v>564</v>
      </c>
      <c r="E564" s="89"/>
      <c r="F564" s="90"/>
      <c r="G564" s="90"/>
      <c r="H564" s="90">
        <v>95001006</v>
      </c>
      <c r="I564" s="90"/>
      <c r="J564" s="95"/>
    </row>
    <row r="565" spans="2:10" x14ac:dyDescent="0.2">
      <c r="B565" s="87"/>
      <c r="C565" s="87"/>
      <c r="D565" s="85" t="s">
        <v>406</v>
      </c>
      <c r="E565" s="91"/>
      <c r="F565" s="92"/>
      <c r="G565" s="92"/>
      <c r="H565" s="92"/>
      <c r="I565" s="92">
        <v>96061604</v>
      </c>
      <c r="J565" s="96"/>
    </row>
    <row r="566" spans="2:10" x14ac:dyDescent="0.2">
      <c r="B566" s="3" t="s">
        <v>940</v>
      </c>
      <c r="C566" s="3">
        <v>71609</v>
      </c>
      <c r="D566" s="3" t="s">
        <v>509</v>
      </c>
      <c r="E566" s="89"/>
      <c r="F566" s="90"/>
      <c r="G566" s="90"/>
      <c r="H566" s="90"/>
      <c r="I566" s="90"/>
      <c r="J566" s="95">
        <v>96002759</v>
      </c>
    </row>
    <row r="567" spans="2:10" x14ac:dyDescent="0.2">
      <c r="B567" s="3" t="s">
        <v>510</v>
      </c>
      <c r="C567" s="3" t="s">
        <v>67</v>
      </c>
      <c r="D567" s="3" t="s">
        <v>511</v>
      </c>
      <c r="E567" s="89"/>
      <c r="F567" s="90"/>
      <c r="G567" s="90"/>
      <c r="H567" s="90"/>
      <c r="I567" s="90"/>
      <c r="J567" s="95">
        <v>96020991</v>
      </c>
    </row>
    <row r="568" spans="2:10" x14ac:dyDescent="0.2">
      <c r="B568" s="3" t="s">
        <v>286</v>
      </c>
      <c r="C568" s="3">
        <v>5444</v>
      </c>
      <c r="D568" s="3" t="s">
        <v>396</v>
      </c>
      <c r="E568" s="89"/>
      <c r="F568" s="90"/>
      <c r="G568" s="90"/>
      <c r="H568" s="90"/>
      <c r="I568" s="90">
        <v>96029094</v>
      </c>
      <c r="J568" s="95"/>
    </row>
    <row r="569" spans="2:10" x14ac:dyDescent="0.2">
      <c r="B569" s="87"/>
      <c r="C569" s="87"/>
      <c r="D569" s="85" t="s">
        <v>417</v>
      </c>
      <c r="E569" s="91"/>
      <c r="F569" s="92"/>
      <c r="G569" s="92"/>
      <c r="H569" s="92"/>
      <c r="I569" s="92">
        <v>96000581</v>
      </c>
      <c r="J569" s="96"/>
    </row>
    <row r="570" spans="2:10" x14ac:dyDescent="0.2">
      <c r="B570" s="87"/>
      <c r="C570" s="87"/>
      <c r="D570" s="85" t="s">
        <v>394</v>
      </c>
      <c r="E570" s="91"/>
      <c r="F570" s="92"/>
      <c r="G570" s="92"/>
      <c r="H570" s="92"/>
      <c r="I570" s="92">
        <v>96032256</v>
      </c>
      <c r="J570" s="96"/>
    </row>
    <row r="571" spans="2:10" x14ac:dyDescent="0.2">
      <c r="B571" s="87"/>
      <c r="C571" s="87"/>
      <c r="D571" s="85" t="s">
        <v>566</v>
      </c>
      <c r="E571" s="91"/>
      <c r="F571" s="92"/>
      <c r="G571" s="92"/>
      <c r="H571" s="92"/>
      <c r="I571" s="92"/>
      <c r="J571" s="96"/>
    </row>
    <row r="572" spans="2:10" x14ac:dyDescent="0.2">
      <c r="B572" s="3" t="s">
        <v>189</v>
      </c>
      <c r="C572" s="3">
        <v>63597</v>
      </c>
      <c r="D572" s="3" t="s">
        <v>401</v>
      </c>
      <c r="E572" s="89"/>
      <c r="F572" s="90"/>
      <c r="G572" s="90"/>
      <c r="H572" s="90"/>
      <c r="I572" s="90">
        <v>96064571</v>
      </c>
      <c r="J572" s="95"/>
    </row>
    <row r="573" spans="2:10" x14ac:dyDescent="0.2">
      <c r="B573" s="87"/>
      <c r="C573" s="87"/>
      <c r="D573" s="85" t="s">
        <v>399</v>
      </c>
      <c r="E573" s="91"/>
      <c r="F573" s="92"/>
      <c r="G573" s="92"/>
      <c r="H573" s="92"/>
      <c r="I573" s="92">
        <v>96062581</v>
      </c>
      <c r="J573" s="96"/>
    </row>
    <row r="574" spans="2:10" x14ac:dyDescent="0.2">
      <c r="B574" s="87"/>
      <c r="C574" s="87"/>
      <c r="D574" s="85" t="s">
        <v>392</v>
      </c>
      <c r="E574" s="91"/>
      <c r="F574" s="92"/>
      <c r="G574" s="92"/>
      <c r="H574" s="92"/>
      <c r="I574" s="92">
        <v>96058494</v>
      </c>
      <c r="J574" s="96"/>
    </row>
    <row r="575" spans="2:10" x14ac:dyDescent="0.2">
      <c r="B575" s="87"/>
      <c r="C575" s="87"/>
      <c r="D575" s="85" t="s">
        <v>566</v>
      </c>
      <c r="E575" s="91"/>
      <c r="F575" s="92"/>
      <c r="G575" s="92"/>
      <c r="H575" s="92"/>
      <c r="I575" s="92"/>
      <c r="J575" s="96"/>
    </row>
    <row r="576" spans="2:10" x14ac:dyDescent="0.2">
      <c r="B576" s="87"/>
      <c r="C576" s="87"/>
      <c r="D576" s="85" t="s">
        <v>402</v>
      </c>
      <c r="E576" s="91"/>
      <c r="F576" s="92"/>
      <c r="G576" s="92"/>
      <c r="H576" s="92"/>
      <c r="I576" s="92">
        <v>96038391</v>
      </c>
      <c r="J576" s="96"/>
    </row>
    <row r="577" spans="2:10" x14ac:dyDescent="0.2">
      <c r="B577" s="3" t="s">
        <v>98</v>
      </c>
      <c r="C577" s="3">
        <v>55109</v>
      </c>
      <c r="D577" s="3" t="s">
        <v>564</v>
      </c>
      <c r="E577" s="89"/>
      <c r="F577" s="90"/>
      <c r="G577" s="90"/>
      <c r="H577" s="90">
        <v>96016620</v>
      </c>
      <c r="I577" s="90"/>
      <c r="J577" s="95"/>
    </row>
    <row r="578" spans="2:10" x14ac:dyDescent="0.2">
      <c r="B578" s="87"/>
      <c r="C578" s="87"/>
      <c r="D578" s="85" t="s">
        <v>403</v>
      </c>
      <c r="E578" s="91"/>
      <c r="F578" s="92"/>
      <c r="G578" s="92"/>
      <c r="H578" s="92"/>
      <c r="I578" s="92">
        <v>96061739</v>
      </c>
      <c r="J578" s="96"/>
    </row>
    <row r="579" spans="2:10" x14ac:dyDescent="0.2">
      <c r="B579" s="87"/>
      <c r="C579" s="87"/>
      <c r="D579" s="85" t="s">
        <v>401</v>
      </c>
      <c r="E579" s="91"/>
      <c r="F579" s="92"/>
      <c r="G579" s="92"/>
      <c r="H579" s="92"/>
      <c r="I579" s="92">
        <v>96011533</v>
      </c>
      <c r="J579" s="96"/>
    </row>
    <row r="580" spans="2:10" x14ac:dyDescent="0.2">
      <c r="B580" s="87"/>
      <c r="C580" s="87"/>
      <c r="D580" s="85" t="s">
        <v>399</v>
      </c>
      <c r="E580" s="91"/>
      <c r="F580" s="92"/>
      <c r="G580" s="92"/>
      <c r="H580" s="92"/>
      <c r="I580" s="92">
        <v>96017252</v>
      </c>
      <c r="J580" s="96"/>
    </row>
    <row r="581" spans="2:10" x14ac:dyDescent="0.2">
      <c r="B581" s="87"/>
      <c r="C581" s="87"/>
      <c r="D581" s="85" t="s">
        <v>402</v>
      </c>
      <c r="E581" s="91"/>
      <c r="F581" s="92"/>
      <c r="G581" s="92"/>
      <c r="H581" s="92"/>
      <c r="I581" s="92">
        <v>96090207</v>
      </c>
      <c r="J581" s="96"/>
    </row>
    <row r="582" spans="2:10" x14ac:dyDescent="0.2">
      <c r="B582" s="3" t="s">
        <v>279</v>
      </c>
      <c r="C582" s="3">
        <v>1709</v>
      </c>
      <c r="D582" s="3" t="s">
        <v>403</v>
      </c>
      <c r="E582" s="89"/>
      <c r="F582" s="90"/>
      <c r="G582" s="90"/>
      <c r="H582" s="90"/>
      <c r="I582" s="90">
        <v>96063493</v>
      </c>
      <c r="J582" s="95"/>
    </row>
    <row r="583" spans="2:10" x14ac:dyDescent="0.2">
      <c r="B583" s="87"/>
      <c r="C583" s="87"/>
      <c r="D583" s="85" t="s">
        <v>401</v>
      </c>
      <c r="E583" s="91"/>
      <c r="F583" s="92"/>
      <c r="G583" s="92"/>
      <c r="H583" s="92"/>
      <c r="I583" s="92">
        <v>96061758</v>
      </c>
      <c r="J583" s="96"/>
    </row>
    <row r="584" spans="2:10" x14ac:dyDescent="0.2">
      <c r="B584" s="87"/>
      <c r="C584" s="87"/>
      <c r="D584" s="85" t="s">
        <v>399</v>
      </c>
      <c r="E584" s="91"/>
      <c r="F584" s="92"/>
      <c r="G584" s="92"/>
      <c r="H584" s="92"/>
      <c r="I584" s="92">
        <v>96062104</v>
      </c>
      <c r="J584" s="96"/>
    </row>
    <row r="585" spans="2:10" x14ac:dyDescent="0.2">
      <c r="B585" s="87"/>
      <c r="C585" s="87"/>
      <c r="D585" s="85" t="s">
        <v>394</v>
      </c>
      <c r="E585" s="91"/>
      <c r="F585" s="92"/>
      <c r="G585" s="92"/>
      <c r="H585" s="92"/>
      <c r="I585" s="92">
        <v>96018733</v>
      </c>
      <c r="J585" s="96"/>
    </row>
    <row r="586" spans="2:10" x14ac:dyDescent="0.2">
      <c r="B586" s="87"/>
      <c r="C586" s="87"/>
      <c r="D586" s="85" t="s">
        <v>566</v>
      </c>
      <c r="E586" s="91"/>
      <c r="F586" s="92"/>
      <c r="G586" s="92"/>
      <c r="H586" s="92"/>
      <c r="I586" s="92"/>
      <c r="J586" s="96"/>
    </row>
    <row r="587" spans="2:10" x14ac:dyDescent="0.2">
      <c r="B587" s="87"/>
      <c r="C587" s="87"/>
      <c r="D587" s="85" t="s">
        <v>402</v>
      </c>
      <c r="E587" s="91"/>
      <c r="F587" s="92"/>
      <c r="G587" s="92"/>
      <c r="H587" s="92"/>
      <c r="I587" s="92">
        <v>96061756</v>
      </c>
      <c r="J587" s="96"/>
    </row>
    <row r="588" spans="2:10" x14ac:dyDescent="0.2">
      <c r="B588" s="3" t="s">
        <v>229</v>
      </c>
      <c r="C588" s="3">
        <v>66682</v>
      </c>
      <c r="D588" s="3" t="s">
        <v>564</v>
      </c>
      <c r="E588" s="89"/>
      <c r="F588" s="90"/>
      <c r="G588" s="90"/>
      <c r="H588" s="90">
        <v>96051537</v>
      </c>
      <c r="I588" s="90"/>
      <c r="J588" s="95"/>
    </row>
    <row r="589" spans="2:10" x14ac:dyDescent="0.2">
      <c r="B589" s="87"/>
      <c r="C589" s="87"/>
      <c r="D589" s="85" t="s">
        <v>585</v>
      </c>
      <c r="E589" s="91"/>
      <c r="F589" s="92"/>
      <c r="G589" s="92"/>
      <c r="H589" s="92"/>
      <c r="I589" s="92"/>
      <c r="J589" s="96"/>
    </row>
    <row r="590" spans="2:10" x14ac:dyDescent="0.2">
      <c r="B590" s="3" t="s">
        <v>269</v>
      </c>
      <c r="C590" s="3">
        <v>11175</v>
      </c>
      <c r="D590" s="3" t="s">
        <v>396</v>
      </c>
      <c r="E590" s="89"/>
      <c r="F590" s="90"/>
      <c r="G590" s="90"/>
      <c r="H590" s="90"/>
      <c r="I590" s="90">
        <v>96028946</v>
      </c>
      <c r="J590" s="95"/>
    </row>
    <row r="591" spans="2:10" x14ac:dyDescent="0.2">
      <c r="B591" s="87"/>
      <c r="C591" s="87"/>
      <c r="D591" s="85" t="s">
        <v>401</v>
      </c>
      <c r="E591" s="91"/>
      <c r="F591" s="92"/>
      <c r="G591" s="92"/>
      <c r="H591" s="92"/>
      <c r="I591" s="92">
        <v>96062388</v>
      </c>
      <c r="J591" s="96"/>
    </row>
    <row r="592" spans="2:10" x14ac:dyDescent="0.2">
      <c r="B592" s="87"/>
      <c r="C592" s="87"/>
      <c r="D592" s="85" t="s">
        <v>432</v>
      </c>
      <c r="E592" s="91"/>
      <c r="F592" s="92"/>
      <c r="G592" s="92"/>
      <c r="H592" s="92"/>
      <c r="I592" s="92">
        <v>96000675</v>
      </c>
      <c r="J592" s="96"/>
    </row>
    <row r="593" spans="2:10" x14ac:dyDescent="0.2">
      <c r="B593" s="87"/>
      <c r="C593" s="87"/>
      <c r="D593" s="85" t="s">
        <v>566</v>
      </c>
      <c r="E593" s="91"/>
      <c r="F593" s="92"/>
      <c r="G593" s="92"/>
      <c r="H593" s="92"/>
      <c r="I593" s="92"/>
      <c r="J593" s="96"/>
    </row>
    <row r="594" spans="2:10" x14ac:dyDescent="0.2">
      <c r="B594" s="3" t="s">
        <v>624</v>
      </c>
      <c r="C594" s="3">
        <v>87846</v>
      </c>
      <c r="D594" s="3" t="s">
        <v>745</v>
      </c>
      <c r="E594" s="89"/>
      <c r="F594" s="90">
        <v>96014479</v>
      </c>
      <c r="G594" s="90"/>
      <c r="H594" s="90"/>
      <c r="I594" s="90"/>
      <c r="J594" s="95"/>
    </row>
    <row r="595" spans="2:10" x14ac:dyDescent="0.2">
      <c r="B595" s="3" t="s">
        <v>376</v>
      </c>
      <c r="C595" s="3">
        <v>54031</v>
      </c>
      <c r="D595" s="3" t="s">
        <v>511</v>
      </c>
      <c r="E595" s="89"/>
      <c r="F595" s="90"/>
      <c r="G595" s="90"/>
      <c r="H595" s="90"/>
      <c r="I595" s="90"/>
      <c r="J595" s="95">
        <v>96022711</v>
      </c>
    </row>
    <row r="596" spans="2:10" x14ac:dyDescent="0.2">
      <c r="B596" s="3" t="s">
        <v>119</v>
      </c>
      <c r="C596" s="3">
        <v>65246</v>
      </c>
      <c r="D596" s="3" t="s">
        <v>564</v>
      </c>
      <c r="E596" s="89">
        <v>96043410</v>
      </c>
      <c r="F596" s="90"/>
      <c r="G596" s="90"/>
      <c r="H596" s="90">
        <v>96043410</v>
      </c>
      <c r="I596" s="90"/>
      <c r="J596" s="95"/>
    </row>
    <row r="597" spans="2:10" x14ac:dyDescent="0.2">
      <c r="B597" s="87"/>
      <c r="C597" s="87"/>
      <c r="D597" s="85" t="s">
        <v>586</v>
      </c>
      <c r="E597" s="91"/>
      <c r="F597" s="92"/>
      <c r="G597" s="92"/>
      <c r="H597" s="92"/>
      <c r="I597" s="92">
        <v>96074734</v>
      </c>
      <c r="J597" s="96"/>
    </row>
    <row r="598" spans="2:10" x14ac:dyDescent="0.2">
      <c r="B598" s="87"/>
      <c r="C598" s="87"/>
      <c r="D598" s="85" t="s">
        <v>397</v>
      </c>
      <c r="E598" s="91"/>
      <c r="F598" s="92"/>
      <c r="G598" s="92"/>
      <c r="H598" s="92"/>
      <c r="I598" s="92">
        <v>96005429</v>
      </c>
      <c r="J598" s="96"/>
    </row>
    <row r="599" spans="2:10" x14ac:dyDescent="0.2">
      <c r="B599" s="87"/>
      <c r="C599" s="87"/>
      <c r="D599" s="85" t="s">
        <v>392</v>
      </c>
      <c r="E599" s="91"/>
      <c r="F599" s="92"/>
      <c r="G599" s="92"/>
      <c r="H599" s="92"/>
      <c r="I599" s="92">
        <v>96028950</v>
      </c>
      <c r="J599" s="96"/>
    </row>
    <row r="600" spans="2:10" x14ac:dyDescent="0.2">
      <c r="B600" s="87"/>
      <c r="C600" s="87"/>
      <c r="D600" s="85" t="s">
        <v>424</v>
      </c>
      <c r="E600" s="91"/>
      <c r="F600" s="92"/>
      <c r="G600" s="92"/>
      <c r="H600" s="92"/>
      <c r="I600" s="92">
        <v>96057102</v>
      </c>
      <c r="J600" s="96"/>
    </row>
    <row r="601" spans="2:10" x14ac:dyDescent="0.2">
      <c r="B601" s="3" t="s">
        <v>512</v>
      </c>
      <c r="C601" s="3" t="s">
        <v>67</v>
      </c>
      <c r="D601" s="3" t="s">
        <v>483</v>
      </c>
      <c r="E601" s="89"/>
      <c r="F601" s="90"/>
      <c r="G601" s="90"/>
      <c r="H601" s="90"/>
      <c r="I601" s="90"/>
      <c r="J601" s="95">
        <v>96000131</v>
      </c>
    </row>
    <row r="602" spans="2:10" x14ac:dyDescent="0.2">
      <c r="B602" s="3" t="s">
        <v>234</v>
      </c>
      <c r="C602" s="3">
        <v>1799</v>
      </c>
      <c r="D602" s="3" t="s">
        <v>401</v>
      </c>
      <c r="E602" s="89"/>
      <c r="F602" s="90"/>
      <c r="G602" s="90"/>
      <c r="H602" s="90"/>
      <c r="I602" s="90">
        <v>96062595</v>
      </c>
      <c r="J602" s="95"/>
    </row>
    <row r="603" spans="2:10" x14ac:dyDescent="0.2">
      <c r="B603" s="87"/>
      <c r="C603" s="87"/>
      <c r="D603" s="85" t="s">
        <v>399</v>
      </c>
      <c r="E603" s="91"/>
      <c r="F603" s="92"/>
      <c r="G603" s="92"/>
      <c r="H603" s="92"/>
      <c r="I603" s="92">
        <v>96002899</v>
      </c>
      <c r="J603" s="96"/>
    </row>
    <row r="604" spans="2:10" x14ac:dyDescent="0.2">
      <c r="B604" s="87"/>
      <c r="C604" s="87"/>
      <c r="D604" s="85" t="s">
        <v>433</v>
      </c>
      <c r="E604" s="91"/>
      <c r="F604" s="92"/>
      <c r="G604" s="92"/>
      <c r="H604" s="92"/>
      <c r="I604" s="92">
        <v>96000677</v>
      </c>
      <c r="J604" s="96"/>
    </row>
    <row r="605" spans="2:10" x14ac:dyDescent="0.2">
      <c r="B605" s="87"/>
      <c r="C605" s="87"/>
      <c r="D605" s="85" t="s">
        <v>566</v>
      </c>
      <c r="E605" s="91"/>
      <c r="F605" s="92"/>
      <c r="G605" s="92"/>
      <c r="H605" s="92"/>
      <c r="I605" s="92"/>
      <c r="J605" s="96"/>
    </row>
    <row r="606" spans="2:10" x14ac:dyDescent="0.2">
      <c r="B606" s="87"/>
      <c r="C606" s="87"/>
      <c r="D606" s="85" t="s">
        <v>776</v>
      </c>
      <c r="E606" s="91"/>
      <c r="F606" s="92">
        <v>96038065</v>
      </c>
      <c r="G606" s="92"/>
      <c r="H606" s="92"/>
      <c r="I606" s="92"/>
      <c r="J606" s="96"/>
    </row>
    <row r="607" spans="2:10" x14ac:dyDescent="0.2">
      <c r="B607" s="87"/>
      <c r="C607" s="87"/>
      <c r="D607" s="85" t="s">
        <v>402</v>
      </c>
      <c r="E607" s="91"/>
      <c r="F607" s="92"/>
      <c r="G607" s="92"/>
      <c r="H607" s="92"/>
      <c r="I607" s="92">
        <v>96051681</v>
      </c>
      <c r="J607" s="96"/>
    </row>
    <row r="608" spans="2:10" x14ac:dyDescent="0.2">
      <c r="B608" s="3" t="s">
        <v>381</v>
      </c>
      <c r="C608" s="3">
        <v>31387</v>
      </c>
      <c r="D608" s="3" t="s">
        <v>463</v>
      </c>
      <c r="E608" s="89"/>
      <c r="F608" s="90"/>
      <c r="G608" s="90"/>
      <c r="H608" s="90"/>
      <c r="I608" s="90"/>
      <c r="J608" s="95">
        <v>96058597</v>
      </c>
    </row>
    <row r="609" spans="2:10" x14ac:dyDescent="0.2">
      <c r="B609" s="3" t="s">
        <v>267</v>
      </c>
      <c r="C609" s="3">
        <v>56039</v>
      </c>
      <c r="D609" s="3" t="s">
        <v>431</v>
      </c>
      <c r="E609" s="89"/>
      <c r="F609" s="90"/>
      <c r="G609" s="90"/>
      <c r="H609" s="90"/>
      <c r="I609" s="90">
        <v>96017256</v>
      </c>
      <c r="J609" s="95"/>
    </row>
    <row r="610" spans="2:10" x14ac:dyDescent="0.2">
      <c r="B610" s="87"/>
      <c r="C610" s="87"/>
      <c r="D610" s="85" t="s">
        <v>396</v>
      </c>
      <c r="E610" s="91"/>
      <c r="F610" s="92"/>
      <c r="G610" s="92"/>
      <c r="H610" s="92"/>
      <c r="I610" s="92">
        <v>96049612</v>
      </c>
      <c r="J610" s="96"/>
    </row>
    <row r="611" spans="2:10" x14ac:dyDescent="0.2">
      <c r="B611" s="87"/>
      <c r="C611" s="87"/>
      <c r="D611" s="85" t="s">
        <v>566</v>
      </c>
      <c r="E611" s="91"/>
      <c r="F611" s="92"/>
      <c r="G611" s="92"/>
      <c r="H611" s="92"/>
      <c r="I611" s="92"/>
      <c r="J611" s="96"/>
    </row>
    <row r="612" spans="2:10" x14ac:dyDescent="0.2">
      <c r="B612" s="3" t="s">
        <v>288</v>
      </c>
      <c r="C612" s="3">
        <v>118</v>
      </c>
      <c r="D612" s="3" t="s">
        <v>401</v>
      </c>
      <c r="E612" s="89"/>
      <c r="F612" s="90"/>
      <c r="G612" s="90"/>
      <c r="H612" s="90"/>
      <c r="I612" s="90">
        <v>96018757</v>
      </c>
      <c r="J612" s="95"/>
    </row>
    <row r="613" spans="2:10" x14ac:dyDescent="0.2">
      <c r="B613" s="87"/>
      <c r="C613" s="87"/>
      <c r="D613" s="85" t="s">
        <v>399</v>
      </c>
      <c r="E613" s="91"/>
      <c r="F613" s="92"/>
      <c r="G613" s="92"/>
      <c r="H613" s="92"/>
      <c r="I613" s="92">
        <v>96048074</v>
      </c>
      <c r="J613" s="96"/>
    </row>
    <row r="614" spans="2:10" x14ac:dyDescent="0.2">
      <c r="B614" s="87"/>
      <c r="C614" s="87"/>
      <c r="D614" s="85" t="s">
        <v>392</v>
      </c>
      <c r="E614" s="91"/>
      <c r="F614" s="92"/>
      <c r="G614" s="92"/>
      <c r="H614" s="92"/>
      <c r="I614" s="92">
        <v>96000712</v>
      </c>
      <c r="J614" s="96"/>
    </row>
    <row r="615" spans="2:10" x14ac:dyDescent="0.2">
      <c r="B615" s="87"/>
      <c r="C615" s="87"/>
      <c r="D615" s="85" t="s">
        <v>428</v>
      </c>
      <c r="E615" s="91"/>
      <c r="F615" s="92"/>
      <c r="G615" s="92"/>
      <c r="H615" s="92"/>
      <c r="I615" s="92">
        <v>96000710</v>
      </c>
      <c r="J615" s="96"/>
    </row>
    <row r="616" spans="2:10" x14ac:dyDescent="0.2">
      <c r="B616" s="87"/>
      <c r="C616" s="87"/>
      <c r="D616" s="85" t="s">
        <v>566</v>
      </c>
      <c r="E616" s="91"/>
      <c r="F616" s="92"/>
      <c r="G616" s="92"/>
      <c r="H616" s="92"/>
      <c r="I616" s="92"/>
      <c r="J616" s="96"/>
    </row>
    <row r="617" spans="2:10" x14ac:dyDescent="0.2">
      <c r="B617" s="3" t="s">
        <v>99</v>
      </c>
      <c r="C617" s="3">
        <v>120</v>
      </c>
      <c r="D617" s="3" t="s">
        <v>564</v>
      </c>
      <c r="E617" s="89">
        <v>96043931</v>
      </c>
      <c r="F617" s="90"/>
      <c r="G617" s="90"/>
      <c r="H617" s="90">
        <v>96043931</v>
      </c>
      <c r="I617" s="90"/>
      <c r="J617" s="95"/>
    </row>
    <row r="618" spans="2:10" x14ac:dyDescent="0.2">
      <c r="B618" s="87"/>
      <c r="C618" s="87"/>
      <c r="D618" s="85" t="s">
        <v>403</v>
      </c>
      <c r="E618" s="91"/>
      <c r="F618" s="92"/>
      <c r="G618" s="92"/>
      <c r="H618" s="92"/>
      <c r="I618" s="92">
        <v>96057579</v>
      </c>
      <c r="J618" s="96"/>
    </row>
    <row r="619" spans="2:10" x14ac:dyDescent="0.2">
      <c r="B619" s="87"/>
      <c r="C619" s="87"/>
      <c r="D619" s="85" t="s">
        <v>401</v>
      </c>
      <c r="E619" s="91"/>
      <c r="F619" s="92"/>
      <c r="G619" s="92"/>
      <c r="H619" s="92"/>
      <c r="I619" s="92">
        <v>96062185</v>
      </c>
      <c r="J619" s="96"/>
    </row>
    <row r="620" spans="2:10" x14ac:dyDescent="0.2">
      <c r="B620" s="87"/>
      <c r="C620" s="87"/>
      <c r="D620" s="85" t="s">
        <v>399</v>
      </c>
      <c r="E620" s="91"/>
      <c r="F620" s="92"/>
      <c r="G620" s="92"/>
      <c r="H620" s="92"/>
      <c r="I620" s="92">
        <v>96050368</v>
      </c>
      <c r="J620" s="96"/>
    </row>
    <row r="621" spans="2:10" x14ac:dyDescent="0.2">
      <c r="B621" s="87"/>
      <c r="C621" s="87"/>
      <c r="D621" s="85" t="s">
        <v>397</v>
      </c>
      <c r="E621" s="91"/>
      <c r="F621" s="92"/>
      <c r="G621" s="92"/>
      <c r="H621" s="92"/>
      <c r="I621" s="92">
        <v>96005429</v>
      </c>
      <c r="J621" s="96"/>
    </row>
    <row r="622" spans="2:10" x14ac:dyDescent="0.2">
      <c r="B622" s="87"/>
      <c r="C622" s="87"/>
      <c r="D622" s="85" t="s">
        <v>424</v>
      </c>
      <c r="E622" s="91"/>
      <c r="F622" s="92"/>
      <c r="G622" s="92"/>
      <c r="H622" s="92"/>
      <c r="I622" s="92">
        <v>96020559</v>
      </c>
      <c r="J622" s="96"/>
    </row>
    <row r="623" spans="2:10" x14ac:dyDescent="0.2">
      <c r="B623" s="87"/>
      <c r="C623" s="87"/>
      <c r="D623" s="85" t="s">
        <v>759</v>
      </c>
      <c r="E623" s="91"/>
      <c r="F623" s="92">
        <v>96030446</v>
      </c>
      <c r="G623" s="92"/>
      <c r="H623" s="92"/>
      <c r="I623" s="92"/>
      <c r="J623" s="96"/>
    </row>
    <row r="624" spans="2:10" x14ac:dyDescent="0.2">
      <c r="B624" s="87"/>
      <c r="C624" s="87"/>
      <c r="D624" s="85" t="s">
        <v>402</v>
      </c>
      <c r="E624" s="91"/>
      <c r="F624" s="92"/>
      <c r="G624" s="92"/>
      <c r="H624" s="92"/>
      <c r="I624" s="92">
        <v>96031481</v>
      </c>
      <c r="J624" s="96"/>
    </row>
    <row r="625" spans="2:10" x14ac:dyDescent="0.2">
      <c r="B625" s="3" t="s">
        <v>282</v>
      </c>
      <c r="C625" s="3">
        <v>1763</v>
      </c>
      <c r="D625" s="3" t="s">
        <v>564</v>
      </c>
      <c r="E625" s="89"/>
      <c r="F625" s="90"/>
      <c r="G625" s="90"/>
      <c r="H625" s="90">
        <v>96021719</v>
      </c>
      <c r="I625" s="90"/>
      <c r="J625" s="95"/>
    </row>
    <row r="626" spans="2:10" x14ac:dyDescent="0.2">
      <c r="B626" s="87"/>
      <c r="C626" s="87"/>
      <c r="D626" s="85" t="s">
        <v>434</v>
      </c>
      <c r="E626" s="91"/>
      <c r="F626" s="92"/>
      <c r="G626" s="92"/>
      <c r="H626" s="92"/>
      <c r="I626" s="92">
        <v>96060260</v>
      </c>
      <c r="J626" s="96"/>
    </row>
    <row r="627" spans="2:10" x14ac:dyDescent="0.2">
      <c r="B627" s="87"/>
      <c r="C627" s="87"/>
      <c r="D627" s="85" t="s">
        <v>401</v>
      </c>
      <c r="E627" s="91"/>
      <c r="F627" s="92"/>
      <c r="G627" s="92"/>
      <c r="H627" s="92"/>
      <c r="I627" s="92">
        <v>96084452</v>
      </c>
      <c r="J627" s="96"/>
    </row>
    <row r="628" spans="2:10" x14ac:dyDescent="0.2">
      <c r="B628" s="87"/>
      <c r="C628" s="87"/>
      <c r="D628" s="85" t="s">
        <v>399</v>
      </c>
      <c r="E628" s="91"/>
      <c r="F628" s="92"/>
      <c r="G628" s="92"/>
      <c r="H628" s="92"/>
      <c r="I628" s="92">
        <v>96062733</v>
      </c>
      <c r="J628" s="96"/>
    </row>
    <row r="629" spans="2:10" x14ac:dyDescent="0.2">
      <c r="B629" s="87"/>
      <c r="C629" s="87"/>
      <c r="D629" s="85" t="s">
        <v>421</v>
      </c>
      <c r="E629" s="91"/>
      <c r="F629" s="92"/>
      <c r="G629" s="92"/>
      <c r="H629" s="92"/>
      <c r="I629" s="92">
        <v>96062586</v>
      </c>
      <c r="J629" s="96"/>
    </row>
    <row r="630" spans="2:10" x14ac:dyDescent="0.2">
      <c r="B630" s="87"/>
      <c r="C630" s="87"/>
      <c r="D630" s="85" t="s">
        <v>432</v>
      </c>
      <c r="E630" s="91"/>
      <c r="F630" s="92"/>
      <c r="G630" s="92"/>
      <c r="H630" s="92"/>
      <c r="I630" s="92">
        <v>96003224</v>
      </c>
      <c r="J630" s="96"/>
    </row>
    <row r="631" spans="2:10" x14ac:dyDescent="0.2">
      <c r="B631" s="87"/>
      <c r="C631" s="87"/>
      <c r="D631" s="85" t="s">
        <v>392</v>
      </c>
      <c r="E631" s="91"/>
      <c r="F631" s="92"/>
      <c r="G631" s="92"/>
      <c r="H631" s="92"/>
      <c r="I631" s="92">
        <v>96058476</v>
      </c>
      <c r="J631" s="96"/>
    </row>
    <row r="632" spans="2:10" x14ac:dyDescent="0.2">
      <c r="B632" s="87"/>
      <c r="C632" s="87"/>
      <c r="D632" s="85" t="s">
        <v>408</v>
      </c>
      <c r="E632" s="91"/>
      <c r="F632" s="92"/>
      <c r="G632" s="92"/>
      <c r="H632" s="92"/>
      <c r="I632" s="92">
        <v>96003093</v>
      </c>
      <c r="J632" s="96"/>
    </row>
    <row r="633" spans="2:10" x14ac:dyDescent="0.2">
      <c r="B633" s="3" t="s">
        <v>236</v>
      </c>
      <c r="C633" s="3">
        <v>1901</v>
      </c>
      <c r="D633" s="3" t="s">
        <v>403</v>
      </c>
      <c r="E633" s="89"/>
      <c r="F633" s="90"/>
      <c r="G633" s="90"/>
      <c r="H633" s="90"/>
      <c r="I633" s="90">
        <v>96062244</v>
      </c>
      <c r="J633" s="95"/>
    </row>
    <row r="634" spans="2:10" x14ac:dyDescent="0.2">
      <c r="B634" s="87"/>
      <c r="C634" s="87"/>
      <c r="D634" s="85" t="s">
        <v>417</v>
      </c>
      <c r="E634" s="91"/>
      <c r="F634" s="92"/>
      <c r="G634" s="92"/>
      <c r="H634" s="92"/>
      <c r="I634" s="92">
        <v>96000734</v>
      </c>
      <c r="J634" s="96"/>
    </row>
    <row r="635" spans="2:10" x14ac:dyDescent="0.2">
      <c r="B635" s="87"/>
      <c r="C635" s="87"/>
      <c r="D635" s="85" t="s">
        <v>394</v>
      </c>
      <c r="E635" s="91"/>
      <c r="F635" s="92"/>
      <c r="G635" s="92"/>
      <c r="H635" s="92"/>
      <c r="I635" s="92">
        <v>96018735</v>
      </c>
      <c r="J635" s="96"/>
    </row>
    <row r="636" spans="2:10" x14ac:dyDescent="0.2">
      <c r="B636" s="87"/>
      <c r="C636" s="87"/>
      <c r="D636" s="85" t="s">
        <v>566</v>
      </c>
      <c r="E636" s="91"/>
      <c r="F636" s="92"/>
      <c r="G636" s="92"/>
      <c r="H636" s="92"/>
      <c r="I636" s="92"/>
      <c r="J636" s="96"/>
    </row>
    <row r="637" spans="2:10" x14ac:dyDescent="0.2">
      <c r="B637" s="87"/>
      <c r="C637" s="87"/>
      <c r="D637" s="85" t="s">
        <v>406</v>
      </c>
      <c r="E637" s="91"/>
      <c r="F637" s="92"/>
      <c r="G637" s="92"/>
      <c r="H637" s="92"/>
      <c r="I637" s="92">
        <v>96033472</v>
      </c>
      <c r="J637" s="96"/>
    </row>
    <row r="638" spans="2:10" x14ac:dyDescent="0.2">
      <c r="B638" s="3" t="s">
        <v>159</v>
      </c>
      <c r="C638" s="3">
        <v>53619</v>
      </c>
      <c r="D638" s="3" t="s">
        <v>564</v>
      </c>
      <c r="E638" s="89"/>
      <c r="F638" s="90"/>
      <c r="G638" s="90"/>
      <c r="H638" s="90">
        <v>96043308</v>
      </c>
      <c r="I638" s="90"/>
      <c r="J638" s="95"/>
    </row>
    <row r="639" spans="2:10" x14ac:dyDescent="0.2">
      <c r="B639" s="87"/>
      <c r="C639" s="87"/>
      <c r="D639" s="85" t="s">
        <v>404</v>
      </c>
      <c r="E639" s="91"/>
      <c r="F639" s="92"/>
      <c r="G639" s="92"/>
      <c r="H639" s="92"/>
      <c r="I639" s="92">
        <v>96084332</v>
      </c>
      <c r="J639" s="96"/>
    </row>
    <row r="640" spans="2:10" x14ac:dyDescent="0.2">
      <c r="B640" s="87"/>
      <c r="C640" s="87"/>
      <c r="D640" s="85" t="s">
        <v>396</v>
      </c>
      <c r="E640" s="91"/>
      <c r="F640" s="92"/>
      <c r="G640" s="92"/>
      <c r="H640" s="92"/>
      <c r="I640" s="92">
        <v>96029098</v>
      </c>
      <c r="J640" s="96"/>
    </row>
    <row r="641" spans="2:10" x14ac:dyDescent="0.2">
      <c r="B641" s="87"/>
      <c r="C641" s="87"/>
      <c r="D641" s="85" t="s">
        <v>417</v>
      </c>
      <c r="E641" s="91"/>
      <c r="F641" s="92"/>
      <c r="G641" s="92"/>
      <c r="H641" s="92"/>
      <c r="I641" s="92">
        <v>96002203</v>
      </c>
      <c r="J641" s="96"/>
    </row>
    <row r="642" spans="2:10" x14ac:dyDescent="0.2">
      <c r="B642" s="3" t="s">
        <v>625</v>
      </c>
      <c r="C642" s="3">
        <v>72352</v>
      </c>
      <c r="D642" s="3" t="s">
        <v>59</v>
      </c>
      <c r="E642" s="89"/>
      <c r="F642" s="90"/>
      <c r="G642" s="90">
        <v>96055826</v>
      </c>
      <c r="H642" s="90"/>
      <c r="I642" s="90"/>
      <c r="J642" s="95"/>
    </row>
    <row r="643" spans="2:10" x14ac:dyDescent="0.2">
      <c r="B643" s="87"/>
      <c r="C643" s="87"/>
      <c r="D643" s="85" t="s">
        <v>759</v>
      </c>
      <c r="E643" s="91"/>
      <c r="F643" s="92">
        <v>96028370</v>
      </c>
      <c r="G643" s="92"/>
      <c r="H643" s="92"/>
      <c r="I643" s="92"/>
      <c r="J643" s="96"/>
    </row>
    <row r="644" spans="2:10" x14ac:dyDescent="0.2">
      <c r="B644" s="3" t="s">
        <v>241</v>
      </c>
      <c r="C644" s="3">
        <v>64449</v>
      </c>
      <c r="D644" s="3" t="s">
        <v>566</v>
      </c>
      <c r="E644" s="89"/>
      <c r="F644" s="90"/>
      <c r="G644" s="90"/>
      <c r="H644" s="90"/>
      <c r="I644" s="90"/>
      <c r="J644" s="95"/>
    </row>
    <row r="645" spans="2:10" x14ac:dyDescent="0.2">
      <c r="B645" s="87"/>
      <c r="C645" s="87"/>
      <c r="D645" s="85" t="s">
        <v>402</v>
      </c>
      <c r="E645" s="91"/>
      <c r="F645" s="92"/>
      <c r="G645" s="92"/>
      <c r="H645" s="92"/>
      <c r="I645" s="92">
        <v>96070368</v>
      </c>
      <c r="J645" s="96"/>
    </row>
    <row r="646" spans="2:10" x14ac:dyDescent="0.2">
      <c r="B646" s="3" t="s">
        <v>598</v>
      </c>
      <c r="C646" s="3">
        <v>64448</v>
      </c>
      <c r="D646" s="3" t="s">
        <v>401</v>
      </c>
      <c r="E646" s="89"/>
      <c r="F646" s="90"/>
      <c r="G646" s="90"/>
      <c r="H646" s="90"/>
      <c r="I646" s="90">
        <v>96043125</v>
      </c>
      <c r="J646" s="95"/>
    </row>
    <row r="647" spans="2:10" x14ac:dyDescent="0.2">
      <c r="B647" s="87"/>
      <c r="C647" s="87"/>
      <c r="D647" s="85" t="s">
        <v>399</v>
      </c>
      <c r="E647" s="91"/>
      <c r="F647" s="92"/>
      <c r="G647" s="92"/>
      <c r="H647" s="92"/>
      <c r="I647" s="92">
        <v>96043121</v>
      </c>
      <c r="J647" s="96"/>
    </row>
    <row r="648" spans="2:10" x14ac:dyDescent="0.2">
      <c r="B648" s="87"/>
      <c r="C648" s="87"/>
      <c r="D648" s="85" t="s">
        <v>392</v>
      </c>
      <c r="E648" s="91"/>
      <c r="F648" s="92"/>
      <c r="G648" s="92"/>
      <c r="H648" s="92"/>
      <c r="I648" s="92">
        <v>96000788</v>
      </c>
      <c r="J648" s="96"/>
    </row>
    <row r="649" spans="2:10" x14ac:dyDescent="0.2">
      <c r="B649" s="3" t="s">
        <v>258</v>
      </c>
      <c r="C649" s="3">
        <v>54292</v>
      </c>
      <c r="D649" s="3" t="s">
        <v>396</v>
      </c>
      <c r="E649" s="89"/>
      <c r="F649" s="90"/>
      <c r="G649" s="90"/>
      <c r="H649" s="90"/>
      <c r="I649" s="90">
        <v>96039682</v>
      </c>
      <c r="J649" s="95"/>
    </row>
    <row r="650" spans="2:10" x14ac:dyDescent="0.2">
      <c r="B650" s="87"/>
      <c r="C650" s="87"/>
      <c r="D650" s="85" t="s">
        <v>401</v>
      </c>
      <c r="E650" s="91"/>
      <c r="F650" s="92"/>
      <c r="G650" s="92"/>
      <c r="H650" s="92"/>
      <c r="I650" s="92">
        <v>96062105</v>
      </c>
      <c r="J650" s="96"/>
    </row>
    <row r="651" spans="2:10" x14ac:dyDescent="0.2">
      <c r="B651" s="87"/>
      <c r="C651" s="87"/>
      <c r="D651" s="85" t="s">
        <v>399</v>
      </c>
      <c r="E651" s="91"/>
      <c r="F651" s="92"/>
      <c r="G651" s="92"/>
      <c r="H651" s="92"/>
      <c r="I651" s="92">
        <v>96067511</v>
      </c>
      <c r="J651" s="96"/>
    </row>
    <row r="652" spans="2:10" x14ac:dyDescent="0.2">
      <c r="B652" s="87"/>
      <c r="C652" s="87"/>
      <c r="D652" s="85" t="s">
        <v>566</v>
      </c>
      <c r="E652" s="91"/>
      <c r="F652" s="92"/>
      <c r="G652" s="92"/>
      <c r="H652" s="92"/>
      <c r="I652" s="92"/>
      <c r="J652" s="96"/>
    </row>
    <row r="653" spans="2:10" x14ac:dyDescent="0.2">
      <c r="B653" s="87"/>
      <c r="C653" s="87"/>
      <c r="D653" s="85" t="s">
        <v>426</v>
      </c>
      <c r="E653" s="91"/>
      <c r="F653" s="92"/>
      <c r="G653" s="92"/>
      <c r="H653" s="92"/>
      <c r="I653" s="92">
        <v>96077308</v>
      </c>
      <c r="J653" s="96"/>
    </row>
    <row r="654" spans="2:10" x14ac:dyDescent="0.2">
      <c r="B654" s="3" t="s">
        <v>157</v>
      </c>
      <c r="C654" s="3">
        <v>246</v>
      </c>
      <c r="D654" s="3" t="s">
        <v>564</v>
      </c>
      <c r="E654" s="89"/>
      <c r="F654" s="90"/>
      <c r="G654" s="90"/>
      <c r="H654" s="90">
        <v>96044811</v>
      </c>
      <c r="I654" s="90"/>
      <c r="J654" s="95"/>
    </row>
    <row r="655" spans="2:10" x14ac:dyDescent="0.2">
      <c r="B655" s="87"/>
      <c r="C655" s="87"/>
      <c r="D655" s="85" t="s">
        <v>585</v>
      </c>
      <c r="E655" s="91"/>
      <c r="F655" s="92"/>
      <c r="G655" s="92"/>
      <c r="H655" s="92"/>
      <c r="I655" s="92"/>
      <c r="J655" s="96"/>
    </row>
    <row r="656" spans="2:10" x14ac:dyDescent="0.2">
      <c r="B656" s="3" t="s">
        <v>221</v>
      </c>
      <c r="C656" s="3">
        <v>58669</v>
      </c>
      <c r="D656" s="3" t="s">
        <v>399</v>
      </c>
      <c r="E656" s="89"/>
      <c r="F656" s="90"/>
      <c r="G656" s="90"/>
      <c r="H656" s="90"/>
      <c r="I656" s="90">
        <v>96061754</v>
      </c>
      <c r="J656" s="95"/>
    </row>
    <row r="657" spans="2:10" x14ac:dyDescent="0.2">
      <c r="B657" s="87"/>
      <c r="C657" s="87"/>
      <c r="D657" s="85" t="s">
        <v>566</v>
      </c>
      <c r="E657" s="91"/>
      <c r="F657" s="92"/>
      <c r="G657" s="92"/>
      <c r="H657" s="92"/>
      <c r="I657" s="92"/>
      <c r="J657" s="96"/>
    </row>
    <row r="658" spans="2:10" x14ac:dyDescent="0.2">
      <c r="B658" s="87"/>
      <c r="C658" s="87"/>
      <c r="D658" s="85" t="s">
        <v>402</v>
      </c>
      <c r="E658" s="91"/>
      <c r="F658" s="92"/>
      <c r="G658" s="92"/>
      <c r="H658" s="92"/>
      <c r="I658" s="92">
        <v>96061755</v>
      </c>
      <c r="J658" s="96"/>
    </row>
    <row r="659" spans="2:10" x14ac:dyDescent="0.2">
      <c r="B659" s="3" t="s">
        <v>213</v>
      </c>
      <c r="C659" s="3">
        <v>97779</v>
      </c>
      <c r="D659" s="3" t="s">
        <v>399</v>
      </c>
      <c r="E659" s="89"/>
      <c r="F659" s="90"/>
      <c r="G659" s="90"/>
      <c r="H659" s="90"/>
      <c r="I659" s="90">
        <v>96079653</v>
      </c>
      <c r="J659" s="95"/>
    </row>
    <row r="660" spans="2:10" x14ac:dyDescent="0.2">
      <c r="B660" s="87"/>
      <c r="C660" s="87"/>
      <c r="D660" s="85" t="s">
        <v>566</v>
      </c>
      <c r="E660" s="91"/>
      <c r="F660" s="92"/>
      <c r="G660" s="92"/>
      <c r="H660" s="92"/>
      <c r="I660" s="92"/>
      <c r="J660" s="96"/>
    </row>
    <row r="661" spans="2:10" x14ac:dyDescent="0.2">
      <c r="B661" s="87"/>
      <c r="C661" s="87"/>
      <c r="D661" s="85" t="s">
        <v>402</v>
      </c>
      <c r="E661" s="91"/>
      <c r="F661" s="92"/>
      <c r="G661" s="92"/>
      <c r="H661" s="92"/>
      <c r="I661" s="92">
        <v>96064683</v>
      </c>
      <c r="J661" s="96"/>
    </row>
    <row r="662" spans="2:10" x14ac:dyDescent="0.2">
      <c r="B662" s="87"/>
      <c r="C662" s="87"/>
      <c r="D662" s="85" t="s">
        <v>426</v>
      </c>
      <c r="E662" s="91"/>
      <c r="F662" s="92"/>
      <c r="G662" s="92"/>
      <c r="H662" s="92"/>
      <c r="I662" s="92">
        <v>96063132</v>
      </c>
      <c r="J662" s="96"/>
    </row>
    <row r="663" spans="2:10" x14ac:dyDescent="0.2">
      <c r="B663" s="3" t="s">
        <v>310</v>
      </c>
      <c r="C663" s="3">
        <v>5310</v>
      </c>
      <c r="D663" s="3" t="s">
        <v>410</v>
      </c>
      <c r="E663" s="89"/>
      <c r="F663" s="90"/>
      <c r="G663" s="90"/>
      <c r="H663" s="90"/>
      <c r="I663" s="90">
        <v>96030003</v>
      </c>
      <c r="J663" s="95"/>
    </row>
    <row r="664" spans="2:10" x14ac:dyDescent="0.2">
      <c r="B664" s="87"/>
      <c r="C664" s="87"/>
      <c r="D664" s="85" t="s">
        <v>566</v>
      </c>
      <c r="E664" s="91"/>
      <c r="F664" s="92"/>
      <c r="G664" s="92"/>
      <c r="H664" s="92"/>
      <c r="I664" s="92"/>
      <c r="J664" s="96"/>
    </row>
    <row r="665" spans="2:10" x14ac:dyDescent="0.2">
      <c r="B665" s="87"/>
      <c r="C665" s="87"/>
      <c r="D665" s="85" t="s">
        <v>402</v>
      </c>
      <c r="E665" s="91"/>
      <c r="F665" s="92"/>
      <c r="G665" s="92"/>
      <c r="H665" s="92"/>
      <c r="I665" s="92">
        <v>96070488</v>
      </c>
      <c r="J665" s="96"/>
    </row>
    <row r="666" spans="2:10" x14ac:dyDescent="0.2">
      <c r="B666" s="3" t="s">
        <v>300</v>
      </c>
      <c r="C666" s="3">
        <v>58177</v>
      </c>
      <c r="D666" s="3" t="s">
        <v>573</v>
      </c>
      <c r="E666" s="89"/>
      <c r="F666" s="90"/>
      <c r="G666" s="90"/>
      <c r="H666" s="90">
        <v>96000104</v>
      </c>
      <c r="I666" s="90"/>
      <c r="J666" s="95"/>
    </row>
    <row r="667" spans="2:10" x14ac:dyDescent="0.2">
      <c r="B667" s="87"/>
      <c r="C667" s="87"/>
      <c r="D667" s="85" t="s">
        <v>465</v>
      </c>
      <c r="E667" s="91"/>
      <c r="F667" s="92"/>
      <c r="G667" s="92"/>
      <c r="H667" s="92"/>
      <c r="I667" s="92"/>
      <c r="J667" s="96">
        <v>96004358</v>
      </c>
    </row>
    <row r="668" spans="2:10" x14ac:dyDescent="0.2">
      <c r="B668" s="87"/>
      <c r="C668" s="87"/>
      <c r="D668" s="85" t="s">
        <v>392</v>
      </c>
      <c r="E668" s="91"/>
      <c r="F668" s="92"/>
      <c r="G668" s="92"/>
      <c r="H668" s="92"/>
      <c r="I668" s="92">
        <v>96003333</v>
      </c>
      <c r="J668" s="96"/>
    </row>
    <row r="669" spans="2:10" x14ac:dyDescent="0.2">
      <c r="B669" s="87"/>
      <c r="C669" s="87"/>
      <c r="D669" s="85" t="s">
        <v>417</v>
      </c>
      <c r="E669" s="91"/>
      <c r="F669" s="92"/>
      <c r="G669" s="92"/>
      <c r="H669" s="92"/>
      <c r="I669" s="92">
        <v>96003324</v>
      </c>
      <c r="J669" s="96"/>
    </row>
    <row r="670" spans="2:10" x14ac:dyDescent="0.2">
      <c r="B670" s="87"/>
      <c r="C670" s="87"/>
      <c r="D670" s="85" t="s">
        <v>394</v>
      </c>
      <c r="E670" s="91"/>
      <c r="F670" s="92"/>
      <c r="G670" s="92"/>
      <c r="H670" s="92"/>
      <c r="I670" s="92">
        <v>96019089</v>
      </c>
      <c r="J670" s="96"/>
    </row>
    <row r="671" spans="2:10" x14ac:dyDescent="0.2">
      <c r="B671" s="3" t="s">
        <v>129</v>
      </c>
      <c r="C671" s="3">
        <v>278</v>
      </c>
      <c r="D671" s="3" t="s">
        <v>564</v>
      </c>
      <c r="E671" s="89"/>
      <c r="F671" s="90"/>
      <c r="G671" s="90"/>
      <c r="H671" s="90">
        <v>96019633</v>
      </c>
      <c r="I671" s="90"/>
      <c r="J671" s="95"/>
    </row>
    <row r="672" spans="2:10" x14ac:dyDescent="0.2">
      <c r="B672" s="87"/>
      <c r="C672" s="87"/>
      <c r="D672" s="85" t="s">
        <v>585</v>
      </c>
      <c r="E672" s="91"/>
      <c r="F672" s="92"/>
      <c r="G672" s="92"/>
      <c r="H672" s="92"/>
      <c r="I672" s="92"/>
      <c r="J672" s="96"/>
    </row>
    <row r="673" spans="2:10" x14ac:dyDescent="0.2">
      <c r="B673" s="3" t="s">
        <v>180</v>
      </c>
      <c r="C673" s="3">
        <v>2094</v>
      </c>
      <c r="D673" s="3" t="s">
        <v>404</v>
      </c>
      <c r="E673" s="89"/>
      <c r="F673" s="90"/>
      <c r="G673" s="90"/>
      <c r="H673" s="90"/>
      <c r="I673" s="90">
        <v>96020734</v>
      </c>
      <c r="J673" s="95"/>
    </row>
    <row r="674" spans="2:10" x14ac:dyDescent="0.2">
      <c r="B674" s="87"/>
      <c r="C674" s="87"/>
      <c r="D674" s="85" t="s">
        <v>396</v>
      </c>
      <c r="E674" s="91"/>
      <c r="F674" s="92"/>
      <c r="G674" s="92"/>
      <c r="H674" s="92"/>
      <c r="I674" s="92">
        <v>96028944</v>
      </c>
      <c r="J674" s="96"/>
    </row>
    <row r="675" spans="2:10" x14ac:dyDescent="0.2">
      <c r="B675" s="87"/>
      <c r="C675" s="87"/>
      <c r="D675" s="85" t="s">
        <v>435</v>
      </c>
      <c r="E675" s="91"/>
      <c r="F675" s="92"/>
      <c r="G675" s="92"/>
      <c r="H675" s="92"/>
      <c r="I675" s="92">
        <v>96004069</v>
      </c>
      <c r="J675" s="96"/>
    </row>
    <row r="676" spans="2:10" x14ac:dyDescent="0.2">
      <c r="B676" s="87"/>
      <c r="C676" s="87"/>
      <c r="D676" s="85" t="s">
        <v>401</v>
      </c>
      <c r="E676" s="91"/>
      <c r="F676" s="92"/>
      <c r="G676" s="92"/>
      <c r="H676" s="92"/>
      <c r="I676" s="92">
        <v>96054437</v>
      </c>
      <c r="J676" s="96"/>
    </row>
    <row r="677" spans="2:10" x14ac:dyDescent="0.2">
      <c r="B677" s="87"/>
      <c r="C677" s="87"/>
      <c r="D677" s="85" t="s">
        <v>399</v>
      </c>
      <c r="E677" s="91"/>
      <c r="F677" s="92"/>
      <c r="G677" s="92"/>
      <c r="H677" s="92"/>
      <c r="I677" s="92">
        <v>96056620</v>
      </c>
      <c r="J677" s="96"/>
    </row>
    <row r="678" spans="2:10" x14ac:dyDescent="0.2">
      <c r="B678" s="87"/>
      <c r="C678" s="87"/>
      <c r="D678" s="85" t="s">
        <v>417</v>
      </c>
      <c r="E678" s="91"/>
      <c r="F678" s="92"/>
      <c r="G678" s="92"/>
      <c r="H678" s="92"/>
      <c r="I678" s="92">
        <v>96003030</v>
      </c>
      <c r="J678" s="96"/>
    </row>
    <row r="679" spans="2:10" x14ac:dyDescent="0.2">
      <c r="B679" s="87"/>
      <c r="C679" s="87"/>
      <c r="D679" s="85" t="s">
        <v>394</v>
      </c>
      <c r="E679" s="91"/>
      <c r="F679" s="92"/>
      <c r="G679" s="92"/>
      <c r="H679" s="92"/>
      <c r="I679" s="92">
        <v>96019031</v>
      </c>
      <c r="J679" s="96"/>
    </row>
    <row r="680" spans="2:10" x14ac:dyDescent="0.2">
      <c r="B680" s="87"/>
      <c r="C680" s="87"/>
      <c r="D680" s="85" t="s">
        <v>566</v>
      </c>
      <c r="E680" s="91"/>
      <c r="F680" s="92"/>
      <c r="G680" s="92"/>
      <c r="H680" s="92"/>
      <c r="I680" s="92"/>
      <c r="J680" s="96"/>
    </row>
    <row r="681" spans="2:10" x14ac:dyDescent="0.2">
      <c r="B681" s="87"/>
      <c r="C681" s="87"/>
      <c r="D681" s="85" t="s">
        <v>405</v>
      </c>
      <c r="E681" s="91"/>
      <c r="F681" s="92"/>
      <c r="G681" s="92"/>
      <c r="H681" s="92"/>
      <c r="I681" s="92">
        <v>96081542</v>
      </c>
      <c r="J681" s="96"/>
    </row>
    <row r="682" spans="2:10" x14ac:dyDescent="0.2">
      <c r="B682" s="3" t="s">
        <v>293</v>
      </c>
      <c r="C682" s="3">
        <v>51880</v>
      </c>
      <c r="D682" s="3" t="s">
        <v>564</v>
      </c>
      <c r="E682" s="89"/>
      <c r="F682" s="90"/>
      <c r="G682" s="90"/>
      <c r="H682" s="90">
        <v>96057698</v>
      </c>
      <c r="I682" s="90"/>
      <c r="J682" s="95"/>
    </row>
    <row r="683" spans="2:10" x14ac:dyDescent="0.2">
      <c r="B683" s="87"/>
      <c r="C683" s="87"/>
      <c r="D683" s="85" t="s">
        <v>396</v>
      </c>
      <c r="E683" s="91"/>
      <c r="F683" s="92"/>
      <c r="G683" s="92"/>
      <c r="H683" s="92"/>
      <c r="I683" s="92">
        <v>96081582</v>
      </c>
      <c r="J683" s="96"/>
    </row>
    <row r="684" spans="2:10" x14ac:dyDescent="0.2">
      <c r="B684" s="87"/>
      <c r="C684" s="87"/>
      <c r="D684" s="85" t="s">
        <v>392</v>
      </c>
      <c r="E684" s="91"/>
      <c r="F684" s="92"/>
      <c r="G684" s="92"/>
      <c r="H684" s="92"/>
      <c r="I684" s="92">
        <v>96063570</v>
      </c>
      <c r="J684" s="96"/>
    </row>
    <row r="685" spans="2:10" x14ac:dyDescent="0.2">
      <c r="B685" s="87"/>
      <c r="C685" s="87"/>
      <c r="D685" s="85" t="s">
        <v>436</v>
      </c>
      <c r="E685" s="91"/>
      <c r="F685" s="92"/>
      <c r="G685" s="92"/>
      <c r="H685" s="92"/>
      <c r="I685" s="92">
        <v>96052730</v>
      </c>
      <c r="J685" s="96"/>
    </row>
    <row r="686" spans="2:10" x14ac:dyDescent="0.2">
      <c r="B686" s="3" t="s">
        <v>305</v>
      </c>
      <c r="C686" s="3">
        <v>36857</v>
      </c>
      <c r="D686" s="3" t="s">
        <v>424</v>
      </c>
      <c r="E686" s="89"/>
      <c r="F686" s="90"/>
      <c r="G686" s="90"/>
      <c r="H686" s="90"/>
      <c r="I686" s="90">
        <v>96002360</v>
      </c>
      <c r="J686" s="95"/>
    </row>
    <row r="687" spans="2:10" x14ac:dyDescent="0.2">
      <c r="B687" s="87"/>
      <c r="C687" s="87"/>
      <c r="D687" s="85" t="s">
        <v>566</v>
      </c>
      <c r="E687" s="91"/>
      <c r="F687" s="92"/>
      <c r="G687" s="92"/>
      <c r="H687" s="92"/>
      <c r="I687" s="92"/>
      <c r="J687" s="96"/>
    </row>
    <row r="688" spans="2:10" x14ac:dyDescent="0.2">
      <c r="B688" s="3" t="s">
        <v>343</v>
      </c>
      <c r="C688" s="3">
        <v>2148</v>
      </c>
      <c r="D688" s="3" t="s">
        <v>465</v>
      </c>
      <c r="E688" s="89"/>
      <c r="F688" s="90"/>
      <c r="G688" s="90"/>
      <c r="H688" s="90"/>
      <c r="I688" s="90"/>
      <c r="J688" s="95">
        <v>96022326</v>
      </c>
    </row>
    <row r="689" spans="2:10" x14ac:dyDescent="0.2">
      <c r="B689" s="3" t="s">
        <v>309</v>
      </c>
      <c r="C689" s="3">
        <v>2160</v>
      </c>
      <c r="D689" s="3" t="s">
        <v>403</v>
      </c>
      <c r="E689" s="89"/>
      <c r="F689" s="90"/>
      <c r="G689" s="90"/>
      <c r="H689" s="90"/>
      <c r="I689" s="90">
        <v>96062421</v>
      </c>
      <c r="J689" s="95"/>
    </row>
    <row r="690" spans="2:10" x14ac:dyDescent="0.2">
      <c r="B690" s="87"/>
      <c r="C690" s="87"/>
      <c r="D690" s="85" t="s">
        <v>401</v>
      </c>
      <c r="E690" s="91"/>
      <c r="F690" s="92"/>
      <c r="G690" s="92"/>
      <c r="H690" s="92"/>
      <c r="I690" s="92">
        <v>96002461</v>
      </c>
      <c r="J690" s="96"/>
    </row>
    <row r="691" spans="2:10" x14ac:dyDescent="0.2">
      <c r="B691" s="87"/>
      <c r="C691" s="87"/>
      <c r="D691" s="85" t="s">
        <v>399</v>
      </c>
      <c r="E691" s="91"/>
      <c r="F691" s="92"/>
      <c r="G691" s="92"/>
      <c r="H691" s="92"/>
      <c r="I691" s="92">
        <v>96002877</v>
      </c>
      <c r="J691" s="96"/>
    </row>
    <row r="692" spans="2:10" x14ac:dyDescent="0.2">
      <c r="B692" s="87"/>
      <c r="C692" s="87"/>
      <c r="D692" s="85" t="s">
        <v>392</v>
      </c>
      <c r="E692" s="91"/>
      <c r="F692" s="92"/>
      <c r="G692" s="92"/>
      <c r="H692" s="92"/>
      <c r="I692" s="92">
        <v>96096099</v>
      </c>
      <c r="J692" s="96"/>
    </row>
    <row r="693" spans="2:10" x14ac:dyDescent="0.2">
      <c r="B693" s="87"/>
      <c r="C693" s="87"/>
      <c r="D693" s="85" t="s">
        <v>566</v>
      </c>
      <c r="E693" s="91"/>
      <c r="F693" s="92"/>
      <c r="G693" s="92"/>
      <c r="H693" s="92"/>
      <c r="I693" s="92"/>
      <c r="J693" s="96"/>
    </row>
    <row r="694" spans="2:10" x14ac:dyDescent="0.2">
      <c r="B694" s="87"/>
      <c r="C694" s="87"/>
      <c r="D694" s="85" t="s">
        <v>402</v>
      </c>
      <c r="E694" s="91"/>
      <c r="F694" s="92"/>
      <c r="G694" s="92"/>
      <c r="H694" s="92"/>
      <c r="I694" s="92">
        <v>96041229</v>
      </c>
      <c r="J694" s="96"/>
    </row>
    <row r="695" spans="2:10" x14ac:dyDescent="0.2">
      <c r="B695" s="3" t="s">
        <v>212</v>
      </c>
      <c r="C695" s="3">
        <v>2162</v>
      </c>
      <c r="D695" s="3" t="s">
        <v>401</v>
      </c>
      <c r="E695" s="89"/>
      <c r="F695" s="90"/>
      <c r="G695" s="90"/>
      <c r="H695" s="90"/>
      <c r="I695" s="90">
        <v>96043176</v>
      </c>
      <c r="J695" s="95"/>
    </row>
    <row r="696" spans="2:10" x14ac:dyDescent="0.2">
      <c r="B696" s="87"/>
      <c r="C696" s="87"/>
      <c r="D696" s="85" t="s">
        <v>399</v>
      </c>
      <c r="E696" s="91"/>
      <c r="F696" s="92"/>
      <c r="G696" s="92"/>
      <c r="H696" s="92"/>
      <c r="I696" s="92">
        <v>96040625</v>
      </c>
      <c r="J696" s="96"/>
    </row>
    <row r="697" spans="2:10" x14ac:dyDescent="0.2">
      <c r="B697" s="87"/>
      <c r="C697" s="87"/>
      <c r="D697" s="85" t="s">
        <v>392</v>
      </c>
      <c r="E697" s="91"/>
      <c r="F697" s="92"/>
      <c r="G697" s="92"/>
      <c r="H697" s="92"/>
      <c r="I697" s="92">
        <v>96041537</v>
      </c>
      <c r="J697" s="96"/>
    </row>
    <row r="698" spans="2:10" x14ac:dyDescent="0.2">
      <c r="B698" s="87"/>
      <c r="C698" s="87"/>
      <c r="D698" s="85" t="s">
        <v>566</v>
      </c>
      <c r="E698" s="91"/>
      <c r="F698" s="92"/>
      <c r="G698" s="92"/>
      <c r="H698" s="92"/>
      <c r="I698" s="92"/>
      <c r="J698" s="96"/>
    </row>
    <row r="699" spans="2:10" x14ac:dyDescent="0.2">
      <c r="B699" s="3" t="s">
        <v>147</v>
      </c>
      <c r="C699" s="3">
        <v>45492</v>
      </c>
      <c r="D699" s="3" t="s">
        <v>410</v>
      </c>
      <c r="E699" s="89"/>
      <c r="F699" s="90"/>
      <c r="G699" s="90"/>
      <c r="H699" s="90"/>
      <c r="I699" s="90">
        <v>96009462</v>
      </c>
      <c r="J699" s="95"/>
    </row>
    <row r="700" spans="2:10" x14ac:dyDescent="0.2">
      <c r="B700" s="87"/>
      <c r="C700" s="87"/>
      <c r="D700" s="85" t="s">
        <v>573</v>
      </c>
      <c r="E700" s="91"/>
      <c r="F700" s="92"/>
      <c r="G700" s="92"/>
      <c r="H700" s="92">
        <v>96004750</v>
      </c>
      <c r="I700" s="92"/>
      <c r="J700" s="96"/>
    </row>
    <row r="701" spans="2:10" x14ac:dyDescent="0.2">
      <c r="B701" s="87"/>
      <c r="C701" s="87"/>
      <c r="D701" s="85" t="s">
        <v>463</v>
      </c>
      <c r="E701" s="91"/>
      <c r="F701" s="92"/>
      <c r="G701" s="92"/>
      <c r="H701" s="92"/>
      <c r="I701" s="92"/>
      <c r="J701" s="96">
        <v>96092908</v>
      </c>
    </row>
    <row r="702" spans="2:10" x14ac:dyDescent="0.2">
      <c r="B702" s="87"/>
      <c r="C702" s="87"/>
      <c r="D702" s="85" t="s">
        <v>394</v>
      </c>
      <c r="E702" s="91"/>
      <c r="F702" s="92"/>
      <c r="G702" s="92"/>
      <c r="H702" s="92"/>
      <c r="I702" s="92">
        <v>96023243</v>
      </c>
      <c r="J702" s="96"/>
    </row>
    <row r="703" spans="2:10" x14ac:dyDescent="0.2">
      <c r="B703" s="87"/>
      <c r="C703" s="87"/>
      <c r="D703" s="85" t="s">
        <v>426</v>
      </c>
      <c r="E703" s="91"/>
      <c r="F703" s="92"/>
      <c r="G703" s="92"/>
      <c r="H703" s="92"/>
      <c r="I703" s="92">
        <v>96005957</v>
      </c>
      <c r="J703" s="96"/>
    </row>
    <row r="704" spans="2:10" x14ac:dyDescent="0.2">
      <c r="B704" s="3" t="s">
        <v>232</v>
      </c>
      <c r="C704" s="3">
        <v>2181</v>
      </c>
      <c r="D704" s="3" t="s">
        <v>396</v>
      </c>
      <c r="E704" s="89"/>
      <c r="F704" s="90"/>
      <c r="G704" s="90"/>
      <c r="H704" s="90"/>
      <c r="I704" s="90">
        <v>96052899</v>
      </c>
      <c r="J704" s="95"/>
    </row>
    <row r="705" spans="2:10" x14ac:dyDescent="0.2">
      <c r="B705" s="87"/>
      <c r="C705" s="87"/>
      <c r="D705" s="85" t="s">
        <v>392</v>
      </c>
      <c r="E705" s="91"/>
      <c r="F705" s="92"/>
      <c r="G705" s="92"/>
      <c r="H705" s="92"/>
      <c r="I705" s="92">
        <v>96001005</v>
      </c>
      <c r="J705" s="96"/>
    </row>
    <row r="706" spans="2:10" x14ac:dyDescent="0.2">
      <c r="B706" s="87"/>
      <c r="C706" s="87"/>
      <c r="D706" s="85" t="s">
        <v>566</v>
      </c>
      <c r="E706" s="91"/>
      <c r="F706" s="92"/>
      <c r="G706" s="92"/>
      <c r="H706" s="92"/>
      <c r="I706" s="92"/>
      <c r="J706" s="96"/>
    </row>
    <row r="707" spans="2:10" x14ac:dyDescent="0.2">
      <c r="B707" s="87"/>
      <c r="C707" s="87"/>
      <c r="D707" s="85" t="s">
        <v>437</v>
      </c>
      <c r="E707" s="91"/>
      <c r="F707" s="92"/>
      <c r="G707" s="92"/>
      <c r="H707" s="92"/>
      <c r="I707" s="92">
        <v>96001636</v>
      </c>
      <c r="J707" s="96"/>
    </row>
    <row r="708" spans="2:10" x14ac:dyDescent="0.2">
      <c r="B708" s="3" t="s">
        <v>626</v>
      </c>
      <c r="C708" s="3">
        <v>76140</v>
      </c>
      <c r="D708" s="3" t="s">
        <v>759</v>
      </c>
      <c r="E708" s="89"/>
      <c r="F708" s="90">
        <v>96038062</v>
      </c>
      <c r="G708" s="90"/>
      <c r="H708" s="90"/>
      <c r="I708" s="90"/>
      <c r="J708" s="95"/>
    </row>
    <row r="709" spans="2:10" x14ac:dyDescent="0.2">
      <c r="B709" s="3" t="s">
        <v>118</v>
      </c>
      <c r="C709" s="3">
        <v>49333</v>
      </c>
      <c r="D709" s="3" t="s">
        <v>564</v>
      </c>
      <c r="E709" s="89"/>
      <c r="F709" s="90"/>
      <c r="G709" s="90"/>
      <c r="H709" s="90">
        <v>96052169</v>
      </c>
      <c r="I709" s="90"/>
      <c r="J709" s="95"/>
    </row>
    <row r="710" spans="2:10" x14ac:dyDescent="0.2">
      <c r="B710" s="87"/>
      <c r="C710" s="87"/>
      <c r="D710" s="85" t="s">
        <v>396</v>
      </c>
      <c r="E710" s="91"/>
      <c r="F710" s="92"/>
      <c r="G710" s="92"/>
      <c r="H710" s="92"/>
      <c r="I710" s="92">
        <v>96028953</v>
      </c>
      <c r="J710" s="96"/>
    </row>
    <row r="711" spans="2:10" x14ac:dyDescent="0.2">
      <c r="B711" s="87"/>
      <c r="C711" s="87"/>
      <c r="D711" s="85" t="s">
        <v>392</v>
      </c>
      <c r="E711" s="91"/>
      <c r="F711" s="92"/>
      <c r="G711" s="92"/>
      <c r="H711" s="92"/>
      <c r="I711" s="92">
        <v>96057905</v>
      </c>
      <c r="J711" s="96"/>
    </row>
    <row r="712" spans="2:10" x14ac:dyDescent="0.2">
      <c r="B712" s="3" t="s">
        <v>92</v>
      </c>
      <c r="C712" s="3">
        <v>56264</v>
      </c>
      <c r="D712" s="3" t="s">
        <v>568</v>
      </c>
      <c r="E712" s="89">
        <v>95000281</v>
      </c>
      <c r="F712" s="90"/>
      <c r="G712" s="90"/>
      <c r="H712" s="90">
        <v>95000281</v>
      </c>
      <c r="I712" s="90"/>
      <c r="J712" s="95"/>
    </row>
    <row r="713" spans="2:10" x14ac:dyDescent="0.2">
      <c r="B713" s="87"/>
      <c r="C713" s="87"/>
      <c r="D713" s="85" t="s">
        <v>396</v>
      </c>
      <c r="E713" s="91"/>
      <c r="F713" s="92"/>
      <c r="G713" s="92"/>
      <c r="H713" s="92"/>
      <c r="I713" s="92">
        <v>96029028</v>
      </c>
      <c r="J713" s="96"/>
    </row>
    <row r="714" spans="2:10" x14ac:dyDescent="0.2">
      <c r="B714" s="87"/>
      <c r="C714" s="87"/>
      <c r="D714" s="85" t="s">
        <v>401</v>
      </c>
      <c r="E714" s="91"/>
      <c r="F714" s="92"/>
      <c r="G714" s="92"/>
      <c r="H714" s="92"/>
      <c r="I714" s="92">
        <v>96062765</v>
      </c>
      <c r="J714" s="96"/>
    </row>
    <row r="715" spans="2:10" x14ac:dyDescent="0.2">
      <c r="B715" s="87"/>
      <c r="C715" s="87"/>
      <c r="D715" s="85" t="s">
        <v>399</v>
      </c>
      <c r="E715" s="91"/>
      <c r="F715" s="92"/>
      <c r="G715" s="92"/>
      <c r="H715" s="92"/>
      <c r="I715" s="92">
        <v>96062703</v>
      </c>
      <c r="J715" s="96"/>
    </row>
    <row r="716" spans="2:10" x14ac:dyDescent="0.2">
      <c r="B716" s="87"/>
      <c r="C716" s="87"/>
      <c r="D716" s="85" t="s">
        <v>397</v>
      </c>
      <c r="E716" s="91"/>
      <c r="F716" s="92"/>
      <c r="G716" s="92"/>
      <c r="H716" s="92"/>
      <c r="I716" s="92">
        <v>96005429</v>
      </c>
      <c r="J716" s="96"/>
    </row>
    <row r="717" spans="2:10" x14ac:dyDescent="0.2">
      <c r="B717" s="87"/>
      <c r="C717" s="87"/>
      <c r="D717" s="85" t="s">
        <v>411</v>
      </c>
      <c r="E717" s="91"/>
      <c r="F717" s="92"/>
      <c r="G717" s="92"/>
      <c r="H717" s="92"/>
      <c r="I717" s="92">
        <v>96007593</v>
      </c>
      <c r="J717" s="96"/>
    </row>
    <row r="718" spans="2:10" x14ac:dyDescent="0.2">
      <c r="B718" s="87"/>
      <c r="C718" s="87"/>
      <c r="D718" s="85" t="s">
        <v>392</v>
      </c>
      <c r="E718" s="91"/>
      <c r="F718" s="92"/>
      <c r="G718" s="92"/>
      <c r="H718" s="92"/>
      <c r="I718" s="92">
        <v>96001565</v>
      </c>
      <c r="J718" s="96"/>
    </row>
    <row r="719" spans="2:10" x14ac:dyDescent="0.2">
      <c r="B719" s="87"/>
      <c r="C719" s="87"/>
      <c r="D719" s="85" t="s">
        <v>394</v>
      </c>
      <c r="E719" s="91"/>
      <c r="F719" s="92"/>
      <c r="G719" s="92"/>
      <c r="H719" s="92"/>
      <c r="I719" s="92">
        <v>96018770</v>
      </c>
      <c r="J719" s="96"/>
    </row>
    <row r="720" spans="2:10" x14ac:dyDescent="0.2">
      <c r="B720" s="87"/>
      <c r="C720" s="87"/>
      <c r="D720" s="85" t="s">
        <v>776</v>
      </c>
      <c r="E720" s="91"/>
      <c r="F720" s="92">
        <v>96033539</v>
      </c>
      <c r="G720" s="92"/>
      <c r="H720" s="92"/>
      <c r="I720" s="92"/>
      <c r="J720" s="96"/>
    </row>
    <row r="721" spans="2:10" x14ac:dyDescent="0.2">
      <c r="B721" s="3" t="s">
        <v>514</v>
      </c>
      <c r="C721" s="3">
        <v>56264</v>
      </c>
      <c r="D721" s="3" t="s">
        <v>465</v>
      </c>
      <c r="E721" s="89"/>
      <c r="F721" s="90"/>
      <c r="G721" s="90"/>
      <c r="H721" s="90"/>
      <c r="I721" s="90"/>
      <c r="J721" s="95">
        <v>96006417</v>
      </c>
    </row>
    <row r="722" spans="2:10" x14ac:dyDescent="0.2">
      <c r="B722" s="3" t="s">
        <v>627</v>
      </c>
      <c r="C722" s="3">
        <v>80245</v>
      </c>
      <c r="D722" s="3" t="s">
        <v>759</v>
      </c>
      <c r="E722" s="89"/>
      <c r="F722" s="90">
        <v>96043717</v>
      </c>
      <c r="G722" s="90"/>
      <c r="H722" s="90"/>
      <c r="I722" s="90"/>
      <c r="J722" s="95"/>
    </row>
    <row r="723" spans="2:10" x14ac:dyDescent="0.2">
      <c r="B723" s="3" t="s">
        <v>202</v>
      </c>
      <c r="C723" s="3">
        <v>58058</v>
      </c>
      <c r="D723" s="3" t="s">
        <v>396</v>
      </c>
      <c r="E723" s="89"/>
      <c r="F723" s="90"/>
      <c r="G723" s="90"/>
      <c r="H723" s="90"/>
      <c r="I723" s="90">
        <v>96020382</v>
      </c>
      <c r="J723" s="95"/>
    </row>
    <row r="724" spans="2:10" x14ac:dyDescent="0.2">
      <c r="B724" s="87"/>
      <c r="C724" s="87"/>
      <c r="D724" s="85" t="s">
        <v>566</v>
      </c>
      <c r="E724" s="91"/>
      <c r="F724" s="92"/>
      <c r="G724" s="92"/>
      <c r="H724" s="92"/>
      <c r="I724" s="92"/>
      <c r="J724" s="96"/>
    </row>
    <row r="725" spans="2:10" x14ac:dyDescent="0.2">
      <c r="B725" s="3" t="s">
        <v>352</v>
      </c>
      <c r="C725" s="3">
        <v>32441</v>
      </c>
      <c r="D725" s="3" t="s">
        <v>465</v>
      </c>
      <c r="E725" s="89"/>
      <c r="F725" s="90"/>
      <c r="G725" s="90"/>
      <c r="H725" s="90"/>
      <c r="I725" s="90"/>
      <c r="J725" s="95">
        <v>96021406</v>
      </c>
    </row>
    <row r="726" spans="2:10" x14ac:dyDescent="0.2">
      <c r="B726" s="3" t="s">
        <v>114</v>
      </c>
      <c r="C726" s="3">
        <v>9409</v>
      </c>
      <c r="D726" s="3" t="s">
        <v>404</v>
      </c>
      <c r="E726" s="89"/>
      <c r="F726" s="90"/>
      <c r="G726" s="90"/>
      <c r="H726" s="90"/>
      <c r="I726" s="90">
        <v>96021308</v>
      </c>
      <c r="J726" s="95"/>
    </row>
    <row r="727" spans="2:10" x14ac:dyDescent="0.2">
      <c r="B727" s="87"/>
      <c r="C727" s="87"/>
      <c r="D727" s="85" t="s">
        <v>396</v>
      </c>
      <c r="E727" s="91"/>
      <c r="F727" s="92"/>
      <c r="G727" s="92"/>
      <c r="H727" s="92"/>
      <c r="I727" s="92">
        <v>96028966</v>
      </c>
      <c r="J727" s="96"/>
    </row>
    <row r="728" spans="2:10" x14ac:dyDescent="0.2">
      <c r="B728" s="87"/>
      <c r="C728" s="87"/>
      <c r="D728" s="85" t="s">
        <v>397</v>
      </c>
      <c r="E728" s="91"/>
      <c r="F728" s="92"/>
      <c r="G728" s="92"/>
      <c r="H728" s="92"/>
      <c r="I728" s="92">
        <v>96005429</v>
      </c>
      <c r="J728" s="96"/>
    </row>
    <row r="729" spans="2:10" x14ac:dyDescent="0.2">
      <c r="B729" s="87"/>
      <c r="C729" s="87"/>
      <c r="D729" s="85" t="s">
        <v>574</v>
      </c>
      <c r="E729" s="91">
        <v>95000191</v>
      </c>
      <c r="F729" s="92"/>
      <c r="G729" s="92"/>
      <c r="H729" s="92">
        <v>95000191</v>
      </c>
      <c r="I729" s="92"/>
      <c r="J729" s="96"/>
    </row>
    <row r="730" spans="2:10" x14ac:dyDescent="0.2">
      <c r="B730" s="87"/>
      <c r="C730" s="87"/>
      <c r="D730" s="85" t="s">
        <v>465</v>
      </c>
      <c r="E730" s="91"/>
      <c r="F730" s="92"/>
      <c r="G730" s="92"/>
      <c r="H730" s="92"/>
      <c r="I730" s="92"/>
      <c r="J730" s="96">
        <v>96019669</v>
      </c>
    </row>
    <row r="731" spans="2:10" x14ac:dyDescent="0.2">
      <c r="B731" s="87"/>
      <c r="C731" s="87"/>
      <c r="D731" s="85" t="s">
        <v>745</v>
      </c>
      <c r="E731" s="91"/>
      <c r="F731" s="92">
        <v>96013901</v>
      </c>
      <c r="G731" s="92"/>
      <c r="H731" s="92"/>
      <c r="I731" s="92"/>
      <c r="J731" s="96"/>
    </row>
    <row r="732" spans="2:10" x14ac:dyDescent="0.2">
      <c r="B732" s="87"/>
      <c r="C732" s="87"/>
      <c r="D732" s="85" t="s">
        <v>424</v>
      </c>
      <c r="E732" s="91"/>
      <c r="F732" s="92"/>
      <c r="G732" s="92"/>
      <c r="H732" s="92"/>
      <c r="I732" s="92">
        <v>96028965</v>
      </c>
      <c r="J732" s="96"/>
    </row>
    <row r="733" spans="2:10" x14ac:dyDescent="0.2">
      <c r="B733" s="87"/>
      <c r="C733" s="87"/>
      <c r="D733" s="85" t="s">
        <v>394</v>
      </c>
      <c r="E733" s="91"/>
      <c r="F733" s="92"/>
      <c r="G733" s="92"/>
      <c r="H733" s="92"/>
      <c r="I733" s="92">
        <v>96019054</v>
      </c>
      <c r="J733" s="96"/>
    </row>
    <row r="734" spans="2:10" x14ac:dyDescent="0.2">
      <c r="B734" s="3" t="s">
        <v>628</v>
      </c>
      <c r="C734" s="3">
        <v>32565</v>
      </c>
      <c r="D734" s="3" t="s">
        <v>759</v>
      </c>
      <c r="E734" s="89"/>
      <c r="F734" s="90">
        <v>96028136</v>
      </c>
      <c r="G734" s="90"/>
      <c r="H734" s="90"/>
      <c r="I734" s="90"/>
      <c r="J734" s="95"/>
    </row>
    <row r="735" spans="2:10" x14ac:dyDescent="0.2">
      <c r="B735" s="3" t="s">
        <v>277</v>
      </c>
      <c r="C735" s="3">
        <v>53782</v>
      </c>
      <c r="D735" s="3" t="s">
        <v>401</v>
      </c>
      <c r="E735" s="89"/>
      <c r="F735" s="90"/>
      <c r="G735" s="90"/>
      <c r="H735" s="90"/>
      <c r="I735" s="90">
        <v>96016861</v>
      </c>
      <c r="J735" s="95"/>
    </row>
    <row r="736" spans="2:10" x14ac:dyDescent="0.2">
      <c r="B736" s="87"/>
      <c r="C736" s="87"/>
      <c r="D736" s="85" t="s">
        <v>399</v>
      </c>
      <c r="E736" s="91"/>
      <c r="F736" s="92"/>
      <c r="G736" s="92"/>
      <c r="H736" s="92"/>
      <c r="I736" s="92">
        <v>96015021</v>
      </c>
      <c r="J736" s="96"/>
    </row>
    <row r="737" spans="2:10" x14ac:dyDescent="0.2">
      <c r="B737" s="87"/>
      <c r="C737" s="87"/>
      <c r="D737" s="85" t="s">
        <v>394</v>
      </c>
      <c r="E737" s="91"/>
      <c r="F737" s="92"/>
      <c r="G737" s="92"/>
      <c r="H737" s="92"/>
      <c r="I737" s="92">
        <v>96019058</v>
      </c>
      <c r="J737" s="96"/>
    </row>
    <row r="738" spans="2:10" x14ac:dyDescent="0.2">
      <c r="B738" s="87"/>
      <c r="C738" s="87"/>
      <c r="D738" s="85" t="s">
        <v>566</v>
      </c>
      <c r="E738" s="91"/>
      <c r="F738" s="92"/>
      <c r="G738" s="92"/>
      <c r="H738" s="92"/>
      <c r="I738" s="92"/>
      <c r="J738" s="96"/>
    </row>
    <row r="739" spans="2:10" x14ac:dyDescent="0.2">
      <c r="B739" s="87"/>
      <c r="C739" s="87"/>
      <c r="D739" s="85" t="s">
        <v>402</v>
      </c>
      <c r="E739" s="91"/>
      <c r="F739" s="92"/>
      <c r="G739" s="92"/>
      <c r="H739" s="92"/>
      <c r="I739" s="92">
        <v>96036584</v>
      </c>
      <c r="J739" s="96"/>
    </row>
    <row r="740" spans="2:10" x14ac:dyDescent="0.2">
      <c r="B740" s="3" t="s">
        <v>268</v>
      </c>
      <c r="C740" s="3">
        <v>2289</v>
      </c>
      <c r="D740" s="3" t="s">
        <v>396</v>
      </c>
      <c r="E740" s="89"/>
      <c r="F740" s="90"/>
      <c r="G740" s="90"/>
      <c r="H740" s="90"/>
      <c r="I740" s="90">
        <v>96020037</v>
      </c>
      <c r="J740" s="95"/>
    </row>
    <row r="741" spans="2:10" x14ac:dyDescent="0.2">
      <c r="B741" s="87"/>
      <c r="C741" s="87"/>
      <c r="D741" s="85" t="s">
        <v>566</v>
      </c>
      <c r="E741" s="91"/>
      <c r="F741" s="92"/>
      <c r="G741" s="92"/>
      <c r="H741" s="92"/>
      <c r="I741" s="92"/>
      <c r="J741" s="96"/>
    </row>
    <row r="742" spans="2:10" x14ac:dyDescent="0.2">
      <c r="B742" s="87"/>
      <c r="C742" s="87"/>
      <c r="D742" s="85" t="s">
        <v>437</v>
      </c>
      <c r="E742" s="91"/>
      <c r="F742" s="92"/>
      <c r="G742" s="92"/>
      <c r="H742" s="92"/>
      <c r="I742" s="92">
        <v>96000967</v>
      </c>
      <c r="J742" s="96"/>
    </row>
    <row r="743" spans="2:10" x14ac:dyDescent="0.2">
      <c r="B743" s="3" t="s">
        <v>200</v>
      </c>
      <c r="C743" s="3">
        <v>2331</v>
      </c>
      <c r="D743" s="3" t="s">
        <v>396</v>
      </c>
      <c r="E743" s="89"/>
      <c r="F743" s="90"/>
      <c r="G743" s="90"/>
      <c r="H743" s="90"/>
      <c r="I743" s="90">
        <v>96036748</v>
      </c>
      <c r="J743" s="95"/>
    </row>
    <row r="744" spans="2:10" x14ac:dyDescent="0.2">
      <c r="B744" s="87"/>
      <c r="C744" s="87"/>
      <c r="D744" s="85" t="s">
        <v>566</v>
      </c>
      <c r="E744" s="91"/>
      <c r="F744" s="92"/>
      <c r="G744" s="92"/>
      <c r="H744" s="92"/>
      <c r="I744" s="92"/>
      <c r="J744" s="96"/>
    </row>
    <row r="745" spans="2:10" x14ac:dyDescent="0.2">
      <c r="B745" s="3" t="s">
        <v>365</v>
      </c>
      <c r="C745" s="3">
        <v>2336</v>
      </c>
      <c r="D745" s="3" t="s">
        <v>519</v>
      </c>
      <c r="E745" s="89"/>
      <c r="F745" s="90"/>
      <c r="G745" s="90"/>
      <c r="H745" s="90"/>
      <c r="I745" s="90"/>
      <c r="J745" s="95">
        <v>95001252</v>
      </c>
    </row>
    <row r="746" spans="2:10" x14ac:dyDescent="0.2">
      <c r="B746" s="87"/>
      <c r="C746" s="87"/>
      <c r="D746" s="85" t="s">
        <v>517</v>
      </c>
      <c r="E746" s="91"/>
      <c r="F746" s="92"/>
      <c r="G746" s="92"/>
      <c r="H746" s="92"/>
      <c r="I746" s="92"/>
      <c r="J746" s="96">
        <v>96008023</v>
      </c>
    </row>
    <row r="747" spans="2:10" x14ac:dyDescent="0.2">
      <c r="B747" s="3" t="s">
        <v>137</v>
      </c>
      <c r="C747" s="3">
        <v>57251</v>
      </c>
      <c r="D747" s="3" t="s">
        <v>564</v>
      </c>
      <c r="E747" s="89"/>
      <c r="F747" s="90"/>
      <c r="G747" s="90"/>
      <c r="H747" s="90">
        <v>96034867</v>
      </c>
      <c r="I747" s="90"/>
      <c r="J747" s="95"/>
    </row>
    <row r="748" spans="2:10" x14ac:dyDescent="0.2">
      <c r="B748" s="87"/>
      <c r="C748" s="87"/>
      <c r="D748" s="85" t="s">
        <v>404</v>
      </c>
      <c r="E748" s="91"/>
      <c r="F748" s="92"/>
      <c r="G748" s="92"/>
      <c r="H748" s="92"/>
      <c r="I748" s="92">
        <v>96084677</v>
      </c>
      <c r="J748" s="96"/>
    </row>
    <row r="749" spans="2:10" x14ac:dyDescent="0.2">
      <c r="B749" s="87"/>
      <c r="C749" s="87"/>
      <c r="D749" s="85" t="s">
        <v>403</v>
      </c>
      <c r="E749" s="91"/>
      <c r="F749" s="92"/>
      <c r="G749" s="92"/>
      <c r="H749" s="92"/>
      <c r="I749" s="92">
        <v>96066264</v>
      </c>
      <c r="J749" s="96"/>
    </row>
    <row r="750" spans="2:10" x14ac:dyDescent="0.2">
      <c r="B750" s="87"/>
      <c r="C750" s="87"/>
      <c r="D750" s="85" t="s">
        <v>401</v>
      </c>
      <c r="E750" s="91"/>
      <c r="F750" s="92"/>
      <c r="G750" s="92"/>
      <c r="H750" s="92"/>
      <c r="I750" s="92">
        <v>96019838</v>
      </c>
      <c r="J750" s="96"/>
    </row>
    <row r="751" spans="2:10" x14ac:dyDescent="0.2">
      <c r="B751" s="87"/>
      <c r="C751" s="87"/>
      <c r="D751" s="85" t="s">
        <v>399</v>
      </c>
      <c r="E751" s="91"/>
      <c r="F751" s="92"/>
      <c r="G751" s="92"/>
      <c r="H751" s="92"/>
      <c r="I751" s="92">
        <v>96020000</v>
      </c>
      <c r="J751" s="96"/>
    </row>
    <row r="752" spans="2:10" x14ac:dyDescent="0.2">
      <c r="B752" s="87"/>
      <c r="C752" s="87"/>
      <c r="D752" s="85" t="s">
        <v>745</v>
      </c>
      <c r="E752" s="91"/>
      <c r="F752" s="92">
        <v>96013811</v>
      </c>
      <c r="G752" s="92"/>
      <c r="H752" s="92"/>
      <c r="I752" s="92"/>
      <c r="J752" s="96"/>
    </row>
    <row r="753" spans="2:10" x14ac:dyDescent="0.2">
      <c r="B753" s="87"/>
      <c r="C753" s="87"/>
      <c r="D753" s="85" t="s">
        <v>394</v>
      </c>
      <c r="E753" s="91"/>
      <c r="F753" s="92"/>
      <c r="G753" s="92"/>
      <c r="H753" s="92"/>
      <c r="I753" s="92">
        <v>96023233</v>
      </c>
      <c r="J753" s="96"/>
    </row>
    <row r="754" spans="2:10" x14ac:dyDescent="0.2">
      <c r="B754" s="87"/>
      <c r="C754" s="87"/>
      <c r="D754" s="85" t="s">
        <v>405</v>
      </c>
      <c r="E754" s="91"/>
      <c r="F754" s="92"/>
      <c r="G754" s="92"/>
      <c r="H754" s="92"/>
      <c r="I754" s="92">
        <v>96028432</v>
      </c>
      <c r="J754" s="96"/>
    </row>
    <row r="755" spans="2:10" x14ac:dyDescent="0.2">
      <c r="B755" s="87"/>
      <c r="C755" s="87"/>
      <c r="D755" s="85" t="s">
        <v>402</v>
      </c>
      <c r="E755" s="91"/>
      <c r="F755" s="92"/>
      <c r="G755" s="92"/>
      <c r="H755" s="92"/>
      <c r="I755" s="92">
        <v>96028343</v>
      </c>
      <c r="J755" s="96"/>
    </row>
    <row r="756" spans="2:10" x14ac:dyDescent="0.2">
      <c r="B756" s="3" t="s">
        <v>250</v>
      </c>
      <c r="C756" s="3">
        <v>86886</v>
      </c>
      <c r="D756" s="3" t="s">
        <v>396</v>
      </c>
      <c r="E756" s="89"/>
      <c r="F756" s="90"/>
      <c r="G756" s="90"/>
      <c r="H756" s="90"/>
      <c r="I756" s="90">
        <v>96058794</v>
      </c>
      <c r="J756" s="95"/>
    </row>
    <row r="757" spans="2:10" x14ac:dyDescent="0.2">
      <c r="B757" s="87"/>
      <c r="C757" s="87"/>
      <c r="D757" s="85" t="s">
        <v>401</v>
      </c>
      <c r="E757" s="91"/>
      <c r="F757" s="92"/>
      <c r="G757" s="92"/>
      <c r="H757" s="92"/>
      <c r="I757" s="92">
        <v>96056317</v>
      </c>
      <c r="J757" s="96"/>
    </row>
    <row r="758" spans="2:10" x14ac:dyDescent="0.2">
      <c r="B758" s="87"/>
      <c r="C758" s="87"/>
      <c r="D758" s="85" t="s">
        <v>399</v>
      </c>
      <c r="E758" s="91"/>
      <c r="F758" s="92"/>
      <c r="G758" s="92"/>
      <c r="H758" s="92"/>
      <c r="I758" s="92">
        <v>96056374</v>
      </c>
      <c r="J758" s="96"/>
    </row>
    <row r="759" spans="2:10" x14ac:dyDescent="0.2">
      <c r="B759" s="87"/>
      <c r="C759" s="87"/>
      <c r="D759" s="85" t="s">
        <v>392</v>
      </c>
      <c r="E759" s="91"/>
      <c r="F759" s="92"/>
      <c r="G759" s="92"/>
      <c r="H759" s="92"/>
      <c r="I759" s="92">
        <v>96090253</v>
      </c>
      <c r="J759" s="96"/>
    </row>
    <row r="760" spans="2:10" x14ac:dyDescent="0.2">
      <c r="B760" s="87"/>
      <c r="C760" s="87"/>
      <c r="D760" s="85" t="s">
        <v>566</v>
      </c>
      <c r="E760" s="91"/>
      <c r="F760" s="92"/>
      <c r="G760" s="92"/>
      <c r="H760" s="92"/>
      <c r="I760" s="92"/>
      <c r="J760" s="96"/>
    </row>
    <row r="761" spans="2:10" x14ac:dyDescent="0.2">
      <c r="B761" s="3" t="s">
        <v>183</v>
      </c>
      <c r="C761" s="3">
        <v>57700</v>
      </c>
      <c r="D761" s="3" t="s">
        <v>575</v>
      </c>
      <c r="E761" s="89"/>
      <c r="F761" s="90"/>
      <c r="G761" s="90"/>
      <c r="H761" s="90">
        <v>96017418</v>
      </c>
      <c r="I761" s="90"/>
      <c r="J761" s="95"/>
    </row>
    <row r="762" spans="2:10" x14ac:dyDescent="0.2">
      <c r="B762" s="87"/>
      <c r="C762" s="87"/>
      <c r="D762" s="85" t="s">
        <v>417</v>
      </c>
      <c r="E762" s="91"/>
      <c r="F762" s="92"/>
      <c r="G762" s="92"/>
      <c r="H762" s="92"/>
      <c r="I762" s="92">
        <v>96000982</v>
      </c>
      <c r="J762" s="96"/>
    </row>
    <row r="763" spans="2:10" x14ac:dyDescent="0.2">
      <c r="B763" s="87"/>
      <c r="C763" s="87"/>
      <c r="D763" s="85" t="s">
        <v>394</v>
      </c>
      <c r="E763" s="91"/>
      <c r="F763" s="92"/>
      <c r="G763" s="92"/>
      <c r="H763" s="92"/>
      <c r="I763" s="92">
        <v>96018769</v>
      </c>
      <c r="J763" s="96"/>
    </row>
    <row r="764" spans="2:10" x14ac:dyDescent="0.2">
      <c r="B764" s="87"/>
      <c r="C764" s="87"/>
      <c r="D764" s="85" t="s">
        <v>406</v>
      </c>
      <c r="E764" s="91"/>
      <c r="F764" s="92"/>
      <c r="G764" s="92"/>
      <c r="H764" s="92"/>
      <c r="I764" s="92">
        <v>96033737</v>
      </c>
      <c r="J764" s="96"/>
    </row>
    <row r="765" spans="2:10" x14ac:dyDescent="0.2">
      <c r="B765" s="3" t="s">
        <v>285</v>
      </c>
      <c r="C765" s="3">
        <v>62604</v>
      </c>
      <c r="D765" s="3" t="s">
        <v>403</v>
      </c>
      <c r="E765" s="89"/>
      <c r="F765" s="90"/>
      <c r="G765" s="90"/>
      <c r="H765" s="90"/>
      <c r="I765" s="90">
        <v>96071231</v>
      </c>
      <c r="J765" s="95"/>
    </row>
    <row r="766" spans="2:10" x14ac:dyDescent="0.2">
      <c r="B766" s="87"/>
      <c r="C766" s="87"/>
      <c r="D766" s="85" t="s">
        <v>410</v>
      </c>
      <c r="E766" s="91"/>
      <c r="F766" s="92"/>
      <c r="G766" s="92"/>
      <c r="H766" s="92"/>
      <c r="I766" s="92">
        <v>96004581</v>
      </c>
      <c r="J766" s="96"/>
    </row>
    <row r="767" spans="2:10" x14ac:dyDescent="0.2">
      <c r="B767" s="87"/>
      <c r="C767" s="87"/>
      <c r="D767" s="85" t="s">
        <v>566</v>
      </c>
      <c r="E767" s="91"/>
      <c r="F767" s="92"/>
      <c r="G767" s="92"/>
      <c r="H767" s="92"/>
      <c r="I767" s="92"/>
      <c r="J767" s="96"/>
    </row>
    <row r="768" spans="2:10" x14ac:dyDescent="0.2">
      <c r="B768" s="3" t="s">
        <v>520</v>
      </c>
      <c r="C768" s="3">
        <v>62604</v>
      </c>
      <c r="D768" s="3" t="s">
        <v>465</v>
      </c>
      <c r="E768" s="89"/>
      <c r="F768" s="90"/>
      <c r="G768" s="90"/>
      <c r="H768" s="90"/>
      <c r="I768" s="90"/>
      <c r="J768" s="95">
        <v>96008842</v>
      </c>
    </row>
    <row r="769" spans="2:10" x14ac:dyDescent="0.2">
      <c r="B769" s="3" t="s">
        <v>201</v>
      </c>
      <c r="C769" s="3">
        <v>65668</v>
      </c>
      <c r="D769" s="3" t="s">
        <v>403</v>
      </c>
      <c r="E769" s="89"/>
      <c r="F769" s="90"/>
      <c r="G769" s="90"/>
      <c r="H769" s="90"/>
      <c r="I769" s="90">
        <v>96057941</v>
      </c>
      <c r="J769" s="95"/>
    </row>
    <row r="770" spans="2:10" x14ac:dyDescent="0.2">
      <c r="B770" s="87"/>
      <c r="C770" s="87"/>
      <c r="D770" s="85" t="s">
        <v>396</v>
      </c>
      <c r="E770" s="91"/>
      <c r="F770" s="92"/>
      <c r="G770" s="92"/>
      <c r="H770" s="92"/>
      <c r="I770" s="92">
        <v>96060315</v>
      </c>
      <c r="J770" s="96"/>
    </row>
    <row r="771" spans="2:10" x14ac:dyDescent="0.2">
      <c r="B771" s="87"/>
      <c r="C771" s="87"/>
      <c r="D771" s="85" t="s">
        <v>569</v>
      </c>
      <c r="E771" s="91"/>
      <c r="F771" s="92"/>
      <c r="G771" s="92"/>
      <c r="H771" s="92">
        <v>96031284</v>
      </c>
      <c r="I771" s="92"/>
      <c r="J771" s="96"/>
    </row>
    <row r="772" spans="2:10" x14ac:dyDescent="0.2">
      <c r="B772" s="87"/>
      <c r="C772" s="87"/>
      <c r="D772" s="85" t="s">
        <v>586</v>
      </c>
      <c r="E772" s="91"/>
      <c r="F772" s="92"/>
      <c r="G772" s="92"/>
      <c r="H772" s="92"/>
      <c r="I772" s="92">
        <v>96061589</v>
      </c>
      <c r="J772" s="96"/>
    </row>
    <row r="773" spans="2:10" x14ac:dyDescent="0.2">
      <c r="B773" s="87"/>
      <c r="C773" s="87"/>
      <c r="D773" s="85" t="s">
        <v>392</v>
      </c>
      <c r="E773" s="91"/>
      <c r="F773" s="92"/>
      <c r="G773" s="92"/>
      <c r="H773" s="92"/>
      <c r="I773" s="92">
        <v>96058793</v>
      </c>
      <c r="J773" s="96"/>
    </row>
    <row r="774" spans="2:10" x14ac:dyDescent="0.2">
      <c r="B774" s="3" t="s">
        <v>176</v>
      </c>
      <c r="C774" s="3">
        <v>61057</v>
      </c>
      <c r="D774" s="3" t="s">
        <v>564</v>
      </c>
      <c r="E774" s="89"/>
      <c r="F774" s="90"/>
      <c r="G774" s="90"/>
      <c r="H774" s="90">
        <v>96045659</v>
      </c>
      <c r="I774" s="90"/>
      <c r="J774" s="95"/>
    </row>
    <row r="775" spans="2:10" x14ac:dyDescent="0.2">
      <c r="B775" s="87"/>
      <c r="C775" s="87"/>
      <c r="D775" s="85" t="s">
        <v>401</v>
      </c>
      <c r="E775" s="91"/>
      <c r="F775" s="92"/>
      <c r="G775" s="92"/>
      <c r="H775" s="92"/>
      <c r="I775" s="92">
        <v>96060419</v>
      </c>
      <c r="J775" s="96"/>
    </row>
    <row r="776" spans="2:10" x14ac:dyDescent="0.2">
      <c r="B776" s="87"/>
      <c r="C776" s="87"/>
      <c r="D776" s="85" t="s">
        <v>399</v>
      </c>
      <c r="E776" s="91"/>
      <c r="F776" s="92"/>
      <c r="G776" s="92"/>
      <c r="H776" s="92"/>
      <c r="I776" s="92">
        <v>96055532</v>
      </c>
      <c r="J776" s="96"/>
    </row>
    <row r="777" spans="2:10" x14ac:dyDescent="0.2">
      <c r="B777" s="87"/>
      <c r="C777" s="87"/>
      <c r="D777" s="85" t="s">
        <v>425</v>
      </c>
      <c r="E777" s="91"/>
      <c r="F777" s="92"/>
      <c r="G777" s="92"/>
      <c r="H777" s="92"/>
      <c r="I777" s="92">
        <v>96001213</v>
      </c>
      <c r="J777" s="96"/>
    </row>
    <row r="778" spans="2:10" x14ac:dyDescent="0.2">
      <c r="B778" s="87"/>
      <c r="C778" s="87"/>
      <c r="D778" s="85" t="s">
        <v>420</v>
      </c>
      <c r="E778" s="91"/>
      <c r="F778" s="92"/>
      <c r="G778" s="92"/>
      <c r="H778" s="92"/>
      <c r="I778" s="92">
        <v>96012124</v>
      </c>
      <c r="J778" s="96"/>
    </row>
    <row r="779" spans="2:10" x14ac:dyDescent="0.2">
      <c r="B779" s="87"/>
      <c r="C779" s="87"/>
      <c r="D779" s="85" t="s">
        <v>408</v>
      </c>
      <c r="E779" s="91"/>
      <c r="F779" s="92"/>
      <c r="G779" s="92"/>
      <c r="H779" s="92"/>
      <c r="I779" s="92">
        <v>96003730</v>
      </c>
      <c r="J779" s="96"/>
    </row>
    <row r="780" spans="2:10" x14ac:dyDescent="0.2">
      <c r="B780" s="87"/>
      <c r="C780" s="87"/>
      <c r="D780" s="85" t="s">
        <v>402</v>
      </c>
      <c r="E780" s="91"/>
      <c r="F780" s="92"/>
      <c r="G780" s="92"/>
      <c r="H780" s="92"/>
      <c r="I780" s="92">
        <v>96035177</v>
      </c>
      <c r="J780" s="96"/>
    </row>
    <row r="781" spans="2:10" x14ac:dyDescent="0.2">
      <c r="B781" s="87"/>
      <c r="C781" s="87"/>
      <c r="D781" s="85" t="s">
        <v>426</v>
      </c>
      <c r="E781" s="91"/>
      <c r="F781" s="92"/>
      <c r="G781" s="92"/>
      <c r="H781" s="92"/>
      <c r="I781" s="92">
        <v>96061648</v>
      </c>
      <c r="J781" s="96"/>
    </row>
    <row r="782" spans="2:10" x14ac:dyDescent="0.2">
      <c r="B782" s="3" t="s">
        <v>169</v>
      </c>
      <c r="C782" s="3">
        <v>64141</v>
      </c>
      <c r="D782" s="3" t="s">
        <v>396</v>
      </c>
      <c r="E782" s="89"/>
      <c r="F782" s="90"/>
      <c r="G782" s="90"/>
      <c r="H782" s="90"/>
      <c r="I782" s="90">
        <v>96036787</v>
      </c>
      <c r="J782" s="95"/>
    </row>
    <row r="783" spans="2:10" x14ac:dyDescent="0.2">
      <c r="B783" s="87"/>
      <c r="C783" s="87"/>
      <c r="D783" s="85" t="s">
        <v>566</v>
      </c>
      <c r="E783" s="91"/>
      <c r="F783" s="92"/>
      <c r="G783" s="92"/>
      <c r="H783" s="92"/>
      <c r="I783" s="92"/>
      <c r="J783" s="96"/>
    </row>
    <row r="784" spans="2:10" x14ac:dyDescent="0.2">
      <c r="B784" s="3" t="s">
        <v>155</v>
      </c>
      <c r="C784" s="3">
        <v>155</v>
      </c>
      <c r="D784" s="3" t="s">
        <v>564</v>
      </c>
      <c r="E784" s="89"/>
      <c r="F784" s="90"/>
      <c r="G784" s="90"/>
      <c r="H784" s="90">
        <v>96016637</v>
      </c>
      <c r="I784" s="90"/>
      <c r="J784" s="95"/>
    </row>
    <row r="785" spans="2:10" x14ac:dyDescent="0.2">
      <c r="B785" s="87"/>
      <c r="C785" s="87"/>
      <c r="D785" s="85" t="s">
        <v>424</v>
      </c>
      <c r="E785" s="91"/>
      <c r="F785" s="92"/>
      <c r="G785" s="92"/>
      <c r="H785" s="92"/>
      <c r="I785" s="92">
        <v>96001113</v>
      </c>
      <c r="J785" s="96"/>
    </row>
    <row r="786" spans="2:10" x14ac:dyDescent="0.2">
      <c r="B786" s="87"/>
      <c r="C786" s="87"/>
      <c r="D786" s="85" t="s">
        <v>416</v>
      </c>
      <c r="E786" s="91"/>
      <c r="F786" s="92"/>
      <c r="G786" s="92"/>
      <c r="H786" s="92"/>
      <c r="I786" s="92">
        <v>96045551</v>
      </c>
      <c r="J786" s="96"/>
    </row>
    <row r="787" spans="2:10" x14ac:dyDescent="0.2">
      <c r="B787" s="87"/>
      <c r="C787" s="87"/>
      <c r="D787" s="85" t="s">
        <v>406</v>
      </c>
      <c r="E787" s="91"/>
      <c r="F787" s="92"/>
      <c r="G787" s="92"/>
      <c r="H787" s="92"/>
      <c r="I787" s="92">
        <v>96041960</v>
      </c>
      <c r="J787" s="96"/>
    </row>
    <row r="788" spans="2:10" x14ac:dyDescent="0.2">
      <c r="B788" s="3" t="s">
        <v>351</v>
      </c>
      <c r="C788" s="3">
        <v>2397</v>
      </c>
      <c r="D788" s="3" t="s">
        <v>521</v>
      </c>
      <c r="E788" s="89"/>
      <c r="F788" s="90"/>
      <c r="G788" s="90"/>
      <c r="H788" s="90"/>
      <c r="I788" s="90"/>
      <c r="J788" s="95">
        <v>95001080</v>
      </c>
    </row>
    <row r="789" spans="2:10" x14ac:dyDescent="0.2">
      <c r="B789" s="3" t="s">
        <v>307</v>
      </c>
      <c r="C789" s="3">
        <v>154</v>
      </c>
      <c r="D789" s="3" t="s">
        <v>414</v>
      </c>
      <c r="E789" s="89"/>
      <c r="F789" s="90"/>
      <c r="G789" s="90"/>
      <c r="H789" s="90"/>
      <c r="I789" s="90">
        <v>96050977</v>
      </c>
      <c r="J789" s="95"/>
    </row>
    <row r="790" spans="2:10" x14ac:dyDescent="0.2">
      <c r="B790" s="87"/>
      <c r="C790" s="87"/>
      <c r="D790" s="85" t="s">
        <v>586</v>
      </c>
      <c r="E790" s="91"/>
      <c r="F790" s="92"/>
      <c r="G790" s="92"/>
      <c r="H790" s="92"/>
      <c r="I790" s="92">
        <v>96064327</v>
      </c>
      <c r="J790" s="96"/>
    </row>
    <row r="791" spans="2:10" x14ac:dyDescent="0.2">
      <c r="B791" s="87"/>
      <c r="C791" s="87"/>
      <c r="D791" s="85" t="s">
        <v>424</v>
      </c>
      <c r="E791" s="91"/>
      <c r="F791" s="92"/>
      <c r="G791" s="92"/>
      <c r="H791" s="92"/>
      <c r="I791" s="92">
        <v>96038535</v>
      </c>
      <c r="J791" s="96"/>
    </row>
    <row r="792" spans="2:10" x14ac:dyDescent="0.2">
      <c r="B792" s="87"/>
      <c r="C792" s="87"/>
      <c r="D792" s="85" t="s">
        <v>394</v>
      </c>
      <c r="E792" s="91"/>
      <c r="F792" s="92"/>
      <c r="G792" s="92"/>
      <c r="H792" s="92"/>
      <c r="I792" s="92">
        <v>96019057</v>
      </c>
      <c r="J792" s="96"/>
    </row>
    <row r="793" spans="2:10" x14ac:dyDescent="0.2">
      <c r="B793" s="87"/>
      <c r="C793" s="87"/>
      <c r="D793" s="85" t="s">
        <v>566</v>
      </c>
      <c r="E793" s="91"/>
      <c r="F793" s="92"/>
      <c r="G793" s="92"/>
      <c r="H793" s="92"/>
      <c r="I793" s="92"/>
      <c r="J793" s="96"/>
    </row>
    <row r="794" spans="2:10" x14ac:dyDescent="0.2">
      <c r="B794" s="87"/>
      <c r="C794" s="87"/>
      <c r="D794" s="85" t="s">
        <v>448</v>
      </c>
      <c r="E794" s="91"/>
      <c r="F794" s="92"/>
      <c r="G794" s="92"/>
      <c r="H794" s="92"/>
      <c r="I794" s="92">
        <v>96057145</v>
      </c>
      <c r="J794" s="96"/>
    </row>
    <row r="795" spans="2:10" x14ac:dyDescent="0.2">
      <c r="B795" s="87"/>
      <c r="C795" s="87"/>
      <c r="D795" s="85" t="s">
        <v>438</v>
      </c>
      <c r="E795" s="91"/>
      <c r="F795" s="92"/>
      <c r="G795" s="92"/>
      <c r="H795" s="92"/>
      <c r="I795" s="92">
        <v>96058888</v>
      </c>
      <c r="J795" s="96"/>
    </row>
    <row r="796" spans="2:10" x14ac:dyDescent="0.2">
      <c r="B796" s="87"/>
      <c r="C796" s="87"/>
      <c r="D796" s="85" t="s">
        <v>519</v>
      </c>
      <c r="E796" s="91"/>
      <c r="F796" s="92"/>
      <c r="G796" s="92"/>
      <c r="H796" s="92"/>
      <c r="I796" s="92"/>
      <c r="J796" s="96">
        <v>95001078</v>
      </c>
    </row>
    <row r="797" spans="2:10" x14ac:dyDescent="0.2">
      <c r="B797" s="87"/>
      <c r="C797" s="87"/>
      <c r="D797" s="85" t="s">
        <v>522</v>
      </c>
      <c r="E797" s="91"/>
      <c r="F797" s="92"/>
      <c r="G797" s="92"/>
      <c r="H797" s="92"/>
      <c r="I797" s="92"/>
      <c r="J797" s="96">
        <v>96000079</v>
      </c>
    </row>
    <row r="798" spans="2:10" x14ac:dyDescent="0.2">
      <c r="B798" s="87"/>
      <c r="C798" s="87"/>
      <c r="D798" s="85" t="s">
        <v>440</v>
      </c>
      <c r="E798" s="91"/>
      <c r="F798" s="92"/>
      <c r="G798" s="92"/>
      <c r="H798" s="92"/>
      <c r="I798" s="92">
        <v>96001202</v>
      </c>
      <c r="J798" s="96"/>
    </row>
    <row r="799" spans="2:10" x14ac:dyDescent="0.2">
      <c r="B799" s="3" t="s">
        <v>629</v>
      </c>
      <c r="C799" s="3">
        <v>62781</v>
      </c>
      <c r="D799" s="3" t="s">
        <v>745</v>
      </c>
      <c r="E799" s="89"/>
      <c r="F799" s="90">
        <v>96013902</v>
      </c>
      <c r="G799" s="90"/>
      <c r="H799" s="90"/>
      <c r="I799" s="90"/>
      <c r="J799" s="95"/>
    </row>
    <row r="800" spans="2:10" x14ac:dyDescent="0.2">
      <c r="B800" s="3" t="s">
        <v>194</v>
      </c>
      <c r="C800" s="3">
        <v>69121</v>
      </c>
      <c r="D800" s="3" t="s">
        <v>410</v>
      </c>
      <c r="E800" s="89"/>
      <c r="F800" s="90"/>
      <c r="G800" s="90"/>
      <c r="H800" s="90"/>
      <c r="I800" s="90">
        <v>96032467</v>
      </c>
      <c r="J800" s="95"/>
    </row>
    <row r="801" spans="2:10" x14ac:dyDescent="0.2">
      <c r="B801" s="87"/>
      <c r="C801" s="87"/>
      <c r="D801" s="85" t="s">
        <v>463</v>
      </c>
      <c r="E801" s="91"/>
      <c r="F801" s="92"/>
      <c r="G801" s="92"/>
      <c r="H801" s="92"/>
      <c r="I801" s="92"/>
      <c r="J801" s="96">
        <v>96063316</v>
      </c>
    </row>
    <row r="802" spans="2:10" x14ac:dyDescent="0.2">
      <c r="B802" s="87"/>
      <c r="C802" s="87"/>
      <c r="D802" s="85" t="s">
        <v>566</v>
      </c>
      <c r="E802" s="91"/>
      <c r="F802" s="92"/>
      <c r="G802" s="92"/>
      <c r="H802" s="92"/>
      <c r="I802" s="92"/>
      <c r="J802" s="96"/>
    </row>
    <row r="803" spans="2:10" x14ac:dyDescent="0.2">
      <c r="B803" s="3" t="s">
        <v>156</v>
      </c>
      <c r="C803" s="3">
        <v>51389</v>
      </c>
      <c r="D803" s="3" t="s">
        <v>564</v>
      </c>
      <c r="E803" s="89"/>
      <c r="F803" s="90"/>
      <c r="G803" s="90"/>
      <c r="H803" s="90">
        <v>96014847</v>
      </c>
      <c r="I803" s="90"/>
      <c r="J803" s="95"/>
    </row>
    <row r="804" spans="2:10" x14ac:dyDescent="0.2">
      <c r="B804" s="87"/>
      <c r="C804" s="87"/>
      <c r="D804" s="85" t="s">
        <v>585</v>
      </c>
      <c r="E804" s="91"/>
      <c r="F804" s="92"/>
      <c r="G804" s="92"/>
      <c r="H804" s="92"/>
      <c r="I804" s="92"/>
      <c r="J804" s="96"/>
    </row>
    <row r="805" spans="2:10" x14ac:dyDescent="0.2">
      <c r="B805" s="3" t="s">
        <v>151</v>
      </c>
      <c r="C805" s="3">
        <v>63665</v>
      </c>
      <c r="D805" s="3" t="s">
        <v>583</v>
      </c>
      <c r="E805" s="89"/>
      <c r="F805" s="90"/>
      <c r="G805" s="90"/>
      <c r="H805" s="90"/>
      <c r="I805" s="90">
        <v>96085273</v>
      </c>
      <c r="J805" s="95"/>
    </row>
    <row r="806" spans="2:10" x14ac:dyDescent="0.2">
      <c r="B806" s="87"/>
      <c r="C806" s="87"/>
      <c r="D806" s="85" t="s">
        <v>410</v>
      </c>
      <c r="E806" s="91"/>
      <c r="F806" s="92"/>
      <c r="G806" s="92"/>
      <c r="H806" s="92"/>
      <c r="I806" s="92">
        <v>96016891</v>
      </c>
      <c r="J806" s="96"/>
    </row>
    <row r="807" spans="2:10" x14ac:dyDescent="0.2">
      <c r="B807" s="87"/>
      <c r="C807" s="87"/>
      <c r="D807" s="85" t="s">
        <v>573</v>
      </c>
      <c r="E807" s="91"/>
      <c r="F807" s="92"/>
      <c r="G807" s="92"/>
      <c r="H807" s="92">
        <v>95000267</v>
      </c>
      <c r="I807" s="92"/>
      <c r="J807" s="96"/>
    </row>
    <row r="808" spans="2:10" x14ac:dyDescent="0.2">
      <c r="B808" s="87"/>
      <c r="C808" s="87"/>
      <c r="D808" s="85" t="s">
        <v>416</v>
      </c>
      <c r="E808" s="91"/>
      <c r="F808" s="92"/>
      <c r="G808" s="92"/>
      <c r="H808" s="92"/>
      <c r="I808" s="92">
        <v>96054102</v>
      </c>
      <c r="J808" s="96"/>
    </row>
    <row r="809" spans="2:10" x14ac:dyDescent="0.2">
      <c r="B809" s="3" t="s">
        <v>110</v>
      </c>
      <c r="C809" s="3">
        <v>58525</v>
      </c>
      <c r="D809" s="3" t="s">
        <v>564</v>
      </c>
      <c r="E809" s="89"/>
      <c r="F809" s="90"/>
      <c r="G809" s="90"/>
      <c r="H809" s="90">
        <v>96032184</v>
      </c>
      <c r="I809" s="90"/>
      <c r="J809" s="95"/>
    </row>
    <row r="810" spans="2:10" x14ac:dyDescent="0.2">
      <c r="B810" s="87"/>
      <c r="C810" s="87"/>
      <c r="D810" s="85" t="s">
        <v>404</v>
      </c>
      <c r="E810" s="91"/>
      <c r="F810" s="92"/>
      <c r="G810" s="92"/>
      <c r="H810" s="92"/>
      <c r="I810" s="92">
        <v>96070626</v>
      </c>
      <c r="J810" s="96"/>
    </row>
    <row r="811" spans="2:10" x14ac:dyDescent="0.2">
      <c r="B811" s="87"/>
      <c r="C811" s="87"/>
      <c r="D811" s="85" t="s">
        <v>410</v>
      </c>
      <c r="E811" s="91"/>
      <c r="F811" s="92"/>
      <c r="G811" s="92"/>
      <c r="H811" s="92"/>
      <c r="I811" s="92">
        <v>96022449</v>
      </c>
      <c r="J811" s="96"/>
    </row>
    <row r="812" spans="2:10" x14ac:dyDescent="0.2">
      <c r="B812" s="87"/>
      <c r="C812" s="87"/>
      <c r="D812" s="85" t="s">
        <v>396</v>
      </c>
      <c r="E812" s="91"/>
      <c r="F812" s="92"/>
      <c r="G812" s="92"/>
      <c r="H812" s="92"/>
      <c r="I812" s="92">
        <v>96057168</v>
      </c>
      <c r="J812" s="96"/>
    </row>
    <row r="813" spans="2:10" x14ac:dyDescent="0.2">
      <c r="B813" s="87"/>
      <c r="C813" s="87"/>
      <c r="D813" s="85" t="s">
        <v>465</v>
      </c>
      <c r="E813" s="91"/>
      <c r="F813" s="92"/>
      <c r="G813" s="92"/>
      <c r="H813" s="92"/>
      <c r="I813" s="92"/>
      <c r="J813" s="96">
        <v>96014760</v>
      </c>
    </row>
    <row r="814" spans="2:10" x14ac:dyDescent="0.2">
      <c r="B814" s="87"/>
      <c r="C814" s="87"/>
      <c r="D814" s="85" t="s">
        <v>392</v>
      </c>
      <c r="E814" s="91"/>
      <c r="F814" s="92"/>
      <c r="G814" s="92"/>
      <c r="H814" s="92"/>
      <c r="I814" s="92">
        <v>96057100</v>
      </c>
      <c r="J814" s="96"/>
    </row>
    <row r="815" spans="2:10" x14ac:dyDescent="0.2">
      <c r="B815" s="3" t="s">
        <v>375</v>
      </c>
      <c r="C815" s="3">
        <v>26141</v>
      </c>
      <c r="D815" s="3" t="s">
        <v>463</v>
      </c>
      <c r="E815" s="89"/>
      <c r="F815" s="90"/>
      <c r="G815" s="90"/>
      <c r="H815" s="90"/>
      <c r="I815" s="90"/>
      <c r="J815" s="95">
        <v>96060384</v>
      </c>
    </row>
    <row r="816" spans="2:10" x14ac:dyDescent="0.2">
      <c r="B816" s="3" t="s">
        <v>113</v>
      </c>
      <c r="C816" s="3">
        <v>31699</v>
      </c>
      <c r="D816" s="3" t="s">
        <v>564</v>
      </c>
      <c r="E816" s="89"/>
      <c r="F816" s="90"/>
      <c r="G816" s="90"/>
      <c r="H816" s="90">
        <v>96022095</v>
      </c>
      <c r="I816" s="90"/>
      <c r="J816" s="95"/>
    </row>
    <row r="817" spans="2:10" x14ac:dyDescent="0.2">
      <c r="B817" s="87"/>
      <c r="C817" s="87"/>
      <c r="D817" s="85" t="s">
        <v>414</v>
      </c>
      <c r="E817" s="91"/>
      <c r="F817" s="92"/>
      <c r="G817" s="92"/>
      <c r="H817" s="92"/>
      <c r="I817" s="92">
        <v>96058521</v>
      </c>
      <c r="J817" s="96"/>
    </row>
    <row r="818" spans="2:10" x14ac:dyDescent="0.2">
      <c r="B818" s="87"/>
      <c r="C818" s="87"/>
      <c r="D818" s="85" t="s">
        <v>404</v>
      </c>
      <c r="E818" s="91"/>
      <c r="F818" s="92"/>
      <c r="G818" s="92"/>
      <c r="H818" s="92"/>
      <c r="I818" s="92">
        <v>96067097</v>
      </c>
      <c r="J818" s="96"/>
    </row>
    <row r="819" spans="2:10" x14ac:dyDescent="0.2">
      <c r="B819" s="87"/>
      <c r="C819" s="87"/>
      <c r="D819" s="85" t="s">
        <v>396</v>
      </c>
      <c r="E819" s="91"/>
      <c r="F819" s="92"/>
      <c r="G819" s="92"/>
      <c r="H819" s="92"/>
      <c r="I819" s="92">
        <v>96055738</v>
      </c>
      <c r="J819" s="96"/>
    </row>
    <row r="820" spans="2:10" x14ac:dyDescent="0.2">
      <c r="B820" s="87"/>
      <c r="C820" s="87"/>
      <c r="D820" s="85" t="s">
        <v>586</v>
      </c>
      <c r="E820" s="91"/>
      <c r="F820" s="92"/>
      <c r="G820" s="92"/>
      <c r="H820" s="92"/>
      <c r="I820" s="92">
        <v>96084980</v>
      </c>
      <c r="J820" s="96"/>
    </row>
    <row r="821" spans="2:10" x14ac:dyDescent="0.2">
      <c r="B821" s="87"/>
      <c r="C821" s="87"/>
      <c r="D821" s="85" t="s">
        <v>397</v>
      </c>
      <c r="E821" s="91"/>
      <c r="F821" s="92"/>
      <c r="G821" s="92"/>
      <c r="H821" s="92"/>
      <c r="I821" s="92">
        <v>96005429</v>
      </c>
      <c r="J821" s="96"/>
    </row>
    <row r="822" spans="2:10" x14ac:dyDescent="0.2">
      <c r="B822" s="87"/>
      <c r="C822" s="87"/>
      <c r="D822" s="85" t="s">
        <v>411</v>
      </c>
      <c r="E822" s="91"/>
      <c r="F822" s="92"/>
      <c r="G822" s="92"/>
      <c r="H822" s="92"/>
      <c r="I822" s="92">
        <v>96007593</v>
      </c>
      <c r="J822" s="96"/>
    </row>
    <row r="823" spans="2:10" x14ac:dyDescent="0.2">
      <c r="B823" s="87"/>
      <c r="C823" s="87"/>
      <c r="D823" s="85" t="s">
        <v>392</v>
      </c>
      <c r="E823" s="91"/>
      <c r="F823" s="92"/>
      <c r="G823" s="92"/>
      <c r="H823" s="92"/>
      <c r="I823" s="92">
        <v>96055746</v>
      </c>
      <c r="J823" s="96"/>
    </row>
    <row r="824" spans="2:10" x14ac:dyDescent="0.2">
      <c r="B824" s="87"/>
      <c r="C824" s="87"/>
      <c r="D824" s="85" t="s">
        <v>405</v>
      </c>
      <c r="E824" s="91"/>
      <c r="F824" s="92"/>
      <c r="G824" s="92"/>
      <c r="H824" s="92"/>
      <c r="I824" s="92">
        <v>96057675</v>
      </c>
      <c r="J824" s="96"/>
    </row>
    <row r="825" spans="2:10" x14ac:dyDescent="0.2">
      <c r="B825" s="87"/>
      <c r="C825" s="87"/>
      <c r="D825" s="85" t="s">
        <v>418</v>
      </c>
      <c r="E825" s="91"/>
      <c r="F825" s="92"/>
      <c r="G825" s="92"/>
      <c r="H825" s="92"/>
      <c r="I825" s="92">
        <v>96013084</v>
      </c>
      <c r="J825" s="96"/>
    </row>
    <row r="826" spans="2:10" x14ac:dyDescent="0.2">
      <c r="B826" s="3" t="s">
        <v>524</v>
      </c>
      <c r="C826" s="3">
        <v>64502</v>
      </c>
      <c r="D826" s="3" t="s">
        <v>465</v>
      </c>
      <c r="E826" s="89"/>
      <c r="F826" s="90"/>
      <c r="G826" s="90"/>
      <c r="H826" s="90"/>
      <c r="I826" s="90"/>
      <c r="J826" s="95">
        <v>96019069</v>
      </c>
    </row>
    <row r="827" spans="2:10" x14ac:dyDescent="0.2">
      <c r="B827" s="3" t="s">
        <v>525</v>
      </c>
      <c r="C827" s="3">
        <v>66343</v>
      </c>
      <c r="D827" s="3" t="s">
        <v>526</v>
      </c>
      <c r="E827" s="89"/>
      <c r="F827" s="90"/>
      <c r="G827" s="90"/>
      <c r="H827" s="90"/>
      <c r="I827" s="90"/>
      <c r="J827" s="95">
        <v>96008770</v>
      </c>
    </row>
    <row r="828" spans="2:10" x14ac:dyDescent="0.2">
      <c r="B828" s="3" t="s">
        <v>336</v>
      </c>
      <c r="C828" s="3">
        <v>2482</v>
      </c>
      <c r="D828" s="3" t="s">
        <v>463</v>
      </c>
      <c r="E828" s="89"/>
      <c r="F828" s="90"/>
      <c r="G828" s="90"/>
      <c r="H828" s="90"/>
      <c r="I828" s="90"/>
      <c r="J828" s="95">
        <v>96062832</v>
      </c>
    </row>
    <row r="829" spans="2:10" x14ac:dyDescent="0.2">
      <c r="B829" s="3" t="s">
        <v>527</v>
      </c>
      <c r="C829" s="3">
        <v>50668</v>
      </c>
      <c r="D829" s="3" t="s">
        <v>465</v>
      </c>
      <c r="E829" s="89"/>
      <c r="F829" s="90"/>
      <c r="G829" s="90"/>
      <c r="H829" s="90"/>
      <c r="I829" s="90"/>
      <c r="J829" s="95">
        <v>96003694</v>
      </c>
    </row>
    <row r="830" spans="2:10" x14ac:dyDescent="0.2">
      <c r="B830" s="3" t="s">
        <v>131</v>
      </c>
      <c r="C830" s="3">
        <v>61839</v>
      </c>
      <c r="D830" s="3" t="s">
        <v>564</v>
      </c>
      <c r="E830" s="89"/>
      <c r="F830" s="90"/>
      <c r="G830" s="90"/>
      <c r="H830" s="90">
        <v>96053796</v>
      </c>
      <c r="I830" s="90"/>
      <c r="J830" s="95"/>
    </row>
    <row r="831" spans="2:10" x14ac:dyDescent="0.2">
      <c r="B831" s="87"/>
      <c r="C831" s="87"/>
      <c r="D831" s="85" t="s">
        <v>583</v>
      </c>
      <c r="E831" s="91"/>
      <c r="F831" s="92"/>
      <c r="G831" s="92"/>
      <c r="H831" s="92"/>
      <c r="I831" s="92">
        <v>96086909</v>
      </c>
      <c r="J831" s="96"/>
    </row>
    <row r="832" spans="2:10" x14ac:dyDescent="0.2">
      <c r="B832" s="87"/>
      <c r="C832" s="87"/>
      <c r="D832" s="85" t="s">
        <v>396</v>
      </c>
      <c r="E832" s="91"/>
      <c r="F832" s="92"/>
      <c r="G832" s="92"/>
      <c r="H832" s="92"/>
      <c r="I832" s="92">
        <v>96067387</v>
      </c>
      <c r="J832" s="96"/>
    </row>
    <row r="833" spans="2:10" x14ac:dyDescent="0.2">
      <c r="B833" s="87"/>
      <c r="C833" s="87"/>
      <c r="D833" s="85" t="s">
        <v>399</v>
      </c>
      <c r="E833" s="91"/>
      <c r="F833" s="92"/>
      <c r="G833" s="92"/>
      <c r="H833" s="92"/>
      <c r="I833" s="92">
        <v>96064301</v>
      </c>
      <c r="J833" s="96"/>
    </row>
    <row r="834" spans="2:10" x14ac:dyDescent="0.2">
      <c r="B834" s="87"/>
      <c r="C834" s="87"/>
      <c r="D834" s="85" t="s">
        <v>397</v>
      </c>
      <c r="E834" s="91"/>
      <c r="F834" s="92"/>
      <c r="G834" s="92"/>
      <c r="H834" s="92"/>
      <c r="I834" s="92">
        <v>96005429</v>
      </c>
      <c r="J834" s="96"/>
    </row>
    <row r="835" spans="2:10" x14ac:dyDescent="0.2">
      <c r="B835" s="87"/>
      <c r="C835" s="87"/>
      <c r="D835" s="85" t="s">
        <v>392</v>
      </c>
      <c r="E835" s="91"/>
      <c r="F835" s="92"/>
      <c r="G835" s="92"/>
      <c r="H835" s="92"/>
      <c r="I835" s="92">
        <v>96001596</v>
      </c>
      <c r="J835" s="96"/>
    </row>
    <row r="836" spans="2:10" x14ac:dyDescent="0.2">
      <c r="B836" s="87"/>
      <c r="C836" s="87"/>
      <c r="D836" s="85" t="s">
        <v>425</v>
      </c>
      <c r="E836" s="91"/>
      <c r="F836" s="92"/>
      <c r="G836" s="92"/>
      <c r="H836" s="92"/>
      <c r="I836" s="92">
        <v>96000988</v>
      </c>
      <c r="J836" s="96"/>
    </row>
    <row r="837" spans="2:10" x14ac:dyDescent="0.2">
      <c r="B837" s="87"/>
      <c r="C837" s="87"/>
      <c r="D837" s="85" t="s">
        <v>424</v>
      </c>
      <c r="E837" s="91"/>
      <c r="F837" s="92"/>
      <c r="G837" s="92"/>
      <c r="H837" s="92"/>
      <c r="I837" s="92">
        <v>96001177</v>
      </c>
      <c r="J837" s="96"/>
    </row>
    <row r="838" spans="2:10" x14ac:dyDescent="0.2">
      <c r="B838" s="3" t="s">
        <v>630</v>
      </c>
      <c r="C838" s="3">
        <v>11157</v>
      </c>
      <c r="D838" s="3" t="s">
        <v>564</v>
      </c>
      <c r="E838" s="89">
        <v>96016046</v>
      </c>
      <c r="F838" s="90"/>
      <c r="G838" s="90"/>
      <c r="H838" s="90"/>
      <c r="I838" s="90"/>
      <c r="J838" s="95"/>
    </row>
    <row r="839" spans="2:10" x14ac:dyDescent="0.2">
      <c r="B839" s="87"/>
      <c r="C839" s="87"/>
      <c r="D839" s="85" t="s">
        <v>745</v>
      </c>
      <c r="E839" s="91"/>
      <c r="F839" s="92">
        <v>96013917</v>
      </c>
      <c r="G839" s="92"/>
      <c r="H839" s="92"/>
      <c r="I839" s="92"/>
      <c r="J839" s="96"/>
    </row>
    <row r="840" spans="2:10" x14ac:dyDescent="0.2">
      <c r="B840" s="3" t="s">
        <v>203</v>
      </c>
      <c r="C840" s="3">
        <v>53747</v>
      </c>
      <c r="D840" s="3" t="s">
        <v>564</v>
      </c>
      <c r="E840" s="89"/>
      <c r="F840" s="90"/>
      <c r="G840" s="90"/>
      <c r="H840" s="90">
        <v>96019158</v>
      </c>
      <c r="I840" s="90"/>
      <c r="J840" s="95"/>
    </row>
    <row r="841" spans="2:10" x14ac:dyDescent="0.2">
      <c r="B841" s="87"/>
      <c r="C841" s="87"/>
      <c r="D841" s="85" t="s">
        <v>396</v>
      </c>
      <c r="E841" s="91"/>
      <c r="F841" s="92"/>
      <c r="G841" s="92"/>
      <c r="H841" s="92"/>
      <c r="I841" s="92">
        <v>96029461</v>
      </c>
      <c r="J841" s="96"/>
    </row>
    <row r="842" spans="2:10" x14ac:dyDescent="0.2">
      <c r="B842" s="3" t="s">
        <v>631</v>
      </c>
      <c r="C842" s="3">
        <v>58798</v>
      </c>
      <c r="D842" s="3" t="s">
        <v>745</v>
      </c>
      <c r="E842" s="89"/>
      <c r="F842" s="90">
        <v>96013947</v>
      </c>
      <c r="G842" s="90"/>
      <c r="H842" s="90"/>
      <c r="I842" s="90"/>
      <c r="J842" s="95"/>
    </row>
    <row r="843" spans="2:10" x14ac:dyDescent="0.2">
      <c r="B843" s="3" t="s">
        <v>302</v>
      </c>
      <c r="C843" s="3">
        <v>77150</v>
      </c>
      <c r="D843" s="3" t="s">
        <v>401</v>
      </c>
      <c r="E843" s="89"/>
      <c r="F843" s="90"/>
      <c r="G843" s="90"/>
      <c r="H843" s="90"/>
      <c r="I843" s="90">
        <v>96038239</v>
      </c>
      <c r="J843" s="95"/>
    </row>
    <row r="844" spans="2:10" x14ac:dyDescent="0.2">
      <c r="B844" s="87"/>
      <c r="C844" s="87"/>
      <c r="D844" s="85" t="s">
        <v>566</v>
      </c>
      <c r="E844" s="91"/>
      <c r="F844" s="92"/>
      <c r="G844" s="92"/>
      <c r="H844" s="92"/>
      <c r="I844" s="92"/>
      <c r="J844" s="96"/>
    </row>
    <row r="845" spans="2:10" x14ac:dyDescent="0.2">
      <c r="B845" s="87"/>
      <c r="C845" s="87"/>
      <c r="D845" s="85" t="s">
        <v>402</v>
      </c>
      <c r="E845" s="91"/>
      <c r="F845" s="92"/>
      <c r="G845" s="92"/>
      <c r="H845" s="92"/>
      <c r="I845" s="92">
        <v>96052969</v>
      </c>
      <c r="J845" s="96"/>
    </row>
    <row r="846" spans="2:10" x14ac:dyDescent="0.2">
      <c r="B846" s="3" t="s">
        <v>301</v>
      </c>
      <c r="C846" s="3">
        <v>3977</v>
      </c>
      <c r="D846" s="3" t="s">
        <v>564</v>
      </c>
      <c r="E846" s="89"/>
      <c r="F846" s="90"/>
      <c r="G846" s="90"/>
      <c r="H846" s="90">
        <v>96038388</v>
      </c>
      <c r="I846" s="90"/>
      <c r="J846" s="95"/>
    </row>
    <row r="847" spans="2:10" x14ac:dyDescent="0.2">
      <c r="B847" s="87"/>
      <c r="C847" s="87"/>
      <c r="D847" s="85" t="s">
        <v>414</v>
      </c>
      <c r="E847" s="91"/>
      <c r="F847" s="92"/>
      <c r="G847" s="92"/>
      <c r="H847" s="92"/>
      <c r="I847" s="92">
        <v>96058539</v>
      </c>
      <c r="J847" s="96"/>
    </row>
    <row r="848" spans="2:10" x14ac:dyDescent="0.2">
      <c r="B848" s="87"/>
      <c r="C848" s="87"/>
      <c r="D848" s="85" t="s">
        <v>406</v>
      </c>
      <c r="E848" s="91"/>
      <c r="F848" s="92"/>
      <c r="G848" s="92"/>
      <c r="H848" s="92"/>
      <c r="I848" s="92">
        <v>96033389</v>
      </c>
      <c r="J848" s="96"/>
    </row>
    <row r="849" spans="2:10" x14ac:dyDescent="0.2">
      <c r="B849" s="3" t="s">
        <v>220</v>
      </c>
      <c r="C849" s="3">
        <v>72441</v>
      </c>
      <c r="D849" s="3" t="s">
        <v>401</v>
      </c>
      <c r="E849" s="89"/>
      <c r="F849" s="90"/>
      <c r="G849" s="90"/>
      <c r="H849" s="90"/>
      <c r="I849" s="90">
        <v>96036907</v>
      </c>
      <c r="J849" s="95"/>
    </row>
    <row r="850" spans="2:10" x14ac:dyDescent="0.2">
      <c r="B850" s="87"/>
      <c r="C850" s="87"/>
      <c r="D850" s="85" t="s">
        <v>399</v>
      </c>
      <c r="E850" s="91"/>
      <c r="F850" s="92"/>
      <c r="G850" s="92"/>
      <c r="H850" s="92"/>
      <c r="I850" s="92">
        <v>96035781</v>
      </c>
      <c r="J850" s="96"/>
    </row>
    <row r="851" spans="2:10" x14ac:dyDescent="0.2">
      <c r="B851" s="87"/>
      <c r="C851" s="87"/>
      <c r="D851" s="85" t="s">
        <v>566</v>
      </c>
      <c r="E851" s="91"/>
      <c r="F851" s="92"/>
      <c r="G851" s="92"/>
      <c r="H851" s="92"/>
      <c r="I851" s="92"/>
      <c r="J851" s="96"/>
    </row>
    <row r="852" spans="2:10" x14ac:dyDescent="0.2">
      <c r="B852" s="87"/>
      <c r="C852" s="87"/>
      <c r="D852" s="85" t="s">
        <v>402</v>
      </c>
      <c r="E852" s="91"/>
      <c r="F852" s="92"/>
      <c r="G852" s="92"/>
      <c r="H852" s="92"/>
      <c r="I852" s="92">
        <v>96038019</v>
      </c>
      <c r="J852" s="96"/>
    </row>
    <row r="853" spans="2:10" x14ac:dyDescent="0.2">
      <c r="B853" s="3" t="s">
        <v>632</v>
      </c>
      <c r="C853" s="3">
        <v>52868</v>
      </c>
      <c r="D853" s="3" t="s">
        <v>59</v>
      </c>
      <c r="E853" s="89"/>
      <c r="F853" s="90"/>
      <c r="G853" s="90">
        <v>96062371</v>
      </c>
      <c r="H853" s="90"/>
      <c r="I853" s="90"/>
      <c r="J853" s="95"/>
    </row>
    <row r="854" spans="2:10" x14ac:dyDescent="0.2">
      <c r="B854" s="87"/>
      <c r="C854" s="87"/>
      <c r="D854" s="85" t="s">
        <v>745</v>
      </c>
      <c r="E854" s="91"/>
      <c r="F854" s="92">
        <v>96013915</v>
      </c>
      <c r="G854" s="92"/>
      <c r="H854" s="92"/>
      <c r="I854" s="92"/>
      <c r="J854" s="96"/>
    </row>
    <row r="855" spans="2:10" x14ac:dyDescent="0.2">
      <c r="B855" s="3" t="s">
        <v>177</v>
      </c>
      <c r="C855" s="3">
        <v>66093</v>
      </c>
      <c r="D855" s="3" t="s">
        <v>564</v>
      </c>
      <c r="E855" s="89"/>
      <c r="F855" s="90"/>
      <c r="G855" s="90"/>
      <c r="H855" s="90">
        <v>96065388</v>
      </c>
      <c r="I855" s="90"/>
      <c r="J855" s="95"/>
    </row>
    <row r="856" spans="2:10" x14ac:dyDescent="0.2">
      <c r="B856" s="87"/>
      <c r="C856" s="87"/>
      <c r="D856" s="85" t="s">
        <v>396</v>
      </c>
      <c r="E856" s="91"/>
      <c r="F856" s="92"/>
      <c r="G856" s="92"/>
      <c r="H856" s="92"/>
      <c r="I856" s="92">
        <v>96022574</v>
      </c>
      <c r="J856" s="96"/>
    </row>
    <row r="857" spans="2:10" x14ac:dyDescent="0.2">
      <c r="B857" s="87"/>
      <c r="C857" s="87"/>
      <c r="D857" s="85" t="s">
        <v>397</v>
      </c>
      <c r="E857" s="91"/>
      <c r="F857" s="92"/>
      <c r="G857" s="92"/>
      <c r="H857" s="92"/>
      <c r="I857" s="92">
        <v>96005429</v>
      </c>
      <c r="J857" s="96"/>
    </row>
    <row r="858" spans="2:10" x14ac:dyDescent="0.2">
      <c r="B858" s="87"/>
      <c r="C858" s="87"/>
      <c r="D858" s="85" t="s">
        <v>392</v>
      </c>
      <c r="E858" s="91"/>
      <c r="F858" s="92"/>
      <c r="G858" s="92"/>
      <c r="H858" s="92"/>
      <c r="I858" s="92">
        <v>96038585</v>
      </c>
      <c r="J858" s="96"/>
    </row>
    <row r="859" spans="2:10" x14ac:dyDescent="0.2">
      <c r="B859" s="3" t="s">
        <v>314</v>
      </c>
      <c r="C859" s="3">
        <v>57552</v>
      </c>
      <c r="D859" s="3" t="s">
        <v>465</v>
      </c>
      <c r="E859" s="89"/>
      <c r="F859" s="90"/>
      <c r="G859" s="90"/>
      <c r="H859" s="90"/>
      <c r="I859" s="90"/>
      <c r="J859" s="95">
        <v>96004859</v>
      </c>
    </row>
    <row r="860" spans="2:10" x14ac:dyDescent="0.2">
      <c r="B860" s="3" t="s">
        <v>247</v>
      </c>
      <c r="C860" s="3">
        <v>54438</v>
      </c>
      <c r="D860" s="3" t="s">
        <v>564</v>
      </c>
      <c r="E860" s="89">
        <v>96022603</v>
      </c>
      <c r="F860" s="90"/>
      <c r="G860" s="90"/>
      <c r="H860" s="90">
        <v>96022603</v>
      </c>
      <c r="I860" s="90"/>
      <c r="J860" s="95"/>
    </row>
    <row r="861" spans="2:10" x14ac:dyDescent="0.2">
      <c r="B861" s="87"/>
      <c r="C861" s="87"/>
      <c r="D861" s="85" t="s">
        <v>392</v>
      </c>
      <c r="E861" s="91"/>
      <c r="F861" s="92"/>
      <c r="G861" s="92"/>
      <c r="H861" s="92"/>
      <c r="I861" s="92">
        <v>96021046</v>
      </c>
      <c r="J861" s="96"/>
    </row>
    <row r="862" spans="2:10" x14ac:dyDescent="0.2">
      <c r="B862" s="87"/>
      <c r="C862" s="87"/>
      <c r="D862" s="85" t="s">
        <v>745</v>
      </c>
      <c r="E862" s="91"/>
      <c r="F862" s="92">
        <v>96013844</v>
      </c>
      <c r="G862" s="92"/>
      <c r="H862" s="92"/>
      <c r="I862" s="92"/>
      <c r="J862" s="96"/>
    </row>
    <row r="863" spans="2:10" x14ac:dyDescent="0.2">
      <c r="B863" s="87"/>
      <c r="C863" s="87"/>
      <c r="D863" s="85" t="s">
        <v>425</v>
      </c>
      <c r="E863" s="91"/>
      <c r="F863" s="92"/>
      <c r="G863" s="92"/>
      <c r="H863" s="92"/>
      <c r="I863" s="92">
        <v>96019761</v>
      </c>
      <c r="J863" s="96"/>
    </row>
    <row r="864" spans="2:10" x14ac:dyDescent="0.2">
      <c r="B864" s="3" t="s">
        <v>103</v>
      </c>
      <c r="C864" s="3">
        <v>58402</v>
      </c>
      <c r="D864" s="3" t="s">
        <v>564</v>
      </c>
      <c r="E864" s="89"/>
      <c r="F864" s="90"/>
      <c r="G864" s="90"/>
      <c r="H864" s="90">
        <v>96022605</v>
      </c>
      <c r="I864" s="90"/>
      <c r="J864" s="95"/>
    </row>
    <row r="865" spans="2:10" x14ac:dyDescent="0.2">
      <c r="B865" s="87"/>
      <c r="C865" s="87"/>
      <c r="D865" s="85" t="s">
        <v>401</v>
      </c>
      <c r="E865" s="91"/>
      <c r="F865" s="92"/>
      <c r="G865" s="92"/>
      <c r="H865" s="92"/>
      <c r="I865" s="92">
        <v>96046543</v>
      </c>
      <c r="J865" s="96"/>
    </row>
    <row r="866" spans="2:10" x14ac:dyDescent="0.2">
      <c r="B866" s="87"/>
      <c r="C866" s="87"/>
      <c r="D866" s="85" t="s">
        <v>399</v>
      </c>
      <c r="E866" s="91"/>
      <c r="F866" s="92"/>
      <c r="G866" s="92"/>
      <c r="H866" s="92"/>
      <c r="I866" s="92">
        <v>96046588</v>
      </c>
      <c r="J866" s="96"/>
    </row>
    <row r="867" spans="2:10" x14ac:dyDescent="0.2">
      <c r="B867" s="87"/>
      <c r="C867" s="87"/>
      <c r="D867" s="85" t="s">
        <v>397</v>
      </c>
      <c r="E867" s="91"/>
      <c r="F867" s="92"/>
      <c r="G867" s="92"/>
      <c r="H867" s="92"/>
      <c r="I867" s="92">
        <v>96005429</v>
      </c>
      <c r="J867" s="96"/>
    </row>
    <row r="868" spans="2:10" x14ac:dyDescent="0.2">
      <c r="B868" s="87"/>
      <c r="C868" s="87"/>
      <c r="D868" s="85" t="s">
        <v>411</v>
      </c>
      <c r="E868" s="91"/>
      <c r="F868" s="92"/>
      <c r="G868" s="92"/>
      <c r="H868" s="92"/>
      <c r="I868" s="92">
        <v>96007593</v>
      </c>
      <c r="J868" s="96"/>
    </row>
    <row r="869" spans="2:10" x14ac:dyDescent="0.2">
      <c r="B869" s="87"/>
      <c r="C869" s="87"/>
      <c r="D869" s="85" t="s">
        <v>392</v>
      </c>
      <c r="E869" s="91"/>
      <c r="F869" s="92"/>
      <c r="G869" s="92"/>
      <c r="H869" s="92"/>
      <c r="I869" s="92">
        <v>96056887</v>
      </c>
      <c r="J869" s="96"/>
    </row>
    <row r="870" spans="2:10" x14ac:dyDescent="0.2">
      <c r="B870" s="87"/>
      <c r="C870" s="87"/>
      <c r="D870" s="85" t="s">
        <v>745</v>
      </c>
      <c r="E870" s="91"/>
      <c r="F870" s="92">
        <v>96018504</v>
      </c>
      <c r="G870" s="92"/>
      <c r="H870" s="92"/>
      <c r="I870" s="92"/>
      <c r="J870" s="96"/>
    </row>
    <row r="871" spans="2:10" x14ac:dyDescent="0.2">
      <c r="B871" s="87"/>
      <c r="C871" s="87"/>
      <c r="D871" s="85" t="s">
        <v>394</v>
      </c>
      <c r="E871" s="91"/>
      <c r="F871" s="92"/>
      <c r="G871" s="92"/>
      <c r="H871" s="92"/>
      <c r="I871" s="92">
        <v>96019051</v>
      </c>
      <c r="J871" s="96"/>
    </row>
    <row r="872" spans="2:10" x14ac:dyDescent="0.2">
      <c r="B872" s="3" t="s">
        <v>144</v>
      </c>
      <c r="C872" s="3">
        <v>46709</v>
      </c>
      <c r="D872" s="3" t="s">
        <v>415</v>
      </c>
      <c r="E872" s="89"/>
      <c r="F872" s="90"/>
      <c r="G872" s="90"/>
      <c r="H872" s="90"/>
      <c r="I872" s="90">
        <v>96028242</v>
      </c>
      <c r="J872" s="95"/>
    </row>
    <row r="873" spans="2:10" x14ac:dyDescent="0.2">
      <c r="B873" s="87"/>
      <c r="C873" s="87"/>
      <c r="D873" s="85" t="s">
        <v>401</v>
      </c>
      <c r="E873" s="91"/>
      <c r="F873" s="92"/>
      <c r="G873" s="92"/>
      <c r="H873" s="92"/>
      <c r="I873" s="92">
        <v>96004143</v>
      </c>
      <c r="J873" s="96"/>
    </row>
    <row r="874" spans="2:10" x14ac:dyDescent="0.2">
      <c r="B874" s="87"/>
      <c r="C874" s="87"/>
      <c r="D874" s="85" t="s">
        <v>399</v>
      </c>
      <c r="E874" s="91"/>
      <c r="F874" s="92"/>
      <c r="G874" s="92"/>
      <c r="H874" s="92"/>
      <c r="I874" s="92">
        <v>96003556</v>
      </c>
      <c r="J874" s="96"/>
    </row>
    <row r="875" spans="2:10" x14ac:dyDescent="0.2">
      <c r="B875" s="87"/>
      <c r="C875" s="87"/>
      <c r="D875" s="85" t="s">
        <v>397</v>
      </c>
      <c r="E875" s="91"/>
      <c r="F875" s="92"/>
      <c r="G875" s="92"/>
      <c r="H875" s="92"/>
      <c r="I875" s="92">
        <v>96005429</v>
      </c>
      <c r="J875" s="96"/>
    </row>
    <row r="876" spans="2:10" x14ac:dyDescent="0.2">
      <c r="B876" s="87"/>
      <c r="C876" s="87"/>
      <c r="D876" s="85" t="s">
        <v>577</v>
      </c>
      <c r="E876" s="91">
        <v>95000303</v>
      </c>
      <c r="F876" s="92"/>
      <c r="G876" s="92"/>
      <c r="H876" s="92">
        <v>95000303</v>
      </c>
      <c r="I876" s="92"/>
      <c r="J876" s="96"/>
    </row>
    <row r="877" spans="2:10" x14ac:dyDescent="0.2">
      <c r="B877" s="87"/>
      <c r="C877" s="87"/>
      <c r="D877" s="85" t="s">
        <v>392</v>
      </c>
      <c r="E877" s="91"/>
      <c r="F877" s="92"/>
      <c r="G877" s="92"/>
      <c r="H877" s="92"/>
      <c r="I877" s="92">
        <v>96003804</v>
      </c>
      <c r="J877" s="96"/>
    </row>
    <row r="878" spans="2:10" x14ac:dyDescent="0.2">
      <c r="B878" s="87"/>
      <c r="C878" s="87"/>
      <c r="D878" s="85" t="s">
        <v>745</v>
      </c>
      <c r="E878" s="91"/>
      <c r="F878" s="92">
        <v>96013846</v>
      </c>
      <c r="G878" s="92"/>
      <c r="H878" s="92"/>
      <c r="I878" s="92"/>
      <c r="J878" s="96"/>
    </row>
    <row r="879" spans="2:10" x14ac:dyDescent="0.2">
      <c r="B879" s="87"/>
      <c r="C879" s="87"/>
      <c r="D879" s="85" t="s">
        <v>394</v>
      </c>
      <c r="E879" s="91"/>
      <c r="F879" s="92"/>
      <c r="G879" s="92"/>
      <c r="H879" s="92"/>
      <c r="I879" s="92">
        <v>96019090</v>
      </c>
      <c r="J879" s="96"/>
    </row>
    <row r="880" spans="2:10" x14ac:dyDescent="0.2">
      <c r="B880" s="87"/>
      <c r="C880" s="87"/>
      <c r="D880" s="85" t="s">
        <v>427</v>
      </c>
      <c r="E880" s="91"/>
      <c r="F880" s="92"/>
      <c r="G880" s="92"/>
      <c r="H880" s="92"/>
      <c r="I880" s="92">
        <v>96007585</v>
      </c>
      <c r="J880" s="96"/>
    </row>
    <row r="881" spans="2:10" x14ac:dyDescent="0.2">
      <c r="B881" s="3" t="s">
        <v>306</v>
      </c>
      <c r="C881" s="3">
        <v>171</v>
      </c>
      <c r="D881" s="3" t="s">
        <v>401</v>
      </c>
      <c r="E881" s="89"/>
      <c r="F881" s="90"/>
      <c r="G881" s="90"/>
      <c r="H881" s="90"/>
      <c r="I881" s="90">
        <v>96005001</v>
      </c>
      <c r="J881" s="95"/>
    </row>
    <row r="882" spans="2:10" x14ac:dyDescent="0.2">
      <c r="B882" s="87"/>
      <c r="C882" s="87"/>
      <c r="D882" s="85" t="s">
        <v>399</v>
      </c>
      <c r="E882" s="91"/>
      <c r="F882" s="92"/>
      <c r="G882" s="92"/>
      <c r="H882" s="92"/>
      <c r="I882" s="92">
        <v>96004199</v>
      </c>
      <c r="J882" s="96"/>
    </row>
    <row r="883" spans="2:10" x14ac:dyDescent="0.2">
      <c r="B883" s="87"/>
      <c r="C883" s="87"/>
      <c r="D883" s="85" t="s">
        <v>566</v>
      </c>
      <c r="E883" s="91"/>
      <c r="F883" s="92"/>
      <c r="G883" s="92"/>
      <c r="H883" s="92"/>
      <c r="I883" s="92"/>
      <c r="J883" s="96"/>
    </row>
    <row r="884" spans="2:10" x14ac:dyDescent="0.2">
      <c r="B884" s="87"/>
      <c r="C884" s="87"/>
      <c r="D884" s="85" t="s">
        <v>402</v>
      </c>
      <c r="E884" s="91"/>
      <c r="F884" s="92"/>
      <c r="G884" s="92"/>
      <c r="H884" s="92"/>
      <c r="I884" s="92">
        <v>96042781</v>
      </c>
      <c r="J884" s="96"/>
    </row>
    <row r="885" spans="2:10" x14ac:dyDescent="0.2">
      <c r="B885" s="3" t="s">
        <v>333</v>
      </c>
      <c r="C885" s="3">
        <v>51312</v>
      </c>
      <c r="D885" s="3" t="s">
        <v>759</v>
      </c>
      <c r="E885" s="89"/>
      <c r="F885" s="90">
        <v>96031255</v>
      </c>
      <c r="G885" s="90"/>
      <c r="H885" s="90"/>
      <c r="I885" s="90"/>
      <c r="J885" s="95"/>
    </row>
    <row r="886" spans="2:10" x14ac:dyDescent="0.2">
      <c r="B886" s="3" t="s">
        <v>219</v>
      </c>
      <c r="C886" s="3">
        <v>65165</v>
      </c>
      <c r="D886" s="3" t="s">
        <v>564</v>
      </c>
      <c r="E886" s="89"/>
      <c r="F886" s="90"/>
      <c r="G886" s="90"/>
      <c r="H886" s="90">
        <v>96083555</v>
      </c>
      <c r="I886" s="90"/>
      <c r="J886" s="95"/>
    </row>
    <row r="887" spans="2:10" x14ac:dyDescent="0.2">
      <c r="B887" s="87"/>
      <c r="C887" s="87"/>
      <c r="D887" s="85" t="s">
        <v>410</v>
      </c>
      <c r="E887" s="91"/>
      <c r="F887" s="92"/>
      <c r="G887" s="92"/>
      <c r="H887" s="92"/>
      <c r="I887" s="92">
        <v>96022573</v>
      </c>
      <c r="J887" s="96"/>
    </row>
    <row r="888" spans="2:10" x14ac:dyDescent="0.2">
      <c r="B888" s="87"/>
      <c r="C888" s="87"/>
      <c r="D888" s="85" t="s">
        <v>465</v>
      </c>
      <c r="E888" s="91"/>
      <c r="F888" s="92"/>
      <c r="G888" s="92"/>
      <c r="H888" s="92"/>
      <c r="I888" s="92"/>
      <c r="J888" s="96">
        <v>96021340</v>
      </c>
    </row>
    <row r="889" spans="2:10" x14ac:dyDescent="0.2">
      <c r="B889" s="87"/>
      <c r="C889" s="87"/>
      <c r="D889" s="85" t="s">
        <v>441</v>
      </c>
      <c r="E889" s="91"/>
      <c r="F889" s="92"/>
      <c r="G889" s="92"/>
      <c r="H889" s="92"/>
      <c r="I889" s="92">
        <v>96001638</v>
      </c>
      <c r="J889" s="96"/>
    </row>
    <row r="890" spans="2:10" x14ac:dyDescent="0.2">
      <c r="B890" s="3" t="s">
        <v>633</v>
      </c>
      <c r="C890" s="3">
        <v>63675</v>
      </c>
      <c r="D890" s="3" t="s">
        <v>745</v>
      </c>
      <c r="E890" s="89"/>
      <c r="F890" s="90">
        <v>96031670</v>
      </c>
      <c r="G890" s="90"/>
      <c r="H890" s="90"/>
      <c r="I890" s="90"/>
      <c r="J890" s="95"/>
    </row>
    <row r="891" spans="2:10" x14ac:dyDescent="0.2">
      <c r="B891" s="3" t="s">
        <v>207</v>
      </c>
      <c r="C891" s="3">
        <v>2630</v>
      </c>
      <c r="D891" s="3" t="s">
        <v>564</v>
      </c>
      <c r="E891" s="89"/>
      <c r="F891" s="90"/>
      <c r="G891" s="90"/>
      <c r="H891" s="90">
        <v>96060326</v>
      </c>
      <c r="I891" s="90"/>
      <c r="J891" s="95"/>
    </row>
    <row r="892" spans="2:10" x14ac:dyDescent="0.2">
      <c r="B892" s="87"/>
      <c r="C892" s="87"/>
      <c r="D892" s="85" t="s">
        <v>431</v>
      </c>
      <c r="E892" s="91"/>
      <c r="F892" s="92"/>
      <c r="G892" s="92"/>
      <c r="H892" s="92"/>
      <c r="I892" s="92">
        <v>96004680</v>
      </c>
      <c r="J892" s="96"/>
    </row>
    <row r="893" spans="2:10" x14ac:dyDescent="0.2">
      <c r="B893" s="87"/>
      <c r="C893" s="87"/>
      <c r="D893" s="85" t="s">
        <v>415</v>
      </c>
      <c r="E893" s="91"/>
      <c r="F893" s="92"/>
      <c r="G893" s="92"/>
      <c r="H893" s="92"/>
      <c r="I893" s="92">
        <v>96028222</v>
      </c>
      <c r="J893" s="96"/>
    </row>
    <row r="894" spans="2:10" x14ac:dyDescent="0.2">
      <c r="B894" s="87"/>
      <c r="C894" s="87"/>
      <c r="D894" s="85" t="s">
        <v>403</v>
      </c>
      <c r="E894" s="91"/>
      <c r="F894" s="92"/>
      <c r="G894" s="92"/>
      <c r="H894" s="92"/>
      <c r="I894" s="92">
        <v>96057888</v>
      </c>
      <c r="J894" s="96"/>
    </row>
    <row r="895" spans="2:10" x14ac:dyDescent="0.2">
      <c r="B895" s="87"/>
      <c r="C895" s="87"/>
      <c r="D895" s="85" t="s">
        <v>399</v>
      </c>
      <c r="E895" s="91"/>
      <c r="F895" s="92"/>
      <c r="G895" s="92"/>
      <c r="H895" s="92"/>
      <c r="I895" s="92">
        <v>96087326</v>
      </c>
      <c r="J895" s="96"/>
    </row>
    <row r="896" spans="2:10" x14ac:dyDescent="0.2">
      <c r="B896" s="87"/>
      <c r="C896" s="87"/>
      <c r="D896" s="85" t="s">
        <v>417</v>
      </c>
      <c r="E896" s="91"/>
      <c r="F896" s="92"/>
      <c r="G896" s="92"/>
      <c r="H896" s="92"/>
      <c r="I896" s="92">
        <v>96001224</v>
      </c>
      <c r="J896" s="96"/>
    </row>
    <row r="897" spans="2:10" x14ac:dyDescent="0.2">
      <c r="B897" s="87"/>
      <c r="C897" s="87"/>
      <c r="D897" s="85" t="s">
        <v>406</v>
      </c>
      <c r="E897" s="91"/>
      <c r="F897" s="92"/>
      <c r="G897" s="92"/>
      <c r="H897" s="92"/>
      <c r="I897" s="92">
        <v>96028127</v>
      </c>
      <c r="J897" s="96"/>
    </row>
    <row r="898" spans="2:10" x14ac:dyDescent="0.2">
      <c r="B898" s="3" t="s">
        <v>634</v>
      </c>
      <c r="C898" s="3">
        <v>37221</v>
      </c>
      <c r="D898" s="3" t="s">
        <v>745</v>
      </c>
      <c r="E898" s="89"/>
      <c r="F898" s="90">
        <v>96013847</v>
      </c>
      <c r="G898" s="90"/>
      <c r="H898" s="90"/>
      <c r="I898" s="90"/>
      <c r="J898" s="95"/>
    </row>
    <row r="899" spans="2:10" x14ac:dyDescent="0.2">
      <c r="B899" s="3" t="s">
        <v>233</v>
      </c>
      <c r="C899" s="3">
        <v>49006</v>
      </c>
      <c r="D899" s="3" t="s">
        <v>401</v>
      </c>
      <c r="E899" s="89"/>
      <c r="F899" s="90"/>
      <c r="G899" s="90"/>
      <c r="H899" s="90"/>
      <c r="I899" s="90">
        <v>96002639</v>
      </c>
      <c r="J899" s="95"/>
    </row>
    <row r="900" spans="2:10" x14ac:dyDescent="0.2">
      <c r="B900" s="87"/>
      <c r="C900" s="87"/>
      <c r="D900" s="85" t="s">
        <v>399</v>
      </c>
      <c r="E900" s="91"/>
      <c r="F900" s="92"/>
      <c r="G900" s="92"/>
      <c r="H900" s="92"/>
      <c r="I900" s="92">
        <v>96002986</v>
      </c>
      <c r="J900" s="96"/>
    </row>
    <row r="901" spans="2:10" x14ac:dyDescent="0.2">
      <c r="B901" s="87"/>
      <c r="C901" s="87"/>
      <c r="D901" s="85" t="s">
        <v>397</v>
      </c>
      <c r="E901" s="91"/>
      <c r="F901" s="92"/>
      <c r="G901" s="92"/>
      <c r="H901" s="92"/>
      <c r="I901" s="92">
        <v>96005429</v>
      </c>
      <c r="J901" s="96"/>
    </row>
    <row r="902" spans="2:10" x14ac:dyDescent="0.2">
      <c r="B902" s="87"/>
      <c r="C902" s="87"/>
      <c r="D902" s="85" t="s">
        <v>392</v>
      </c>
      <c r="E902" s="91"/>
      <c r="F902" s="92"/>
      <c r="G902" s="92"/>
      <c r="H902" s="92"/>
      <c r="I902" s="92">
        <v>96056764</v>
      </c>
      <c r="J902" s="96"/>
    </row>
    <row r="903" spans="2:10" x14ac:dyDescent="0.2">
      <c r="B903" s="87"/>
      <c r="C903" s="87"/>
      <c r="D903" s="85" t="s">
        <v>394</v>
      </c>
      <c r="E903" s="91"/>
      <c r="F903" s="92"/>
      <c r="G903" s="92"/>
      <c r="H903" s="92"/>
      <c r="I903" s="92">
        <v>96018745</v>
      </c>
      <c r="J903" s="96"/>
    </row>
    <row r="904" spans="2:10" x14ac:dyDescent="0.2">
      <c r="B904" s="87"/>
      <c r="C904" s="87"/>
      <c r="D904" s="85" t="s">
        <v>566</v>
      </c>
      <c r="E904" s="91"/>
      <c r="F904" s="92"/>
      <c r="G904" s="92"/>
      <c r="H904" s="92"/>
      <c r="I904" s="92"/>
      <c r="J904" s="96"/>
    </row>
    <row r="905" spans="2:10" x14ac:dyDescent="0.2">
      <c r="B905" s="3" t="s">
        <v>132</v>
      </c>
      <c r="C905" s="3">
        <v>84074</v>
      </c>
      <c r="D905" s="3" t="s">
        <v>564</v>
      </c>
      <c r="E905" s="89"/>
      <c r="F905" s="90"/>
      <c r="G905" s="90"/>
      <c r="H905" s="90">
        <v>96041614</v>
      </c>
      <c r="I905" s="90"/>
      <c r="J905" s="95"/>
    </row>
    <row r="906" spans="2:10" x14ac:dyDescent="0.2">
      <c r="B906" s="87"/>
      <c r="C906" s="87"/>
      <c r="D906" s="85" t="s">
        <v>463</v>
      </c>
      <c r="E906" s="91"/>
      <c r="F906" s="92"/>
      <c r="G906" s="92"/>
      <c r="H906" s="92"/>
      <c r="I906" s="92"/>
      <c r="J906" s="96">
        <v>96049254</v>
      </c>
    </row>
    <row r="907" spans="2:10" x14ac:dyDescent="0.2">
      <c r="B907" s="87"/>
      <c r="C907" s="87"/>
      <c r="D907" s="85" t="s">
        <v>585</v>
      </c>
      <c r="E907" s="91"/>
      <c r="F907" s="92"/>
      <c r="G907" s="92"/>
      <c r="H907" s="92"/>
      <c r="I907" s="92"/>
      <c r="J907" s="96"/>
    </row>
    <row r="908" spans="2:10" x14ac:dyDescent="0.2">
      <c r="B908" s="3" t="s">
        <v>530</v>
      </c>
      <c r="C908" s="3">
        <v>177</v>
      </c>
      <c r="D908" s="3" t="s">
        <v>509</v>
      </c>
      <c r="E908" s="89"/>
      <c r="F908" s="90"/>
      <c r="G908" s="90"/>
      <c r="H908" s="90"/>
      <c r="I908" s="90"/>
      <c r="J908" s="95">
        <v>95001098</v>
      </c>
    </row>
    <row r="909" spans="2:10" x14ac:dyDescent="0.2">
      <c r="B909" s="87"/>
      <c r="C909" s="87"/>
      <c r="D909" s="85" t="s">
        <v>465</v>
      </c>
      <c r="E909" s="91"/>
      <c r="F909" s="92"/>
      <c r="G909" s="92"/>
      <c r="H909" s="92"/>
      <c r="I909" s="92"/>
      <c r="J909" s="96">
        <v>96026964</v>
      </c>
    </row>
    <row r="910" spans="2:10" x14ac:dyDescent="0.2">
      <c r="B910" s="3" t="s">
        <v>383</v>
      </c>
      <c r="C910" s="3">
        <v>45583</v>
      </c>
      <c r="D910" s="3" t="s">
        <v>463</v>
      </c>
      <c r="E910" s="89"/>
      <c r="F910" s="90"/>
      <c r="G910" s="90"/>
      <c r="H910" s="90"/>
      <c r="I910" s="90"/>
      <c r="J910" s="95">
        <v>96056927</v>
      </c>
    </row>
    <row r="911" spans="2:10" x14ac:dyDescent="0.2">
      <c r="B911" s="3" t="s">
        <v>178</v>
      </c>
      <c r="C911" s="3">
        <v>54279</v>
      </c>
      <c r="D911" s="3" t="s">
        <v>569</v>
      </c>
      <c r="E911" s="89">
        <v>96034634</v>
      </c>
      <c r="F911" s="90"/>
      <c r="G911" s="90"/>
      <c r="H911" s="90">
        <v>96034634</v>
      </c>
      <c r="I911" s="90"/>
      <c r="J911" s="95"/>
    </row>
    <row r="912" spans="2:10" x14ac:dyDescent="0.2">
      <c r="B912" s="87"/>
      <c r="C912" s="87"/>
      <c r="D912" s="85" t="s">
        <v>401</v>
      </c>
      <c r="E912" s="91"/>
      <c r="F912" s="92"/>
      <c r="G912" s="92"/>
      <c r="H912" s="92"/>
      <c r="I912" s="92">
        <v>96009066</v>
      </c>
      <c r="J912" s="96"/>
    </row>
    <row r="913" spans="2:10" x14ac:dyDescent="0.2">
      <c r="B913" s="87"/>
      <c r="C913" s="87"/>
      <c r="D913" s="85" t="s">
        <v>399</v>
      </c>
      <c r="E913" s="91"/>
      <c r="F913" s="92"/>
      <c r="G913" s="92"/>
      <c r="H913" s="92"/>
      <c r="I913" s="92">
        <v>96007666</v>
      </c>
      <c r="J913" s="96"/>
    </row>
    <row r="914" spans="2:10" x14ac:dyDescent="0.2">
      <c r="B914" s="87"/>
      <c r="C914" s="87"/>
      <c r="D914" s="85" t="s">
        <v>392</v>
      </c>
      <c r="E914" s="91"/>
      <c r="F914" s="92"/>
      <c r="G914" s="92"/>
      <c r="H914" s="92"/>
      <c r="I914" s="92">
        <v>96001399</v>
      </c>
      <c r="J914" s="96"/>
    </row>
    <row r="915" spans="2:10" x14ac:dyDescent="0.2">
      <c r="B915" s="87"/>
      <c r="C915" s="87"/>
      <c r="D915" s="85" t="s">
        <v>759</v>
      </c>
      <c r="E915" s="91"/>
      <c r="F915" s="92">
        <v>96034629</v>
      </c>
      <c r="G915" s="92"/>
      <c r="H915" s="92"/>
      <c r="I915" s="92"/>
      <c r="J915" s="96"/>
    </row>
    <row r="916" spans="2:10" x14ac:dyDescent="0.2">
      <c r="B916" s="3" t="s">
        <v>361</v>
      </c>
      <c r="C916" s="3">
        <v>51164</v>
      </c>
      <c r="D916" s="3" t="s">
        <v>463</v>
      </c>
      <c r="E916" s="89"/>
      <c r="F916" s="90"/>
      <c r="G916" s="90"/>
      <c r="H916" s="90"/>
      <c r="I916" s="90"/>
      <c r="J916" s="95">
        <v>96051889</v>
      </c>
    </row>
    <row r="917" spans="2:10" x14ac:dyDescent="0.2">
      <c r="B917" s="3" t="s">
        <v>255</v>
      </c>
      <c r="C917" s="3">
        <v>65372</v>
      </c>
      <c r="D917" s="3" t="s">
        <v>534</v>
      </c>
      <c r="E917" s="89"/>
      <c r="F917" s="90"/>
      <c r="G917" s="90"/>
      <c r="H917" s="90"/>
      <c r="I917" s="90"/>
      <c r="J917" s="95">
        <v>0</v>
      </c>
    </row>
    <row r="918" spans="2:10" x14ac:dyDescent="0.2">
      <c r="B918" s="87"/>
      <c r="C918" s="87"/>
      <c r="D918" s="85" t="s">
        <v>532</v>
      </c>
      <c r="E918" s="91"/>
      <c r="F918" s="92"/>
      <c r="G918" s="92"/>
      <c r="H918" s="92"/>
      <c r="I918" s="92"/>
      <c r="J918" s="96">
        <v>96000717</v>
      </c>
    </row>
    <row r="919" spans="2:10" x14ac:dyDescent="0.2">
      <c r="B919" s="87"/>
      <c r="C919" s="87"/>
      <c r="D919" s="85" t="s">
        <v>410</v>
      </c>
      <c r="E919" s="91"/>
      <c r="F919" s="92"/>
      <c r="G919" s="92"/>
      <c r="H919" s="92"/>
      <c r="I919" s="92">
        <v>96009383</v>
      </c>
      <c r="J919" s="96"/>
    </row>
    <row r="920" spans="2:10" x14ac:dyDescent="0.2">
      <c r="B920" s="87"/>
      <c r="C920" s="87"/>
      <c r="D920" s="85" t="s">
        <v>394</v>
      </c>
      <c r="E920" s="91"/>
      <c r="F920" s="92"/>
      <c r="G920" s="92"/>
      <c r="H920" s="92"/>
      <c r="I920" s="92">
        <v>96019029</v>
      </c>
      <c r="J920" s="96"/>
    </row>
    <row r="921" spans="2:10" x14ac:dyDescent="0.2">
      <c r="B921" s="87"/>
      <c r="C921" s="87"/>
      <c r="D921" s="85" t="s">
        <v>566</v>
      </c>
      <c r="E921" s="91"/>
      <c r="F921" s="92"/>
      <c r="G921" s="92"/>
      <c r="H921" s="92"/>
      <c r="I921" s="92"/>
      <c r="J921" s="96"/>
    </row>
    <row r="922" spans="2:10" x14ac:dyDescent="0.2">
      <c r="B922" s="3" t="s">
        <v>635</v>
      </c>
      <c r="C922" s="3">
        <v>68285</v>
      </c>
      <c r="D922" s="3" t="s">
        <v>745</v>
      </c>
      <c r="E922" s="89"/>
      <c r="F922" s="90">
        <v>96022339</v>
      </c>
      <c r="G922" s="90"/>
      <c r="H922" s="90"/>
      <c r="I922" s="90"/>
      <c r="J922" s="95"/>
    </row>
    <row r="923" spans="2:10" x14ac:dyDescent="0.2">
      <c r="B923" s="3" t="s">
        <v>93</v>
      </c>
      <c r="C923" s="3">
        <v>65268</v>
      </c>
      <c r="D923" s="3" t="s">
        <v>404</v>
      </c>
      <c r="E923" s="89"/>
      <c r="F923" s="90"/>
      <c r="G923" s="90"/>
      <c r="H923" s="90"/>
      <c r="I923" s="90">
        <v>96052632</v>
      </c>
      <c r="J923" s="95"/>
    </row>
    <row r="924" spans="2:10" x14ac:dyDescent="0.2">
      <c r="B924" s="87"/>
      <c r="C924" s="87"/>
      <c r="D924" s="85" t="s">
        <v>401</v>
      </c>
      <c r="E924" s="91"/>
      <c r="F924" s="92"/>
      <c r="G924" s="92"/>
      <c r="H924" s="92"/>
      <c r="I924" s="92">
        <v>96090193</v>
      </c>
      <c r="J924" s="96"/>
    </row>
    <row r="925" spans="2:10" x14ac:dyDescent="0.2">
      <c r="B925" s="87"/>
      <c r="C925" s="87"/>
      <c r="D925" s="85" t="s">
        <v>399</v>
      </c>
      <c r="E925" s="91"/>
      <c r="F925" s="92"/>
      <c r="G925" s="92"/>
      <c r="H925" s="92"/>
      <c r="I925" s="92">
        <v>96061619</v>
      </c>
      <c r="J925" s="96"/>
    </row>
    <row r="926" spans="2:10" x14ac:dyDescent="0.2">
      <c r="B926" s="87"/>
      <c r="C926" s="87"/>
      <c r="D926" s="85" t="s">
        <v>397</v>
      </c>
      <c r="E926" s="91"/>
      <c r="F926" s="92"/>
      <c r="G926" s="92"/>
      <c r="H926" s="92"/>
      <c r="I926" s="92">
        <v>96005429</v>
      </c>
      <c r="J926" s="96"/>
    </row>
    <row r="927" spans="2:10" x14ac:dyDescent="0.2">
      <c r="B927" s="87"/>
      <c r="C927" s="87"/>
      <c r="D927" s="85" t="s">
        <v>411</v>
      </c>
      <c r="E927" s="91"/>
      <c r="F927" s="92"/>
      <c r="G927" s="92"/>
      <c r="H927" s="92"/>
      <c r="I927" s="92">
        <v>96007593</v>
      </c>
      <c r="J927" s="96"/>
    </row>
    <row r="928" spans="2:10" x14ac:dyDescent="0.2">
      <c r="B928" s="87"/>
      <c r="C928" s="87"/>
      <c r="D928" s="85" t="s">
        <v>573</v>
      </c>
      <c r="E928" s="91">
        <v>96000103</v>
      </c>
      <c r="F928" s="92"/>
      <c r="G928" s="92"/>
      <c r="H928" s="92">
        <v>96000103</v>
      </c>
      <c r="I928" s="92"/>
      <c r="J928" s="96"/>
    </row>
    <row r="929" spans="2:10" x14ac:dyDescent="0.2">
      <c r="B929" s="87"/>
      <c r="C929" s="87"/>
      <c r="D929" s="85" t="s">
        <v>463</v>
      </c>
      <c r="E929" s="91"/>
      <c r="F929" s="92"/>
      <c r="G929" s="92"/>
      <c r="H929" s="92"/>
      <c r="I929" s="92"/>
      <c r="J929" s="96">
        <v>96053024</v>
      </c>
    </row>
    <row r="930" spans="2:10" x14ac:dyDescent="0.2">
      <c r="B930" s="87"/>
      <c r="C930" s="87"/>
      <c r="D930" s="85" t="s">
        <v>392</v>
      </c>
      <c r="E930" s="91"/>
      <c r="F930" s="92"/>
      <c r="G930" s="92"/>
      <c r="H930" s="92"/>
      <c r="I930" s="92">
        <v>96057314</v>
      </c>
      <c r="J930" s="96"/>
    </row>
    <row r="931" spans="2:10" x14ac:dyDescent="0.2">
      <c r="B931" s="87"/>
      <c r="C931" s="87"/>
      <c r="D931" s="85" t="s">
        <v>417</v>
      </c>
      <c r="E931" s="91"/>
      <c r="F931" s="92"/>
      <c r="G931" s="92"/>
      <c r="H931" s="92"/>
      <c r="I931" s="92">
        <v>96001761</v>
      </c>
      <c r="J931" s="96"/>
    </row>
    <row r="932" spans="2:10" x14ac:dyDescent="0.2">
      <c r="B932" s="87"/>
      <c r="C932" s="87"/>
      <c r="D932" s="85" t="s">
        <v>394</v>
      </c>
      <c r="E932" s="91"/>
      <c r="F932" s="92"/>
      <c r="G932" s="92"/>
      <c r="H932" s="92"/>
      <c r="I932" s="92">
        <v>96018744</v>
      </c>
      <c r="J932" s="96"/>
    </row>
    <row r="933" spans="2:10" x14ac:dyDescent="0.2">
      <c r="B933" s="87"/>
      <c r="C933" s="87"/>
      <c r="D933" s="85" t="s">
        <v>776</v>
      </c>
      <c r="E933" s="91"/>
      <c r="F933" s="92">
        <v>96034598</v>
      </c>
      <c r="G933" s="92"/>
      <c r="H933" s="92"/>
      <c r="I933" s="92"/>
      <c r="J933" s="96"/>
    </row>
    <row r="934" spans="2:10" x14ac:dyDescent="0.2">
      <c r="B934" s="87"/>
      <c r="C934" s="87"/>
      <c r="D934" s="85" t="s">
        <v>427</v>
      </c>
      <c r="E934" s="91"/>
      <c r="F934" s="92"/>
      <c r="G934" s="92"/>
      <c r="H934" s="92"/>
      <c r="I934" s="92">
        <v>96007585</v>
      </c>
      <c r="J934" s="96"/>
    </row>
    <row r="935" spans="2:10" x14ac:dyDescent="0.2">
      <c r="B935" s="3" t="s">
        <v>291</v>
      </c>
      <c r="C935" s="3">
        <v>71096</v>
      </c>
      <c r="D935" s="3" t="s">
        <v>403</v>
      </c>
      <c r="E935" s="89"/>
      <c r="F935" s="90"/>
      <c r="G935" s="90"/>
      <c r="H935" s="90"/>
      <c r="I935" s="90">
        <v>96091325</v>
      </c>
      <c r="J935" s="95"/>
    </row>
    <row r="936" spans="2:10" x14ac:dyDescent="0.2">
      <c r="B936" s="87"/>
      <c r="C936" s="87"/>
      <c r="D936" s="85" t="s">
        <v>396</v>
      </c>
      <c r="E936" s="91"/>
      <c r="F936" s="92"/>
      <c r="G936" s="92"/>
      <c r="H936" s="92"/>
      <c r="I936" s="92">
        <v>96010081</v>
      </c>
      <c r="J936" s="96"/>
    </row>
    <row r="937" spans="2:10" x14ac:dyDescent="0.2">
      <c r="B937" s="87"/>
      <c r="C937" s="87"/>
      <c r="D937" s="85" t="s">
        <v>394</v>
      </c>
      <c r="E937" s="91"/>
      <c r="F937" s="92"/>
      <c r="G937" s="92"/>
      <c r="H937" s="92"/>
      <c r="I937" s="92">
        <v>96027136</v>
      </c>
      <c r="J937" s="96"/>
    </row>
    <row r="938" spans="2:10" x14ac:dyDescent="0.2">
      <c r="B938" s="87"/>
      <c r="C938" s="87"/>
      <c r="D938" s="85" t="s">
        <v>566</v>
      </c>
      <c r="E938" s="91"/>
      <c r="F938" s="92"/>
      <c r="G938" s="92"/>
      <c r="H938" s="92"/>
      <c r="I938" s="92"/>
      <c r="J938" s="96"/>
    </row>
    <row r="939" spans="2:10" x14ac:dyDescent="0.2">
      <c r="B939" s="87"/>
      <c r="C939" s="87"/>
      <c r="D939" s="85" t="s">
        <v>416</v>
      </c>
      <c r="E939" s="91"/>
      <c r="F939" s="92"/>
      <c r="G939" s="92"/>
      <c r="H939" s="92"/>
      <c r="I939" s="92">
        <v>96083930</v>
      </c>
      <c r="J939" s="96"/>
    </row>
    <row r="940" spans="2:10" x14ac:dyDescent="0.2">
      <c r="B940" s="87"/>
      <c r="C940" s="87"/>
      <c r="D940" s="85" t="s">
        <v>402</v>
      </c>
      <c r="E940" s="91"/>
      <c r="F940" s="92"/>
      <c r="G940" s="92"/>
      <c r="H940" s="92"/>
      <c r="I940" s="92">
        <v>96042999</v>
      </c>
      <c r="J940" s="96"/>
    </row>
    <row r="941" spans="2:10" x14ac:dyDescent="0.2">
      <c r="B941" s="3" t="s">
        <v>179</v>
      </c>
      <c r="C941" s="3">
        <v>52595</v>
      </c>
      <c r="D941" s="3" t="s">
        <v>564</v>
      </c>
      <c r="E941" s="89"/>
      <c r="F941" s="90"/>
      <c r="G941" s="90"/>
      <c r="H941" s="90">
        <v>96027986</v>
      </c>
      <c r="I941" s="90"/>
      <c r="J941" s="95"/>
    </row>
    <row r="942" spans="2:10" x14ac:dyDescent="0.2">
      <c r="B942" s="87"/>
      <c r="C942" s="87"/>
      <c r="D942" s="85" t="s">
        <v>404</v>
      </c>
      <c r="E942" s="91"/>
      <c r="F942" s="92"/>
      <c r="G942" s="92"/>
      <c r="H942" s="92"/>
      <c r="I942" s="92">
        <v>96057794</v>
      </c>
      <c r="J942" s="96"/>
    </row>
    <row r="943" spans="2:10" x14ac:dyDescent="0.2">
      <c r="B943" s="87"/>
      <c r="C943" s="87"/>
      <c r="D943" s="85" t="s">
        <v>417</v>
      </c>
      <c r="E943" s="91"/>
      <c r="F943" s="92"/>
      <c r="G943" s="92"/>
      <c r="H943" s="92"/>
      <c r="I943" s="92">
        <v>96004521</v>
      </c>
      <c r="J943" s="96"/>
    </row>
    <row r="944" spans="2:10" x14ac:dyDescent="0.2">
      <c r="B944" s="87"/>
      <c r="C944" s="87"/>
      <c r="D944" s="85" t="s">
        <v>394</v>
      </c>
      <c r="E944" s="91"/>
      <c r="F944" s="92"/>
      <c r="G944" s="92"/>
      <c r="H944" s="92"/>
      <c r="I944" s="92">
        <v>96022398</v>
      </c>
      <c r="J944" s="96"/>
    </row>
    <row r="945" spans="2:10" x14ac:dyDescent="0.2">
      <c r="B945" s="87"/>
      <c r="C945" s="87"/>
      <c r="D945" s="85" t="s">
        <v>416</v>
      </c>
      <c r="E945" s="91"/>
      <c r="F945" s="92"/>
      <c r="G945" s="92"/>
      <c r="H945" s="92"/>
      <c r="I945" s="92">
        <v>96053965</v>
      </c>
      <c r="J945" s="96"/>
    </row>
    <row r="946" spans="2:10" x14ac:dyDescent="0.2">
      <c r="B946" s="3" t="s">
        <v>308</v>
      </c>
      <c r="C946" s="3">
        <v>26536</v>
      </c>
      <c r="D946" s="3" t="s">
        <v>429</v>
      </c>
      <c r="E946" s="89"/>
      <c r="F946" s="90"/>
      <c r="G946" s="90"/>
      <c r="H946" s="90"/>
      <c r="I946" s="90">
        <v>96035886</v>
      </c>
      <c r="J946" s="95"/>
    </row>
    <row r="947" spans="2:10" x14ac:dyDescent="0.2">
      <c r="B947" s="87"/>
      <c r="C947" s="87"/>
      <c r="D947" s="85" t="s">
        <v>442</v>
      </c>
      <c r="E947" s="91"/>
      <c r="F947" s="92"/>
      <c r="G947" s="92"/>
      <c r="H947" s="92"/>
      <c r="I947" s="92">
        <v>96035909</v>
      </c>
      <c r="J947" s="96"/>
    </row>
    <row r="948" spans="2:10" x14ac:dyDescent="0.2">
      <c r="B948" s="87"/>
      <c r="C948" s="87"/>
      <c r="D948" s="85" t="s">
        <v>443</v>
      </c>
      <c r="E948" s="91"/>
      <c r="F948" s="92"/>
      <c r="G948" s="92"/>
      <c r="H948" s="92"/>
      <c r="I948" s="92">
        <v>96029504</v>
      </c>
      <c r="J948" s="96"/>
    </row>
    <row r="949" spans="2:10" x14ac:dyDescent="0.2">
      <c r="B949" s="87"/>
      <c r="C949" s="87"/>
      <c r="D949" s="85" t="s">
        <v>566</v>
      </c>
      <c r="E949" s="91"/>
      <c r="F949" s="92"/>
      <c r="G949" s="92"/>
      <c r="H949" s="92"/>
      <c r="I949" s="92"/>
      <c r="J949" s="96"/>
    </row>
    <row r="950" spans="2:10" x14ac:dyDescent="0.2">
      <c r="B950" s="87"/>
      <c r="C950" s="87"/>
      <c r="D950" s="85" t="s">
        <v>402</v>
      </c>
      <c r="E950" s="91"/>
      <c r="F950" s="92"/>
      <c r="G950" s="92"/>
      <c r="H950" s="92"/>
      <c r="I950" s="92">
        <v>96062646</v>
      </c>
      <c r="J950" s="96"/>
    </row>
    <row r="951" spans="2:10" x14ac:dyDescent="0.2">
      <c r="B951" s="3" t="s">
        <v>347</v>
      </c>
      <c r="C951" s="3">
        <v>2730</v>
      </c>
      <c r="D951" s="3" t="s">
        <v>519</v>
      </c>
      <c r="E951" s="89"/>
      <c r="F951" s="90"/>
      <c r="G951" s="90"/>
      <c r="H951" s="90"/>
      <c r="I951" s="90"/>
      <c r="J951" s="95">
        <v>95001189</v>
      </c>
    </row>
    <row r="952" spans="2:10" x14ac:dyDescent="0.2">
      <c r="B952" s="87"/>
      <c r="C952" s="87"/>
      <c r="D952" s="85" t="s">
        <v>483</v>
      </c>
      <c r="E952" s="91"/>
      <c r="F952" s="92"/>
      <c r="G952" s="92"/>
      <c r="H952" s="92"/>
      <c r="I952" s="92"/>
      <c r="J952" s="96">
        <v>96000132</v>
      </c>
    </row>
    <row r="953" spans="2:10" x14ac:dyDescent="0.2">
      <c r="B953" s="3" t="s">
        <v>353</v>
      </c>
      <c r="C953" s="3">
        <v>2762</v>
      </c>
      <c r="D953" s="3" t="s">
        <v>501</v>
      </c>
      <c r="E953" s="89"/>
      <c r="F953" s="90"/>
      <c r="G953" s="90"/>
      <c r="H953" s="90"/>
      <c r="I953" s="90"/>
      <c r="J953" s="95">
        <v>95001188</v>
      </c>
    </row>
    <row r="954" spans="2:10" x14ac:dyDescent="0.2">
      <c r="B954" s="3" t="s">
        <v>536</v>
      </c>
      <c r="C954" s="3" t="s">
        <v>67</v>
      </c>
      <c r="D954" s="3" t="s">
        <v>465</v>
      </c>
      <c r="E954" s="89"/>
      <c r="F954" s="90"/>
      <c r="G954" s="90"/>
      <c r="H954" s="90"/>
      <c r="I954" s="90"/>
      <c r="J954" s="95">
        <v>96027281</v>
      </c>
    </row>
    <row r="955" spans="2:10" x14ac:dyDescent="0.2">
      <c r="B955" s="3" t="s">
        <v>636</v>
      </c>
      <c r="C955" s="3">
        <v>5177</v>
      </c>
      <c r="D955" s="3" t="s">
        <v>745</v>
      </c>
      <c r="E955" s="89"/>
      <c r="F955" s="90">
        <v>96013849</v>
      </c>
      <c r="G955" s="90"/>
      <c r="H955" s="90"/>
      <c r="I955" s="90"/>
      <c r="J955" s="95"/>
    </row>
    <row r="956" spans="2:10" x14ac:dyDescent="0.2">
      <c r="B956" s="3" t="s">
        <v>294</v>
      </c>
      <c r="C956" s="3">
        <v>46565</v>
      </c>
      <c r="D956" s="3" t="s">
        <v>444</v>
      </c>
      <c r="E956" s="89"/>
      <c r="F956" s="90"/>
      <c r="G956" s="90"/>
      <c r="H956" s="90"/>
      <c r="I956" s="90">
        <v>96004322</v>
      </c>
      <c r="J956" s="95"/>
    </row>
    <row r="957" spans="2:10" x14ac:dyDescent="0.2">
      <c r="B957" s="87"/>
      <c r="C957" s="87"/>
      <c r="D957" s="85" t="s">
        <v>396</v>
      </c>
      <c r="E957" s="91"/>
      <c r="F957" s="92"/>
      <c r="G957" s="92"/>
      <c r="H957" s="92"/>
      <c r="I957" s="92">
        <v>96029014</v>
      </c>
      <c r="J957" s="96"/>
    </row>
    <row r="958" spans="2:10" x14ac:dyDescent="0.2">
      <c r="B958" s="87"/>
      <c r="C958" s="87"/>
      <c r="D958" s="85" t="s">
        <v>424</v>
      </c>
      <c r="E958" s="91"/>
      <c r="F958" s="92"/>
      <c r="G958" s="92"/>
      <c r="H958" s="92"/>
      <c r="I958" s="92">
        <v>96029507</v>
      </c>
      <c r="J958" s="96"/>
    </row>
    <row r="959" spans="2:10" x14ac:dyDescent="0.2">
      <c r="B959" s="87"/>
      <c r="C959" s="87"/>
      <c r="D959" s="85" t="s">
        <v>394</v>
      </c>
      <c r="E959" s="91"/>
      <c r="F959" s="92"/>
      <c r="G959" s="92"/>
      <c r="H959" s="92"/>
      <c r="I959" s="92">
        <v>96019019</v>
      </c>
      <c r="J959" s="96"/>
    </row>
    <row r="960" spans="2:10" x14ac:dyDescent="0.2">
      <c r="B960" s="87"/>
      <c r="C960" s="87"/>
      <c r="D960" s="85" t="s">
        <v>566</v>
      </c>
      <c r="E960" s="91"/>
      <c r="F960" s="92"/>
      <c r="G960" s="92"/>
      <c r="H960" s="92"/>
      <c r="I960" s="92"/>
      <c r="J960" s="96"/>
    </row>
    <row r="961" spans="2:10" x14ac:dyDescent="0.2">
      <c r="B961" s="87"/>
      <c r="C961" s="87"/>
      <c r="D961" s="85" t="s">
        <v>405</v>
      </c>
      <c r="E961" s="91"/>
      <c r="F961" s="92"/>
      <c r="G961" s="92"/>
      <c r="H961" s="92"/>
      <c r="I961" s="92">
        <v>96044428</v>
      </c>
      <c r="J961" s="96"/>
    </row>
    <row r="962" spans="2:10" x14ac:dyDescent="0.2">
      <c r="B962" s="3" t="s">
        <v>251</v>
      </c>
      <c r="C962" s="3">
        <v>64168</v>
      </c>
      <c r="D962" s="3" t="s">
        <v>564</v>
      </c>
      <c r="E962" s="89"/>
      <c r="F962" s="90"/>
      <c r="G962" s="90"/>
      <c r="H962" s="90">
        <v>96063278</v>
      </c>
      <c r="I962" s="90"/>
      <c r="J962" s="95"/>
    </row>
    <row r="963" spans="2:10" x14ac:dyDescent="0.2">
      <c r="B963" s="87"/>
      <c r="C963" s="87"/>
      <c r="D963" s="85" t="s">
        <v>597</v>
      </c>
      <c r="E963" s="91"/>
      <c r="F963" s="92"/>
      <c r="G963" s="92"/>
      <c r="H963" s="92"/>
      <c r="I963" s="92">
        <v>96071208</v>
      </c>
      <c r="J963" s="96"/>
    </row>
    <row r="964" spans="2:10" x14ac:dyDescent="0.2">
      <c r="B964" s="87"/>
      <c r="C964" s="87"/>
      <c r="D964" s="85" t="s">
        <v>403</v>
      </c>
      <c r="E964" s="91"/>
      <c r="F964" s="92"/>
      <c r="G964" s="92"/>
      <c r="H964" s="92"/>
      <c r="I964" s="92">
        <v>96080287</v>
      </c>
      <c r="J964" s="96"/>
    </row>
    <row r="965" spans="2:10" x14ac:dyDescent="0.2">
      <c r="B965" s="87"/>
      <c r="C965" s="87"/>
      <c r="D965" s="85" t="s">
        <v>410</v>
      </c>
      <c r="E965" s="91"/>
      <c r="F965" s="92"/>
      <c r="G965" s="92"/>
      <c r="H965" s="92"/>
      <c r="I965" s="92">
        <v>96021594</v>
      </c>
      <c r="J965" s="96"/>
    </row>
    <row r="966" spans="2:10" x14ac:dyDescent="0.2">
      <c r="B966" s="87"/>
      <c r="C966" s="87"/>
      <c r="D966" s="85" t="s">
        <v>463</v>
      </c>
      <c r="E966" s="91"/>
      <c r="F966" s="92"/>
      <c r="G966" s="92"/>
      <c r="H966" s="92"/>
      <c r="I966" s="92"/>
      <c r="J966" s="96">
        <v>96062114</v>
      </c>
    </row>
    <row r="967" spans="2:10" x14ac:dyDescent="0.2">
      <c r="B967" s="87"/>
      <c r="C967" s="87"/>
      <c r="D967" s="85" t="s">
        <v>405</v>
      </c>
      <c r="E967" s="91"/>
      <c r="F967" s="92"/>
      <c r="G967" s="92"/>
      <c r="H967" s="92"/>
      <c r="I967" s="92">
        <v>96044008</v>
      </c>
      <c r="J967" s="96"/>
    </row>
    <row r="968" spans="2:10" x14ac:dyDescent="0.2">
      <c r="B968" s="3" t="s">
        <v>260</v>
      </c>
      <c r="C968" s="3">
        <v>77277</v>
      </c>
      <c r="D968" s="3" t="s">
        <v>403</v>
      </c>
      <c r="E968" s="89"/>
      <c r="F968" s="90"/>
      <c r="G968" s="90"/>
      <c r="H968" s="90"/>
      <c r="I968" s="90">
        <v>96061806</v>
      </c>
      <c r="J968" s="95"/>
    </row>
    <row r="969" spans="2:10" x14ac:dyDescent="0.2">
      <c r="B969" s="87"/>
      <c r="C969" s="87"/>
      <c r="D969" s="85" t="s">
        <v>401</v>
      </c>
      <c r="E969" s="91"/>
      <c r="F969" s="92"/>
      <c r="G969" s="92"/>
      <c r="H969" s="92"/>
      <c r="I969" s="92">
        <v>96057566</v>
      </c>
      <c r="J969" s="96"/>
    </row>
    <row r="970" spans="2:10" x14ac:dyDescent="0.2">
      <c r="B970" s="87"/>
      <c r="C970" s="87"/>
      <c r="D970" s="85" t="s">
        <v>399</v>
      </c>
      <c r="E970" s="91"/>
      <c r="F970" s="92"/>
      <c r="G970" s="92"/>
      <c r="H970" s="92"/>
      <c r="I970" s="92">
        <v>96054278</v>
      </c>
      <c r="J970" s="96"/>
    </row>
    <row r="971" spans="2:10" x14ac:dyDescent="0.2">
      <c r="B971" s="87"/>
      <c r="C971" s="87"/>
      <c r="D971" s="85" t="s">
        <v>566</v>
      </c>
      <c r="E971" s="91"/>
      <c r="F971" s="92"/>
      <c r="G971" s="92"/>
      <c r="H971" s="92"/>
      <c r="I971" s="92"/>
      <c r="J971" s="96"/>
    </row>
    <row r="972" spans="2:10" x14ac:dyDescent="0.2">
      <c r="B972" s="87"/>
      <c r="C972" s="87"/>
      <c r="D972" s="85" t="s">
        <v>402</v>
      </c>
      <c r="E972" s="91"/>
      <c r="F972" s="92"/>
      <c r="G972" s="92"/>
      <c r="H972" s="92"/>
      <c r="I972" s="92">
        <v>96054069</v>
      </c>
      <c r="J972" s="96"/>
    </row>
    <row r="973" spans="2:10" x14ac:dyDescent="0.2">
      <c r="B973" s="3" t="s">
        <v>86</v>
      </c>
      <c r="C973" s="3">
        <v>57508</v>
      </c>
      <c r="D973" s="3" t="s">
        <v>397</v>
      </c>
      <c r="E973" s="89"/>
      <c r="F973" s="90"/>
      <c r="G973" s="90"/>
      <c r="H973" s="90"/>
      <c r="I973" s="90">
        <v>96005429</v>
      </c>
      <c r="J973" s="95"/>
    </row>
    <row r="974" spans="2:10" x14ac:dyDescent="0.2">
      <c r="B974" s="87"/>
      <c r="C974" s="87"/>
      <c r="D974" s="85" t="s">
        <v>463</v>
      </c>
      <c r="E974" s="91"/>
      <c r="F974" s="92"/>
      <c r="G974" s="92"/>
      <c r="H974" s="92"/>
      <c r="I974" s="92"/>
      <c r="J974" s="96">
        <v>96053779</v>
      </c>
    </row>
    <row r="975" spans="2:10" x14ac:dyDescent="0.2">
      <c r="B975" s="87"/>
      <c r="C975" s="87"/>
      <c r="D975" s="85" t="s">
        <v>745</v>
      </c>
      <c r="E975" s="91"/>
      <c r="F975" s="92">
        <v>96017471</v>
      </c>
      <c r="G975" s="92"/>
      <c r="H975" s="92"/>
      <c r="I975" s="92"/>
      <c r="J975" s="96"/>
    </row>
    <row r="976" spans="2:10" x14ac:dyDescent="0.2">
      <c r="B976" s="87"/>
      <c r="C976" s="87"/>
      <c r="D976" s="85" t="s">
        <v>394</v>
      </c>
      <c r="E976" s="91"/>
      <c r="F976" s="92"/>
      <c r="G976" s="92"/>
      <c r="H976" s="92"/>
      <c r="I976" s="92">
        <v>96007388</v>
      </c>
      <c r="J976" s="96"/>
    </row>
    <row r="977" spans="2:10" x14ac:dyDescent="0.2">
      <c r="B977" s="87"/>
      <c r="C977" s="87"/>
      <c r="D977" s="85" t="s">
        <v>566</v>
      </c>
      <c r="E977" s="91"/>
      <c r="F977" s="92"/>
      <c r="G977" s="92"/>
      <c r="H977" s="92"/>
      <c r="I977" s="92"/>
      <c r="J977" s="96"/>
    </row>
    <row r="978" spans="2:10" x14ac:dyDescent="0.2">
      <c r="B978" s="3" t="s">
        <v>737</v>
      </c>
      <c r="C978" s="3">
        <v>62199</v>
      </c>
      <c r="D978" s="3" t="s">
        <v>564</v>
      </c>
      <c r="E978" s="89">
        <v>96011840</v>
      </c>
      <c r="F978" s="90"/>
      <c r="G978" s="90"/>
      <c r="H978" s="90"/>
      <c r="I978" s="90"/>
      <c r="J978" s="95"/>
    </row>
    <row r="979" spans="2:10" x14ac:dyDescent="0.2">
      <c r="B979" s="3" t="s">
        <v>146</v>
      </c>
      <c r="C979" s="3">
        <v>103469</v>
      </c>
      <c r="D979" s="3" t="s">
        <v>414</v>
      </c>
      <c r="E979" s="89"/>
      <c r="F979" s="90"/>
      <c r="G979" s="90"/>
      <c r="H979" s="90"/>
      <c r="I979" s="90">
        <v>96053324</v>
      </c>
      <c r="J979" s="95"/>
    </row>
    <row r="980" spans="2:10" x14ac:dyDescent="0.2">
      <c r="B980" s="87"/>
      <c r="C980" s="87"/>
      <c r="D980" s="85" t="s">
        <v>403</v>
      </c>
      <c r="E980" s="91"/>
      <c r="F980" s="92"/>
      <c r="G980" s="92"/>
      <c r="H980" s="92"/>
      <c r="I980" s="92">
        <v>96081011</v>
      </c>
      <c r="J980" s="96"/>
    </row>
    <row r="981" spans="2:10" x14ac:dyDescent="0.2">
      <c r="B981" s="87"/>
      <c r="C981" s="87"/>
      <c r="D981" s="85" t="s">
        <v>396</v>
      </c>
      <c r="E981" s="91"/>
      <c r="F981" s="92"/>
      <c r="G981" s="92"/>
      <c r="H981" s="92"/>
      <c r="I981" s="92">
        <v>96067708</v>
      </c>
      <c r="J981" s="96"/>
    </row>
    <row r="982" spans="2:10" x14ac:dyDescent="0.2">
      <c r="B982" s="87"/>
      <c r="C982" s="87"/>
      <c r="D982" s="85" t="s">
        <v>401</v>
      </c>
      <c r="E982" s="91"/>
      <c r="F982" s="92"/>
      <c r="G982" s="92"/>
      <c r="H982" s="92"/>
      <c r="I982" s="92">
        <v>96063270</v>
      </c>
      <c r="J982" s="96"/>
    </row>
    <row r="983" spans="2:10" x14ac:dyDescent="0.2">
      <c r="B983" s="87"/>
      <c r="C983" s="87"/>
      <c r="D983" s="85" t="s">
        <v>399</v>
      </c>
      <c r="E983" s="91"/>
      <c r="F983" s="92"/>
      <c r="G983" s="92"/>
      <c r="H983" s="92"/>
      <c r="I983" s="92">
        <v>96063479</v>
      </c>
      <c r="J983" s="96"/>
    </row>
    <row r="984" spans="2:10" x14ac:dyDescent="0.2">
      <c r="B984" s="87"/>
      <c r="C984" s="87"/>
      <c r="D984" s="85" t="s">
        <v>420</v>
      </c>
      <c r="E984" s="91"/>
      <c r="F984" s="92"/>
      <c r="G984" s="92"/>
      <c r="H984" s="92"/>
      <c r="I984" s="92">
        <v>96055172</v>
      </c>
      <c r="J984" s="96"/>
    </row>
    <row r="985" spans="2:10" x14ac:dyDescent="0.2">
      <c r="B985" s="87"/>
      <c r="C985" s="87"/>
      <c r="D985" s="85" t="s">
        <v>566</v>
      </c>
      <c r="E985" s="91"/>
      <c r="F985" s="92"/>
      <c r="G985" s="92"/>
      <c r="H985" s="92"/>
      <c r="I985" s="92"/>
      <c r="J985" s="96"/>
    </row>
    <row r="986" spans="2:10" x14ac:dyDescent="0.2">
      <c r="B986" s="3" t="s">
        <v>166</v>
      </c>
      <c r="C986" s="3">
        <v>84846</v>
      </c>
      <c r="D986" s="3" t="s">
        <v>445</v>
      </c>
      <c r="E986" s="89"/>
      <c r="F986" s="90"/>
      <c r="G986" s="90"/>
      <c r="H986" s="90"/>
      <c r="I986" s="90">
        <v>96055171</v>
      </c>
      <c r="J986" s="95"/>
    </row>
    <row r="987" spans="2:10" x14ac:dyDescent="0.2">
      <c r="B987" s="87"/>
      <c r="C987" s="87"/>
      <c r="D987" s="85" t="s">
        <v>566</v>
      </c>
      <c r="E987" s="91"/>
      <c r="F987" s="92"/>
      <c r="G987" s="92"/>
      <c r="H987" s="92"/>
      <c r="I987" s="92"/>
      <c r="J987" s="96"/>
    </row>
    <row r="988" spans="2:10" x14ac:dyDescent="0.2">
      <c r="B988" s="87"/>
      <c r="C988" s="87"/>
      <c r="D988" s="85" t="s">
        <v>402</v>
      </c>
      <c r="E988" s="91"/>
      <c r="F988" s="92"/>
      <c r="G988" s="92"/>
      <c r="H988" s="92"/>
      <c r="I988" s="92">
        <v>96063469</v>
      </c>
      <c r="J988" s="96"/>
    </row>
    <row r="989" spans="2:10" x14ac:dyDescent="0.2">
      <c r="B989" s="87"/>
      <c r="C989" s="87"/>
      <c r="D989" s="85" t="s">
        <v>446</v>
      </c>
      <c r="E989" s="91"/>
      <c r="F989" s="92"/>
      <c r="G989" s="92"/>
      <c r="H989" s="92"/>
      <c r="I989" s="92">
        <v>96053036</v>
      </c>
      <c r="J989" s="96"/>
    </row>
    <row r="990" spans="2:10" x14ac:dyDescent="0.2">
      <c r="B990" s="3" t="s">
        <v>276</v>
      </c>
      <c r="C990" s="3">
        <v>193</v>
      </c>
      <c r="D990" s="3" t="s">
        <v>432</v>
      </c>
      <c r="E990" s="89"/>
      <c r="F990" s="90"/>
      <c r="G990" s="90"/>
      <c r="H990" s="90"/>
      <c r="I990" s="90">
        <v>96001203</v>
      </c>
      <c r="J990" s="95"/>
    </row>
    <row r="991" spans="2:10" x14ac:dyDescent="0.2">
      <c r="B991" s="87"/>
      <c r="C991" s="87"/>
      <c r="D991" s="85" t="s">
        <v>392</v>
      </c>
      <c r="E991" s="91"/>
      <c r="F991" s="92"/>
      <c r="G991" s="92"/>
      <c r="H991" s="92"/>
      <c r="I991" s="92">
        <v>96001197</v>
      </c>
      <c r="J991" s="96"/>
    </row>
    <row r="992" spans="2:10" x14ac:dyDescent="0.2">
      <c r="B992" s="87"/>
      <c r="C992" s="87"/>
      <c r="D992" s="85" t="s">
        <v>566</v>
      </c>
      <c r="E992" s="91"/>
      <c r="F992" s="92"/>
      <c r="G992" s="92"/>
      <c r="H992" s="92"/>
      <c r="I992" s="92"/>
      <c r="J992" s="96"/>
    </row>
    <row r="993" spans="2:10" x14ac:dyDescent="0.2">
      <c r="B993" s="3" t="s">
        <v>379</v>
      </c>
      <c r="C993" s="3">
        <v>96112</v>
      </c>
      <c r="D993" s="3" t="s">
        <v>463</v>
      </c>
      <c r="E993" s="89"/>
      <c r="F993" s="90"/>
      <c r="G993" s="90"/>
      <c r="H993" s="90"/>
      <c r="I993" s="90"/>
      <c r="J993" s="95">
        <v>96058566</v>
      </c>
    </row>
    <row r="994" spans="2:10" x14ac:dyDescent="0.2">
      <c r="B994" s="3" t="s">
        <v>275</v>
      </c>
      <c r="C994" s="3">
        <v>2846</v>
      </c>
      <c r="D994" s="3" t="s">
        <v>403</v>
      </c>
      <c r="E994" s="89"/>
      <c r="F994" s="90"/>
      <c r="G994" s="90"/>
      <c r="H994" s="90"/>
      <c r="I994" s="90">
        <v>96064176</v>
      </c>
      <c r="J994" s="95"/>
    </row>
    <row r="995" spans="2:10" x14ac:dyDescent="0.2">
      <c r="B995" s="87"/>
      <c r="C995" s="87"/>
      <c r="D995" s="85" t="s">
        <v>401</v>
      </c>
      <c r="E995" s="91"/>
      <c r="F995" s="92"/>
      <c r="G995" s="92"/>
      <c r="H995" s="92"/>
      <c r="I995" s="92">
        <v>96002513</v>
      </c>
      <c r="J995" s="96"/>
    </row>
    <row r="996" spans="2:10" x14ac:dyDescent="0.2">
      <c r="B996" s="87"/>
      <c r="C996" s="87"/>
      <c r="D996" s="85" t="s">
        <v>399</v>
      </c>
      <c r="E996" s="91"/>
      <c r="F996" s="92"/>
      <c r="G996" s="92"/>
      <c r="H996" s="92"/>
      <c r="I996" s="92">
        <v>96002941</v>
      </c>
      <c r="J996" s="96"/>
    </row>
    <row r="997" spans="2:10" x14ac:dyDescent="0.2">
      <c r="B997" s="87"/>
      <c r="C997" s="87"/>
      <c r="D997" s="85" t="s">
        <v>421</v>
      </c>
      <c r="E997" s="91"/>
      <c r="F997" s="92"/>
      <c r="G997" s="92"/>
      <c r="H997" s="92"/>
      <c r="I997" s="92">
        <v>96059410</v>
      </c>
      <c r="J997" s="96"/>
    </row>
    <row r="998" spans="2:10" x14ac:dyDescent="0.2">
      <c r="B998" s="87"/>
      <c r="C998" s="87"/>
      <c r="D998" s="85" t="s">
        <v>392</v>
      </c>
      <c r="E998" s="91"/>
      <c r="F998" s="92"/>
      <c r="G998" s="92"/>
      <c r="H998" s="92"/>
      <c r="I998" s="92">
        <v>96002100</v>
      </c>
      <c r="J998" s="96"/>
    </row>
    <row r="999" spans="2:10" x14ac:dyDescent="0.2">
      <c r="B999" s="87"/>
      <c r="C999" s="87"/>
      <c r="D999" s="85" t="s">
        <v>566</v>
      </c>
      <c r="E999" s="91"/>
      <c r="F999" s="92"/>
      <c r="G999" s="92"/>
      <c r="H999" s="92"/>
      <c r="I999" s="92"/>
      <c r="J999" s="96"/>
    </row>
    <row r="1000" spans="2:10" x14ac:dyDescent="0.2">
      <c r="B1000" s="87"/>
      <c r="C1000" s="87"/>
      <c r="D1000" s="85" t="s">
        <v>759</v>
      </c>
      <c r="E1000" s="91"/>
      <c r="F1000" s="92">
        <v>96034207</v>
      </c>
      <c r="G1000" s="92"/>
      <c r="H1000" s="92"/>
      <c r="I1000" s="92"/>
      <c r="J1000" s="96"/>
    </row>
    <row r="1001" spans="2:10" x14ac:dyDescent="0.2">
      <c r="B1001" s="3" t="s">
        <v>287</v>
      </c>
      <c r="C1001" s="3">
        <v>74533</v>
      </c>
      <c r="D1001" s="3" t="s">
        <v>399</v>
      </c>
      <c r="E1001" s="89"/>
      <c r="F1001" s="90"/>
      <c r="G1001" s="90"/>
      <c r="H1001" s="90"/>
      <c r="I1001" s="90">
        <v>96032045</v>
      </c>
      <c r="J1001" s="95"/>
    </row>
    <row r="1002" spans="2:10" x14ac:dyDescent="0.2">
      <c r="B1002" s="87"/>
      <c r="C1002" s="87"/>
      <c r="D1002" s="85" t="s">
        <v>566</v>
      </c>
      <c r="E1002" s="91"/>
      <c r="F1002" s="92"/>
      <c r="G1002" s="92"/>
      <c r="H1002" s="92"/>
      <c r="I1002" s="92"/>
      <c r="J1002" s="96"/>
    </row>
    <row r="1003" spans="2:10" x14ac:dyDescent="0.2">
      <c r="B1003" s="87"/>
      <c r="C1003" s="87"/>
      <c r="D1003" s="85" t="s">
        <v>406</v>
      </c>
      <c r="E1003" s="91"/>
      <c r="F1003" s="92"/>
      <c r="G1003" s="92"/>
      <c r="H1003" s="92"/>
      <c r="I1003" s="92">
        <v>96063478</v>
      </c>
      <c r="J1003" s="96"/>
    </row>
    <row r="1004" spans="2:10" x14ac:dyDescent="0.2">
      <c r="B1004" s="3" t="s">
        <v>160</v>
      </c>
      <c r="C1004" s="3">
        <v>77297</v>
      </c>
      <c r="D1004" s="3" t="s">
        <v>564</v>
      </c>
      <c r="E1004" s="89"/>
      <c r="F1004" s="90"/>
      <c r="G1004" s="90"/>
      <c r="H1004" s="90">
        <v>96065385</v>
      </c>
      <c r="I1004" s="90"/>
      <c r="J1004" s="95"/>
    </row>
    <row r="1005" spans="2:10" x14ac:dyDescent="0.2">
      <c r="B1005" s="87"/>
      <c r="C1005" s="87"/>
      <c r="D1005" s="85" t="s">
        <v>585</v>
      </c>
      <c r="E1005" s="91"/>
      <c r="F1005" s="92"/>
      <c r="G1005" s="92"/>
      <c r="H1005" s="92"/>
      <c r="I1005" s="92"/>
      <c r="J1005" s="96"/>
    </row>
    <row r="1006" spans="2:10" x14ac:dyDescent="0.2">
      <c r="B1006" s="3" t="s">
        <v>226</v>
      </c>
      <c r="C1006" s="3">
        <v>26146</v>
      </c>
      <c r="D1006" s="3" t="s">
        <v>564</v>
      </c>
      <c r="E1006" s="89"/>
      <c r="F1006" s="90"/>
      <c r="G1006" s="90"/>
      <c r="H1006" s="90">
        <v>96011943</v>
      </c>
      <c r="I1006" s="90"/>
      <c r="J1006" s="95"/>
    </row>
    <row r="1007" spans="2:10" x14ac:dyDescent="0.2">
      <c r="B1007" s="87"/>
      <c r="C1007" s="87"/>
      <c r="D1007" s="85" t="s">
        <v>585</v>
      </c>
      <c r="E1007" s="91"/>
      <c r="F1007" s="92"/>
      <c r="G1007" s="92"/>
      <c r="H1007" s="92"/>
      <c r="I1007" s="92"/>
      <c r="J1007" s="96"/>
    </row>
    <row r="1008" spans="2:10" x14ac:dyDescent="0.2">
      <c r="B1008" s="3" t="s">
        <v>348</v>
      </c>
      <c r="C1008" s="3">
        <v>5660</v>
      </c>
      <c r="D1008" s="3" t="s">
        <v>538</v>
      </c>
      <c r="E1008" s="89"/>
      <c r="F1008" s="90"/>
      <c r="G1008" s="90"/>
      <c r="H1008" s="90"/>
      <c r="I1008" s="90"/>
      <c r="J1008" s="95">
        <v>96000095</v>
      </c>
    </row>
    <row r="1009" spans="2:10" x14ac:dyDescent="0.2">
      <c r="B1009" s="87"/>
      <c r="C1009" s="87"/>
      <c r="D1009" s="85" t="s">
        <v>539</v>
      </c>
      <c r="E1009" s="91"/>
      <c r="F1009" s="92"/>
      <c r="G1009" s="92"/>
      <c r="H1009" s="92"/>
      <c r="I1009" s="92"/>
      <c r="J1009" s="96">
        <v>96004338</v>
      </c>
    </row>
    <row r="1010" spans="2:10" x14ac:dyDescent="0.2">
      <c r="B1010" s="3" t="s">
        <v>297</v>
      </c>
      <c r="C1010" s="3">
        <v>2905</v>
      </c>
      <c r="D1010" s="3" t="s">
        <v>396</v>
      </c>
      <c r="E1010" s="89"/>
      <c r="F1010" s="90"/>
      <c r="G1010" s="90"/>
      <c r="H1010" s="90"/>
      <c r="I1010" s="90">
        <v>96017793</v>
      </c>
      <c r="J1010" s="95"/>
    </row>
    <row r="1011" spans="2:10" x14ac:dyDescent="0.2">
      <c r="B1011" s="87"/>
      <c r="C1011" s="87"/>
      <c r="D1011" s="85" t="s">
        <v>433</v>
      </c>
      <c r="E1011" s="91"/>
      <c r="F1011" s="92"/>
      <c r="G1011" s="92"/>
      <c r="H1011" s="92"/>
      <c r="I1011" s="92">
        <v>96001408</v>
      </c>
      <c r="J1011" s="96"/>
    </row>
    <row r="1012" spans="2:10" x14ac:dyDescent="0.2">
      <c r="B1012" s="87"/>
      <c r="C1012" s="87"/>
      <c r="D1012" s="85" t="s">
        <v>566</v>
      </c>
      <c r="E1012" s="91"/>
      <c r="F1012" s="92"/>
      <c r="G1012" s="92"/>
      <c r="H1012" s="92"/>
      <c r="I1012" s="92"/>
      <c r="J1012" s="96"/>
    </row>
    <row r="1013" spans="2:10" x14ac:dyDescent="0.2">
      <c r="B1013" s="3" t="s">
        <v>249</v>
      </c>
      <c r="C1013" s="3">
        <v>52109</v>
      </c>
      <c r="D1013" s="3" t="s">
        <v>564</v>
      </c>
      <c r="E1013" s="89"/>
      <c r="F1013" s="90"/>
      <c r="G1013" s="90"/>
      <c r="H1013" s="90">
        <v>96067244</v>
      </c>
      <c r="I1013" s="90"/>
      <c r="J1013" s="95"/>
    </row>
    <row r="1014" spans="2:10" x14ac:dyDescent="0.2">
      <c r="B1014" s="87"/>
      <c r="C1014" s="87"/>
      <c r="D1014" s="85" t="s">
        <v>403</v>
      </c>
      <c r="E1014" s="91"/>
      <c r="F1014" s="92"/>
      <c r="G1014" s="92"/>
      <c r="H1014" s="92"/>
      <c r="I1014" s="92">
        <v>96062793</v>
      </c>
      <c r="J1014" s="96"/>
    </row>
    <row r="1015" spans="2:10" x14ac:dyDescent="0.2">
      <c r="B1015" s="87"/>
      <c r="C1015" s="87"/>
      <c r="D1015" s="85" t="s">
        <v>401</v>
      </c>
      <c r="E1015" s="91"/>
      <c r="F1015" s="92"/>
      <c r="G1015" s="92"/>
      <c r="H1015" s="92"/>
      <c r="I1015" s="92">
        <v>96022194</v>
      </c>
      <c r="J1015" s="96"/>
    </row>
    <row r="1016" spans="2:10" x14ac:dyDescent="0.2">
      <c r="B1016" s="87"/>
      <c r="C1016" s="87"/>
      <c r="D1016" s="85" t="s">
        <v>399</v>
      </c>
      <c r="E1016" s="91"/>
      <c r="F1016" s="92"/>
      <c r="G1016" s="92"/>
      <c r="H1016" s="92"/>
      <c r="I1016" s="92">
        <v>96004204</v>
      </c>
      <c r="J1016" s="96"/>
    </row>
    <row r="1017" spans="2:10" x14ac:dyDescent="0.2">
      <c r="B1017" s="87"/>
      <c r="C1017" s="87"/>
      <c r="D1017" s="85" t="s">
        <v>392</v>
      </c>
      <c r="E1017" s="91"/>
      <c r="F1017" s="92"/>
      <c r="G1017" s="92"/>
      <c r="H1017" s="92"/>
      <c r="I1017" s="92">
        <v>96077629</v>
      </c>
      <c r="J1017" s="96"/>
    </row>
    <row r="1018" spans="2:10" x14ac:dyDescent="0.2">
      <c r="B1018" s="87"/>
      <c r="C1018" s="87"/>
      <c r="D1018" s="85" t="s">
        <v>402</v>
      </c>
      <c r="E1018" s="91"/>
      <c r="F1018" s="92"/>
      <c r="G1018" s="92"/>
      <c r="H1018" s="92"/>
      <c r="I1018" s="92">
        <v>96060409</v>
      </c>
      <c r="J1018" s="96"/>
    </row>
    <row r="1019" spans="2:10" x14ac:dyDescent="0.2">
      <c r="B1019" s="3" t="s">
        <v>172</v>
      </c>
      <c r="C1019" s="3">
        <v>2872</v>
      </c>
      <c r="D1019" s="3" t="s">
        <v>583</v>
      </c>
      <c r="E1019" s="89"/>
      <c r="F1019" s="90"/>
      <c r="G1019" s="90"/>
      <c r="H1019" s="90"/>
      <c r="I1019" s="90">
        <v>96085394</v>
      </c>
      <c r="J1019" s="95"/>
    </row>
    <row r="1020" spans="2:10" x14ac:dyDescent="0.2">
      <c r="B1020" s="87"/>
      <c r="C1020" s="87"/>
      <c r="D1020" s="85" t="s">
        <v>403</v>
      </c>
      <c r="E1020" s="91"/>
      <c r="F1020" s="92"/>
      <c r="G1020" s="92"/>
      <c r="H1020" s="92"/>
      <c r="I1020" s="92">
        <v>96063861</v>
      </c>
      <c r="J1020" s="96"/>
    </row>
    <row r="1021" spans="2:10" x14ac:dyDescent="0.2">
      <c r="B1021" s="87"/>
      <c r="C1021" s="87"/>
      <c r="D1021" s="85" t="s">
        <v>410</v>
      </c>
      <c r="E1021" s="91"/>
      <c r="F1021" s="92"/>
      <c r="G1021" s="92"/>
      <c r="H1021" s="92"/>
      <c r="I1021" s="92">
        <v>96013277</v>
      </c>
      <c r="J1021" s="96"/>
    </row>
    <row r="1022" spans="2:10" x14ac:dyDescent="0.2">
      <c r="B1022" s="87"/>
      <c r="C1022" s="87"/>
      <c r="D1022" s="85" t="s">
        <v>394</v>
      </c>
      <c r="E1022" s="91"/>
      <c r="F1022" s="92"/>
      <c r="G1022" s="92"/>
      <c r="H1022" s="92"/>
      <c r="I1022" s="92">
        <v>96052351</v>
      </c>
      <c r="J1022" s="96"/>
    </row>
    <row r="1023" spans="2:10" x14ac:dyDescent="0.2">
      <c r="B1023" s="87"/>
      <c r="C1023" s="87"/>
      <c r="D1023" s="85" t="s">
        <v>566</v>
      </c>
      <c r="E1023" s="91"/>
      <c r="F1023" s="92"/>
      <c r="G1023" s="92"/>
      <c r="H1023" s="92"/>
      <c r="I1023" s="92"/>
      <c r="J1023" s="96"/>
    </row>
    <row r="1024" spans="2:10" x14ac:dyDescent="0.2">
      <c r="B1024" s="87"/>
      <c r="C1024" s="87"/>
      <c r="D1024" s="85" t="s">
        <v>448</v>
      </c>
      <c r="E1024" s="91"/>
      <c r="F1024" s="92"/>
      <c r="G1024" s="92"/>
      <c r="H1024" s="92"/>
      <c r="I1024" s="92">
        <v>96011424</v>
      </c>
      <c r="J1024" s="96"/>
    </row>
    <row r="1025" spans="2:10" x14ac:dyDescent="0.2">
      <c r="B1025" s="87"/>
      <c r="C1025" s="87"/>
      <c r="D1025" s="85" t="s">
        <v>447</v>
      </c>
      <c r="E1025" s="91"/>
      <c r="F1025" s="92"/>
      <c r="G1025" s="92"/>
      <c r="H1025" s="92"/>
      <c r="I1025" s="92">
        <v>96021152</v>
      </c>
      <c r="J1025" s="96"/>
    </row>
    <row r="1026" spans="2:10" x14ac:dyDescent="0.2">
      <c r="B1026" s="87"/>
      <c r="C1026" s="87"/>
      <c r="D1026" s="85" t="s">
        <v>426</v>
      </c>
      <c r="E1026" s="91"/>
      <c r="F1026" s="92"/>
      <c r="G1026" s="92"/>
      <c r="H1026" s="92"/>
      <c r="I1026" s="92">
        <v>96058056</v>
      </c>
      <c r="J1026" s="96"/>
    </row>
    <row r="1027" spans="2:10" x14ac:dyDescent="0.2">
      <c r="B1027" s="3" t="s">
        <v>540</v>
      </c>
      <c r="C1027" s="3">
        <v>26428</v>
      </c>
      <c r="D1027" s="3" t="s">
        <v>541</v>
      </c>
      <c r="E1027" s="89"/>
      <c r="F1027" s="90"/>
      <c r="G1027" s="90"/>
      <c r="H1027" s="90"/>
      <c r="I1027" s="90"/>
      <c r="J1027" s="95">
        <v>95001180</v>
      </c>
    </row>
    <row r="1028" spans="2:10" x14ac:dyDescent="0.2">
      <c r="B1028" s="87"/>
      <c r="C1028" s="87"/>
      <c r="D1028" s="85" t="s">
        <v>542</v>
      </c>
      <c r="E1028" s="91"/>
      <c r="F1028" s="92"/>
      <c r="G1028" s="92"/>
      <c r="H1028" s="92"/>
      <c r="I1028" s="92"/>
      <c r="J1028" s="96">
        <v>96003937</v>
      </c>
    </row>
    <row r="1029" spans="2:10" x14ac:dyDescent="0.2">
      <c r="B1029" s="3" t="s">
        <v>543</v>
      </c>
      <c r="C1029" s="3">
        <v>1734</v>
      </c>
      <c r="D1029" s="3" t="s">
        <v>547</v>
      </c>
      <c r="E1029" s="89"/>
      <c r="F1029" s="90"/>
      <c r="G1029" s="90"/>
      <c r="H1029" s="90"/>
      <c r="I1029" s="90"/>
      <c r="J1029" s="95">
        <v>96004461</v>
      </c>
    </row>
    <row r="1030" spans="2:10" x14ac:dyDescent="0.2">
      <c r="B1030" s="87"/>
      <c r="C1030" s="87"/>
      <c r="D1030" s="85" t="s">
        <v>544</v>
      </c>
      <c r="E1030" s="91"/>
      <c r="F1030" s="92"/>
      <c r="G1030" s="92"/>
      <c r="H1030" s="92"/>
      <c r="I1030" s="92"/>
      <c r="J1030" s="96">
        <v>95001174</v>
      </c>
    </row>
    <row r="1031" spans="2:10" x14ac:dyDescent="0.2">
      <c r="B1031" s="87"/>
      <c r="C1031" s="87"/>
      <c r="D1031" s="85" t="s">
        <v>545</v>
      </c>
      <c r="E1031" s="91"/>
      <c r="F1031" s="92"/>
      <c r="G1031" s="92"/>
      <c r="H1031" s="92"/>
      <c r="I1031" s="92"/>
      <c r="J1031" s="96">
        <v>96004460</v>
      </c>
    </row>
    <row r="1032" spans="2:10" x14ac:dyDescent="0.2">
      <c r="B1032" s="3" t="s">
        <v>366</v>
      </c>
      <c r="C1032" s="3">
        <v>81217</v>
      </c>
      <c r="D1032" s="3" t="s">
        <v>463</v>
      </c>
      <c r="E1032" s="89"/>
      <c r="F1032" s="90"/>
      <c r="G1032" s="90"/>
      <c r="H1032" s="90"/>
      <c r="I1032" s="90"/>
      <c r="J1032" s="95">
        <v>96054373</v>
      </c>
    </row>
    <row r="1033" spans="2:10" x14ac:dyDescent="0.2">
      <c r="B1033" s="3" t="s">
        <v>195</v>
      </c>
      <c r="C1033" s="3">
        <v>5665</v>
      </c>
      <c r="D1033" s="3" t="s">
        <v>583</v>
      </c>
      <c r="E1033" s="89"/>
      <c r="F1033" s="90"/>
      <c r="G1033" s="90"/>
      <c r="H1033" s="90"/>
      <c r="I1033" s="90">
        <v>96085397</v>
      </c>
      <c r="J1033" s="95"/>
    </row>
    <row r="1034" spans="2:10" x14ac:dyDescent="0.2">
      <c r="B1034" s="87"/>
      <c r="C1034" s="87"/>
      <c r="D1034" s="85" t="s">
        <v>403</v>
      </c>
      <c r="E1034" s="91"/>
      <c r="F1034" s="92"/>
      <c r="G1034" s="92"/>
      <c r="H1034" s="92"/>
      <c r="I1034" s="92">
        <v>96085719</v>
      </c>
      <c r="J1034" s="96"/>
    </row>
    <row r="1035" spans="2:10" x14ac:dyDescent="0.2">
      <c r="B1035" s="87"/>
      <c r="C1035" s="87"/>
      <c r="D1035" s="85" t="s">
        <v>396</v>
      </c>
      <c r="E1035" s="91"/>
      <c r="F1035" s="92"/>
      <c r="G1035" s="92"/>
      <c r="H1035" s="92"/>
      <c r="I1035" s="92">
        <v>96029031</v>
      </c>
      <c r="J1035" s="96"/>
    </row>
    <row r="1036" spans="2:10" x14ac:dyDescent="0.2">
      <c r="B1036" s="87"/>
      <c r="C1036" s="87"/>
      <c r="D1036" s="85" t="s">
        <v>401</v>
      </c>
      <c r="E1036" s="91"/>
      <c r="F1036" s="92"/>
      <c r="G1036" s="92"/>
      <c r="H1036" s="92"/>
      <c r="I1036" s="92">
        <v>96002582</v>
      </c>
      <c r="J1036" s="96"/>
    </row>
    <row r="1037" spans="2:10" x14ac:dyDescent="0.2">
      <c r="B1037" s="87"/>
      <c r="C1037" s="87"/>
      <c r="D1037" s="85" t="s">
        <v>399</v>
      </c>
      <c r="E1037" s="91"/>
      <c r="F1037" s="92"/>
      <c r="G1037" s="92"/>
      <c r="H1037" s="92"/>
      <c r="I1037" s="92">
        <v>96002961</v>
      </c>
      <c r="J1037" s="96"/>
    </row>
    <row r="1038" spans="2:10" x14ac:dyDescent="0.2">
      <c r="B1038" s="87"/>
      <c r="C1038" s="87"/>
      <c r="D1038" s="85" t="s">
        <v>397</v>
      </c>
      <c r="E1038" s="91"/>
      <c r="F1038" s="92"/>
      <c r="G1038" s="92"/>
      <c r="H1038" s="92"/>
      <c r="I1038" s="92">
        <v>96005429</v>
      </c>
      <c r="J1038" s="96"/>
    </row>
    <row r="1039" spans="2:10" x14ac:dyDescent="0.2">
      <c r="B1039" s="87"/>
      <c r="C1039" s="87"/>
      <c r="D1039" s="85" t="s">
        <v>566</v>
      </c>
      <c r="E1039" s="91"/>
      <c r="F1039" s="92"/>
      <c r="G1039" s="92"/>
      <c r="H1039" s="92"/>
      <c r="I1039" s="92"/>
      <c r="J1039" s="96"/>
    </row>
    <row r="1040" spans="2:10" x14ac:dyDescent="0.2">
      <c r="B1040" s="87"/>
      <c r="C1040" s="87"/>
      <c r="D1040" s="85" t="s">
        <v>416</v>
      </c>
      <c r="E1040" s="91"/>
      <c r="F1040" s="92"/>
      <c r="G1040" s="92"/>
      <c r="H1040" s="92"/>
      <c r="I1040" s="92">
        <v>96061987</v>
      </c>
      <c r="J1040" s="96"/>
    </row>
    <row r="1041" spans="2:10" x14ac:dyDescent="0.2">
      <c r="B1041" s="3" t="s">
        <v>292</v>
      </c>
      <c r="C1041" s="3">
        <v>2970</v>
      </c>
      <c r="D1041" s="3" t="s">
        <v>404</v>
      </c>
      <c r="E1041" s="89"/>
      <c r="F1041" s="90"/>
      <c r="G1041" s="90"/>
      <c r="H1041" s="90"/>
      <c r="I1041" s="90">
        <v>96060521</v>
      </c>
      <c r="J1041" s="95"/>
    </row>
    <row r="1042" spans="2:10" x14ac:dyDescent="0.2">
      <c r="B1042" s="87"/>
      <c r="C1042" s="87"/>
      <c r="D1042" s="85" t="s">
        <v>403</v>
      </c>
      <c r="E1042" s="91"/>
      <c r="F1042" s="92"/>
      <c r="G1042" s="92"/>
      <c r="H1042" s="92"/>
      <c r="I1042" s="92">
        <v>96088578</v>
      </c>
      <c r="J1042" s="96"/>
    </row>
    <row r="1043" spans="2:10" x14ac:dyDescent="0.2">
      <c r="B1043" s="87"/>
      <c r="C1043" s="87"/>
      <c r="D1043" s="85" t="s">
        <v>396</v>
      </c>
      <c r="E1043" s="91"/>
      <c r="F1043" s="92"/>
      <c r="G1043" s="92"/>
      <c r="H1043" s="92"/>
      <c r="I1043" s="92">
        <v>96029153</v>
      </c>
      <c r="J1043" s="96"/>
    </row>
    <row r="1044" spans="2:10" x14ac:dyDescent="0.2">
      <c r="B1044" s="87"/>
      <c r="C1044" s="87"/>
      <c r="D1044" s="85" t="s">
        <v>401</v>
      </c>
      <c r="E1044" s="91"/>
      <c r="F1044" s="92"/>
      <c r="G1044" s="92"/>
      <c r="H1044" s="92"/>
      <c r="I1044" s="92">
        <v>96067311</v>
      </c>
      <c r="J1044" s="96"/>
    </row>
    <row r="1045" spans="2:10" x14ac:dyDescent="0.2">
      <c r="B1045" s="87"/>
      <c r="C1045" s="87"/>
      <c r="D1045" s="85" t="s">
        <v>397</v>
      </c>
      <c r="E1045" s="91"/>
      <c r="F1045" s="92"/>
      <c r="G1045" s="92"/>
      <c r="H1045" s="92"/>
      <c r="I1045" s="92">
        <v>96005429</v>
      </c>
      <c r="J1045" s="96"/>
    </row>
    <row r="1046" spans="2:10" x14ac:dyDescent="0.2">
      <c r="B1046" s="87"/>
      <c r="C1046" s="87"/>
      <c r="D1046" s="85" t="s">
        <v>433</v>
      </c>
      <c r="E1046" s="91"/>
      <c r="F1046" s="92"/>
      <c r="G1046" s="92"/>
      <c r="H1046" s="92"/>
      <c r="I1046" s="92">
        <v>96015135</v>
      </c>
      <c r="J1046" s="96"/>
    </row>
    <row r="1047" spans="2:10" x14ac:dyDescent="0.2">
      <c r="B1047" s="87"/>
      <c r="C1047" s="87"/>
      <c r="D1047" s="85" t="s">
        <v>394</v>
      </c>
      <c r="E1047" s="91"/>
      <c r="F1047" s="92"/>
      <c r="G1047" s="92"/>
      <c r="H1047" s="92"/>
      <c r="I1047" s="92">
        <v>96007439</v>
      </c>
      <c r="J1047" s="96"/>
    </row>
    <row r="1048" spans="2:10" x14ac:dyDescent="0.2">
      <c r="B1048" s="87"/>
      <c r="C1048" s="87"/>
      <c r="D1048" s="85" t="s">
        <v>566</v>
      </c>
      <c r="E1048" s="91"/>
      <c r="F1048" s="92"/>
      <c r="G1048" s="92"/>
      <c r="H1048" s="92"/>
      <c r="I1048" s="92"/>
      <c r="J1048" s="96"/>
    </row>
    <row r="1049" spans="2:10" x14ac:dyDescent="0.2">
      <c r="B1049" s="87"/>
      <c r="C1049" s="87"/>
      <c r="D1049" s="85" t="s">
        <v>402</v>
      </c>
      <c r="E1049" s="91"/>
      <c r="F1049" s="92"/>
      <c r="G1049" s="92"/>
      <c r="H1049" s="92"/>
      <c r="I1049" s="92">
        <v>96052897</v>
      </c>
      <c r="J1049" s="96"/>
    </row>
    <row r="1050" spans="2:10" x14ac:dyDescent="0.2">
      <c r="B1050" s="3" t="s">
        <v>238</v>
      </c>
      <c r="C1050" s="3">
        <v>202</v>
      </c>
      <c r="D1050" s="3" t="s">
        <v>431</v>
      </c>
      <c r="E1050" s="89"/>
      <c r="F1050" s="90"/>
      <c r="G1050" s="90"/>
      <c r="H1050" s="90"/>
      <c r="I1050" s="90">
        <v>96004701</v>
      </c>
      <c r="J1050" s="95"/>
    </row>
    <row r="1051" spans="2:10" x14ac:dyDescent="0.2">
      <c r="B1051" s="87"/>
      <c r="C1051" s="87"/>
      <c r="D1051" s="85" t="s">
        <v>589</v>
      </c>
      <c r="E1051" s="91"/>
      <c r="F1051" s="92"/>
      <c r="G1051" s="92"/>
      <c r="H1051" s="92"/>
      <c r="I1051" s="92">
        <v>96076962</v>
      </c>
      <c r="J1051" s="96"/>
    </row>
    <row r="1052" spans="2:10" x14ac:dyDescent="0.2">
      <c r="B1052" s="87"/>
      <c r="C1052" s="87"/>
      <c r="D1052" s="85" t="s">
        <v>404</v>
      </c>
      <c r="E1052" s="91"/>
      <c r="F1052" s="92"/>
      <c r="G1052" s="92"/>
      <c r="H1052" s="92"/>
      <c r="I1052" s="92">
        <v>96080613</v>
      </c>
      <c r="J1052" s="96"/>
    </row>
    <row r="1053" spans="2:10" x14ac:dyDescent="0.2">
      <c r="B1053" s="87"/>
      <c r="C1053" s="87"/>
      <c r="D1053" s="85" t="s">
        <v>403</v>
      </c>
      <c r="E1053" s="91"/>
      <c r="F1053" s="92"/>
      <c r="G1053" s="92"/>
      <c r="H1053" s="92"/>
      <c r="I1053" s="92">
        <v>96095054</v>
      </c>
      <c r="J1053" s="96"/>
    </row>
    <row r="1054" spans="2:10" x14ac:dyDescent="0.2">
      <c r="B1054" s="87"/>
      <c r="C1054" s="87"/>
      <c r="D1054" s="85" t="s">
        <v>401</v>
      </c>
      <c r="E1054" s="91"/>
      <c r="F1054" s="92"/>
      <c r="G1054" s="92"/>
      <c r="H1054" s="92"/>
      <c r="I1054" s="92">
        <v>96061760</v>
      </c>
      <c r="J1054" s="96"/>
    </row>
    <row r="1055" spans="2:10" x14ac:dyDescent="0.2">
      <c r="B1055" s="87"/>
      <c r="C1055" s="87"/>
      <c r="D1055" s="85" t="s">
        <v>566</v>
      </c>
      <c r="E1055" s="91"/>
      <c r="F1055" s="92"/>
      <c r="G1055" s="92"/>
      <c r="H1055" s="92"/>
      <c r="I1055" s="92"/>
      <c r="J1055" s="96"/>
    </row>
    <row r="1056" spans="2:10" x14ac:dyDescent="0.2">
      <c r="B1056" s="87"/>
      <c r="C1056" s="87"/>
      <c r="D1056" s="85" t="s">
        <v>402</v>
      </c>
      <c r="E1056" s="91"/>
      <c r="F1056" s="92"/>
      <c r="G1056" s="92"/>
      <c r="H1056" s="92"/>
      <c r="I1056" s="92">
        <v>96062642</v>
      </c>
      <c r="J1056" s="96"/>
    </row>
    <row r="1057" spans="2:10" x14ac:dyDescent="0.2">
      <c r="B1057" s="3" t="s">
        <v>637</v>
      </c>
      <c r="C1057" s="3">
        <v>6218</v>
      </c>
      <c r="D1057" s="3" t="s">
        <v>745</v>
      </c>
      <c r="E1057" s="89"/>
      <c r="F1057" s="90">
        <v>96013938</v>
      </c>
      <c r="G1057" s="90"/>
      <c r="H1057" s="90"/>
      <c r="I1057" s="90"/>
      <c r="J1057" s="95"/>
    </row>
    <row r="1058" spans="2:10" x14ac:dyDescent="0.2">
      <c r="B1058" s="3" t="s">
        <v>239</v>
      </c>
      <c r="C1058" s="3">
        <v>77252</v>
      </c>
      <c r="D1058" s="3" t="s">
        <v>401</v>
      </c>
      <c r="E1058" s="89"/>
      <c r="F1058" s="90"/>
      <c r="G1058" s="90"/>
      <c r="H1058" s="90"/>
      <c r="I1058" s="90">
        <v>96064425</v>
      </c>
      <c r="J1058" s="95"/>
    </row>
    <row r="1059" spans="2:10" x14ac:dyDescent="0.2">
      <c r="B1059" s="87"/>
      <c r="C1059" s="87"/>
      <c r="D1059" s="85" t="s">
        <v>566</v>
      </c>
      <c r="E1059" s="91"/>
      <c r="F1059" s="92"/>
      <c r="G1059" s="92"/>
      <c r="H1059" s="92"/>
      <c r="I1059" s="92"/>
      <c r="J1059" s="96"/>
    </row>
    <row r="1060" spans="2:10" x14ac:dyDescent="0.2">
      <c r="B1060" s="87"/>
      <c r="C1060" s="87"/>
      <c r="D1060" s="85" t="s">
        <v>402</v>
      </c>
      <c r="E1060" s="91"/>
      <c r="F1060" s="92"/>
      <c r="G1060" s="92"/>
      <c r="H1060" s="92"/>
      <c r="I1060" s="92">
        <v>96061771</v>
      </c>
      <c r="J1060" s="96"/>
    </row>
    <row r="1061" spans="2:10" x14ac:dyDescent="0.2">
      <c r="B1061" s="3" t="s">
        <v>638</v>
      </c>
      <c r="C1061" s="3">
        <v>51586</v>
      </c>
      <c r="D1061" s="3" t="s">
        <v>745</v>
      </c>
      <c r="E1061" s="89"/>
      <c r="F1061" s="90">
        <v>96013855</v>
      </c>
      <c r="G1061" s="90"/>
      <c r="H1061" s="90"/>
      <c r="I1061" s="90"/>
      <c r="J1061" s="95"/>
    </row>
    <row r="1062" spans="2:10" x14ac:dyDescent="0.2">
      <c r="B1062" s="3" t="s">
        <v>135</v>
      </c>
      <c r="C1062" s="3">
        <v>208</v>
      </c>
      <c r="D1062" s="3" t="s">
        <v>568</v>
      </c>
      <c r="E1062" s="89">
        <v>95001227</v>
      </c>
      <c r="F1062" s="90"/>
      <c r="G1062" s="90"/>
      <c r="H1062" s="90">
        <v>95001227</v>
      </c>
      <c r="I1062" s="90"/>
      <c r="J1062" s="95"/>
    </row>
    <row r="1063" spans="2:10" x14ac:dyDescent="0.2">
      <c r="B1063" s="87"/>
      <c r="C1063" s="87"/>
      <c r="D1063" s="85" t="s">
        <v>411</v>
      </c>
      <c r="E1063" s="91"/>
      <c r="F1063" s="92"/>
      <c r="G1063" s="92"/>
      <c r="H1063" s="92"/>
      <c r="I1063" s="92">
        <v>96007593</v>
      </c>
      <c r="J1063" s="96"/>
    </row>
    <row r="1064" spans="2:10" x14ac:dyDescent="0.2">
      <c r="B1064" s="87"/>
      <c r="C1064" s="87"/>
      <c r="D1064" s="85" t="s">
        <v>392</v>
      </c>
      <c r="E1064" s="91"/>
      <c r="F1064" s="92"/>
      <c r="G1064" s="92"/>
      <c r="H1064" s="92"/>
      <c r="I1064" s="92">
        <v>96001395</v>
      </c>
      <c r="J1064" s="96"/>
    </row>
    <row r="1065" spans="2:10" x14ac:dyDescent="0.2">
      <c r="B1065" s="87"/>
      <c r="C1065" s="87"/>
      <c r="D1065" s="85" t="s">
        <v>417</v>
      </c>
      <c r="E1065" s="91"/>
      <c r="F1065" s="92"/>
      <c r="G1065" s="92"/>
      <c r="H1065" s="92"/>
      <c r="I1065" s="92">
        <v>96001363</v>
      </c>
      <c r="J1065" s="96"/>
    </row>
    <row r="1066" spans="2:10" x14ac:dyDescent="0.2">
      <c r="B1066" s="87"/>
      <c r="C1066" s="87"/>
      <c r="D1066" s="85" t="s">
        <v>394</v>
      </c>
      <c r="E1066" s="91"/>
      <c r="F1066" s="92"/>
      <c r="G1066" s="92"/>
      <c r="H1066" s="92"/>
      <c r="I1066" s="92">
        <v>96019305</v>
      </c>
      <c r="J1066" s="96"/>
    </row>
    <row r="1067" spans="2:10" x14ac:dyDescent="0.2">
      <c r="B1067" s="87"/>
      <c r="C1067" s="87"/>
      <c r="D1067" s="85" t="s">
        <v>759</v>
      </c>
      <c r="E1067" s="91"/>
      <c r="F1067" s="92">
        <v>96056940</v>
      </c>
      <c r="G1067" s="92"/>
      <c r="H1067" s="92"/>
      <c r="I1067" s="92"/>
      <c r="J1067" s="96"/>
    </row>
    <row r="1068" spans="2:10" x14ac:dyDescent="0.2">
      <c r="B1068" s="3" t="s">
        <v>371</v>
      </c>
      <c r="C1068" s="3">
        <v>53323</v>
      </c>
      <c r="D1068" s="3" t="s">
        <v>465</v>
      </c>
      <c r="E1068" s="89"/>
      <c r="F1068" s="90"/>
      <c r="G1068" s="90"/>
      <c r="H1068" s="90"/>
      <c r="I1068" s="90"/>
      <c r="J1068" s="95">
        <v>96004771</v>
      </c>
    </row>
    <row r="1069" spans="2:10" x14ac:dyDescent="0.2">
      <c r="B1069" s="3" t="s">
        <v>639</v>
      </c>
      <c r="C1069" s="3">
        <v>34488</v>
      </c>
      <c r="D1069" s="3" t="s">
        <v>759</v>
      </c>
      <c r="E1069" s="89"/>
      <c r="F1069" s="90">
        <v>96038251</v>
      </c>
      <c r="G1069" s="90"/>
      <c r="H1069" s="90"/>
      <c r="I1069" s="90"/>
      <c r="J1069" s="95"/>
    </row>
    <row r="1070" spans="2:10" x14ac:dyDescent="0.2">
      <c r="B1070" s="3" t="s">
        <v>248</v>
      </c>
      <c r="C1070" s="3">
        <v>74827</v>
      </c>
      <c r="D1070" s="3" t="s">
        <v>583</v>
      </c>
      <c r="E1070" s="89"/>
      <c r="F1070" s="90"/>
      <c r="G1070" s="90"/>
      <c r="H1070" s="90"/>
      <c r="I1070" s="90">
        <v>96086939</v>
      </c>
      <c r="J1070" s="95"/>
    </row>
    <row r="1071" spans="2:10" x14ac:dyDescent="0.2">
      <c r="B1071" s="87"/>
      <c r="C1071" s="87"/>
      <c r="D1071" s="85" t="s">
        <v>396</v>
      </c>
      <c r="E1071" s="91"/>
      <c r="F1071" s="92"/>
      <c r="G1071" s="92"/>
      <c r="H1071" s="92"/>
      <c r="I1071" s="92">
        <v>96035193</v>
      </c>
      <c r="J1071" s="96"/>
    </row>
    <row r="1072" spans="2:10" x14ac:dyDescent="0.2">
      <c r="B1072" s="87"/>
      <c r="C1072" s="87"/>
      <c r="D1072" s="85" t="s">
        <v>566</v>
      </c>
      <c r="E1072" s="91"/>
      <c r="F1072" s="92"/>
      <c r="G1072" s="92"/>
      <c r="H1072" s="92"/>
      <c r="I1072" s="92"/>
      <c r="J1072" s="96"/>
    </row>
    <row r="1073" spans="2:10" x14ac:dyDescent="0.2">
      <c r="B1073" s="3" t="s">
        <v>246</v>
      </c>
      <c r="C1073" s="3">
        <v>3947</v>
      </c>
      <c r="D1073" s="3" t="s">
        <v>564</v>
      </c>
      <c r="E1073" s="89"/>
      <c r="F1073" s="90"/>
      <c r="G1073" s="90"/>
      <c r="H1073" s="90">
        <v>96016934</v>
      </c>
      <c r="I1073" s="90"/>
      <c r="J1073" s="95"/>
    </row>
    <row r="1074" spans="2:10" x14ac:dyDescent="0.2">
      <c r="B1074" s="87"/>
      <c r="C1074" s="87"/>
      <c r="D1074" s="85" t="s">
        <v>401</v>
      </c>
      <c r="E1074" s="91"/>
      <c r="F1074" s="92"/>
      <c r="G1074" s="92"/>
      <c r="H1074" s="92"/>
      <c r="I1074" s="92">
        <v>96067539</v>
      </c>
      <c r="J1074" s="96"/>
    </row>
    <row r="1075" spans="2:10" x14ac:dyDescent="0.2">
      <c r="B1075" s="87"/>
      <c r="C1075" s="87"/>
      <c r="D1075" s="85" t="s">
        <v>432</v>
      </c>
      <c r="E1075" s="91"/>
      <c r="F1075" s="92"/>
      <c r="G1075" s="92"/>
      <c r="H1075" s="92"/>
      <c r="I1075" s="92">
        <v>96001410</v>
      </c>
      <c r="J1075" s="96"/>
    </row>
    <row r="1076" spans="2:10" x14ac:dyDescent="0.2">
      <c r="B1076" s="3" t="s">
        <v>107</v>
      </c>
      <c r="C1076" s="3">
        <v>3022</v>
      </c>
      <c r="D1076" s="3" t="s">
        <v>431</v>
      </c>
      <c r="E1076" s="89"/>
      <c r="F1076" s="90"/>
      <c r="G1076" s="90"/>
      <c r="H1076" s="90"/>
      <c r="I1076" s="90">
        <v>96010805</v>
      </c>
      <c r="J1076" s="95"/>
    </row>
    <row r="1077" spans="2:10" x14ac:dyDescent="0.2">
      <c r="B1077" s="87"/>
      <c r="C1077" s="87"/>
      <c r="D1077" s="85" t="s">
        <v>583</v>
      </c>
      <c r="E1077" s="91"/>
      <c r="F1077" s="92"/>
      <c r="G1077" s="92"/>
      <c r="H1077" s="92"/>
      <c r="I1077" s="92">
        <v>96086947</v>
      </c>
      <c r="J1077" s="96"/>
    </row>
    <row r="1078" spans="2:10" x14ac:dyDescent="0.2">
      <c r="B1078" s="87"/>
      <c r="C1078" s="87"/>
      <c r="D1078" s="85" t="s">
        <v>422</v>
      </c>
      <c r="E1078" s="91"/>
      <c r="F1078" s="92"/>
      <c r="G1078" s="92"/>
      <c r="H1078" s="92"/>
      <c r="I1078" s="92">
        <v>96003633</v>
      </c>
      <c r="J1078" s="96"/>
    </row>
    <row r="1079" spans="2:10" x14ac:dyDescent="0.2">
      <c r="B1079" s="87"/>
      <c r="C1079" s="87"/>
      <c r="D1079" s="85" t="s">
        <v>404</v>
      </c>
      <c r="E1079" s="91"/>
      <c r="F1079" s="92"/>
      <c r="G1079" s="92"/>
      <c r="H1079" s="92"/>
      <c r="I1079" s="92">
        <v>96061956</v>
      </c>
      <c r="J1079" s="96"/>
    </row>
    <row r="1080" spans="2:10" x14ac:dyDescent="0.2">
      <c r="B1080" s="87"/>
      <c r="C1080" s="87"/>
      <c r="D1080" s="85" t="s">
        <v>403</v>
      </c>
      <c r="E1080" s="91"/>
      <c r="F1080" s="92"/>
      <c r="G1080" s="92"/>
      <c r="H1080" s="92"/>
      <c r="I1080" s="92">
        <v>96041087</v>
      </c>
      <c r="J1080" s="96"/>
    </row>
    <row r="1081" spans="2:10" x14ac:dyDescent="0.2">
      <c r="B1081" s="87"/>
      <c r="C1081" s="87"/>
      <c r="D1081" s="85" t="s">
        <v>410</v>
      </c>
      <c r="E1081" s="91"/>
      <c r="F1081" s="92"/>
      <c r="G1081" s="92"/>
      <c r="H1081" s="92"/>
      <c r="I1081" s="92">
        <v>96004912</v>
      </c>
      <c r="J1081" s="96"/>
    </row>
    <row r="1082" spans="2:10" x14ac:dyDescent="0.2">
      <c r="B1082" s="87"/>
      <c r="C1082" s="87"/>
      <c r="D1082" s="85" t="s">
        <v>397</v>
      </c>
      <c r="E1082" s="91"/>
      <c r="F1082" s="92"/>
      <c r="G1082" s="92"/>
      <c r="H1082" s="92"/>
      <c r="I1082" s="92">
        <v>96005429</v>
      </c>
      <c r="J1082" s="96"/>
    </row>
    <row r="1083" spans="2:10" x14ac:dyDescent="0.2">
      <c r="B1083" s="87"/>
      <c r="C1083" s="87"/>
      <c r="D1083" s="85" t="s">
        <v>411</v>
      </c>
      <c r="E1083" s="91"/>
      <c r="F1083" s="92"/>
      <c r="G1083" s="92"/>
      <c r="H1083" s="92"/>
      <c r="I1083" s="92">
        <v>96007593</v>
      </c>
      <c r="J1083" s="96"/>
    </row>
    <row r="1084" spans="2:10" x14ac:dyDescent="0.2">
      <c r="B1084" s="87"/>
      <c r="C1084" s="87"/>
      <c r="D1084" s="85" t="s">
        <v>394</v>
      </c>
      <c r="E1084" s="91"/>
      <c r="F1084" s="92"/>
      <c r="G1084" s="92"/>
      <c r="H1084" s="92"/>
      <c r="I1084" s="92">
        <v>96039483</v>
      </c>
      <c r="J1084" s="96"/>
    </row>
    <row r="1085" spans="2:10" x14ac:dyDescent="0.2">
      <c r="B1085" s="87"/>
      <c r="C1085" s="87"/>
      <c r="D1085" s="85" t="s">
        <v>566</v>
      </c>
      <c r="E1085" s="91"/>
      <c r="F1085" s="92"/>
      <c r="G1085" s="92"/>
      <c r="H1085" s="92"/>
      <c r="I1085" s="92"/>
      <c r="J1085" s="96"/>
    </row>
    <row r="1086" spans="2:10" x14ac:dyDescent="0.2">
      <c r="B1086" s="87"/>
      <c r="C1086" s="87"/>
      <c r="D1086" s="85" t="s">
        <v>405</v>
      </c>
      <c r="E1086" s="91"/>
      <c r="F1086" s="92"/>
      <c r="G1086" s="92"/>
      <c r="H1086" s="92"/>
      <c r="I1086" s="92">
        <v>96041628</v>
      </c>
      <c r="J1086" s="96"/>
    </row>
    <row r="1087" spans="2:10" x14ac:dyDescent="0.2">
      <c r="B1087" s="3" t="s">
        <v>227</v>
      </c>
      <c r="C1087" s="3">
        <v>70730</v>
      </c>
      <c r="D1087" s="3" t="s">
        <v>404</v>
      </c>
      <c r="E1087" s="89"/>
      <c r="F1087" s="90"/>
      <c r="G1087" s="90"/>
      <c r="H1087" s="90"/>
      <c r="I1087" s="90">
        <v>96060736</v>
      </c>
      <c r="J1087" s="95"/>
    </row>
    <row r="1088" spans="2:10" x14ac:dyDescent="0.2">
      <c r="B1088" s="87"/>
      <c r="C1088" s="87"/>
      <c r="D1088" s="85" t="s">
        <v>403</v>
      </c>
      <c r="E1088" s="91"/>
      <c r="F1088" s="92"/>
      <c r="G1088" s="92"/>
      <c r="H1088" s="92"/>
      <c r="I1088" s="92">
        <v>96063379</v>
      </c>
      <c r="J1088" s="96"/>
    </row>
    <row r="1089" spans="2:10" x14ac:dyDescent="0.2">
      <c r="B1089" s="87"/>
      <c r="C1089" s="87"/>
      <c r="D1089" s="85" t="s">
        <v>396</v>
      </c>
      <c r="E1089" s="91"/>
      <c r="F1089" s="92"/>
      <c r="G1089" s="92"/>
      <c r="H1089" s="92"/>
      <c r="I1089" s="92">
        <v>96059453</v>
      </c>
      <c r="J1089" s="96"/>
    </row>
    <row r="1090" spans="2:10" x14ac:dyDescent="0.2">
      <c r="B1090" s="87"/>
      <c r="C1090" s="87"/>
      <c r="D1090" s="85" t="s">
        <v>397</v>
      </c>
      <c r="E1090" s="91"/>
      <c r="F1090" s="92"/>
      <c r="G1090" s="92"/>
      <c r="H1090" s="92"/>
      <c r="I1090" s="92">
        <v>96005429</v>
      </c>
      <c r="J1090" s="96"/>
    </row>
    <row r="1091" spans="2:10" x14ac:dyDescent="0.2">
      <c r="B1091" s="87"/>
      <c r="C1091" s="87"/>
      <c r="D1091" s="85" t="s">
        <v>392</v>
      </c>
      <c r="E1091" s="91"/>
      <c r="F1091" s="92"/>
      <c r="G1091" s="92"/>
      <c r="H1091" s="92"/>
      <c r="I1091" s="92">
        <v>96065349</v>
      </c>
      <c r="J1091" s="96"/>
    </row>
    <row r="1092" spans="2:10" x14ac:dyDescent="0.2">
      <c r="B1092" s="87"/>
      <c r="C1092" s="87"/>
      <c r="D1092" s="85" t="s">
        <v>394</v>
      </c>
      <c r="E1092" s="91"/>
      <c r="F1092" s="92"/>
      <c r="G1092" s="92"/>
      <c r="H1092" s="92"/>
      <c r="I1092" s="92">
        <v>96023589</v>
      </c>
      <c r="J1092" s="96"/>
    </row>
    <row r="1093" spans="2:10" x14ac:dyDescent="0.2">
      <c r="B1093" s="87"/>
      <c r="C1093" s="87"/>
      <c r="D1093" s="85" t="s">
        <v>566</v>
      </c>
      <c r="E1093" s="91"/>
      <c r="F1093" s="92"/>
      <c r="G1093" s="92"/>
      <c r="H1093" s="92"/>
      <c r="I1093" s="92"/>
      <c r="J1093" s="96"/>
    </row>
    <row r="1094" spans="2:10" x14ac:dyDescent="0.2">
      <c r="B1094" s="3" t="s">
        <v>171</v>
      </c>
      <c r="C1094" s="3">
        <v>34566</v>
      </c>
      <c r="D1094" s="3" t="s">
        <v>564</v>
      </c>
      <c r="E1094" s="89"/>
      <c r="F1094" s="90"/>
      <c r="G1094" s="90"/>
      <c r="H1094" s="90">
        <v>96074520</v>
      </c>
      <c r="I1094" s="90"/>
      <c r="J1094" s="95"/>
    </row>
    <row r="1095" spans="2:10" x14ac:dyDescent="0.2">
      <c r="B1095" s="87"/>
      <c r="C1095" s="87"/>
      <c r="D1095" s="85" t="s">
        <v>397</v>
      </c>
      <c r="E1095" s="91"/>
      <c r="F1095" s="92"/>
      <c r="G1095" s="92"/>
      <c r="H1095" s="92"/>
      <c r="I1095" s="92">
        <v>96005429</v>
      </c>
      <c r="J1095" s="96"/>
    </row>
    <row r="1096" spans="2:10" x14ac:dyDescent="0.2">
      <c r="B1096" s="87"/>
      <c r="C1096" s="87"/>
      <c r="D1096" s="85" t="s">
        <v>392</v>
      </c>
      <c r="E1096" s="91"/>
      <c r="F1096" s="92"/>
      <c r="G1096" s="92"/>
      <c r="H1096" s="92"/>
      <c r="I1096" s="92">
        <v>96046739</v>
      </c>
      <c r="J1096" s="96"/>
    </row>
    <row r="1097" spans="2:10" x14ac:dyDescent="0.2">
      <c r="B1097" s="87"/>
      <c r="C1097" s="87"/>
      <c r="D1097" s="85" t="s">
        <v>424</v>
      </c>
      <c r="E1097" s="91"/>
      <c r="F1097" s="92"/>
      <c r="G1097" s="92"/>
      <c r="H1097" s="92"/>
      <c r="I1097" s="92">
        <v>96029288</v>
      </c>
      <c r="J1097" s="96"/>
    </row>
    <row r="1098" spans="2:10" x14ac:dyDescent="0.2">
      <c r="B1098" s="87"/>
      <c r="C1098" s="87"/>
      <c r="D1098" s="85" t="s">
        <v>394</v>
      </c>
      <c r="E1098" s="91"/>
      <c r="F1098" s="92"/>
      <c r="G1098" s="92"/>
      <c r="H1098" s="92"/>
      <c r="I1098" s="92">
        <v>96018764</v>
      </c>
      <c r="J1098" s="96"/>
    </row>
    <row r="1099" spans="2:10" x14ac:dyDescent="0.2">
      <c r="B1099" s="3" t="s">
        <v>261</v>
      </c>
      <c r="C1099" s="3">
        <v>41</v>
      </c>
      <c r="D1099" s="3" t="s">
        <v>414</v>
      </c>
      <c r="E1099" s="89"/>
      <c r="F1099" s="90"/>
      <c r="G1099" s="90"/>
      <c r="H1099" s="90"/>
      <c r="I1099" s="90">
        <v>96001992</v>
      </c>
      <c r="J1099" s="95"/>
    </row>
    <row r="1100" spans="2:10" x14ac:dyDescent="0.2">
      <c r="B1100" s="87"/>
      <c r="C1100" s="87"/>
      <c r="D1100" s="85" t="s">
        <v>401</v>
      </c>
      <c r="E1100" s="91"/>
      <c r="F1100" s="92"/>
      <c r="G1100" s="92"/>
      <c r="H1100" s="92"/>
      <c r="I1100" s="92">
        <v>96044819</v>
      </c>
      <c r="J1100" s="96"/>
    </row>
    <row r="1101" spans="2:10" x14ac:dyDescent="0.2">
      <c r="B1101" s="87"/>
      <c r="C1101" s="87"/>
      <c r="D1101" s="85" t="s">
        <v>392</v>
      </c>
      <c r="E1101" s="91"/>
      <c r="F1101" s="92"/>
      <c r="G1101" s="92"/>
      <c r="H1101" s="92"/>
      <c r="I1101" s="92">
        <v>96000421</v>
      </c>
      <c r="J1101" s="96"/>
    </row>
    <row r="1102" spans="2:10" x14ac:dyDescent="0.2">
      <c r="B1102" s="87"/>
      <c r="C1102" s="87"/>
      <c r="D1102" s="85" t="s">
        <v>408</v>
      </c>
      <c r="E1102" s="91"/>
      <c r="F1102" s="92"/>
      <c r="G1102" s="92"/>
      <c r="H1102" s="92"/>
      <c r="I1102" s="92">
        <v>96000411</v>
      </c>
      <c r="J1102" s="96"/>
    </row>
    <row r="1103" spans="2:10" x14ac:dyDescent="0.2">
      <c r="B1103" s="87"/>
      <c r="C1103" s="87"/>
      <c r="D1103" s="85" t="s">
        <v>566</v>
      </c>
      <c r="E1103" s="91"/>
      <c r="F1103" s="92"/>
      <c r="G1103" s="92"/>
      <c r="H1103" s="92"/>
      <c r="I1103" s="92"/>
      <c r="J1103" s="96"/>
    </row>
    <row r="1104" spans="2:10" x14ac:dyDescent="0.2">
      <c r="B1104" s="87"/>
      <c r="C1104" s="87"/>
      <c r="D1104" s="85" t="s">
        <v>437</v>
      </c>
      <c r="E1104" s="91"/>
      <c r="F1104" s="92"/>
      <c r="G1104" s="92"/>
      <c r="H1104" s="92"/>
      <c r="I1104" s="92">
        <v>96000409</v>
      </c>
      <c r="J1104" s="96"/>
    </row>
    <row r="1105" spans="2:10" x14ac:dyDescent="0.2">
      <c r="B1105" s="87"/>
      <c r="C1105" s="87"/>
      <c r="D1105" s="85" t="s">
        <v>447</v>
      </c>
      <c r="E1105" s="91"/>
      <c r="F1105" s="92"/>
      <c r="G1105" s="92"/>
      <c r="H1105" s="92"/>
      <c r="I1105" s="92">
        <v>96007321</v>
      </c>
      <c r="J1105" s="96"/>
    </row>
    <row r="1106" spans="2:10" x14ac:dyDescent="0.2">
      <c r="B1106" s="3" t="s">
        <v>126</v>
      </c>
      <c r="C1106" s="3">
        <v>5280</v>
      </c>
      <c r="D1106" s="3" t="s">
        <v>404</v>
      </c>
      <c r="E1106" s="89"/>
      <c r="F1106" s="90"/>
      <c r="G1106" s="90"/>
      <c r="H1106" s="90"/>
      <c r="I1106" s="90">
        <v>96032506</v>
      </c>
      <c r="J1106" s="95"/>
    </row>
    <row r="1107" spans="2:10" x14ac:dyDescent="0.2">
      <c r="B1107" s="87"/>
      <c r="C1107" s="87"/>
      <c r="D1107" s="85" t="s">
        <v>396</v>
      </c>
      <c r="E1107" s="91"/>
      <c r="F1107" s="92"/>
      <c r="G1107" s="92"/>
      <c r="H1107" s="92"/>
      <c r="I1107" s="92">
        <v>96016462</v>
      </c>
      <c r="J1107" s="96"/>
    </row>
    <row r="1108" spans="2:10" x14ac:dyDescent="0.2">
      <c r="B1108" s="87"/>
      <c r="C1108" s="87"/>
      <c r="D1108" s="85" t="s">
        <v>573</v>
      </c>
      <c r="E1108" s="91"/>
      <c r="F1108" s="92"/>
      <c r="G1108" s="92"/>
      <c r="H1108" s="92">
        <v>95000299</v>
      </c>
      <c r="I1108" s="92"/>
      <c r="J1108" s="96"/>
    </row>
    <row r="1109" spans="2:10" x14ac:dyDescent="0.2">
      <c r="B1109" s="87"/>
      <c r="C1109" s="87"/>
      <c r="D1109" s="85" t="s">
        <v>392</v>
      </c>
      <c r="E1109" s="91"/>
      <c r="F1109" s="92"/>
      <c r="G1109" s="92"/>
      <c r="H1109" s="92"/>
      <c r="I1109" s="92">
        <v>96035755</v>
      </c>
      <c r="J1109" s="96"/>
    </row>
    <row r="1110" spans="2:10" x14ac:dyDescent="0.2">
      <c r="B1110" s="3" t="s">
        <v>355</v>
      </c>
      <c r="C1110" s="3">
        <v>35578</v>
      </c>
      <c r="D1110" s="3" t="s">
        <v>463</v>
      </c>
      <c r="E1110" s="89"/>
      <c r="F1110" s="90"/>
      <c r="G1110" s="90"/>
      <c r="H1110" s="90"/>
      <c r="I1110" s="90"/>
      <c r="J1110" s="95">
        <v>96057496</v>
      </c>
    </row>
    <row r="1111" spans="2:10" x14ac:dyDescent="0.2">
      <c r="B1111" s="3" t="s">
        <v>350</v>
      </c>
      <c r="C1111" s="3">
        <v>56148</v>
      </c>
      <c r="D1111" s="3" t="s">
        <v>465</v>
      </c>
      <c r="E1111" s="89"/>
      <c r="F1111" s="90"/>
      <c r="G1111" s="90"/>
      <c r="H1111" s="90"/>
      <c r="I1111" s="90"/>
      <c r="J1111" s="95">
        <v>96009463</v>
      </c>
    </row>
    <row r="1112" spans="2:10" x14ac:dyDescent="0.2">
      <c r="B1112" s="3" t="s">
        <v>168</v>
      </c>
      <c r="C1112" s="3">
        <v>81385</v>
      </c>
      <c r="D1112" s="3" t="s">
        <v>564</v>
      </c>
      <c r="E1112" s="89"/>
      <c r="F1112" s="90"/>
      <c r="G1112" s="90"/>
      <c r="H1112" s="90">
        <v>96047739</v>
      </c>
      <c r="I1112" s="90"/>
      <c r="J1112" s="95"/>
    </row>
    <row r="1113" spans="2:10" x14ac:dyDescent="0.2">
      <c r="B1113" s="87"/>
      <c r="C1113" s="87"/>
      <c r="D1113" s="85" t="s">
        <v>414</v>
      </c>
      <c r="E1113" s="91"/>
      <c r="F1113" s="92"/>
      <c r="G1113" s="92"/>
      <c r="H1113" s="92"/>
      <c r="I1113" s="92">
        <v>96058009</v>
      </c>
      <c r="J1113" s="96"/>
    </row>
    <row r="1114" spans="2:10" x14ac:dyDescent="0.2">
      <c r="B1114" s="87"/>
      <c r="C1114" s="87"/>
      <c r="D1114" s="85" t="s">
        <v>583</v>
      </c>
      <c r="E1114" s="91"/>
      <c r="F1114" s="92"/>
      <c r="G1114" s="92"/>
      <c r="H1114" s="92"/>
      <c r="I1114" s="92">
        <v>96066349</v>
      </c>
      <c r="J1114" s="96"/>
    </row>
    <row r="1115" spans="2:10" x14ac:dyDescent="0.2">
      <c r="B1115" s="87"/>
      <c r="C1115" s="87"/>
      <c r="D1115" s="85" t="s">
        <v>401</v>
      </c>
      <c r="E1115" s="91"/>
      <c r="F1115" s="92"/>
      <c r="G1115" s="92"/>
      <c r="H1115" s="92"/>
      <c r="I1115" s="92">
        <v>96055106</v>
      </c>
      <c r="J1115" s="96"/>
    </row>
    <row r="1116" spans="2:10" x14ac:dyDescent="0.2">
      <c r="B1116" s="87"/>
      <c r="C1116" s="87"/>
      <c r="D1116" s="85" t="s">
        <v>399</v>
      </c>
      <c r="E1116" s="91"/>
      <c r="F1116" s="92"/>
      <c r="G1116" s="92"/>
      <c r="H1116" s="92"/>
      <c r="I1116" s="92">
        <v>96049823</v>
      </c>
      <c r="J1116" s="96"/>
    </row>
    <row r="1117" spans="2:10" x14ac:dyDescent="0.2">
      <c r="B1117" s="87"/>
      <c r="C1117" s="87"/>
      <c r="D1117" s="85" t="s">
        <v>463</v>
      </c>
      <c r="E1117" s="91"/>
      <c r="F1117" s="92"/>
      <c r="G1117" s="92"/>
      <c r="H1117" s="92"/>
      <c r="I1117" s="92"/>
      <c r="J1117" s="96">
        <v>96060378</v>
      </c>
    </row>
    <row r="1118" spans="2:10" x14ac:dyDescent="0.2">
      <c r="B1118" s="87"/>
      <c r="C1118" s="87"/>
      <c r="D1118" s="85" t="s">
        <v>392</v>
      </c>
      <c r="E1118" s="91"/>
      <c r="F1118" s="92"/>
      <c r="G1118" s="92"/>
      <c r="H1118" s="92"/>
      <c r="I1118" s="92">
        <v>96031861</v>
      </c>
      <c r="J1118" s="96"/>
    </row>
    <row r="1119" spans="2:10" x14ac:dyDescent="0.2">
      <c r="B1119" s="3" t="s">
        <v>240</v>
      </c>
      <c r="C1119" s="3">
        <v>3078</v>
      </c>
      <c r="D1119" s="3" t="s">
        <v>403</v>
      </c>
      <c r="E1119" s="89"/>
      <c r="F1119" s="90"/>
      <c r="G1119" s="90"/>
      <c r="H1119" s="90"/>
      <c r="I1119" s="90">
        <v>96081523</v>
      </c>
      <c r="J1119" s="95"/>
    </row>
    <row r="1120" spans="2:10" x14ac:dyDescent="0.2">
      <c r="B1120" s="87"/>
      <c r="C1120" s="87"/>
      <c r="D1120" s="85" t="s">
        <v>396</v>
      </c>
      <c r="E1120" s="91"/>
      <c r="F1120" s="92"/>
      <c r="G1120" s="92"/>
      <c r="H1120" s="92"/>
      <c r="I1120" s="92">
        <v>96029924</v>
      </c>
      <c r="J1120" s="96"/>
    </row>
    <row r="1121" spans="2:10" x14ac:dyDescent="0.2">
      <c r="B1121" s="87"/>
      <c r="C1121" s="87"/>
      <c r="D1121" s="85" t="s">
        <v>399</v>
      </c>
      <c r="E1121" s="91"/>
      <c r="F1121" s="92"/>
      <c r="G1121" s="92"/>
      <c r="H1121" s="92"/>
      <c r="I1121" s="92">
        <v>96002952</v>
      </c>
      <c r="J1121" s="96"/>
    </row>
    <row r="1122" spans="2:10" x14ac:dyDescent="0.2">
      <c r="B1122" s="87"/>
      <c r="C1122" s="87"/>
      <c r="D1122" s="85" t="s">
        <v>449</v>
      </c>
      <c r="E1122" s="91"/>
      <c r="F1122" s="92"/>
      <c r="G1122" s="92"/>
      <c r="H1122" s="92"/>
      <c r="I1122" s="92">
        <v>96001446</v>
      </c>
      <c r="J1122" s="96"/>
    </row>
    <row r="1123" spans="2:10" x14ac:dyDescent="0.2">
      <c r="B1123" s="87"/>
      <c r="C1123" s="87"/>
      <c r="D1123" s="85" t="s">
        <v>432</v>
      </c>
      <c r="E1123" s="91"/>
      <c r="F1123" s="92"/>
      <c r="G1123" s="92"/>
      <c r="H1123" s="92"/>
      <c r="I1123" s="92">
        <v>96001431</v>
      </c>
      <c r="J1123" s="96"/>
    </row>
    <row r="1124" spans="2:10" x14ac:dyDescent="0.2">
      <c r="B1124" s="87"/>
      <c r="C1124" s="87"/>
      <c r="D1124" s="85" t="s">
        <v>566</v>
      </c>
      <c r="E1124" s="91"/>
      <c r="F1124" s="92"/>
      <c r="G1124" s="92"/>
      <c r="H1124" s="92"/>
      <c r="I1124" s="92"/>
      <c r="J1124" s="96"/>
    </row>
    <row r="1125" spans="2:10" x14ac:dyDescent="0.2">
      <c r="B1125" s="3" t="s">
        <v>252</v>
      </c>
      <c r="C1125" s="3">
        <v>3089</v>
      </c>
      <c r="D1125" s="3" t="s">
        <v>404</v>
      </c>
      <c r="E1125" s="89"/>
      <c r="F1125" s="90"/>
      <c r="G1125" s="90"/>
      <c r="H1125" s="90"/>
      <c r="I1125" s="90">
        <v>96059569</v>
      </c>
      <c r="J1125" s="95"/>
    </row>
    <row r="1126" spans="2:10" x14ac:dyDescent="0.2">
      <c r="B1126" s="87"/>
      <c r="C1126" s="87"/>
      <c r="D1126" s="85" t="s">
        <v>399</v>
      </c>
      <c r="E1126" s="91"/>
      <c r="F1126" s="92"/>
      <c r="G1126" s="92"/>
      <c r="H1126" s="92"/>
      <c r="I1126" s="92">
        <v>96002950</v>
      </c>
      <c r="J1126" s="96"/>
    </row>
    <row r="1127" spans="2:10" x14ac:dyDescent="0.2">
      <c r="B1127" s="87"/>
      <c r="C1127" s="87"/>
      <c r="D1127" s="85" t="s">
        <v>573</v>
      </c>
      <c r="E1127" s="91"/>
      <c r="F1127" s="92"/>
      <c r="G1127" s="92"/>
      <c r="H1127" s="92">
        <v>95000274</v>
      </c>
      <c r="I1127" s="92"/>
      <c r="J1127" s="96"/>
    </row>
    <row r="1128" spans="2:10" x14ac:dyDescent="0.2">
      <c r="B1128" s="87"/>
      <c r="C1128" s="87"/>
      <c r="D1128" s="85" t="s">
        <v>432</v>
      </c>
      <c r="E1128" s="91"/>
      <c r="F1128" s="92"/>
      <c r="G1128" s="92"/>
      <c r="H1128" s="92"/>
      <c r="I1128" s="92">
        <v>96001300</v>
      </c>
      <c r="J1128" s="96"/>
    </row>
    <row r="1129" spans="2:10" x14ac:dyDescent="0.2">
      <c r="B1129" s="87"/>
      <c r="C1129" s="87"/>
      <c r="D1129" s="85" t="s">
        <v>394</v>
      </c>
      <c r="E1129" s="91"/>
      <c r="F1129" s="92"/>
      <c r="G1129" s="92"/>
      <c r="H1129" s="92"/>
      <c r="I1129" s="92">
        <v>96018766</v>
      </c>
      <c r="J1129" s="96"/>
    </row>
    <row r="1130" spans="2:10" x14ac:dyDescent="0.2">
      <c r="B1130" s="87"/>
      <c r="C1130" s="87"/>
      <c r="D1130" s="85" t="s">
        <v>406</v>
      </c>
      <c r="E1130" s="91"/>
      <c r="F1130" s="92"/>
      <c r="G1130" s="92"/>
      <c r="H1130" s="92"/>
      <c r="I1130" s="92">
        <v>96048534</v>
      </c>
      <c r="J1130" s="96"/>
    </row>
    <row r="1131" spans="2:10" x14ac:dyDescent="0.2">
      <c r="B1131" s="3" t="s">
        <v>215</v>
      </c>
      <c r="C1131" s="3">
        <v>79508</v>
      </c>
      <c r="D1131" s="3" t="s">
        <v>404</v>
      </c>
      <c r="E1131" s="89"/>
      <c r="F1131" s="90"/>
      <c r="G1131" s="90"/>
      <c r="H1131" s="90"/>
      <c r="I1131" s="90">
        <v>96060300</v>
      </c>
      <c r="J1131" s="95"/>
    </row>
    <row r="1132" spans="2:10" x14ac:dyDescent="0.2">
      <c r="B1132" s="87"/>
      <c r="C1132" s="87"/>
      <c r="D1132" s="85" t="s">
        <v>403</v>
      </c>
      <c r="E1132" s="91"/>
      <c r="F1132" s="92"/>
      <c r="G1132" s="92"/>
      <c r="H1132" s="92"/>
      <c r="I1132" s="92">
        <v>96085221</v>
      </c>
      <c r="J1132" s="96"/>
    </row>
    <row r="1133" spans="2:10" x14ac:dyDescent="0.2">
      <c r="B1133" s="87"/>
      <c r="C1133" s="87"/>
      <c r="D1133" s="85" t="s">
        <v>435</v>
      </c>
      <c r="E1133" s="91"/>
      <c r="F1133" s="92"/>
      <c r="G1133" s="92"/>
      <c r="H1133" s="92"/>
      <c r="I1133" s="92">
        <v>96094500</v>
      </c>
      <c r="J1133" s="96"/>
    </row>
    <row r="1134" spans="2:10" x14ac:dyDescent="0.2">
      <c r="B1134" s="87"/>
      <c r="C1134" s="87"/>
      <c r="D1134" s="85" t="s">
        <v>401</v>
      </c>
      <c r="E1134" s="91"/>
      <c r="F1134" s="92"/>
      <c r="G1134" s="92"/>
      <c r="H1134" s="92"/>
      <c r="I1134" s="92">
        <v>96061759</v>
      </c>
      <c r="J1134" s="96"/>
    </row>
    <row r="1135" spans="2:10" x14ac:dyDescent="0.2">
      <c r="B1135" s="87"/>
      <c r="C1135" s="87"/>
      <c r="D1135" s="85" t="s">
        <v>399</v>
      </c>
      <c r="E1135" s="91"/>
      <c r="F1135" s="92"/>
      <c r="G1135" s="92"/>
      <c r="H1135" s="92"/>
      <c r="I1135" s="92">
        <v>96076769</v>
      </c>
      <c r="J1135" s="96"/>
    </row>
    <row r="1136" spans="2:10" x14ac:dyDescent="0.2">
      <c r="B1136" s="87"/>
      <c r="C1136" s="87"/>
      <c r="D1136" s="85" t="s">
        <v>566</v>
      </c>
      <c r="E1136" s="91"/>
      <c r="F1136" s="92"/>
      <c r="G1136" s="92"/>
      <c r="H1136" s="92"/>
      <c r="I1136" s="92"/>
      <c r="J1136" s="96"/>
    </row>
    <row r="1137" spans="2:10" x14ac:dyDescent="0.2">
      <c r="B1137" s="87"/>
      <c r="C1137" s="87"/>
      <c r="D1137" s="85" t="s">
        <v>406</v>
      </c>
      <c r="E1137" s="91"/>
      <c r="F1137" s="92"/>
      <c r="G1137" s="92"/>
      <c r="H1137" s="92"/>
      <c r="I1137" s="92">
        <v>96061757</v>
      </c>
      <c r="J1137" s="96"/>
    </row>
    <row r="1138" spans="2:10" x14ac:dyDescent="0.2">
      <c r="B1138" s="3" t="s">
        <v>174</v>
      </c>
      <c r="C1138" s="3">
        <v>94</v>
      </c>
      <c r="D1138" s="3" t="s">
        <v>404</v>
      </c>
      <c r="E1138" s="89"/>
      <c r="F1138" s="90"/>
      <c r="G1138" s="90"/>
      <c r="H1138" s="90"/>
      <c r="I1138" s="90">
        <v>96058782</v>
      </c>
      <c r="J1138" s="95"/>
    </row>
    <row r="1139" spans="2:10" x14ac:dyDescent="0.2">
      <c r="B1139" s="87"/>
      <c r="C1139" s="87"/>
      <c r="D1139" s="85" t="s">
        <v>396</v>
      </c>
      <c r="E1139" s="91"/>
      <c r="F1139" s="92"/>
      <c r="G1139" s="92"/>
      <c r="H1139" s="92"/>
      <c r="I1139" s="92">
        <v>96029083</v>
      </c>
      <c r="J1139" s="96"/>
    </row>
    <row r="1140" spans="2:10" x14ac:dyDescent="0.2">
      <c r="B1140" s="87"/>
      <c r="C1140" s="87"/>
      <c r="D1140" s="85" t="s">
        <v>392</v>
      </c>
      <c r="E1140" s="91"/>
      <c r="F1140" s="92"/>
      <c r="G1140" s="92"/>
      <c r="H1140" s="92"/>
      <c r="I1140" s="92">
        <v>96000448</v>
      </c>
      <c r="J1140" s="96"/>
    </row>
    <row r="1141" spans="2:10" x14ac:dyDescent="0.2">
      <c r="B1141" s="87"/>
      <c r="C1141" s="87"/>
      <c r="D1141" s="85" t="s">
        <v>394</v>
      </c>
      <c r="E1141" s="91"/>
      <c r="F1141" s="92"/>
      <c r="G1141" s="92"/>
      <c r="H1141" s="92"/>
      <c r="I1141" s="92">
        <v>96018731</v>
      </c>
      <c r="J1141" s="96"/>
    </row>
    <row r="1142" spans="2:10" x14ac:dyDescent="0.2">
      <c r="B1142" s="87"/>
      <c r="C1142" s="87"/>
      <c r="D1142" s="85" t="s">
        <v>566</v>
      </c>
      <c r="E1142" s="91"/>
      <c r="F1142" s="92"/>
      <c r="G1142" s="92"/>
      <c r="H1142" s="92"/>
      <c r="I1142" s="92"/>
      <c r="J1142" s="96"/>
    </row>
    <row r="1143" spans="2:10" x14ac:dyDescent="0.2">
      <c r="B1143" s="3" t="s">
        <v>104</v>
      </c>
      <c r="C1143" s="3">
        <v>53461</v>
      </c>
      <c r="D1143" s="3" t="s">
        <v>564</v>
      </c>
      <c r="E1143" s="89"/>
      <c r="F1143" s="90"/>
      <c r="G1143" s="90"/>
      <c r="H1143" s="90">
        <v>96030347</v>
      </c>
      <c r="I1143" s="90"/>
      <c r="J1143" s="95"/>
    </row>
    <row r="1144" spans="2:10" x14ac:dyDescent="0.2">
      <c r="B1144" s="87"/>
      <c r="C1144" s="87"/>
      <c r="D1144" s="85" t="s">
        <v>404</v>
      </c>
      <c r="E1144" s="91"/>
      <c r="F1144" s="92"/>
      <c r="G1144" s="92"/>
      <c r="H1144" s="92"/>
      <c r="I1144" s="92">
        <v>96065439</v>
      </c>
      <c r="J1144" s="96"/>
    </row>
    <row r="1145" spans="2:10" x14ac:dyDescent="0.2">
      <c r="B1145" s="87"/>
      <c r="C1145" s="87"/>
      <c r="D1145" s="85" t="s">
        <v>396</v>
      </c>
      <c r="E1145" s="91"/>
      <c r="F1145" s="92"/>
      <c r="G1145" s="92"/>
      <c r="H1145" s="92"/>
      <c r="I1145" s="92">
        <v>96035620</v>
      </c>
      <c r="J1145" s="96"/>
    </row>
    <row r="1146" spans="2:10" x14ac:dyDescent="0.2">
      <c r="B1146" s="87"/>
      <c r="C1146" s="87"/>
      <c r="D1146" s="85" t="s">
        <v>397</v>
      </c>
      <c r="E1146" s="91"/>
      <c r="F1146" s="92"/>
      <c r="G1146" s="92"/>
      <c r="H1146" s="92"/>
      <c r="I1146" s="92">
        <v>96005429</v>
      </c>
      <c r="J1146" s="96"/>
    </row>
    <row r="1147" spans="2:10" x14ac:dyDescent="0.2">
      <c r="B1147" s="87"/>
      <c r="C1147" s="87"/>
      <c r="D1147" s="85" t="s">
        <v>465</v>
      </c>
      <c r="E1147" s="91"/>
      <c r="F1147" s="92"/>
      <c r="G1147" s="92"/>
      <c r="H1147" s="92"/>
      <c r="I1147" s="92"/>
      <c r="J1147" s="96">
        <v>96005582</v>
      </c>
    </row>
    <row r="1148" spans="2:10" x14ac:dyDescent="0.2">
      <c r="B1148" s="87"/>
      <c r="C1148" s="87"/>
      <c r="D1148" s="85" t="s">
        <v>394</v>
      </c>
      <c r="E1148" s="91"/>
      <c r="F1148" s="92"/>
      <c r="G1148" s="92"/>
      <c r="H1148" s="92"/>
      <c r="I1148" s="92">
        <v>96018761</v>
      </c>
      <c r="J1148" s="96"/>
    </row>
    <row r="1149" spans="2:10" x14ac:dyDescent="0.2">
      <c r="B1149" s="3" t="s">
        <v>549</v>
      </c>
      <c r="C1149" s="3">
        <v>62413</v>
      </c>
      <c r="D1149" s="3" t="s">
        <v>463</v>
      </c>
      <c r="E1149" s="89"/>
      <c r="F1149" s="90"/>
      <c r="G1149" s="90"/>
      <c r="H1149" s="90"/>
      <c r="I1149" s="90"/>
      <c r="J1149" s="95">
        <v>96050448</v>
      </c>
    </row>
    <row r="1150" spans="2:10" x14ac:dyDescent="0.2">
      <c r="B1150" s="3" t="s">
        <v>199</v>
      </c>
      <c r="C1150" s="3">
        <v>55898</v>
      </c>
      <c r="D1150" s="3" t="s">
        <v>564</v>
      </c>
      <c r="E1150" s="89">
        <v>96021810</v>
      </c>
      <c r="F1150" s="90"/>
      <c r="G1150" s="90"/>
      <c r="H1150" s="90">
        <v>96021810</v>
      </c>
      <c r="I1150" s="90"/>
      <c r="J1150" s="95"/>
    </row>
    <row r="1151" spans="2:10" x14ac:dyDescent="0.2">
      <c r="B1151" s="87"/>
      <c r="C1151" s="87"/>
      <c r="D1151" s="85" t="s">
        <v>401</v>
      </c>
      <c r="E1151" s="91"/>
      <c r="F1151" s="92"/>
      <c r="G1151" s="92"/>
      <c r="H1151" s="92"/>
      <c r="I1151" s="92">
        <v>96021121</v>
      </c>
      <c r="J1151" s="96"/>
    </row>
    <row r="1152" spans="2:10" x14ac:dyDescent="0.2">
      <c r="B1152" s="87"/>
      <c r="C1152" s="87"/>
      <c r="D1152" s="85" t="s">
        <v>399</v>
      </c>
      <c r="E1152" s="91"/>
      <c r="F1152" s="92"/>
      <c r="G1152" s="92"/>
      <c r="H1152" s="92"/>
      <c r="I1152" s="92">
        <v>96023261</v>
      </c>
      <c r="J1152" s="96"/>
    </row>
    <row r="1153" spans="2:10" x14ac:dyDescent="0.2">
      <c r="B1153" s="87"/>
      <c r="C1153" s="87"/>
      <c r="D1153" s="85" t="s">
        <v>759</v>
      </c>
      <c r="E1153" s="91"/>
      <c r="F1153" s="92">
        <v>96028020</v>
      </c>
      <c r="G1153" s="92"/>
      <c r="H1153" s="92"/>
      <c r="I1153" s="92"/>
      <c r="J1153" s="96"/>
    </row>
    <row r="1154" spans="2:10" x14ac:dyDescent="0.2">
      <c r="B1154" s="87"/>
      <c r="C1154" s="87"/>
      <c r="D1154" s="85" t="s">
        <v>402</v>
      </c>
      <c r="E1154" s="91"/>
      <c r="F1154" s="92"/>
      <c r="G1154" s="92"/>
      <c r="H1154" s="92"/>
      <c r="I1154" s="92">
        <v>96029230</v>
      </c>
      <c r="J1154" s="96"/>
    </row>
    <row r="1155" spans="2:10" x14ac:dyDescent="0.2">
      <c r="B1155" s="3" t="s">
        <v>133</v>
      </c>
      <c r="C1155" s="3">
        <v>48528</v>
      </c>
      <c r="D1155" s="3" t="s">
        <v>564</v>
      </c>
      <c r="E1155" s="89">
        <v>96001822</v>
      </c>
      <c r="F1155" s="90"/>
      <c r="G1155" s="90"/>
      <c r="H1155" s="90">
        <v>96001822</v>
      </c>
      <c r="I1155" s="90"/>
      <c r="J1155" s="95"/>
    </row>
    <row r="1156" spans="2:10" x14ac:dyDescent="0.2">
      <c r="B1156" s="87"/>
      <c r="C1156" s="87"/>
      <c r="D1156" s="85" t="s">
        <v>585</v>
      </c>
      <c r="E1156" s="91"/>
      <c r="F1156" s="92"/>
      <c r="G1156" s="92"/>
      <c r="H1156" s="92"/>
      <c r="I1156" s="92"/>
      <c r="J1156" s="96"/>
    </row>
    <row r="1157" spans="2:10" x14ac:dyDescent="0.2">
      <c r="B1157" s="3" t="s">
        <v>170</v>
      </c>
      <c r="C1157" s="3">
        <v>54480</v>
      </c>
      <c r="D1157" s="3" t="s">
        <v>593</v>
      </c>
      <c r="E1157" s="89"/>
      <c r="F1157" s="90"/>
      <c r="G1157" s="90"/>
      <c r="H1157" s="90"/>
      <c r="I1157" s="90">
        <v>96067510</v>
      </c>
      <c r="J1157" s="95"/>
    </row>
    <row r="1158" spans="2:10" x14ac:dyDescent="0.2">
      <c r="B1158" s="87"/>
      <c r="C1158" s="87"/>
      <c r="D1158" s="85" t="s">
        <v>594</v>
      </c>
      <c r="E1158" s="91"/>
      <c r="F1158" s="92"/>
      <c r="G1158" s="92"/>
      <c r="H1158" s="92"/>
      <c r="I1158" s="92">
        <v>96083903</v>
      </c>
      <c r="J1158" s="96"/>
    </row>
    <row r="1159" spans="2:10" x14ac:dyDescent="0.2">
      <c r="B1159" s="87"/>
      <c r="C1159" s="87"/>
      <c r="D1159" s="85" t="s">
        <v>583</v>
      </c>
      <c r="E1159" s="91"/>
      <c r="F1159" s="92"/>
      <c r="G1159" s="92"/>
      <c r="H1159" s="92"/>
      <c r="I1159" s="92">
        <v>96086950</v>
      </c>
      <c r="J1159" s="96"/>
    </row>
    <row r="1160" spans="2:10" x14ac:dyDescent="0.2">
      <c r="B1160" s="87"/>
      <c r="C1160" s="87"/>
      <c r="D1160" s="85" t="s">
        <v>404</v>
      </c>
      <c r="E1160" s="91"/>
      <c r="F1160" s="92"/>
      <c r="G1160" s="92"/>
      <c r="H1160" s="92"/>
      <c r="I1160" s="92">
        <v>96084748</v>
      </c>
      <c r="J1160" s="96"/>
    </row>
    <row r="1161" spans="2:10" x14ac:dyDescent="0.2">
      <c r="B1161" s="87"/>
      <c r="C1161" s="87"/>
      <c r="D1161" s="85" t="s">
        <v>410</v>
      </c>
      <c r="E1161" s="91"/>
      <c r="F1161" s="92"/>
      <c r="G1161" s="92"/>
      <c r="H1161" s="92"/>
      <c r="I1161" s="92">
        <v>96012143</v>
      </c>
      <c r="J1161" s="96"/>
    </row>
    <row r="1162" spans="2:10" x14ac:dyDescent="0.2">
      <c r="B1162" s="87"/>
      <c r="C1162" s="87"/>
      <c r="D1162" s="85" t="s">
        <v>397</v>
      </c>
      <c r="E1162" s="91"/>
      <c r="F1162" s="92"/>
      <c r="G1162" s="92"/>
      <c r="H1162" s="92"/>
      <c r="I1162" s="92">
        <v>96005429</v>
      </c>
      <c r="J1162" s="96"/>
    </row>
    <row r="1163" spans="2:10" x14ac:dyDescent="0.2">
      <c r="B1163" s="87"/>
      <c r="C1163" s="87"/>
      <c r="D1163" s="85" t="s">
        <v>424</v>
      </c>
      <c r="E1163" s="91"/>
      <c r="F1163" s="92"/>
      <c r="G1163" s="92"/>
      <c r="H1163" s="92"/>
      <c r="I1163" s="92">
        <v>96030143</v>
      </c>
      <c r="J1163" s="96"/>
    </row>
    <row r="1164" spans="2:10" x14ac:dyDescent="0.2">
      <c r="B1164" s="87"/>
      <c r="C1164" s="87"/>
      <c r="D1164" s="85" t="s">
        <v>566</v>
      </c>
      <c r="E1164" s="91"/>
      <c r="F1164" s="92"/>
      <c r="G1164" s="92"/>
      <c r="H1164" s="92"/>
      <c r="I1164" s="92"/>
      <c r="J1164" s="96"/>
    </row>
    <row r="1165" spans="2:10" x14ac:dyDescent="0.2">
      <c r="B1165" s="87"/>
      <c r="C1165" s="87"/>
      <c r="D1165" s="85" t="s">
        <v>405</v>
      </c>
      <c r="E1165" s="91"/>
      <c r="F1165" s="92"/>
      <c r="G1165" s="92"/>
      <c r="H1165" s="92"/>
      <c r="I1165" s="92">
        <v>96044563</v>
      </c>
      <c r="J1165" s="96"/>
    </row>
    <row r="1166" spans="2:10" x14ac:dyDescent="0.2">
      <c r="B1166" s="3" t="s">
        <v>205</v>
      </c>
      <c r="C1166" s="3">
        <v>45829</v>
      </c>
      <c r="D1166" s="3" t="s">
        <v>404</v>
      </c>
      <c r="E1166" s="89"/>
      <c r="F1166" s="90"/>
      <c r="G1166" s="90"/>
      <c r="H1166" s="90"/>
      <c r="I1166" s="90">
        <v>96085090</v>
      </c>
      <c r="J1166" s="95"/>
    </row>
    <row r="1167" spans="2:10" x14ac:dyDescent="0.2">
      <c r="B1167" s="87"/>
      <c r="C1167" s="87"/>
      <c r="D1167" s="85" t="s">
        <v>396</v>
      </c>
      <c r="E1167" s="91"/>
      <c r="F1167" s="92"/>
      <c r="G1167" s="92"/>
      <c r="H1167" s="92"/>
      <c r="I1167" s="92">
        <v>96029053</v>
      </c>
      <c r="J1167" s="96"/>
    </row>
    <row r="1168" spans="2:10" x14ac:dyDescent="0.2">
      <c r="B1168" s="87"/>
      <c r="C1168" s="87"/>
      <c r="D1168" s="85" t="s">
        <v>397</v>
      </c>
      <c r="E1168" s="91"/>
      <c r="F1168" s="92"/>
      <c r="G1168" s="92"/>
      <c r="H1168" s="92"/>
      <c r="I1168" s="92">
        <v>96005429</v>
      </c>
      <c r="J1168" s="96"/>
    </row>
    <row r="1169" spans="2:10" x14ac:dyDescent="0.2">
      <c r="B1169" s="87"/>
      <c r="C1169" s="87"/>
      <c r="D1169" s="85" t="s">
        <v>566</v>
      </c>
      <c r="E1169" s="91"/>
      <c r="F1169" s="92"/>
      <c r="G1169" s="92"/>
      <c r="H1169" s="92"/>
      <c r="I1169" s="92"/>
      <c r="J1169" s="96"/>
    </row>
    <row r="1170" spans="2:10" x14ac:dyDescent="0.2">
      <c r="B1170" s="87"/>
      <c r="C1170" s="87"/>
      <c r="D1170" s="85" t="s">
        <v>405</v>
      </c>
      <c r="E1170" s="91"/>
      <c r="F1170" s="92"/>
      <c r="G1170" s="92"/>
      <c r="H1170" s="92"/>
      <c r="I1170" s="92">
        <v>96044788</v>
      </c>
      <c r="J1170" s="96"/>
    </row>
    <row r="1171" spans="2:10" x14ac:dyDescent="0.2">
      <c r="B1171" s="3" t="s">
        <v>640</v>
      </c>
      <c r="C1171" s="3">
        <v>54461</v>
      </c>
      <c r="D1171" s="3" t="s">
        <v>745</v>
      </c>
      <c r="E1171" s="89"/>
      <c r="F1171" s="90">
        <v>96013856</v>
      </c>
      <c r="G1171" s="90"/>
      <c r="H1171" s="90"/>
      <c r="I1171" s="90"/>
      <c r="J1171" s="95"/>
    </row>
    <row r="1172" spans="2:10" x14ac:dyDescent="0.2">
      <c r="B1172" s="3" t="s">
        <v>298</v>
      </c>
      <c r="C1172" s="3">
        <v>11187</v>
      </c>
      <c r="D1172" s="3" t="s">
        <v>583</v>
      </c>
      <c r="E1172" s="89"/>
      <c r="F1172" s="90"/>
      <c r="G1172" s="90"/>
      <c r="H1172" s="90"/>
      <c r="I1172" s="90">
        <v>96086954</v>
      </c>
      <c r="J1172" s="95"/>
    </row>
    <row r="1173" spans="2:10" x14ac:dyDescent="0.2">
      <c r="B1173" s="87"/>
      <c r="C1173" s="87"/>
      <c r="D1173" s="85" t="s">
        <v>396</v>
      </c>
      <c r="E1173" s="91"/>
      <c r="F1173" s="92"/>
      <c r="G1173" s="92"/>
      <c r="H1173" s="92"/>
      <c r="I1173" s="92">
        <v>96029056</v>
      </c>
      <c r="J1173" s="96"/>
    </row>
    <row r="1174" spans="2:10" x14ac:dyDescent="0.2">
      <c r="B1174" s="87"/>
      <c r="C1174" s="87"/>
      <c r="D1174" s="85" t="s">
        <v>401</v>
      </c>
      <c r="E1174" s="91"/>
      <c r="F1174" s="92"/>
      <c r="G1174" s="92"/>
      <c r="H1174" s="92"/>
      <c r="I1174" s="92">
        <v>96058221</v>
      </c>
      <c r="J1174" s="96"/>
    </row>
    <row r="1175" spans="2:10" x14ac:dyDescent="0.2">
      <c r="B1175" s="87"/>
      <c r="C1175" s="87"/>
      <c r="D1175" s="85" t="s">
        <v>392</v>
      </c>
      <c r="E1175" s="91"/>
      <c r="F1175" s="92"/>
      <c r="G1175" s="92"/>
      <c r="H1175" s="92"/>
      <c r="I1175" s="92">
        <v>96037413</v>
      </c>
      <c r="J1175" s="96"/>
    </row>
    <row r="1176" spans="2:10" x14ac:dyDescent="0.2">
      <c r="B1176" s="87"/>
      <c r="C1176" s="87"/>
      <c r="D1176" s="85" t="s">
        <v>417</v>
      </c>
      <c r="E1176" s="91"/>
      <c r="F1176" s="92"/>
      <c r="G1176" s="92"/>
      <c r="H1176" s="92"/>
      <c r="I1176" s="92">
        <v>96002715</v>
      </c>
      <c r="J1176" s="96"/>
    </row>
    <row r="1177" spans="2:10" x14ac:dyDescent="0.2">
      <c r="B1177" s="87"/>
      <c r="C1177" s="87"/>
      <c r="D1177" s="85" t="s">
        <v>394</v>
      </c>
      <c r="E1177" s="91"/>
      <c r="F1177" s="92"/>
      <c r="G1177" s="92"/>
      <c r="H1177" s="92"/>
      <c r="I1177" s="92">
        <v>96019038</v>
      </c>
      <c r="J1177" s="96"/>
    </row>
    <row r="1178" spans="2:10" x14ac:dyDescent="0.2">
      <c r="B1178" s="87"/>
      <c r="C1178" s="87"/>
      <c r="D1178" s="85" t="s">
        <v>566</v>
      </c>
      <c r="E1178" s="91"/>
      <c r="F1178" s="92"/>
      <c r="G1178" s="92"/>
      <c r="H1178" s="92"/>
      <c r="I1178" s="92"/>
      <c r="J1178" s="96"/>
    </row>
    <row r="1179" spans="2:10" x14ac:dyDescent="0.2">
      <c r="B1179" s="3" t="s">
        <v>380</v>
      </c>
      <c r="C1179" s="3">
        <v>45471</v>
      </c>
      <c r="D1179" s="3" t="s">
        <v>550</v>
      </c>
      <c r="E1179" s="89"/>
      <c r="F1179" s="90"/>
      <c r="G1179" s="90"/>
      <c r="H1179" s="90"/>
      <c r="I1179" s="90"/>
      <c r="J1179" s="95">
        <v>96004389</v>
      </c>
    </row>
    <row r="1180" spans="2:10" x14ac:dyDescent="0.2">
      <c r="B1180" s="3" t="s">
        <v>551</v>
      </c>
      <c r="C1180" s="3" t="s">
        <v>67</v>
      </c>
      <c r="D1180" s="3" t="s">
        <v>463</v>
      </c>
      <c r="E1180" s="89"/>
      <c r="F1180" s="90"/>
      <c r="G1180" s="90"/>
      <c r="H1180" s="90"/>
      <c r="I1180" s="90"/>
      <c r="J1180" s="95">
        <v>96070400</v>
      </c>
    </row>
    <row r="1181" spans="2:10" x14ac:dyDescent="0.2">
      <c r="B1181" s="3" t="s">
        <v>112</v>
      </c>
      <c r="C1181" s="3">
        <v>69034</v>
      </c>
      <c r="D1181" s="3" t="s">
        <v>564</v>
      </c>
      <c r="E1181" s="89"/>
      <c r="F1181" s="90"/>
      <c r="G1181" s="90"/>
      <c r="H1181" s="90">
        <v>96038419</v>
      </c>
      <c r="I1181" s="90"/>
      <c r="J1181" s="95"/>
    </row>
    <row r="1182" spans="2:10" x14ac:dyDescent="0.2">
      <c r="B1182" s="87"/>
      <c r="C1182" s="87"/>
      <c r="D1182" s="85" t="s">
        <v>583</v>
      </c>
      <c r="E1182" s="91"/>
      <c r="F1182" s="92"/>
      <c r="G1182" s="92"/>
      <c r="H1182" s="92"/>
      <c r="I1182" s="92">
        <v>96083591</v>
      </c>
      <c r="J1182" s="96"/>
    </row>
    <row r="1183" spans="2:10" x14ac:dyDescent="0.2">
      <c r="B1183" s="87"/>
      <c r="C1183" s="87"/>
      <c r="D1183" s="85" t="s">
        <v>396</v>
      </c>
      <c r="E1183" s="91"/>
      <c r="F1183" s="92"/>
      <c r="G1183" s="92"/>
      <c r="H1183" s="92"/>
      <c r="I1183" s="92">
        <v>96020552</v>
      </c>
      <c r="J1183" s="96"/>
    </row>
    <row r="1184" spans="2:10" x14ac:dyDescent="0.2">
      <c r="B1184" s="87"/>
      <c r="C1184" s="87"/>
      <c r="D1184" s="85" t="s">
        <v>586</v>
      </c>
      <c r="E1184" s="91"/>
      <c r="F1184" s="92"/>
      <c r="G1184" s="92"/>
      <c r="H1184" s="92"/>
      <c r="I1184" s="92">
        <v>96084992</v>
      </c>
      <c r="J1184" s="96"/>
    </row>
    <row r="1185" spans="2:10" x14ac:dyDescent="0.2">
      <c r="B1185" s="87"/>
      <c r="C1185" s="87"/>
      <c r="D1185" s="85" t="s">
        <v>397</v>
      </c>
      <c r="E1185" s="91"/>
      <c r="F1185" s="92"/>
      <c r="G1185" s="92"/>
      <c r="H1185" s="92"/>
      <c r="I1185" s="92">
        <v>96005429</v>
      </c>
      <c r="J1185" s="96"/>
    </row>
    <row r="1186" spans="2:10" x14ac:dyDescent="0.2">
      <c r="B1186" s="87"/>
      <c r="C1186" s="87"/>
      <c r="D1186" s="85" t="s">
        <v>392</v>
      </c>
      <c r="E1186" s="91"/>
      <c r="F1186" s="92"/>
      <c r="G1186" s="92"/>
      <c r="H1186" s="92"/>
      <c r="I1186" s="92">
        <v>96044805</v>
      </c>
      <c r="J1186" s="96"/>
    </row>
    <row r="1187" spans="2:10" x14ac:dyDescent="0.2">
      <c r="B1187" s="87"/>
      <c r="C1187" s="87"/>
      <c r="D1187" s="85" t="s">
        <v>394</v>
      </c>
      <c r="E1187" s="91"/>
      <c r="F1187" s="92"/>
      <c r="G1187" s="92"/>
      <c r="H1187" s="92"/>
      <c r="I1187" s="92">
        <v>96019056</v>
      </c>
      <c r="J1187" s="96"/>
    </row>
    <row r="1188" spans="2:10" x14ac:dyDescent="0.2">
      <c r="B1188" s="3" t="s">
        <v>552</v>
      </c>
      <c r="C1188" s="3" t="s">
        <v>67</v>
      </c>
      <c r="D1188" s="3" t="s">
        <v>465</v>
      </c>
      <c r="E1188" s="89"/>
      <c r="F1188" s="90"/>
      <c r="G1188" s="90"/>
      <c r="H1188" s="90"/>
      <c r="I1188" s="90"/>
      <c r="J1188" s="95">
        <v>96015003</v>
      </c>
    </row>
    <row r="1189" spans="2:10" x14ac:dyDescent="0.2">
      <c r="B1189" s="3" t="s">
        <v>242</v>
      </c>
      <c r="C1189" s="3">
        <v>34811</v>
      </c>
      <c r="D1189" s="3" t="s">
        <v>403</v>
      </c>
      <c r="E1189" s="89"/>
      <c r="F1189" s="90"/>
      <c r="G1189" s="90"/>
      <c r="H1189" s="90"/>
      <c r="I1189" s="90">
        <v>96057970</v>
      </c>
      <c r="J1189" s="95"/>
    </row>
    <row r="1190" spans="2:10" x14ac:dyDescent="0.2">
      <c r="B1190" s="87"/>
      <c r="C1190" s="87"/>
      <c r="D1190" s="85" t="s">
        <v>401</v>
      </c>
      <c r="E1190" s="91"/>
      <c r="F1190" s="92"/>
      <c r="G1190" s="92"/>
      <c r="H1190" s="92"/>
      <c r="I1190" s="92">
        <v>96033143</v>
      </c>
      <c r="J1190" s="96"/>
    </row>
    <row r="1191" spans="2:10" x14ac:dyDescent="0.2">
      <c r="B1191" s="87"/>
      <c r="C1191" s="87"/>
      <c r="D1191" s="85" t="s">
        <v>399</v>
      </c>
      <c r="E1191" s="91"/>
      <c r="F1191" s="92"/>
      <c r="G1191" s="92"/>
      <c r="H1191" s="92"/>
      <c r="I1191" s="92">
        <v>96032708</v>
      </c>
      <c r="J1191" s="96"/>
    </row>
    <row r="1192" spans="2:10" x14ac:dyDescent="0.2">
      <c r="B1192" s="87"/>
      <c r="C1192" s="87"/>
      <c r="D1192" s="85" t="s">
        <v>566</v>
      </c>
      <c r="E1192" s="91"/>
      <c r="F1192" s="92"/>
      <c r="G1192" s="92"/>
      <c r="H1192" s="92"/>
      <c r="I1192" s="92"/>
      <c r="J1192" s="96"/>
    </row>
    <row r="1193" spans="2:10" x14ac:dyDescent="0.2">
      <c r="B1193" s="87"/>
      <c r="C1193" s="87"/>
      <c r="D1193" s="85" t="s">
        <v>402</v>
      </c>
      <c r="E1193" s="91"/>
      <c r="F1193" s="92"/>
      <c r="G1193" s="92"/>
      <c r="H1193" s="92"/>
      <c r="I1193" s="92">
        <v>96063268</v>
      </c>
      <c r="J1193" s="96"/>
    </row>
    <row r="1194" spans="2:10" x14ac:dyDescent="0.2">
      <c r="B1194" s="3" t="s">
        <v>140</v>
      </c>
      <c r="C1194" s="3">
        <v>220</v>
      </c>
      <c r="D1194" s="3" t="s">
        <v>564</v>
      </c>
      <c r="E1194" s="89"/>
      <c r="F1194" s="90"/>
      <c r="G1194" s="90"/>
      <c r="H1194" s="90">
        <v>96019661</v>
      </c>
      <c r="I1194" s="90"/>
      <c r="J1194" s="95"/>
    </row>
    <row r="1195" spans="2:10" x14ac:dyDescent="0.2">
      <c r="B1195" s="87"/>
      <c r="C1195" s="87"/>
      <c r="D1195" s="85" t="s">
        <v>401</v>
      </c>
      <c r="E1195" s="91"/>
      <c r="F1195" s="92"/>
      <c r="G1195" s="92"/>
      <c r="H1195" s="92"/>
      <c r="I1195" s="92">
        <v>96017081</v>
      </c>
      <c r="J1195" s="96"/>
    </row>
    <row r="1196" spans="2:10" x14ac:dyDescent="0.2">
      <c r="B1196" s="87"/>
      <c r="C1196" s="87"/>
      <c r="D1196" s="85" t="s">
        <v>402</v>
      </c>
      <c r="E1196" s="91"/>
      <c r="F1196" s="92"/>
      <c r="G1196" s="92"/>
      <c r="H1196" s="92"/>
      <c r="I1196" s="92">
        <v>96062593</v>
      </c>
      <c r="J1196" s="96"/>
    </row>
    <row r="1197" spans="2:10" x14ac:dyDescent="0.2">
      <c r="B1197" s="3" t="s">
        <v>641</v>
      </c>
      <c r="C1197" s="3">
        <v>26342</v>
      </c>
      <c r="D1197" s="3" t="s">
        <v>800</v>
      </c>
      <c r="E1197" s="89"/>
      <c r="F1197" s="90">
        <v>96013600</v>
      </c>
      <c r="G1197" s="90"/>
      <c r="H1197" s="90"/>
      <c r="I1197" s="90"/>
      <c r="J1197" s="95"/>
    </row>
    <row r="1198" spans="2:10" x14ac:dyDescent="0.2">
      <c r="B1198" s="87"/>
      <c r="C1198" s="87"/>
      <c r="D1198" s="85" t="s">
        <v>759</v>
      </c>
      <c r="E1198" s="91"/>
      <c r="F1198" s="92">
        <v>96028374</v>
      </c>
      <c r="G1198" s="92"/>
      <c r="H1198" s="92"/>
      <c r="I1198" s="92"/>
      <c r="J1198" s="96"/>
    </row>
    <row r="1199" spans="2:10" x14ac:dyDescent="0.2">
      <c r="B1199" s="3" t="s">
        <v>214</v>
      </c>
      <c r="C1199" s="3">
        <v>57707</v>
      </c>
      <c r="D1199" s="3" t="s">
        <v>410</v>
      </c>
      <c r="E1199" s="89"/>
      <c r="F1199" s="90"/>
      <c r="G1199" s="90"/>
      <c r="H1199" s="90"/>
      <c r="I1199" s="90">
        <v>96018457</v>
      </c>
      <c r="J1199" s="95"/>
    </row>
    <row r="1200" spans="2:10" x14ac:dyDescent="0.2">
      <c r="B1200" s="87"/>
      <c r="C1200" s="87"/>
      <c r="D1200" s="85" t="s">
        <v>397</v>
      </c>
      <c r="E1200" s="91"/>
      <c r="F1200" s="92"/>
      <c r="G1200" s="92"/>
      <c r="H1200" s="92"/>
      <c r="I1200" s="92">
        <v>96005429</v>
      </c>
      <c r="J1200" s="96"/>
    </row>
    <row r="1201" spans="2:10" x14ac:dyDescent="0.2">
      <c r="B1201" s="87"/>
      <c r="C1201" s="87"/>
      <c r="D1201" s="85" t="s">
        <v>449</v>
      </c>
      <c r="E1201" s="91"/>
      <c r="F1201" s="92"/>
      <c r="G1201" s="92"/>
      <c r="H1201" s="92"/>
      <c r="I1201" s="92">
        <v>96001489</v>
      </c>
      <c r="J1201" s="96"/>
    </row>
    <row r="1202" spans="2:10" x14ac:dyDescent="0.2">
      <c r="B1202" s="87"/>
      <c r="C1202" s="87"/>
      <c r="D1202" s="85" t="s">
        <v>566</v>
      </c>
      <c r="E1202" s="91"/>
      <c r="F1202" s="92"/>
      <c r="G1202" s="92"/>
      <c r="H1202" s="92"/>
      <c r="I1202" s="92"/>
      <c r="J1202" s="96"/>
    </row>
    <row r="1203" spans="2:10" x14ac:dyDescent="0.2">
      <c r="B1203" s="87"/>
      <c r="C1203" s="87"/>
      <c r="D1203" s="85" t="s">
        <v>402</v>
      </c>
      <c r="E1203" s="91"/>
      <c r="F1203" s="92"/>
      <c r="G1203" s="92"/>
      <c r="H1203" s="92"/>
      <c r="I1203" s="92">
        <v>96065449</v>
      </c>
      <c r="J1203" s="96"/>
    </row>
    <row r="1204" spans="2:10" x14ac:dyDescent="0.2">
      <c r="B1204" s="3" t="s">
        <v>280</v>
      </c>
      <c r="C1204" s="3">
        <v>49992</v>
      </c>
      <c r="D1204" s="3" t="s">
        <v>566</v>
      </c>
      <c r="E1204" s="89"/>
      <c r="F1204" s="90"/>
      <c r="G1204" s="90"/>
      <c r="H1204" s="90"/>
      <c r="I1204" s="90"/>
      <c r="J1204" s="95"/>
    </row>
    <row r="1205" spans="2:10" x14ac:dyDescent="0.2">
      <c r="B1205" s="3" t="s">
        <v>592</v>
      </c>
      <c r="C1205" s="3">
        <v>49992</v>
      </c>
      <c r="D1205" s="3" t="s">
        <v>585</v>
      </c>
      <c r="E1205" s="89"/>
      <c r="F1205" s="90"/>
      <c r="G1205" s="90"/>
      <c r="H1205" s="90"/>
      <c r="I1205" s="90"/>
      <c r="J1205" s="95"/>
    </row>
    <row r="1206" spans="2:10" x14ac:dyDescent="0.2">
      <c r="B1206" s="3" t="s">
        <v>243</v>
      </c>
      <c r="C1206" s="3">
        <v>92260</v>
      </c>
      <c r="D1206" s="3" t="s">
        <v>401</v>
      </c>
      <c r="E1206" s="89"/>
      <c r="F1206" s="90"/>
      <c r="G1206" s="90"/>
      <c r="H1206" s="90"/>
      <c r="I1206" s="90">
        <v>96086459</v>
      </c>
      <c r="J1206" s="95"/>
    </row>
    <row r="1207" spans="2:10" x14ac:dyDescent="0.2">
      <c r="B1207" s="87"/>
      <c r="C1207" s="87"/>
      <c r="D1207" s="85" t="s">
        <v>399</v>
      </c>
      <c r="E1207" s="91"/>
      <c r="F1207" s="92"/>
      <c r="G1207" s="92"/>
      <c r="H1207" s="92"/>
      <c r="I1207" s="92">
        <v>96077535</v>
      </c>
      <c r="J1207" s="96"/>
    </row>
    <row r="1208" spans="2:10" x14ac:dyDescent="0.2">
      <c r="B1208" s="87"/>
      <c r="C1208" s="87"/>
      <c r="D1208" s="85" t="s">
        <v>566</v>
      </c>
      <c r="E1208" s="91"/>
      <c r="F1208" s="92"/>
      <c r="G1208" s="92"/>
      <c r="H1208" s="92"/>
      <c r="I1208" s="92"/>
      <c r="J1208" s="96"/>
    </row>
    <row r="1209" spans="2:10" x14ac:dyDescent="0.2">
      <c r="B1209" s="87"/>
      <c r="C1209" s="87"/>
      <c r="D1209" s="85" t="s">
        <v>406</v>
      </c>
      <c r="E1209" s="91"/>
      <c r="F1209" s="92"/>
      <c r="G1209" s="92"/>
      <c r="H1209" s="92"/>
      <c r="I1209" s="92">
        <v>96065384</v>
      </c>
      <c r="J1209" s="96"/>
    </row>
    <row r="1210" spans="2:10" x14ac:dyDescent="0.2">
      <c r="B1210" s="3" t="s">
        <v>281</v>
      </c>
      <c r="C1210" s="3">
        <v>169</v>
      </c>
      <c r="D1210" s="3" t="s">
        <v>414</v>
      </c>
      <c r="E1210" s="89"/>
      <c r="F1210" s="90"/>
      <c r="G1210" s="90"/>
      <c r="H1210" s="90"/>
      <c r="I1210" s="90">
        <v>96064743</v>
      </c>
      <c r="J1210" s="95"/>
    </row>
    <row r="1211" spans="2:10" x14ac:dyDescent="0.2">
      <c r="B1211" s="87"/>
      <c r="C1211" s="87"/>
      <c r="D1211" s="85" t="s">
        <v>396</v>
      </c>
      <c r="E1211" s="91"/>
      <c r="F1211" s="92"/>
      <c r="G1211" s="92"/>
      <c r="H1211" s="92"/>
      <c r="I1211" s="92">
        <v>96013951</v>
      </c>
      <c r="J1211" s="96"/>
    </row>
    <row r="1212" spans="2:10" x14ac:dyDescent="0.2">
      <c r="B1212" s="87"/>
      <c r="C1212" s="87"/>
      <c r="D1212" s="85" t="s">
        <v>392</v>
      </c>
      <c r="E1212" s="91"/>
      <c r="F1212" s="92"/>
      <c r="G1212" s="92"/>
      <c r="H1212" s="92"/>
      <c r="I1212" s="92">
        <v>96033084</v>
      </c>
      <c r="J1212" s="96"/>
    </row>
    <row r="1213" spans="2:10" x14ac:dyDescent="0.2">
      <c r="B1213" s="87"/>
      <c r="C1213" s="87"/>
      <c r="D1213" s="85" t="s">
        <v>566</v>
      </c>
      <c r="E1213" s="91"/>
      <c r="F1213" s="92"/>
      <c r="G1213" s="92"/>
      <c r="H1213" s="92"/>
      <c r="I1213" s="92"/>
      <c r="J1213" s="96"/>
    </row>
    <row r="1214" spans="2:10" x14ac:dyDescent="0.2">
      <c r="B1214" s="3" t="s">
        <v>223</v>
      </c>
      <c r="C1214" s="3">
        <v>49115</v>
      </c>
      <c r="D1214" s="3" t="s">
        <v>401</v>
      </c>
      <c r="E1214" s="89"/>
      <c r="F1214" s="90"/>
      <c r="G1214" s="90"/>
      <c r="H1214" s="90"/>
      <c r="I1214" s="90">
        <v>96014566</v>
      </c>
      <c r="J1214" s="95"/>
    </row>
    <row r="1215" spans="2:10" x14ac:dyDescent="0.2">
      <c r="B1215" s="87"/>
      <c r="C1215" s="87"/>
      <c r="D1215" s="85" t="s">
        <v>573</v>
      </c>
      <c r="E1215" s="91"/>
      <c r="F1215" s="92"/>
      <c r="G1215" s="92"/>
      <c r="H1215" s="92">
        <v>95000467</v>
      </c>
      <c r="I1215" s="92"/>
      <c r="J1215" s="96"/>
    </row>
    <row r="1216" spans="2:10" x14ac:dyDescent="0.2">
      <c r="B1216" s="3" t="s">
        <v>319</v>
      </c>
      <c r="C1216" s="3">
        <v>3246</v>
      </c>
      <c r="D1216" s="3" t="s">
        <v>463</v>
      </c>
      <c r="E1216" s="89"/>
      <c r="F1216" s="90"/>
      <c r="G1216" s="90"/>
      <c r="H1216" s="90"/>
      <c r="I1216" s="90"/>
      <c r="J1216" s="95">
        <v>96063913</v>
      </c>
    </row>
    <row r="1217" spans="2:10" x14ac:dyDescent="0.2">
      <c r="B1217" s="87"/>
      <c r="C1217" s="87"/>
      <c r="D1217" s="85" t="s">
        <v>553</v>
      </c>
      <c r="E1217" s="91"/>
      <c r="F1217" s="92"/>
      <c r="G1217" s="92"/>
      <c r="H1217" s="92"/>
      <c r="I1217" s="92"/>
      <c r="J1217" s="96">
        <v>96063913</v>
      </c>
    </row>
    <row r="1218" spans="2:10" x14ac:dyDescent="0.2">
      <c r="B1218" s="3" t="s">
        <v>105</v>
      </c>
      <c r="C1218" s="3">
        <v>66652</v>
      </c>
      <c r="D1218" s="3" t="s">
        <v>564</v>
      </c>
      <c r="E1218" s="89"/>
      <c r="F1218" s="90"/>
      <c r="G1218" s="90"/>
      <c r="H1218" s="90">
        <v>96030230</v>
      </c>
      <c r="I1218" s="90"/>
      <c r="J1218" s="95"/>
    </row>
    <row r="1219" spans="2:10" x14ac:dyDescent="0.2">
      <c r="B1219" s="87"/>
      <c r="C1219" s="87"/>
      <c r="D1219" s="85" t="s">
        <v>396</v>
      </c>
      <c r="E1219" s="91"/>
      <c r="F1219" s="92"/>
      <c r="G1219" s="92"/>
      <c r="H1219" s="92"/>
      <c r="I1219" s="92">
        <v>96029484</v>
      </c>
      <c r="J1219" s="96"/>
    </row>
    <row r="1220" spans="2:10" x14ac:dyDescent="0.2">
      <c r="B1220" s="87"/>
      <c r="C1220" s="87"/>
      <c r="D1220" s="85" t="s">
        <v>397</v>
      </c>
      <c r="E1220" s="91"/>
      <c r="F1220" s="92"/>
      <c r="G1220" s="92"/>
      <c r="H1220" s="92"/>
      <c r="I1220" s="92">
        <v>96005429</v>
      </c>
      <c r="J1220" s="96"/>
    </row>
    <row r="1221" spans="2:10" x14ac:dyDescent="0.2">
      <c r="B1221" s="87"/>
      <c r="C1221" s="87"/>
      <c r="D1221" s="85" t="s">
        <v>394</v>
      </c>
      <c r="E1221" s="91"/>
      <c r="F1221" s="92"/>
      <c r="G1221" s="92"/>
      <c r="H1221" s="92"/>
      <c r="I1221" s="92">
        <v>96031499</v>
      </c>
      <c r="J1221" s="96"/>
    </row>
    <row r="1222" spans="2:10" x14ac:dyDescent="0.2">
      <c r="B1222" s="87"/>
      <c r="C1222" s="87"/>
      <c r="D1222" s="85" t="s">
        <v>416</v>
      </c>
      <c r="E1222" s="91"/>
      <c r="F1222" s="92"/>
      <c r="G1222" s="92"/>
      <c r="H1222" s="92"/>
      <c r="I1222" s="92">
        <v>96046251</v>
      </c>
      <c r="J1222" s="96"/>
    </row>
    <row r="1223" spans="2:10" x14ac:dyDescent="0.2">
      <c r="B1223" s="3" t="s">
        <v>186</v>
      </c>
      <c r="C1223" s="3">
        <v>96651</v>
      </c>
      <c r="D1223" s="3" t="s">
        <v>566</v>
      </c>
      <c r="E1223" s="89"/>
      <c r="F1223" s="90"/>
      <c r="G1223" s="90"/>
      <c r="H1223" s="90"/>
      <c r="I1223" s="90"/>
      <c r="J1223" s="95"/>
    </row>
    <row r="1224" spans="2:10" x14ac:dyDescent="0.2">
      <c r="B1224" s="87"/>
      <c r="C1224" s="87"/>
      <c r="D1224" s="85" t="s">
        <v>585</v>
      </c>
      <c r="E1224" s="91"/>
      <c r="F1224" s="92"/>
      <c r="G1224" s="92"/>
      <c r="H1224" s="92"/>
      <c r="I1224" s="92"/>
      <c r="J1224" s="96"/>
    </row>
    <row r="1225" spans="2:10" x14ac:dyDescent="0.2">
      <c r="B1225" s="3" t="s">
        <v>161</v>
      </c>
      <c r="C1225" s="3">
        <v>11386</v>
      </c>
      <c r="D1225" s="3" t="s">
        <v>573</v>
      </c>
      <c r="E1225" s="89"/>
      <c r="F1225" s="90"/>
      <c r="G1225" s="90"/>
      <c r="H1225" s="90">
        <v>96001013</v>
      </c>
      <c r="I1225" s="90"/>
      <c r="J1225" s="95"/>
    </row>
    <row r="1226" spans="2:10" x14ac:dyDescent="0.2">
      <c r="B1226" s="87"/>
      <c r="C1226" s="87"/>
      <c r="D1226" s="85" t="s">
        <v>585</v>
      </c>
      <c r="E1226" s="91"/>
      <c r="F1226" s="92"/>
      <c r="G1226" s="92"/>
      <c r="H1226" s="92"/>
      <c r="I1226" s="92"/>
      <c r="J1226" s="96"/>
    </row>
    <row r="1227" spans="2:10" x14ac:dyDescent="0.2">
      <c r="B1227" s="3" t="s">
        <v>554</v>
      </c>
      <c r="C1227" s="3">
        <v>3254</v>
      </c>
      <c r="D1227" s="3" t="s">
        <v>463</v>
      </c>
      <c r="E1227" s="89"/>
      <c r="F1227" s="90"/>
      <c r="G1227" s="90"/>
      <c r="H1227" s="90"/>
      <c r="I1227" s="90"/>
      <c r="J1227" s="95">
        <v>96056752</v>
      </c>
    </row>
    <row r="1228" spans="2:10" x14ac:dyDescent="0.2">
      <c r="B1228" s="3" t="s">
        <v>265</v>
      </c>
      <c r="C1228" s="3">
        <v>51521</v>
      </c>
      <c r="D1228" s="3" t="s">
        <v>399</v>
      </c>
      <c r="E1228" s="89"/>
      <c r="F1228" s="90"/>
      <c r="G1228" s="90"/>
      <c r="H1228" s="90"/>
      <c r="I1228" s="90">
        <v>96012768</v>
      </c>
      <c r="J1228" s="95"/>
    </row>
    <row r="1229" spans="2:10" x14ac:dyDescent="0.2">
      <c r="B1229" s="87"/>
      <c r="C1229" s="87"/>
      <c r="D1229" s="85" t="s">
        <v>566</v>
      </c>
      <c r="E1229" s="91"/>
      <c r="F1229" s="92"/>
      <c r="G1229" s="92"/>
      <c r="H1229" s="92"/>
      <c r="I1229" s="92"/>
      <c r="J1229" s="96"/>
    </row>
    <row r="1230" spans="2:10" x14ac:dyDescent="0.2">
      <c r="B1230" s="87"/>
      <c r="C1230" s="87"/>
      <c r="D1230" s="85" t="s">
        <v>402</v>
      </c>
      <c r="E1230" s="91"/>
      <c r="F1230" s="92"/>
      <c r="G1230" s="92"/>
      <c r="H1230" s="92"/>
      <c r="I1230" s="92">
        <v>96046504</v>
      </c>
      <c r="J1230" s="96"/>
    </row>
    <row r="1231" spans="2:10" x14ac:dyDescent="0.2">
      <c r="B1231" s="3" t="s">
        <v>158</v>
      </c>
      <c r="C1231" s="3">
        <v>232</v>
      </c>
      <c r="D1231" s="3" t="s">
        <v>583</v>
      </c>
      <c r="E1231" s="89"/>
      <c r="F1231" s="90"/>
      <c r="G1231" s="90"/>
      <c r="H1231" s="90"/>
      <c r="I1231" s="90">
        <v>96085558</v>
      </c>
      <c r="J1231" s="95"/>
    </row>
    <row r="1232" spans="2:10" x14ac:dyDescent="0.2">
      <c r="B1232" s="87"/>
      <c r="C1232" s="87"/>
      <c r="D1232" s="85" t="s">
        <v>399</v>
      </c>
      <c r="E1232" s="91"/>
      <c r="F1232" s="92"/>
      <c r="G1232" s="92"/>
      <c r="H1232" s="92"/>
      <c r="I1232" s="92">
        <v>96067289</v>
      </c>
      <c r="J1232" s="96"/>
    </row>
    <row r="1233" spans="2:10" x14ac:dyDescent="0.2">
      <c r="B1233" s="87"/>
      <c r="C1233" s="87"/>
      <c r="D1233" s="85" t="s">
        <v>397</v>
      </c>
      <c r="E1233" s="91"/>
      <c r="F1233" s="92"/>
      <c r="G1233" s="92"/>
      <c r="H1233" s="92"/>
      <c r="I1233" s="92">
        <v>96005429</v>
      </c>
      <c r="J1233" s="96"/>
    </row>
    <row r="1234" spans="2:10" x14ac:dyDescent="0.2">
      <c r="B1234" s="87"/>
      <c r="C1234" s="87"/>
      <c r="D1234" s="85" t="s">
        <v>411</v>
      </c>
      <c r="E1234" s="91"/>
      <c r="F1234" s="92"/>
      <c r="G1234" s="92"/>
      <c r="H1234" s="92"/>
      <c r="I1234" s="92">
        <v>96007593</v>
      </c>
      <c r="J1234" s="96"/>
    </row>
    <row r="1235" spans="2:10" x14ac:dyDescent="0.2">
      <c r="B1235" s="87"/>
      <c r="C1235" s="87"/>
      <c r="D1235" s="85" t="s">
        <v>573</v>
      </c>
      <c r="E1235" s="91">
        <v>95000242</v>
      </c>
      <c r="F1235" s="92"/>
      <c r="G1235" s="92"/>
      <c r="H1235" s="92">
        <v>95000242</v>
      </c>
      <c r="I1235" s="92"/>
      <c r="J1235" s="96"/>
    </row>
    <row r="1236" spans="2:10" x14ac:dyDescent="0.2">
      <c r="B1236" s="87"/>
      <c r="C1236" s="87"/>
      <c r="D1236" s="85" t="s">
        <v>392</v>
      </c>
      <c r="E1236" s="91"/>
      <c r="F1236" s="92"/>
      <c r="G1236" s="92"/>
      <c r="H1236" s="92"/>
      <c r="I1236" s="92">
        <v>96040456</v>
      </c>
      <c r="J1236" s="96"/>
    </row>
    <row r="1237" spans="2:10" x14ac:dyDescent="0.2">
      <c r="B1237" s="87"/>
      <c r="C1237" s="87"/>
      <c r="D1237" s="85" t="s">
        <v>417</v>
      </c>
      <c r="E1237" s="91"/>
      <c r="F1237" s="92"/>
      <c r="G1237" s="92"/>
      <c r="H1237" s="92"/>
      <c r="I1237" s="92">
        <v>96003955</v>
      </c>
      <c r="J1237" s="96"/>
    </row>
    <row r="1238" spans="2:10" x14ac:dyDescent="0.2">
      <c r="B1238" s="87"/>
      <c r="C1238" s="87"/>
      <c r="D1238" s="85" t="s">
        <v>413</v>
      </c>
      <c r="E1238" s="91"/>
      <c r="F1238" s="92"/>
      <c r="G1238" s="92"/>
      <c r="H1238" s="92"/>
      <c r="I1238" s="92">
        <v>96029552</v>
      </c>
      <c r="J1238" s="96"/>
    </row>
    <row r="1239" spans="2:10" x14ac:dyDescent="0.2">
      <c r="B1239" s="87"/>
      <c r="C1239" s="87"/>
      <c r="D1239" s="85" t="s">
        <v>394</v>
      </c>
      <c r="E1239" s="91"/>
      <c r="F1239" s="92"/>
      <c r="G1239" s="92"/>
      <c r="H1239" s="92"/>
      <c r="I1239" s="92">
        <v>96019304</v>
      </c>
      <c r="J1239" s="96"/>
    </row>
    <row r="1240" spans="2:10" x14ac:dyDescent="0.2">
      <c r="B1240" s="87"/>
      <c r="C1240" s="87"/>
      <c r="D1240" s="85" t="s">
        <v>427</v>
      </c>
      <c r="E1240" s="91"/>
      <c r="F1240" s="92"/>
      <c r="G1240" s="92"/>
      <c r="H1240" s="92"/>
      <c r="I1240" s="92">
        <v>96007585</v>
      </c>
      <c r="J1240" s="96"/>
    </row>
    <row r="1241" spans="2:10" x14ac:dyDescent="0.2">
      <c r="B1241" s="87"/>
      <c r="C1241" s="87"/>
      <c r="D1241" s="85" t="s">
        <v>426</v>
      </c>
      <c r="E1241" s="91"/>
      <c r="F1241" s="92"/>
      <c r="G1241" s="92"/>
      <c r="H1241" s="92"/>
      <c r="I1241" s="92">
        <v>96053977</v>
      </c>
      <c r="J1241" s="96"/>
    </row>
    <row r="1242" spans="2:10" x14ac:dyDescent="0.2">
      <c r="B1242" s="3" t="s">
        <v>555</v>
      </c>
      <c r="C1242" s="3">
        <v>1946</v>
      </c>
      <c r="D1242" s="3" t="s">
        <v>465</v>
      </c>
      <c r="E1242" s="89"/>
      <c r="F1242" s="90"/>
      <c r="G1242" s="90"/>
      <c r="H1242" s="90"/>
      <c r="I1242" s="90"/>
      <c r="J1242" s="95">
        <v>96016180</v>
      </c>
    </row>
    <row r="1243" spans="2:10" x14ac:dyDescent="0.2">
      <c r="B1243" s="3" t="s">
        <v>295</v>
      </c>
      <c r="C1243" s="3">
        <v>51275</v>
      </c>
      <c r="D1243" s="3" t="s">
        <v>564</v>
      </c>
      <c r="E1243" s="89"/>
      <c r="F1243" s="90"/>
      <c r="G1243" s="90"/>
      <c r="H1243" s="90">
        <v>96020819</v>
      </c>
      <c r="I1243" s="90"/>
      <c r="J1243" s="95"/>
    </row>
    <row r="1244" spans="2:10" x14ac:dyDescent="0.2">
      <c r="B1244" s="87"/>
      <c r="C1244" s="87"/>
      <c r="D1244" s="85" t="s">
        <v>401</v>
      </c>
      <c r="E1244" s="91"/>
      <c r="F1244" s="92"/>
      <c r="G1244" s="92"/>
      <c r="H1244" s="92"/>
      <c r="I1244" s="92">
        <v>96058247</v>
      </c>
      <c r="J1244" s="96"/>
    </row>
    <row r="1245" spans="2:10" x14ac:dyDescent="0.2">
      <c r="B1245" s="87"/>
      <c r="C1245" s="87"/>
      <c r="D1245" s="85" t="s">
        <v>406</v>
      </c>
      <c r="E1245" s="91"/>
      <c r="F1245" s="92"/>
      <c r="G1245" s="92"/>
      <c r="H1245" s="92"/>
      <c r="I1245" s="92">
        <v>96058745</v>
      </c>
      <c r="J1245" s="96"/>
    </row>
    <row r="1246" spans="2:10" x14ac:dyDescent="0.2">
      <c r="B1246" s="3" t="s">
        <v>642</v>
      </c>
      <c r="C1246" s="3">
        <v>58142</v>
      </c>
      <c r="D1246" s="3" t="s">
        <v>745</v>
      </c>
      <c r="E1246" s="89"/>
      <c r="F1246" s="90">
        <v>96013861</v>
      </c>
      <c r="G1246" s="90"/>
      <c r="H1246" s="90"/>
      <c r="I1246" s="90"/>
      <c r="J1246" s="95"/>
    </row>
    <row r="1247" spans="2:10" x14ac:dyDescent="0.2">
      <c r="B1247" s="3" t="s">
        <v>290</v>
      </c>
      <c r="C1247" s="3">
        <v>66874</v>
      </c>
      <c r="D1247" s="3" t="s">
        <v>401</v>
      </c>
      <c r="E1247" s="89"/>
      <c r="F1247" s="90"/>
      <c r="G1247" s="90"/>
      <c r="H1247" s="90"/>
      <c r="I1247" s="90">
        <v>96032314</v>
      </c>
      <c r="J1247" s="95"/>
    </row>
    <row r="1248" spans="2:10" x14ac:dyDescent="0.2">
      <c r="B1248" s="87"/>
      <c r="C1248" s="87"/>
      <c r="D1248" s="85" t="s">
        <v>399</v>
      </c>
      <c r="E1248" s="91"/>
      <c r="F1248" s="92"/>
      <c r="G1248" s="92"/>
      <c r="H1248" s="92"/>
      <c r="I1248" s="92">
        <v>96021282</v>
      </c>
      <c r="J1248" s="96"/>
    </row>
    <row r="1249" spans="2:10" x14ac:dyDescent="0.2">
      <c r="B1249" s="87"/>
      <c r="C1249" s="87"/>
      <c r="D1249" s="85" t="s">
        <v>566</v>
      </c>
      <c r="E1249" s="91"/>
      <c r="F1249" s="92"/>
      <c r="G1249" s="92"/>
      <c r="H1249" s="92"/>
      <c r="I1249" s="92"/>
      <c r="J1249" s="96"/>
    </row>
    <row r="1250" spans="2:10" x14ac:dyDescent="0.2">
      <c r="B1250" s="87"/>
      <c r="C1250" s="87"/>
      <c r="D1250" s="85" t="s">
        <v>402</v>
      </c>
      <c r="E1250" s="91"/>
      <c r="F1250" s="92"/>
      <c r="G1250" s="92"/>
      <c r="H1250" s="92"/>
      <c r="I1250" s="92">
        <v>96041810</v>
      </c>
      <c r="J1250" s="96"/>
    </row>
    <row r="1251" spans="2:10" x14ac:dyDescent="0.2">
      <c r="B1251" s="3" t="s">
        <v>102</v>
      </c>
      <c r="C1251" s="3">
        <v>64245</v>
      </c>
      <c r="D1251" s="3" t="s">
        <v>568</v>
      </c>
      <c r="E1251" s="89">
        <v>95000226</v>
      </c>
      <c r="F1251" s="90"/>
      <c r="G1251" s="90"/>
      <c r="H1251" s="90">
        <v>95000226</v>
      </c>
      <c r="I1251" s="90"/>
      <c r="J1251" s="95"/>
    </row>
    <row r="1252" spans="2:10" x14ac:dyDescent="0.2">
      <c r="B1252" s="87"/>
      <c r="C1252" s="87"/>
      <c r="D1252" s="85" t="s">
        <v>404</v>
      </c>
      <c r="E1252" s="91"/>
      <c r="F1252" s="92"/>
      <c r="G1252" s="92"/>
      <c r="H1252" s="92"/>
      <c r="I1252" s="92">
        <v>96054123</v>
      </c>
      <c r="J1252" s="96"/>
    </row>
    <row r="1253" spans="2:10" x14ac:dyDescent="0.2">
      <c r="B1253" s="87"/>
      <c r="C1253" s="87"/>
      <c r="D1253" s="85" t="s">
        <v>403</v>
      </c>
      <c r="E1253" s="91"/>
      <c r="F1253" s="92"/>
      <c r="G1253" s="92"/>
      <c r="H1253" s="92"/>
      <c r="I1253" s="92">
        <v>96058526</v>
      </c>
      <c r="J1253" s="96"/>
    </row>
    <row r="1254" spans="2:10" x14ac:dyDescent="0.2">
      <c r="B1254" s="87"/>
      <c r="C1254" s="87"/>
      <c r="D1254" s="85" t="s">
        <v>410</v>
      </c>
      <c r="E1254" s="91"/>
      <c r="F1254" s="92"/>
      <c r="G1254" s="92"/>
      <c r="H1254" s="92"/>
      <c r="I1254" s="92">
        <v>96012102</v>
      </c>
      <c r="J1254" s="96"/>
    </row>
    <row r="1255" spans="2:10" x14ac:dyDescent="0.2">
      <c r="B1255" s="87"/>
      <c r="C1255" s="87"/>
      <c r="D1255" s="85" t="s">
        <v>397</v>
      </c>
      <c r="E1255" s="91"/>
      <c r="F1255" s="92"/>
      <c r="G1255" s="92"/>
      <c r="H1255" s="92"/>
      <c r="I1255" s="92">
        <v>96005429</v>
      </c>
      <c r="J1255" s="96"/>
    </row>
    <row r="1256" spans="2:10" x14ac:dyDescent="0.2">
      <c r="B1256" s="87"/>
      <c r="C1256" s="87"/>
      <c r="D1256" s="85" t="s">
        <v>411</v>
      </c>
      <c r="E1256" s="91"/>
      <c r="F1256" s="92"/>
      <c r="G1256" s="92"/>
      <c r="H1256" s="92"/>
      <c r="I1256" s="92">
        <v>96007593</v>
      </c>
      <c r="J1256" s="96"/>
    </row>
    <row r="1257" spans="2:10" x14ac:dyDescent="0.2">
      <c r="B1257" s="87"/>
      <c r="C1257" s="87"/>
      <c r="D1257" s="85" t="s">
        <v>745</v>
      </c>
      <c r="E1257" s="91"/>
      <c r="F1257" s="92">
        <v>96013866</v>
      </c>
      <c r="G1257" s="92"/>
      <c r="H1257" s="92"/>
      <c r="I1257" s="92"/>
      <c r="J1257" s="96"/>
    </row>
    <row r="1258" spans="2:10" x14ac:dyDescent="0.2">
      <c r="B1258" s="3" t="s">
        <v>556</v>
      </c>
      <c r="C1258" s="3" t="s">
        <v>67</v>
      </c>
      <c r="D1258" s="3" t="s">
        <v>465</v>
      </c>
      <c r="E1258" s="89"/>
      <c r="F1258" s="90"/>
      <c r="G1258" s="90"/>
      <c r="H1258" s="90"/>
      <c r="I1258" s="90"/>
      <c r="J1258" s="95">
        <v>96004396</v>
      </c>
    </row>
    <row r="1259" spans="2:10" x14ac:dyDescent="0.2">
      <c r="B1259" s="3" t="s">
        <v>209</v>
      </c>
      <c r="C1259" s="3">
        <v>239</v>
      </c>
      <c r="D1259" s="3" t="s">
        <v>564</v>
      </c>
      <c r="E1259" s="89"/>
      <c r="F1259" s="90"/>
      <c r="G1259" s="90"/>
      <c r="H1259" s="90">
        <v>96038384</v>
      </c>
      <c r="I1259" s="90"/>
      <c r="J1259" s="95"/>
    </row>
    <row r="1260" spans="2:10" x14ac:dyDescent="0.2">
      <c r="B1260" s="87"/>
      <c r="C1260" s="87"/>
      <c r="D1260" s="85" t="s">
        <v>396</v>
      </c>
      <c r="E1260" s="91"/>
      <c r="F1260" s="92"/>
      <c r="G1260" s="92"/>
      <c r="H1260" s="92"/>
      <c r="I1260" s="92">
        <v>96063285</v>
      </c>
      <c r="J1260" s="96"/>
    </row>
    <row r="1261" spans="2:10" x14ac:dyDescent="0.2">
      <c r="B1261" s="87"/>
      <c r="C1261" s="87"/>
      <c r="D1261" s="85" t="s">
        <v>392</v>
      </c>
      <c r="E1261" s="91"/>
      <c r="F1261" s="92"/>
      <c r="G1261" s="92"/>
      <c r="H1261" s="92"/>
      <c r="I1261" s="92">
        <v>96001550</v>
      </c>
      <c r="J1261" s="96"/>
    </row>
    <row r="1262" spans="2:10" x14ac:dyDescent="0.2">
      <c r="B1262" s="3" t="s">
        <v>230</v>
      </c>
      <c r="C1262" s="3">
        <v>237</v>
      </c>
      <c r="D1262" s="3" t="s">
        <v>403</v>
      </c>
      <c r="E1262" s="89"/>
      <c r="F1262" s="90"/>
      <c r="G1262" s="90"/>
      <c r="H1262" s="90"/>
      <c r="I1262" s="90">
        <v>96070621</v>
      </c>
      <c r="J1262" s="95"/>
    </row>
    <row r="1263" spans="2:10" x14ac:dyDescent="0.2">
      <c r="B1263" s="87"/>
      <c r="C1263" s="87"/>
      <c r="D1263" s="85" t="s">
        <v>410</v>
      </c>
      <c r="E1263" s="91"/>
      <c r="F1263" s="92"/>
      <c r="G1263" s="92"/>
      <c r="H1263" s="92"/>
      <c r="I1263" s="92">
        <v>96012103</v>
      </c>
      <c r="J1263" s="96"/>
    </row>
    <row r="1264" spans="2:10" x14ac:dyDescent="0.2">
      <c r="B1264" s="87"/>
      <c r="C1264" s="87"/>
      <c r="D1264" s="85" t="s">
        <v>573</v>
      </c>
      <c r="E1264" s="91"/>
      <c r="F1264" s="92"/>
      <c r="G1264" s="92"/>
      <c r="H1264" s="92">
        <v>95000270</v>
      </c>
      <c r="I1264" s="92"/>
      <c r="J1264" s="96"/>
    </row>
    <row r="1265" spans="2:10" x14ac:dyDescent="0.2">
      <c r="B1265" s="3" t="s">
        <v>142</v>
      </c>
      <c r="C1265" s="3">
        <v>46388</v>
      </c>
      <c r="D1265" s="3" t="s">
        <v>564</v>
      </c>
      <c r="E1265" s="89">
        <v>96051531</v>
      </c>
      <c r="F1265" s="90"/>
      <c r="G1265" s="90"/>
      <c r="H1265" s="90">
        <v>96051531</v>
      </c>
      <c r="I1265" s="90"/>
      <c r="J1265" s="95"/>
    </row>
    <row r="1266" spans="2:10" x14ac:dyDescent="0.2">
      <c r="B1266" s="87"/>
      <c r="C1266" s="87"/>
      <c r="D1266" s="85" t="s">
        <v>404</v>
      </c>
      <c r="E1266" s="91"/>
      <c r="F1266" s="92"/>
      <c r="G1266" s="92"/>
      <c r="H1266" s="92"/>
      <c r="I1266" s="92">
        <v>96094545</v>
      </c>
      <c r="J1266" s="96"/>
    </row>
    <row r="1267" spans="2:10" x14ac:dyDescent="0.2">
      <c r="B1267" s="87"/>
      <c r="C1267" s="87"/>
      <c r="D1267" s="85" t="s">
        <v>403</v>
      </c>
      <c r="E1267" s="91"/>
      <c r="F1267" s="92"/>
      <c r="G1267" s="92"/>
      <c r="H1267" s="92"/>
      <c r="I1267" s="92">
        <v>96063906</v>
      </c>
      <c r="J1267" s="96"/>
    </row>
    <row r="1268" spans="2:10" x14ac:dyDescent="0.2">
      <c r="B1268" s="87"/>
      <c r="C1268" s="87"/>
      <c r="D1268" s="85" t="s">
        <v>410</v>
      </c>
      <c r="E1268" s="91"/>
      <c r="F1268" s="92"/>
      <c r="G1268" s="92"/>
      <c r="H1268" s="92"/>
      <c r="I1268" s="92">
        <v>96009757</v>
      </c>
      <c r="J1268" s="96"/>
    </row>
    <row r="1269" spans="2:10" x14ac:dyDescent="0.2">
      <c r="B1269" s="87"/>
      <c r="C1269" s="87"/>
      <c r="D1269" s="85" t="s">
        <v>465</v>
      </c>
      <c r="E1269" s="91"/>
      <c r="F1269" s="92"/>
      <c r="G1269" s="92"/>
      <c r="H1269" s="92"/>
      <c r="I1269" s="92"/>
      <c r="J1269" s="96">
        <v>96004053</v>
      </c>
    </row>
    <row r="1270" spans="2:10" x14ac:dyDescent="0.2">
      <c r="B1270" s="87"/>
      <c r="C1270" s="87"/>
      <c r="D1270" s="85" t="s">
        <v>417</v>
      </c>
      <c r="E1270" s="91"/>
      <c r="F1270" s="92"/>
      <c r="G1270" s="92"/>
      <c r="H1270" s="92"/>
      <c r="I1270" s="92">
        <v>96001397</v>
      </c>
      <c r="J1270" s="96"/>
    </row>
    <row r="1271" spans="2:10" x14ac:dyDescent="0.2">
      <c r="B1271" s="87"/>
      <c r="C1271" s="87"/>
      <c r="D1271" s="85" t="s">
        <v>394</v>
      </c>
      <c r="E1271" s="91"/>
      <c r="F1271" s="92"/>
      <c r="G1271" s="92"/>
      <c r="H1271" s="92"/>
      <c r="I1271" s="92">
        <v>96018762</v>
      </c>
      <c r="J1271" s="96"/>
    </row>
    <row r="1272" spans="2:10" x14ac:dyDescent="0.2">
      <c r="B1272" s="87"/>
      <c r="C1272" s="87"/>
      <c r="D1272" s="85" t="s">
        <v>405</v>
      </c>
      <c r="E1272" s="91"/>
      <c r="F1272" s="92"/>
      <c r="G1272" s="92"/>
      <c r="H1272" s="92"/>
      <c r="I1272" s="92">
        <v>96051940</v>
      </c>
      <c r="J1272" s="96"/>
    </row>
    <row r="1273" spans="2:10" x14ac:dyDescent="0.2">
      <c r="B1273" s="3" t="s">
        <v>259</v>
      </c>
      <c r="C1273" s="3">
        <v>265</v>
      </c>
      <c r="D1273" s="3" t="s">
        <v>396</v>
      </c>
      <c r="E1273" s="89"/>
      <c r="F1273" s="90"/>
      <c r="G1273" s="90"/>
      <c r="H1273" s="90"/>
      <c r="I1273" s="90">
        <v>96030063</v>
      </c>
      <c r="J1273" s="95"/>
    </row>
    <row r="1274" spans="2:10" x14ac:dyDescent="0.2">
      <c r="B1274" s="87"/>
      <c r="C1274" s="87"/>
      <c r="D1274" s="85" t="s">
        <v>566</v>
      </c>
      <c r="E1274" s="91"/>
      <c r="F1274" s="92"/>
      <c r="G1274" s="92"/>
      <c r="H1274" s="92"/>
      <c r="I1274" s="92"/>
      <c r="J1274" s="96"/>
    </row>
    <row r="1275" spans="2:10" x14ac:dyDescent="0.2">
      <c r="B1275" s="3" t="s">
        <v>188</v>
      </c>
      <c r="C1275" s="3">
        <v>4156</v>
      </c>
      <c r="D1275" s="3" t="s">
        <v>401</v>
      </c>
      <c r="E1275" s="89"/>
      <c r="F1275" s="90"/>
      <c r="G1275" s="90"/>
      <c r="H1275" s="90"/>
      <c r="I1275" s="90">
        <v>96013380</v>
      </c>
      <c r="J1275" s="95"/>
    </row>
    <row r="1276" spans="2:10" x14ac:dyDescent="0.2">
      <c r="B1276" s="87"/>
      <c r="C1276" s="87"/>
      <c r="D1276" s="85" t="s">
        <v>399</v>
      </c>
      <c r="E1276" s="91"/>
      <c r="F1276" s="92"/>
      <c r="G1276" s="92"/>
      <c r="H1276" s="92"/>
      <c r="I1276" s="92">
        <v>96013721</v>
      </c>
      <c r="J1276" s="96"/>
    </row>
    <row r="1277" spans="2:10" x14ac:dyDescent="0.2">
      <c r="B1277" s="87"/>
      <c r="C1277" s="87"/>
      <c r="D1277" s="85" t="s">
        <v>573</v>
      </c>
      <c r="E1277" s="91"/>
      <c r="F1277" s="92"/>
      <c r="G1277" s="92"/>
      <c r="H1277" s="92">
        <v>95000390</v>
      </c>
      <c r="I1277" s="92"/>
      <c r="J1277" s="96"/>
    </row>
    <row r="1278" spans="2:10" x14ac:dyDescent="0.2">
      <c r="B1278" s="87"/>
      <c r="C1278" s="87"/>
      <c r="D1278" s="85" t="s">
        <v>392</v>
      </c>
      <c r="E1278" s="91"/>
      <c r="F1278" s="92"/>
      <c r="G1278" s="92"/>
      <c r="H1278" s="92"/>
      <c r="I1278" s="92">
        <v>96001940</v>
      </c>
      <c r="J1278" s="96"/>
    </row>
    <row r="1279" spans="2:10" x14ac:dyDescent="0.2">
      <c r="B1279" s="9" t="s">
        <v>83</v>
      </c>
      <c r="C1279" s="10"/>
      <c r="D1279" s="10"/>
      <c r="E1279" s="93">
        <v>96093729</v>
      </c>
      <c r="F1279" s="94">
        <v>96093749</v>
      </c>
      <c r="G1279" s="94">
        <v>96070473</v>
      </c>
      <c r="H1279" s="94">
        <v>96094100</v>
      </c>
      <c r="I1279" s="94">
        <v>96096122</v>
      </c>
      <c r="J1279" s="97">
        <v>96092908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924"/>
  <sheetViews>
    <sheetView zoomScale="85" workbookViewId="0">
      <pane ySplit="3" topLeftCell="A1756" activePane="bottomLeft" state="frozen"/>
      <selection pane="bottomLeft" activeCell="J4" sqref="J4"/>
    </sheetView>
  </sheetViews>
  <sheetFormatPr defaultRowHeight="12.75" x14ac:dyDescent="0.2"/>
  <cols>
    <col min="1" max="1" width="58.5703125" bestFit="1" customWidth="1"/>
    <col min="2" max="2" width="12.42578125" bestFit="1" customWidth="1"/>
    <col min="3" max="3" width="47.140625" style="66" customWidth="1"/>
    <col min="5" max="5" width="23.28515625" bestFit="1" customWidth="1"/>
    <col min="6" max="6" width="16.42578125" bestFit="1" customWidth="1"/>
    <col min="7" max="7" width="16.85546875" bestFit="1" customWidth="1"/>
    <col min="8" max="8" width="13.140625" bestFit="1" customWidth="1"/>
    <col min="10" max="10" width="31.7109375" bestFit="1" customWidth="1"/>
    <col min="11" max="11" width="40.42578125" bestFit="1" customWidth="1"/>
  </cols>
  <sheetData>
    <row r="2" spans="1:19" x14ac:dyDescent="0.2">
      <c r="L2" s="73"/>
      <c r="M2" s="73"/>
      <c r="N2" s="73"/>
      <c r="O2" s="73"/>
      <c r="P2" s="73"/>
      <c r="Q2" s="73"/>
      <c r="R2" s="73"/>
      <c r="S2" s="73"/>
    </row>
    <row r="3" spans="1:19" x14ac:dyDescent="0.2">
      <c r="A3" s="62" t="s">
        <v>563</v>
      </c>
      <c r="B3" s="62" t="s">
        <v>387</v>
      </c>
      <c r="C3" s="62" t="s">
        <v>388</v>
      </c>
      <c r="D3" s="62" t="s">
        <v>389</v>
      </c>
      <c r="E3" s="62" t="s">
        <v>63</v>
      </c>
      <c r="F3" s="62" t="s">
        <v>943</v>
      </c>
      <c r="G3" s="62" t="s">
        <v>944</v>
      </c>
      <c r="H3" s="62" t="s">
        <v>942</v>
      </c>
      <c r="K3" s="62" t="s">
        <v>561</v>
      </c>
      <c r="L3" s="73"/>
      <c r="M3" s="73"/>
      <c r="N3" s="73"/>
      <c r="O3" s="73"/>
      <c r="P3" s="73"/>
      <c r="Q3" s="73"/>
      <c r="R3" s="73"/>
      <c r="S3" s="73"/>
    </row>
    <row r="4" spans="1:19" x14ac:dyDescent="0.2">
      <c r="A4" s="80" t="s">
        <v>85</v>
      </c>
      <c r="B4" s="80">
        <v>96021110</v>
      </c>
      <c r="C4" s="80" t="s">
        <v>564</v>
      </c>
      <c r="D4" s="80">
        <v>57399</v>
      </c>
      <c r="E4" t="s">
        <v>933</v>
      </c>
      <c r="F4">
        <v>4</v>
      </c>
      <c r="G4" t="e">
        <v>#N/A</v>
      </c>
      <c r="H4" s="98" t="e">
        <f>VLOOKUP(A4,#REF!,2,FALSE)</f>
        <v>#REF!</v>
      </c>
      <c r="I4" t="str">
        <f>IF(D4="",VLOOKUP(A4,#REF!,3,FALSE),"")</f>
        <v/>
      </c>
      <c r="J4" t="str">
        <f>A4&amp;B4</f>
        <v>AEP Energy Services, Inc.96021110</v>
      </c>
      <c r="K4" t="s">
        <v>565</v>
      </c>
      <c r="L4" s="73"/>
      <c r="M4" s="73"/>
      <c r="N4" s="73"/>
      <c r="O4" s="73"/>
      <c r="P4" s="73"/>
      <c r="Q4" s="73"/>
      <c r="R4" s="73"/>
      <c r="S4" s="73"/>
    </row>
    <row r="5" spans="1:19" x14ac:dyDescent="0.2">
      <c r="A5" s="80" t="s">
        <v>85</v>
      </c>
      <c r="B5" s="80">
        <v>96021110</v>
      </c>
      <c r="C5" s="80" t="s">
        <v>564</v>
      </c>
      <c r="D5" s="80">
        <v>57399</v>
      </c>
      <c r="E5" t="s">
        <v>933</v>
      </c>
      <c r="F5">
        <v>4</v>
      </c>
      <c r="G5" t="e">
        <v>#N/A</v>
      </c>
      <c r="H5" s="98" t="e">
        <f>VLOOKUP(A5,#REF!,2,FALSE)</f>
        <v>#REF!</v>
      </c>
      <c r="I5" t="str">
        <f>IF(D5="",VLOOKUP(A5,#REF!,3,FALSE),"")</f>
        <v/>
      </c>
      <c r="J5" t="str">
        <f t="shared" ref="J5:J68" si="0">A5&amp;B5</f>
        <v>AEP Energy Services, Inc.96021110</v>
      </c>
      <c r="K5" t="s">
        <v>565</v>
      </c>
      <c r="L5" s="73"/>
      <c r="M5" s="73"/>
      <c r="N5" s="73"/>
      <c r="O5" s="73"/>
      <c r="P5" s="73"/>
      <c r="Q5" s="73"/>
      <c r="R5" s="73"/>
      <c r="S5" s="73"/>
    </row>
    <row r="6" spans="1:19" x14ac:dyDescent="0.2">
      <c r="A6" s="80" t="s">
        <v>85</v>
      </c>
      <c r="B6" s="80">
        <v>96021110</v>
      </c>
      <c r="C6" s="80" t="s">
        <v>564</v>
      </c>
      <c r="D6" s="80">
        <v>57399</v>
      </c>
      <c r="E6" t="s">
        <v>933</v>
      </c>
      <c r="F6">
        <v>4</v>
      </c>
      <c r="G6" t="e">
        <v>#N/A</v>
      </c>
      <c r="H6" s="98" t="e">
        <f>VLOOKUP(A6,#REF!,2,FALSE)</f>
        <v>#REF!</v>
      </c>
      <c r="I6" t="str">
        <f>IF(D6="",VLOOKUP(A6,#REF!,3,FALSE),"")</f>
        <v/>
      </c>
      <c r="J6" t="str">
        <f t="shared" si="0"/>
        <v>AEP Energy Services, Inc.96021110</v>
      </c>
      <c r="K6" t="s">
        <v>565</v>
      </c>
      <c r="L6" s="73"/>
      <c r="M6" s="73"/>
      <c r="N6" s="73"/>
      <c r="O6" s="73"/>
      <c r="P6" s="73"/>
      <c r="Q6" s="73"/>
      <c r="R6" s="73"/>
      <c r="S6" s="73"/>
    </row>
    <row r="7" spans="1:19" x14ac:dyDescent="0.2">
      <c r="A7" s="80" t="s">
        <v>85</v>
      </c>
      <c r="B7" s="80">
        <v>96021110</v>
      </c>
      <c r="C7" s="80" t="s">
        <v>564</v>
      </c>
      <c r="D7" s="80">
        <v>57399</v>
      </c>
      <c r="E7" t="s">
        <v>933</v>
      </c>
      <c r="F7">
        <v>4</v>
      </c>
      <c r="G7" t="e">
        <v>#N/A</v>
      </c>
      <c r="H7" s="98" t="e">
        <f>VLOOKUP(A7,#REF!,2,FALSE)</f>
        <v>#REF!</v>
      </c>
      <c r="I7" t="str">
        <f>IF(D7="",VLOOKUP(A7,#REF!,3,FALSE),"")</f>
        <v/>
      </c>
      <c r="J7" t="str">
        <f t="shared" si="0"/>
        <v>AEP Energy Services, Inc.96021110</v>
      </c>
      <c r="K7" t="s">
        <v>565</v>
      </c>
      <c r="L7" s="73"/>
      <c r="M7" s="73"/>
      <c r="N7" s="73"/>
      <c r="O7" s="73"/>
      <c r="P7" s="73"/>
      <c r="Q7" s="73"/>
      <c r="R7" s="73"/>
      <c r="S7" s="73"/>
    </row>
    <row r="8" spans="1:19" x14ac:dyDescent="0.2">
      <c r="A8" s="80" t="s">
        <v>85</v>
      </c>
      <c r="B8" s="80">
        <v>96021110</v>
      </c>
      <c r="C8" s="80" t="s">
        <v>564</v>
      </c>
      <c r="D8" s="80">
        <v>57399</v>
      </c>
      <c r="E8" t="s">
        <v>933</v>
      </c>
      <c r="F8">
        <v>4</v>
      </c>
      <c r="G8" t="e">
        <v>#N/A</v>
      </c>
      <c r="H8" s="98" t="e">
        <f>VLOOKUP(A8,#REF!,2,FALSE)</f>
        <v>#REF!</v>
      </c>
      <c r="I8" t="str">
        <f>IF(D8="",VLOOKUP(A8,#REF!,3,FALSE),"")</f>
        <v/>
      </c>
      <c r="J8" t="str">
        <f t="shared" si="0"/>
        <v>AEP Energy Services, Inc.96021110</v>
      </c>
      <c r="K8" t="s">
        <v>565</v>
      </c>
      <c r="L8" s="73"/>
      <c r="M8" s="73"/>
      <c r="N8" s="73"/>
      <c r="O8" s="73"/>
      <c r="P8" s="73"/>
      <c r="Q8" s="73"/>
      <c r="R8" s="73"/>
      <c r="S8" s="73"/>
    </row>
    <row r="9" spans="1:19" x14ac:dyDescent="0.2">
      <c r="A9" s="80" t="s">
        <v>85</v>
      </c>
      <c r="B9" s="80">
        <v>96021110</v>
      </c>
      <c r="C9" s="80" t="s">
        <v>564</v>
      </c>
      <c r="D9" s="80">
        <v>57399</v>
      </c>
      <c r="E9" t="s">
        <v>933</v>
      </c>
      <c r="F9">
        <v>4</v>
      </c>
      <c r="G9" t="e">
        <v>#N/A</v>
      </c>
      <c r="H9" s="98" t="e">
        <f>VLOOKUP(A9,#REF!,2,FALSE)</f>
        <v>#REF!</v>
      </c>
      <c r="I9" t="str">
        <f>IF(D9="",VLOOKUP(A9,#REF!,3,FALSE),"")</f>
        <v/>
      </c>
      <c r="J9" t="str">
        <f t="shared" si="0"/>
        <v>AEP Energy Services, Inc.96021110</v>
      </c>
      <c r="K9" t="s">
        <v>565</v>
      </c>
      <c r="L9" s="73"/>
      <c r="M9" s="73"/>
      <c r="N9" s="73"/>
      <c r="O9" s="73"/>
      <c r="P9" s="73"/>
      <c r="Q9" s="73"/>
      <c r="R9" s="73"/>
      <c r="S9" s="73"/>
    </row>
    <row r="10" spans="1:19" x14ac:dyDescent="0.2">
      <c r="A10" s="80" t="s">
        <v>85</v>
      </c>
      <c r="B10" s="80">
        <v>96021110</v>
      </c>
      <c r="C10" s="80" t="s">
        <v>564</v>
      </c>
      <c r="D10" s="80">
        <v>57399</v>
      </c>
      <c r="E10" t="s">
        <v>933</v>
      </c>
      <c r="F10">
        <v>4</v>
      </c>
      <c r="G10" t="e">
        <v>#N/A</v>
      </c>
      <c r="H10" s="98" t="e">
        <f>VLOOKUP(A10,#REF!,2,FALSE)</f>
        <v>#REF!</v>
      </c>
      <c r="I10" t="str">
        <f>IF(D10="",VLOOKUP(A10,#REF!,3,FALSE),"")</f>
        <v/>
      </c>
      <c r="J10" t="str">
        <f t="shared" si="0"/>
        <v>AEP Energy Services, Inc.96021110</v>
      </c>
      <c r="K10" t="s">
        <v>565</v>
      </c>
      <c r="L10" s="73"/>
      <c r="M10" s="73"/>
      <c r="N10" s="73"/>
      <c r="O10" s="73"/>
      <c r="P10" s="73"/>
      <c r="Q10" s="73"/>
      <c r="R10" s="73"/>
      <c r="S10" s="73"/>
    </row>
    <row r="11" spans="1:19" x14ac:dyDescent="0.2">
      <c r="A11" s="80" t="s">
        <v>85</v>
      </c>
      <c r="B11" s="80">
        <v>96021110</v>
      </c>
      <c r="C11" s="80" t="s">
        <v>564</v>
      </c>
      <c r="D11" s="80">
        <v>57399</v>
      </c>
      <c r="E11" t="s">
        <v>933</v>
      </c>
      <c r="F11">
        <v>4</v>
      </c>
      <c r="G11" t="e">
        <v>#N/A</v>
      </c>
      <c r="H11" s="98" t="e">
        <f>VLOOKUP(A11,#REF!,2,FALSE)</f>
        <v>#REF!</v>
      </c>
      <c r="I11" t="str">
        <f>IF(D11="",VLOOKUP(A11,#REF!,3,FALSE),"")</f>
        <v/>
      </c>
      <c r="J11" t="str">
        <f t="shared" si="0"/>
        <v>AEP Energy Services, Inc.96021110</v>
      </c>
      <c r="K11" t="s">
        <v>565</v>
      </c>
      <c r="L11" s="73"/>
      <c r="M11" s="73"/>
      <c r="N11" s="73"/>
      <c r="O11" s="73"/>
      <c r="P11" s="73"/>
      <c r="Q11" s="73"/>
      <c r="R11" s="73"/>
      <c r="S11" s="73"/>
    </row>
    <row r="12" spans="1:19" x14ac:dyDescent="0.2">
      <c r="A12" s="80" t="s">
        <v>85</v>
      </c>
      <c r="B12" s="80">
        <v>96021110</v>
      </c>
      <c r="C12" s="80" t="s">
        <v>564</v>
      </c>
      <c r="D12" s="80">
        <v>57399</v>
      </c>
      <c r="E12" t="s">
        <v>933</v>
      </c>
      <c r="F12">
        <v>4</v>
      </c>
      <c r="G12" t="e">
        <v>#N/A</v>
      </c>
      <c r="H12" s="98" t="e">
        <f>VLOOKUP(A12,#REF!,2,FALSE)</f>
        <v>#REF!</v>
      </c>
      <c r="I12" t="str">
        <f>IF(D12="",VLOOKUP(A12,#REF!,3,FALSE),"")</f>
        <v/>
      </c>
      <c r="J12" t="str">
        <f t="shared" si="0"/>
        <v>AEP Energy Services, Inc.96021110</v>
      </c>
      <c r="K12" t="s">
        <v>565</v>
      </c>
      <c r="L12" s="73"/>
      <c r="M12" s="73"/>
      <c r="N12" s="73"/>
      <c r="O12" s="73"/>
      <c r="P12" s="73"/>
      <c r="Q12" s="73"/>
      <c r="R12" s="73"/>
      <c r="S12" s="73"/>
    </row>
    <row r="13" spans="1:19" x14ac:dyDescent="0.2">
      <c r="A13" s="80" t="s">
        <v>85</v>
      </c>
      <c r="B13" s="80">
        <v>96021110</v>
      </c>
      <c r="C13" s="80" t="s">
        <v>564</v>
      </c>
      <c r="D13" s="80">
        <v>57399</v>
      </c>
      <c r="E13" t="s">
        <v>933</v>
      </c>
      <c r="F13">
        <v>4</v>
      </c>
      <c r="G13" t="e">
        <v>#N/A</v>
      </c>
      <c r="H13" s="98" t="e">
        <f>VLOOKUP(A13,#REF!,2,FALSE)</f>
        <v>#REF!</v>
      </c>
      <c r="I13" t="str">
        <f>IF(D13="",VLOOKUP(A13,#REF!,3,FALSE),"")</f>
        <v/>
      </c>
      <c r="J13" t="str">
        <f t="shared" si="0"/>
        <v>AEP Energy Services, Inc.96021110</v>
      </c>
      <c r="K13" t="s">
        <v>565</v>
      </c>
      <c r="L13" s="73"/>
      <c r="M13" s="73"/>
      <c r="N13" s="73"/>
      <c r="O13" s="73"/>
      <c r="P13" s="73"/>
      <c r="Q13" s="73"/>
      <c r="R13" s="73"/>
      <c r="S13" s="73"/>
    </row>
    <row r="14" spans="1:19" x14ac:dyDescent="0.2">
      <c r="A14" s="80" t="s">
        <v>85</v>
      </c>
      <c r="B14" s="80">
        <v>96021110</v>
      </c>
      <c r="C14" s="80" t="s">
        <v>564</v>
      </c>
      <c r="D14" s="80">
        <v>57399</v>
      </c>
      <c r="E14" t="s">
        <v>933</v>
      </c>
      <c r="F14">
        <v>4</v>
      </c>
      <c r="G14" t="e">
        <v>#N/A</v>
      </c>
      <c r="H14" s="98" t="e">
        <f>VLOOKUP(A14,#REF!,2,FALSE)</f>
        <v>#REF!</v>
      </c>
      <c r="I14" t="str">
        <f>IF(D14="",VLOOKUP(A14,#REF!,3,FALSE),"")</f>
        <v/>
      </c>
      <c r="J14" t="str">
        <f t="shared" si="0"/>
        <v>AEP Energy Services, Inc.96021110</v>
      </c>
      <c r="K14" t="s">
        <v>565</v>
      </c>
      <c r="L14" s="73"/>
      <c r="M14" s="73"/>
      <c r="N14" s="73"/>
      <c r="O14" s="73"/>
      <c r="P14" s="73"/>
      <c r="Q14" s="73"/>
      <c r="R14" s="73"/>
      <c r="S14" s="73"/>
    </row>
    <row r="15" spans="1:19" x14ac:dyDescent="0.2">
      <c r="A15" s="80" t="s">
        <v>85</v>
      </c>
      <c r="B15" s="80">
        <v>96021110</v>
      </c>
      <c r="C15" s="80" t="s">
        <v>564</v>
      </c>
      <c r="D15" s="80">
        <v>57399</v>
      </c>
      <c r="E15" t="s">
        <v>933</v>
      </c>
      <c r="F15">
        <v>4</v>
      </c>
      <c r="G15" t="e">
        <v>#N/A</v>
      </c>
      <c r="H15" s="98" t="e">
        <f>VLOOKUP(A15,#REF!,2,FALSE)</f>
        <v>#REF!</v>
      </c>
      <c r="I15" t="str">
        <f>IF(D15="",VLOOKUP(A15,#REF!,3,FALSE),"")</f>
        <v/>
      </c>
      <c r="J15" t="str">
        <f t="shared" si="0"/>
        <v>AEP Energy Services, Inc.96021110</v>
      </c>
      <c r="K15" t="s">
        <v>565</v>
      </c>
      <c r="L15" s="73"/>
      <c r="M15" s="73"/>
      <c r="N15" s="73"/>
      <c r="O15" s="73"/>
      <c r="P15" s="73"/>
      <c r="Q15" s="73"/>
      <c r="R15" s="73"/>
      <c r="S15" s="73"/>
    </row>
    <row r="16" spans="1:19" x14ac:dyDescent="0.2">
      <c r="A16" s="80" t="s">
        <v>643</v>
      </c>
      <c r="B16" s="80">
        <v>96057035</v>
      </c>
      <c r="C16" s="80" t="s">
        <v>564</v>
      </c>
      <c r="D16" s="80">
        <v>50591</v>
      </c>
      <c r="E16" t="s">
        <v>933</v>
      </c>
      <c r="F16" t="e">
        <v>#N/A</v>
      </c>
      <c r="G16">
        <v>4</v>
      </c>
      <c r="H16" s="98" t="e">
        <f>VLOOKUP(A16,#REF!,2,FALSE)</f>
        <v>#REF!</v>
      </c>
      <c r="I16" t="str">
        <f>IF(D16="",VLOOKUP(A16,#REF!,3,FALSE),"")</f>
        <v/>
      </c>
      <c r="J16" t="str">
        <f t="shared" si="0"/>
        <v>Aquila Canada Corp.96057035</v>
      </c>
      <c r="K16" t="s">
        <v>567</v>
      </c>
      <c r="L16" s="73"/>
      <c r="M16" s="73"/>
      <c r="N16" s="73"/>
      <c r="O16" s="73"/>
      <c r="P16" s="73"/>
      <c r="Q16" s="73"/>
      <c r="R16" s="73"/>
      <c r="S16" s="73"/>
    </row>
    <row r="17" spans="1:19" x14ac:dyDescent="0.2">
      <c r="A17" s="80" t="s">
        <v>643</v>
      </c>
      <c r="B17" s="80">
        <v>96057035</v>
      </c>
      <c r="C17" s="80" t="s">
        <v>564</v>
      </c>
      <c r="D17" s="80">
        <v>50591</v>
      </c>
      <c r="E17" t="s">
        <v>933</v>
      </c>
      <c r="F17" t="e">
        <v>#N/A</v>
      </c>
      <c r="G17">
        <v>4</v>
      </c>
      <c r="H17" s="98" t="e">
        <f>VLOOKUP(A17,#REF!,2,FALSE)</f>
        <v>#REF!</v>
      </c>
      <c r="I17" t="str">
        <f>IF(D17="",VLOOKUP(A17,#REF!,3,FALSE),"")</f>
        <v/>
      </c>
      <c r="J17" t="str">
        <f t="shared" si="0"/>
        <v>Aquila Canada Corp.96057035</v>
      </c>
      <c r="K17" t="s">
        <v>567</v>
      </c>
      <c r="L17" s="73"/>
      <c r="M17" s="73"/>
      <c r="N17" s="73"/>
      <c r="O17" s="73"/>
      <c r="P17" s="73"/>
      <c r="Q17" s="73"/>
      <c r="R17" s="73"/>
      <c r="S17" s="73"/>
    </row>
    <row r="18" spans="1:19" x14ac:dyDescent="0.2">
      <c r="A18" s="80" t="s">
        <v>643</v>
      </c>
      <c r="B18" s="80">
        <v>96057035</v>
      </c>
      <c r="C18" s="80" t="s">
        <v>564</v>
      </c>
      <c r="D18" s="80">
        <v>50591</v>
      </c>
      <c r="E18" t="s">
        <v>933</v>
      </c>
      <c r="F18" t="e">
        <v>#N/A</v>
      </c>
      <c r="G18">
        <v>4</v>
      </c>
      <c r="H18" s="98" t="e">
        <f>VLOOKUP(A18,#REF!,2,FALSE)</f>
        <v>#REF!</v>
      </c>
      <c r="I18" t="str">
        <f>IF(D18="",VLOOKUP(A18,#REF!,3,FALSE),"")</f>
        <v/>
      </c>
      <c r="J18" t="str">
        <f t="shared" si="0"/>
        <v>Aquila Canada Corp.96057035</v>
      </c>
      <c r="K18" t="s">
        <v>567</v>
      </c>
      <c r="L18" s="73"/>
      <c r="M18" s="73"/>
      <c r="N18" s="73"/>
      <c r="O18" s="73"/>
      <c r="P18" s="73"/>
      <c r="Q18" s="73"/>
      <c r="R18" s="73"/>
      <c r="S18" s="73"/>
    </row>
    <row r="19" spans="1:19" x14ac:dyDescent="0.2">
      <c r="A19" s="80" t="s">
        <v>117</v>
      </c>
      <c r="B19" s="80">
        <v>96064587</v>
      </c>
      <c r="C19" s="80" t="s">
        <v>564</v>
      </c>
      <c r="D19" s="80">
        <v>102342</v>
      </c>
      <c r="E19" t="s">
        <v>933</v>
      </c>
      <c r="F19">
        <v>2</v>
      </c>
      <c r="G19" t="e">
        <v>#N/A</v>
      </c>
      <c r="H19" s="98" t="e">
        <f>VLOOKUP(A19,#REF!,2,FALSE)</f>
        <v>#REF!</v>
      </c>
      <c r="I19" t="str">
        <f>IF(D19="",VLOOKUP(A19,#REF!,3,FALSE),"")</f>
        <v/>
      </c>
      <c r="J19" t="str">
        <f t="shared" si="0"/>
        <v>Aquila Capital &amp; Trade, Ltd.96064587</v>
      </c>
      <c r="K19" t="s">
        <v>567</v>
      </c>
    </row>
    <row r="20" spans="1:19" x14ac:dyDescent="0.2">
      <c r="A20" s="80" t="s">
        <v>117</v>
      </c>
      <c r="B20" s="80">
        <v>96064587</v>
      </c>
      <c r="C20" s="80" t="s">
        <v>564</v>
      </c>
      <c r="D20" s="80">
        <v>102342</v>
      </c>
      <c r="E20" t="s">
        <v>933</v>
      </c>
      <c r="F20">
        <v>2</v>
      </c>
      <c r="G20" t="e">
        <v>#N/A</v>
      </c>
      <c r="H20" s="98" t="e">
        <f>VLOOKUP(A20,#REF!,2,FALSE)</f>
        <v>#REF!</v>
      </c>
      <c r="I20" t="str">
        <f>IF(D20="",VLOOKUP(A20,#REF!,3,FALSE),"")</f>
        <v/>
      </c>
      <c r="J20" t="str">
        <f t="shared" si="0"/>
        <v>Aquila Capital &amp; Trade, Ltd.96064587</v>
      </c>
      <c r="K20" t="s">
        <v>567</v>
      </c>
    </row>
    <row r="21" spans="1:19" x14ac:dyDescent="0.2">
      <c r="A21" s="80" t="s">
        <v>117</v>
      </c>
      <c r="B21" s="80">
        <v>96064587</v>
      </c>
      <c r="C21" s="80" t="s">
        <v>564</v>
      </c>
      <c r="D21" s="80">
        <v>102342</v>
      </c>
      <c r="E21" t="s">
        <v>933</v>
      </c>
      <c r="F21">
        <v>2</v>
      </c>
      <c r="G21" t="e">
        <v>#N/A</v>
      </c>
      <c r="H21" s="98" t="e">
        <f>VLOOKUP(A21,#REF!,2,FALSE)</f>
        <v>#REF!</v>
      </c>
      <c r="I21" t="str">
        <f>IF(D21="",VLOOKUP(A21,#REF!,3,FALSE),"")</f>
        <v/>
      </c>
      <c r="J21" t="str">
        <f t="shared" si="0"/>
        <v>Aquila Capital &amp; Trade, Ltd.96064587</v>
      </c>
      <c r="K21" t="s">
        <v>567</v>
      </c>
    </row>
    <row r="22" spans="1:19" x14ac:dyDescent="0.2">
      <c r="A22" s="80" t="s">
        <v>84</v>
      </c>
      <c r="B22" s="80">
        <v>96041878</v>
      </c>
      <c r="C22" s="80" t="s">
        <v>564</v>
      </c>
      <c r="D22" s="80">
        <v>11135</v>
      </c>
      <c r="E22" t="s">
        <v>933</v>
      </c>
      <c r="F22">
        <v>78</v>
      </c>
      <c r="G22" t="e">
        <v>#N/A</v>
      </c>
      <c r="H22" s="98" t="e">
        <f>VLOOKUP(A22,#REF!,2,FALSE)</f>
        <v>#REF!</v>
      </c>
      <c r="I22" t="str">
        <f>IF(D22="",VLOOKUP(A22,#REF!,3,FALSE),"")</f>
        <v/>
      </c>
      <c r="J22" t="str">
        <f t="shared" si="0"/>
        <v>Aquila Risk Management Corporation96041878</v>
      </c>
      <c r="K22" t="s">
        <v>565</v>
      </c>
    </row>
    <row r="23" spans="1:19" x14ac:dyDescent="0.2">
      <c r="A23" s="80" t="s">
        <v>84</v>
      </c>
      <c r="B23" s="80">
        <v>96041878</v>
      </c>
      <c r="C23" s="80" t="s">
        <v>564</v>
      </c>
      <c r="D23" s="80">
        <v>11135</v>
      </c>
      <c r="E23" t="s">
        <v>933</v>
      </c>
      <c r="F23">
        <v>78</v>
      </c>
      <c r="G23" t="e">
        <v>#N/A</v>
      </c>
      <c r="H23" s="98" t="e">
        <f>VLOOKUP(A23,#REF!,2,FALSE)</f>
        <v>#REF!</v>
      </c>
      <c r="I23" t="str">
        <f>IF(D23="",VLOOKUP(A23,#REF!,3,FALSE),"")</f>
        <v/>
      </c>
      <c r="J23" t="str">
        <f t="shared" si="0"/>
        <v>Aquila Risk Management Corporation96041878</v>
      </c>
      <c r="K23" t="s">
        <v>565</v>
      </c>
    </row>
    <row r="24" spans="1:19" x14ac:dyDescent="0.2">
      <c r="A24" s="80" t="s">
        <v>84</v>
      </c>
      <c r="B24" s="80">
        <v>96041878</v>
      </c>
      <c r="C24" s="80" t="s">
        <v>564</v>
      </c>
      <c r="D24" s="80">
        <v>11135</v>
      </c>
      <c r="E24" t="s">
        <v>933</v>
      </c>
      <c r="F24">
        <v>78</v>
      </c>
      <c r="G24" t="e">
        <v>#N/A</v>
      </c>
      <c r="H24" s="98" t="e">
        <f>VLOOKUP(A24,#REF!,2,FALSE)</f>
        <v>#REF!</v>
      </c>
      <c r="I24" t="str">
        <f>IF(D24="",VLOOKUP(A24,#REF!,3,FALSE),"")</f>
        <v/>
      </c>
      <c r="J24" t="str">
        <f t="shared" si="0"/>
        <v>Aquila Risk Management Corporation96041878</v>
      </c>
      <c r="K24" t="s">
        <v>565</v>
      </c>
    </row>
    <row r="25" spans="1:19" x14ac:dyDescent="0.2">
      <c r="A25" s="80" t="s">
        <v>191</v>
      </c>
      <c r="B25" s="80">
        <v>96016709</v>
      </c>
      <c r="C25" s="80" t="s">
        <v>564</v>
      </c>
      <c r="D25" s="80">
        <v>55265</v>
      </c>
      <c r="E25" t="s">
        <v>933</v>
      </c>
      <c r="F25">
        <v>30</v>
      </c>
      <c r="G25" t="e">
        <v>#N/A</v>
      </c>
      <c r="H25" s="98" t="e">
        <f>VLOOKUP(A25,#REF!,2,FALSE)</f>
        <v>#REF!</v>
      </c>
      <c r="I25" t="str">
        <f>IF(D25="",VLOOKUP(A25,#REF!,3,FALSE),"")</f>
        <v/>
      </c>
      <c r="J25" t="str">
        <f t="shared" si="0"/>
        <v>Avista Energy, Inc.96016709</v>
      </c>
      <c r="K25" t="s">
        <v>565</v>
      </c>
    </row>
    <row r="26" spans="1:19" x14ac:dyDescent="0.2">
      <c r="A26" s="80" t="s">
        <v>191</v>
      </c>
      <c r="B26" s="80">
        <v>96016709</v>
      </c>
      <c r="C26" s="80" t="s">
        <v>564</v>
      </c>
      <c r="D26" s="80">
        <v>55265</v>
      </c>
      <c r="E26" t="s">
        <v>933</v>
      </c>
      <c r="F26">
        <v>30</v>
      </c>
      <c r="G26" t="e">
        <v>#N/A</v>
      </c>
      <c r="H26" s="98" t="e">
        <f>VLOOKUP(A26,#REF!,2,FALSE)</f>
        <v>#REF!</v>
      </c>
      <c r="I26" t="str">
        <f>IF(D26="",VLOOKUP(A26,#REF!,3,FALSE),"")</f>
        <v/>
      </c>
      <c r="J26" t="str">
        <f t="shared" si="0"/>
        <v>Avista Energy, Inc.96016709</v>
      </c>
      <c r="K26" t="s">
        <v>565</v>
      </c>
    </row>
    <row r="27" spans="1:19" x14ac:dyDescent="0.2">
      <c r="A27" s="80" t="s">
        <v>191</v>
      </c>
      <c r="B27" s="80">
        <v>96016709</v>
      </c>
      <c r="C27" s="80" t="s">
        <v>564</v>
      </c>
      <c r="D27" s="80">
        <v>55265</v>
      </c>
      <c r="E27" t="s">
        <v>933</v>
      </c>
      <c r="F27">
        <v>30</v>
      </c>
      <c r="G27" t="e">
        <v>#N/A</v>
      </c>
      <c r="H27" s="98" t="e">
        <f>VLOOKUP(A27,#REF!,2,FALSE)</f>
        <v>#REF!</v>
      </c>
      <c r="I27" t="str">
        <f>IF(D27="",VLOOKUP(A27,#REF!,3,FALSE),"")</f>
        <v/>
      </c>
      <c r="J27" t="str">
        <f t="shared" si="0"/>
        <v>Avista Energy, Inc.96016709</v>
      </c>
      <c r="K27" t="s">
        <v>565</v>
      </c>
    </row>
    <row r="28" spans="1:19" x14ac:dyDescent="0.2">
      <c r="A28" s="80" t="s">
        <v>101</v>
      </c>
      <c r="B28" s="80">
        <v>96004898</v>
      </c>
      <c r="C28" s="80" t="s">
        <v>564</v>
      </c>
      <c r="D28" s="80">
        <v>70526</v>
      </c>
      <c r="E28" t="s">
        <v>933</v>
      </c>
      <c r="F28">
        <v>9</v>
      </c>
      <c r="G28" t="e">
        <v>#N/A</v>
      </c>
      <c r="H28" s="98" t="e">
        <f>VLOOKUP(A28,#REF!,2,FALSE)</f>
        <v>#REF!</v>
      </c>
      <c r="I28" t="str">
        <f>IF(D28="",VLOOKUP(A28,#REF!,3,FALSE),"")</f>
        <v/>
      </c>
      <c r="J28" t="str">
        <f t="shared" si="0"/>
        <v>Bank of America, National Association96004898</v>
      </c>
      <c r="K28" t="s">
        <v>565</v>
      </c>
    </row>
    <row r="29" spans="1:19" x14ac:dyDescent="0.2">
      <c r="A29" s="80" t="s">
        <v>101</v>
      </c>
      <c r="B29" s="80">
        <v>96004898</v>
      </c>
      <c r="C29" s="80" t="s">
        <v>564</v>
      </c>
      <c r="D29" s="80">
        <v>70526</v>
      </c>
      <c r="E29" t="s">
        <v>933</v>
      </c>
      <c r="F29">
        <v>9</v>
      </c>
      <c r="G29" t="e">
        <v>#N/A</v>
      </c>
      <c r="H29" s="98" t="e">
        <f>VLOOKUP(A29,#REF!,2,FALSE)</f>
        <v>#REF!</v>
      </c>
      <c r="I29" t="str">
        <f>IF(D29="",VLOOKUP(A29,#REF!,3,FALSE),"")</f>
        <v/>
      </c>
      <c r="J29" t="str">
        <f t="shared" si="0"/>
        <v>Bank of America, National Association96004898</v>
      </c>
      <c r="K29" t="s">
        <v>565</v>
      </c>
    </row>
    <row r="30" spans="1:19" x14ac:dyDescent="0.2">
      <c r="A30" s="80" t="s">
        <v>101</v>
      </c>
      <c r="B30" s="80">
        <v>96004898</v>
      </c>
      <c r="C30" s="80" t="s">
        <v>564</v>
      </c>
      <c r="D30" s="80">
        <v>70526</v>
      </c>
      <c r="E30" t="s">
        <v>933</v>
      </c>
      <c r="F30">
        <v>9</v>
      </c>
      <c r="G30" t="e">
        <v>#N/A</v>
      </c>
      <c r="H30" s="98" t="e">
        <f>VLOOKUP(A30,#REF!,2,FALSE)</f>
        <v>#REF!</v>
      </c>
      <c r="I30" t="str">
        <f>IF(D30="",VLOOKUP(A30,#REF!,3,FALSE),"")</f>
        <v/>
      </c>
      <c r="J30" t="str">
        <f t="shared" si="0"/>
        <v>Bank of America, National Association96004898</v>
      </c>
      <c r="K30" t="s">
        <v>565</v>
      </c>
    </row>
    <row r="31" spans="1:19" x14ac:dyDescent="0.2">
      <c r="A31" s="80" t="s">
        <v>145</v>
      </c>
      <c r="B31" s="80">
        <v>96004839</v>
      </c>
      <c r="C31" s="80" t="s">
        <v>564</v>
      </c>
      <c r="D31" s="80">
        <v>21474</v>
      </c>
      <c r="E31" t="s">
        <v>933</v>
      </c>
      <c r="F31" t="e">
        <v>#N/A</v>
      </c>
      <c r="G31" t="e">
        <v>#N/A</v>
      </c>
      <c r="H31" s="98" t="e">
        <f>VLOOKUP(A31,#REF!,2,FALSE)</f>
        <v>#REF!</v>
      </c>
      <c r="I31" t="str">
        <f>IF(D31="",VLOOKUP(A31,#REF!,3,FALSE),"")</f>
        <v/>
      </c>
      <c r="J31" t="str">
        <f t="shared" si="0"/>
        <v>Bank of Montreal96004839</v>
      </c>
      <c r="K31" t="s">
        <v>565</v>
      </c>
    </row>
    <row r="32" spans="1:19" x14ac:dyDescent="0.2">
      <c r="A32" s="80" t="s">
        <v>145</v>
      </c>
      <c r="B32" s="80">
        <v>96004839</v>
      </c>
      <c r="C32" s="80" t="s">
        <v>564</v>
      </c>
      <c r="D32" s="80">
        <v>21474</v>
      </c>
      <c r="E32" t="s">
        <v>933</v>
      </c>
      <c r="F32" t="e">
        <v>#N/A</v>
      </c>
      <c r="G32" t="e">
        <v>#N/A</v>
      </c>
      <c r="H32" s="98" t="e">
        <f>VLOOKUP(A32,#REF!,2,FALSE)</f>
        <v>#REF!</v>
      </c>
      <c r="I32" t="str">
        <f>IF(D32="",VLOOKUP(A32,#REF!,3,FALSE),"")</f>
        <v/>
      </c>
      <c r="J32" t="str">
        <f t="shared" si="0"/>
        <v>Bank of Montreal96004839</v>
      </c>
      <c r="K32" t="s">
        <v>565</v>
      </c>
    </row>
    <row r="33" spans="1:11" x14ac:dyDescent="0.2">
      <c r="A33" s="80" t="s">
        <v>145</v>
      </c>
      <c r="B33" s="80">
        <v>96004839</v>
      </c>
      <c r="C33" s="80" t="s">
        <v>564</v>
      </c>
      <c r="D33" s="80">
        <v>21474</v>
      </c>
      <c r="E33" t="s">
        <v>933</v>
      </c>
      <c r="F33" t="e">
        <v>#N/A</v>
      </c>
      <c r="G33" t="e">
        <v>#N/A</v>
      </c>
      <c r="H33" s="98" t="e">
        <f>VLOOKUP(A33,#REF!,2,FALSE)</f>
        <v>#REF!</v>
      </c>
      <c r="I33" t="str">
        <f>IF(D33="",VLOOKUP(A33,#REF!,3,FALSE),"")</f>
        <v/>
      </c>
      <c r="J33" t="str">
        <f t="shared" si="0"/>
        <v>Bank of Montreal96004839</v>
      </c>
      <c r="K33" t="s">
        <v>565</v>
      </c>
    </row>
    <row r="34" spans="1:11" x14ac:dyDescent="0.2">
      <c r="A34" s="80" t="s">
        <v>699</v>
      </c>
      <c r="B34" s="80">
        <v>95000331</v>
      </c>
      <c r="C34" s="80" t="s">
        <v>564</v>
      </c>
      <c r="D34" s="80">
        <v>71593</v>
      </c>
      <c r="E34" t="s">
        <v>933</v>
      </c>
      <c r="F34" t="e">
        <v>#N/A</v>
      </c>
      <c r="G34" t="e">
        <v>#N/A</v>
      </c>
      <c r="H34" s="98" t="e">
        <f>VLOOKUP(A34,#REF!,2,FALSE)</f>
        <v>#REF!</v>
      </c>
      <c r="I34" t="str">
        <f>IF(D34="",VLOOKUP(A34,#REF!,3,FALSE),"")</f>
        <v/>
      </c>
      <c r="J34" t="str">
        <f t="shared" si="0"/>
        <v>Bank One, National Association95000331</v>
      </c>
      <c r="K34" t="s">
        <v>565</v>
      </c>
    </row>
    <row r="35" spans="1:11" x14ac:dyDescent="0.2">
      <c r="A35" s="80" t="s">
        <v>699</v>
      </c>
      <c r="B35" s="80">
        <v>95000331</v>
      </c>
      <c r="C35" s="80" t="s">
        <v>564</v>
      </c>
      <c r="D35" s="80">
        <v>71593</v>
      </c>
      <c r="E35" t="s">
        <v>933</v>
      </c>
      <c r="F35" t="e">
        <v>#N/A</v>
      </c>
      <c r="G35" t="e">
        <v>#N/A</v>
      </c>
      <c r="H35" s="98" t="e">
        <f>VLOOKUP(A35,#REF!,2,FALSE)</f>
        <v>#REF!</v>
      </c>
      <c r="I35" t="str">
        <f>IF(D35="",VLOOKUP(A35,#REF!,3,FALSE),"")</f>
        <v/>
      </c>
      <c r="J35" t="str">
        <f t="shared" si="0"/>
        <v>Bank One, National Association95000331</v>
      </c>
      <c r="K35" t="s">
        <v>565</v>
      </c>
    </row>
    <row r="36" spans="1:11" x14ac:dyDescent="0.2">
      <c r="A36" s="80" t="s">
        <v>699</v>
      </c>
      <c r="B36" s="80">
        <v>95000331</v>
      </c>
      <c r="C36" s="80" t="s">
        <v>564</v>
      </c>
      <c r="D36" s="80">
        <v>71593</v>
      </c>
      <c r="E36" t="s">
        <v>933</v>
      </c>
      <c r="F36" t="e">
        <v>#N/A</v>
      </c>
      <c r="G36" t="e">
        <v>#N/A</v>
      </c>
      <c r="H36" s="98" t="e">
        <f>VLOOKUP(A36,#REF!,2,FALSE)</f>
        <v>#REF!</v>
      </c>
      <c r="I36" t="str">
        <f>IF(D36="",VLOOKUP(A36,#REF!,3,FALSE),"")</f>
        <v/>
      </c>
      <c r="J36" t="str">
        <f t="shared" si="0"/>
        <v>Bank One, National Association95000331</v>
      </c>
      <c r="K36" t="s">
        <v>565</v>
      </c>
    </row>
    <row r="37" spans="1:11" x14ac:dyDescent="0.2">
      <c r="A37" s="80" t="s">
        <v>138</v>
      </c>
      <c r="B37" s="80">
        <v>95001184</v>
      </c>
      <c r="C37" s="80" t="s">
        <v>570</v>
      </c>
      <c r="D37" s="80">
        <v>27</v>
      </c>
      <c r="E37" t="s">
        <v>933</v>
      </c>
      <c r="F37">
        <v>47</v>
      </c>
      <c r="G37" t="e">
        <v>#N/A</v>
      </c>
      <c r="H37" s="98" t="e">
        <f>VLOOKUP(A37,#REF!,2,FALSE)</f>
        <v>#REF!</v>
      </c>
      <c r="I37" t="str">
        <f>IF(D37="",VLOOKUP(A37,#REF!,3,FALSE),"")</f>
        <v/>
      </c>
      <c r="J37" t="str">
        <f t="shared" si="0"/>
        <v>Bankers Trust Company95001184</v>
      </c>
      <c r="K37" t="s">
        <v>565</v>
      </c>
    </row>
    <row r="38" spans="1:11" x14ac:dyDescent="0.2">
      <c r="A38" s="80" t="s">
        <v>138</v>
      </c>
      <c r="B38" s="80">
        <v>95001184</v>
      </c>
      <c r="C38" s="80" t="s">
        <v>570</v>
      </c>
      <c r="D38" s="80">
        <v>27</v>
      </c>
      <c r="E38" t="s">
        <v>933</v>
      </c>
      <c r="F38">
        <v>47</v>
      </c>
      <c r="G38" t="e">
        <v>#N/A</v>
      </c>
      <c r="H38" s="98" t="e">
        <f>VLOOKUP(A38,#REF!,2,FALSE)</f>
        <v>#REF!</v>
      </c>
      <c r="I38" t="str">
        <f>IF(D38="",VLOOKUP(A38,#REF!,3,FALSE),"")</f>
        <v/>
      </c>
      <c r="J38" t="str">
        <f t="shared" si="0"/>
        <v>Bankers Trust Company95001184</v>
      </c>
      <c r="K38" t="s">
        <v>565</v>
      </c>
    </row>
    <row r="39" spans="1:11" x14ac:dyDescent="0.2">
      <c r="A39" s="80" t="s">
        <v>138</v>
      </c>
      <c r="B39" s="80">
        <v>95001184</v>
      </c>
      <c r="C39" s="80" t="s">
        <v>570</v>
      </c>
      <c r="D39" s="80">
        <v>27</v>
      </c>
      <c r="E39" t="s">
        <v>933</v>
      </c>
      <c r="F39">
        <v>47</v>
      </c>
      <c r="G39" t="e">
        <v>#N/A</v>
      </c>
      <c r="H39" s="98" t="e">
        <f>VLOOKUP(A39,#REF!,2,FALSE)</f>
        <v>#REF!</v>
      </c>
      <c r="I39" t="str">
        <f>IF(D39="",VLOOKUP(A39,#REF!,3,FALSE),"")</f>
        <v/>
      </c>
      <c r="J39" t="str">
        <f t="shared" si="0"/>
        <v>Bankers Trust Company95001184</v>
      </c>
      <c r="K39" t="s">
        <v>565</v>
      </c>
    </row>
    <row r="40" spans="1:11" x14ac:dyDescent="0.2">
      <c r="A40" s="80" t="s">
        <v>111</v>
      </c>
      <c r="B40" s="80">
        <v>95000290</v>
      </c>
      <c r="C40" s="80" t="s">
        <v>564</v>
      </c>
      <c r="D40" s="80">
        <v>56631</v>
      </c>
      <c r="E40" t="s">
        <v>933</v>
      </c>
      <c r="F40">
        <v>63</v>
      </c>
      <c r="G40" t="e">
        <v>#N/A</v>
      </c>
      <c r="H40" s="98" t="e">
        <f>VLOOKUP(A40,#REF!,2,FALSE)</f>
        <v>#REF!</v>
      </c>
      <c r="I40" t="str">
        <f>IF(D40="",VLOOKUP(A40,#REF!,3,FALSE),"")</f>
        <v/>
      </c>
      <c r="J40" t="str">
        <f t="shared" si="0"/>
        <v>BNP Paribas95000290</v>
      </c>
      <c r="K40" t="s">
        <v>565</v>
      </c>
    </row>
    <row r="41" spans="1:11" x14ac:dyDescent="0.2">
      <c r="A41" s="80" t="s">
        <v>111</v>
      </c>
      <c r="B41" s="80">
        <v>95000290</v>
      </c>
      <c r="C41" s="80" t="s">
        <v>564</v>
      </c>
      <c r="D41" s="80">
        <v>56631</v>
      </c>
      <c r="E41" t="s">
        <v>933</v>
      </c>
      <c r="F41">
        <v>63</v>
      </c>
      <c r="G41" t="e">
        <v>#N/A</v>
      </c>
      <c r="H41" s="98" t="e">
        <f>VLOOKUP(A41,#REF!,2,FALSE)</f>
        <v>#REF!</v>
      </c>
      <c r="I41" t="str">
        <f>IF(D41="",VLOOKUP(A41,#REF!,3,FALSE),"")</f>
        <v/>
      </c>
      <c r="J41" t="str">
        <f t="shared" si="0"/>
        <v>BNP Paribas95000290</v>
      </c>
      <c r="K41" t="s">
        <v>565</v>
      </c>
    </row>
    <row r="42" spans="1:11" x14ac:dyDescent="0.2">
      <c r="A42" s="80" t="s">
        <v>111</v>
      </c>
      <c r="B42" s="80">
        <v>95000290</v>
      </c>
      <c r="C42" s="80" t="s">
        <v>564</v>
      </c>
      <c r="D42" s="80">
        <v>56631</v>
      </c>
      <c r="E42" t="s">
        <v>933</v>
      </c>
      <c r="F42">
        <v>63</v>
      </c>
      <c r="G42" t="e">
        <v>#N/A</v>
      </c>
      <c r="H42" s="98" t="e">
        <f>VLOOKUP(A42,#REF!,2,FALSE)</f>
        <v>#REF!</v>
      </c>
      <c r="I42" t="str">
        <f>IF(D42="",VLOOKUP(A42,#REF!,3,FALSE),"")</f>
        <v/>
      </c>
      <c r="J42" t="str">
        <f t="shared" si="0"/>
        <v>BNP Paribas95000290</v>
      </c>
      <c r="K42" t="s">
        <v>565</v>
      </c>
    </row>
    <row r="43" spans="1:11" x14ac:dyDescent="0.2">
      <c r="A43" s="80" t="s">
        <v>97</v>
      </c>
      <c r="B43" s="80">
        <v>96038383</v>
      </c>
      <c r="C43" s="80" t="s">
        <v>564</v>
      </c>
      <c r="D43" s="80">
        <v>65291</v>
      </c>
      <c r="E43" t="s">
        <v>933</v>
      </c>
      <c r="F43">
        <v>13</v>
      </c>
      <c r="G43">
        <v>7</v>
      </c>
      <c r="H43" s="98" t="e">
        <f>VLOOKUP(A43,#REF!,2,FALSE)</f>
        <v>#REF!</v>
      </c>
      <c r="I43" t="str">
        <f>IF(D43="",VLOOKUP(A43,#REF!,3,FALSE),"")</f>
        <v/>
      </c>
      <c r="J43" t="str">
        <f t="shared" si="0"/>
        <v>BP Corporation North America Inc.96038383</v>
      </c>
      <c r="K43" t="s">
        <v>565</v>
      </c>
    </row>
    <row r="44" spans="1:11" x14ac:dyDescent="0.2">
      <c r="A44" s="80" t="s">
        <v>97</v>
      </c>
      <c r="B44" s="80">
        <v>96038383</v>
      </c>
      <c r="C44" s="80" t="s">
        <v>564</v>
      </c>
      <c r="D44" s="80">
        <v>65291</v>
      </c>
      <c r="E44" t="s">
        <v>933</v>
      </c>
      <c r="F44">
        <v>13</v>
      </c>
      <c r="G44">
        <v>7</v>
      </c>
      <c r="H44" s="98" t="e">
        <f>VLOOKUP(A44,#REF!,2,FALSE)</f>
        <v>#REF!</v>
      </c>
      <c r="I44" t="str">
        <f>IF(D44="",VLOOKUP(A44,#REF!,3,FALSE),"")</f>
        <v/>
      </c>
      <c r="J44" t="str">
        <f t="shared" si="0"/>
        <v>BP Corporation North America Inc.96038383</v>
      </c>
      <c r="K44" t="s">
        <v>565</v>
      </c>
    </row>
    <row r="45" spans="1:11" x14ac:dyDescent="0.2">
      <c r="A45" s="80" t="s">
        <v>97</v>
      </c>
      <c r="B45" s="80">
        <v>96038383</v>
      </c>
      <c r="C45" s="80" t="s">
        <v>564</v>
      </c>
      <c r="D45" s="80">
        <v>65291</v>
      </c>
      <c r="E45" t="s">
        <v>933</v>
      </c>
      <c r="F45">
        <v>13</v>
      </c>
      <c r="G45">
        <v>7</v>
      </c>
      <c r="H45" s="98" t="e">
        <f>VLOOKUP(A45,#REF!,2,FALSE)</f>
        <v>#REF!</v>
      </c>
      <c r="I45" t="str">
        <f>IF(D45="",VLOOKUP(A45,#REF!,3,FALSE),"")</f>
        <v/>
      </c>
      <c r="J45" t="str">
        <f t="shared" si="0"/>
        <v>BP Corporation North America Inc.96038383</v>
      </c>
      <c r="K45" t="s">
        <v>565</v>
      </c>
    </row>
    <row r="46" spans="1:11" x14ac:dyDescent="0.2">
      <c r="A46" s="80" t="s">
        <v>97</v>
      </c>
      <c r="B46" s="80">
        <v>96038383</v>
      </c>
      <c r="C46" s="80" t="s">
        <v>564</v>
      </c>
      <c r="D46" s="80">
        <v>65291</v>
      </c>
      <c r="E46" t="s">
        <v>933</v>
      </c>
      <c r="F46">
        <v>13</v>
      </c>
      <c r="G46">
        <v>7</v>
      </c>
      <c r="H46" s="98" t="e">
        <f>VLOOKUP(A46,#REF!,2,FALSE)</f>
        <v>#REF!</v>
      </c>
      <c r="I46" t="str">
        <f>IF(D46="",VLOOKUP(A46,#REF!,3,FALSE),"")</f>
        <v/>
      </c>
      <c r="J46" t="str">
        <f t="shared" si="0"/>
        <v>BP Corporation North America Inc.96038383</v>
      </c>
      <c r="K46" t="s">
        <v>565</v>
      </c>
    </row>
    <row r="47" spans="1:11" x14ac:dyDescent="0.2">
      <c r="A47" s="80" t="s">
        <v>97</v>
      </c>
      <c r="B47" s="80">
        <v>96038383</v>
      </c>
      <c r="C47" s="80" t="s">
        <v>564</v>
      </c>
      <c r="D47" s="80">
        <v>65291</v>
      </c>
      <c r="E47" t="s">
        <v>933</v>
      </c>
      <c r="F47">
        <v>13</v>
      </c>
      <c r="G47">
        <v>7</v>
      </c>
      <c r="H47" s="98" t="e">
        <f>VLOOKUP(A47,#REF!,2,FALSE)</f>
        <v>#REF!</v>
      </c>
      <c r="I47" t="str">
        <f>IF(D47="",VLOOKUP(A47,#REF!,3,FALSE),"")</f>
        <v/>
      </c>
      <c r="J47" t="str">
        <f t="shared" si="0"/>
        <v>BP Corporation North America Inc.96038383</v>
      </c>
      <c r="K47" t="s">
        <v>565</v>
      </c>
    </row>
    <row r="48" spans="1:11" x14ac:dyDescent="0.2">
      <c r="A48" s="80" t="s">
        <v>97</v>
      </c>
      <c r="B48" s="80">
        <v>96038383</v>
      </c>
      <c r="C48" s="80" t="s">
        <v>564</v>
      </c>
      <c r="D48" s="80">
        <v>65291</v>
      </c>
      <c r="E48" t="s">
        <v>933</v>
      </c>
      <c r="F48">
        <v>13</v>
      </c>
      <c r="G48">
        <v>7</v>
      </c>
      <c r="H48" s="98" t="e">
        <f>VLOOKUP(A48,#REF!,2,FALSE)</f>
        <v>#REF!</v>
      </c>
      <c r="I48" t="str">
        <f>IF(D48="",VLOOKUP(A48,#REF!,3,FALSE),"")</f>
        <v/>
      </c>
      <c r="J48" t="str">
        <f t="shared" si="0"/>
        <v>BP Corporation North America Inc.96038383</v>
      </c>
      <c r="K48" t="s">
        <v>565</v>
      </c>
    </row>
    <row r="49" spans="1:11" x14ac:dyDescent="0.2">
      <c r="A49" s="80" t="s">
        <v>97</v>
      </c>
      <c r="B49" s="80">
        <v>96038383</v>
      </c>
      <c r="C49" s="80" t="s">
        <v>564</v>
      </c>
      <c r="D49" s="80">
        <v>65291</v>
      </c>
      <c r="E49" t="s">
        <v>933</v>
      </c>
      <c r="F49">
        <v>13</v>
      </c>
      <c r="G49">
        <v>7</v>
      </c>
      <c r="H49" s="98" t="e">
        <f>VLOOKUP(A49,#REF!,2,FALSE)</f>
        <v>#REF!</v>
      </c>
      <c r="I49" t="str">
        <f>IF(D49="",VLOOKUP(A49,#REF!,3,FALSE),"")</f>
        <v/>
      </c>
      <c r="J49" t="str">
        <f t="shared" si="0"/>
        <v>BP Corporation North America Inc.96038383</v>
      </c>
      <c r="K49" t="s">
        <v>565</v>
      </c>
    </row>
    <row r="50" spans="1:11" x14ac:dyDescent="0.2">
      <c r="A50" s="80" t="s">
        <v>97</v>
      </c>
      <c r="B50" s="80">
        <v>96038383</v>
      </c>
      <c r="C50" s="80" t="s">
        <v>564</v>
      </c>
      <c r="D50" s="80">
        <v>65291</v>
      </c>
      <c r="E50" t="s">
        <v>933</v>
      </c>
      <c r="F50">
        <v>13</v>
      </c>
      <c r="G50">
        <v>7</v>
      </c>
      <c r="H50" s="98" t="e">
        <f>VLOOKUP(A50,#REF!,2,FALSE)</f>
        <v>#REF!</v>
      </c>
      <c r="I50" t="str">
        <f>IF(D50="",VLOOKUP(A50,#REF!,3,FALSE),"")</f>
        <v/>
      </c>
      <c r="J50" t="str">
        <f t="shared" si="0"/>
        <v>BP Corporation North America Inc.96038383</v>
      </c>
      <c r="K50" t="s">
        <v>565</v>
      </c>
    </row>
    <row r="51" spans="1:11" x14ac:dyDescent="0.2">
      <c r="A51" s="80" t="s">
        <v>97</v>
      </c>
      <c r="B51" s="80">
        <v>96038383</v>
      </c>
      <c r="C51" s="80" t="s">
        <v>564</v>
      </c>
      <c r="D51" s="80">
        <v>65291</v>
      </c>
      <c r="E51" t="s">
        <v>933</v>
      </c>
      <c r="F51">
        <v>13</v>
      </c>
      <c r="G51">
        <v>7</v>
      </c>
      <c r="H51" s="98" t="e">
        <f>VLOOKUP(A51,#REF!,2,FALSE)</f>
        <v>#REF!</v>
      </c>
      <c r="I51" t="str">
        <f>IF(D51="",VLOOKUP(A51,#REF!,3,FALSE),"")</f>
        <v/>
      </c>
      <c r="J51" t="str">
        <f t="shared" si="0"/>
        <v>BP Corporation North America Inc.96038383</v>
      </c>
      <c r="K51" t="s">
        <v>565</v>
      </c>
    </row>
    <row r="52" spans="1:11" x14ac:dyDescent="0.2">
      <c r="A52" s="80" t="s">
        <v>97</v>
      </c>
      <c r="B52" s="80">
        <v>96038383</v>
      </c>
      <c r="C52" s="80" t="s">
        <v>564</v>
      </c>
      <c r="D52" s="80">
        <v>65291</v>
      </c>
      <c r="E52" t="s">
        <v>933</v>
      </c>
      <c r="F52">
        <v>13</v>
      </c>
      <c r="G52">
        <v>7</v>
      </c>
      <c r="H52" s="98" t="e">
        <f>VLOOKUP(A52,#REF!,2,FALSE)</f>
        <v>#REF!</v>
      </c>
      <c r="I52" t="str">
        <f>IF(D52="",VLOOKUP(A52,#REF!,3,FALSE),"")</f>
        <v/>
      </c>
      <c r="J52" t="str">
        <f t="shared" si="0"/>
        <v>BP Corporation North America Inc.96038383</v>
      </c>
      <c r="K52" t="s">
        <v>565</v>
      </c>
    </row>
    <row r="53" spans="1:11" x14ac:dyDescent="0.2">
      <c r="A53" s="80" t="s">
        <v>97</v>
      </c>
      <c r="B53" s="80">
        <v>96038383</v>
      </c>
      <c r="C53" s="80" t="s">
        <v>564</v>
      </c>
      <c r="D53" s="80">
        <v>65291</v>
      </c>
      <c r="E53" t="s">
        <v>933</v>
      </c>
      <c r="F53">
        <v>13</v>
      </c>
      <c r="G53">
        <v>7</v>
      </c>
      <c r="H53" s="98" t="e">
        <f>VLOOKUP(A53,#REF!,2,FALSE)</f>
        <v>#REF!</v>
      </c>
      <c r="I53" t="str">
        <f>IF(D53="",VLOOKUP(A53,#REF!,3,FALSE),"")</f>
        <v/>
      </c>
      <c r="J53" t="str">
        <f t="shared" si="0"/>
        <v>BP Corporation North America Inc.96038383</v>
      </c>
      <c r="K53" t="s">
        <v>565</v>
      </c>
    </row>
    <row r="54" spans="1:11" x14ac:dyDescent="0.2">
      <c r="A54" s="80" t="s">
        <v>97</v>
      </c>
      <c r="B54" s="80">
        <v>96038383</v>
      </c>
      <c r="C54" s="80" t="s">
        <v>564</v>
      </c>
      <c r="D54" s="80">
        <v>65291</v>
      </c>
      <c r="E54" t="s">
        <v>933</v>
      </c>
      <c r="F54">
        <v>13</v>
      </c>
      <c r="G54">
        <v>7</v>
      </c>
      <c r="H54" s="98" t="e">
        <f>VLOOKUP(A54,#REF!,2,FALSE)</f>
        <v>#REF!</v>
      </c>
      <c r="I54" t="str">
        <f>IF(D54="",VLOOKUP(A54,#REF!,3,FALSE),"")</f>
        <v/>
      </c>
      <c r="J54" t="str">
        <f t="shared" si="0"/>
        <v>BP Corporation North America Inc.96038383</v>
      </c>
      <c r="K54" t="s">
        <v>565</v>
      </c>
    </row>
    <row r="55" spans="1:11" x14ac:dyDescent="0.2">
      <c r="A55" s="80" t="s">
        <v>143</v>
      </c>
      <c r="B55" s="80">
        <v>95000403</v>
      </c>
      <c r="C55" s="80" t="s">
        <v>564</v>
      </c>
      <c r="D55" s="80">
        <v>26038</v>
      </c>
      <c r="E55" t="s">
        <v>933</v>
      </c>
      <c r="F55">
        <v>37</v>
      </c>
      <c r="G55" t="e">
        <v>#N/A</v>
      </c>
      <c r="H55" s="98" t="e">
        <f>VLOOKUP(A55,#REF!,2,FALSE)</f>
        <v>#REF!</v>
      </c>
      <c r="I55" t="str">
        <f>IF(D55="",VLOOKUP(A55,#REF!,3,FALSE),"")</f>
        <v/>
      </c>
      <c r="J55" t="str">
        <f t="shared" si="0"/>
        <v>Canadian Imperial Bank of Commerce95000403</v>
      </c>
      <c r="K55" t="s">
        <v>565</v>
      </c>
    </row>
    <row r="56" spans="1:11" x14ac:dyDescent="0.2">
      <c r="A56" s="80" t="s">
        <v>143</v>
      </c>
      <c r="B56" s="80">
        <v>95000403</v>
      </c>
      <c r="C56" s="80" t="s">
        <v>564</v>
      </c>
      <c r="D56" s="80">
        <v>26038</v>
      </c>
      <c r="E56" t="s">
        <v>933</v>
      </c>
      <c r="F56">
        <v>37</v>
      </c>
      <c r="G56" t="e">
        <v>#N/A</v>
      </c>
      <c r="H56" s="98" t="e">
        <f>VLOOKUP(A56,#REF!,2,FALSE)</f>
        <v>#REF!</v>
      </c>
      <c r="I56" t="str">
        <f>IF(D56="",VLOOKUP(A56,#REF!,3,FALSE),"")</f>
        <v/>
      </c>
      <c r="J56" t="str">
        <f t="shared" si="0"/>
        <v>Canadian Imperial Bank of Commerce95000403</v>
      </c>
      <c r="K56" t="s">
        <v>565</v>
      </c>
    </row>
    <row r="57" spans="1:11" x14ac:dyDescent="0.2">
      <c r="A57" s="80" t="s">
        <v>143</v>
      </c>
      <c r="B57" s="80">
        <v>95000403</v>
      </c>
      <c r="C57" s="80" t="s">
        <v>564</v>
      </c>
      <c r="D57" s="80">
        <v>26038</v>
      </c>
      <c r="E57" t="s">
        <v>933</v>
      </c>
      <c r="F57">
        <v>37</v>
      </c>
      <c r="G57" t="e">
        <v>#N/A</v>
      </c>
      <c r="H57" s="98" t="e">
        <f>VLOOKUP(A57,#REF!,2,FALSE)</f>
        <v>#REF!</v>
      </c>
      <c r="I57" t="str">
        <f>IF(D57="",VLOOKUP(A57,#REF!,3,FALSE),"")</f>
        <v/>
      </c>
      <c r="J57" t="str">
        <f t="shared" si="0"/>
        <v>Canadian Imperial Bank of Commerce95000403</v>
      </c>
      <c r="K57" t="s">
        <v>565</v>
      </c>
    </row>
    <row r="58" spans="1:11" x14ac:dyDescent="0.2">
      <c r="A58" s="80" t="s">
        <v>108</v>
      </c>
      <c r="B58" s="80">
        <v>96043502</v>
      </c>
      <c r="C58" s="80" t="s">
        <v>564</v>
      </c>
      <c r="D58" s="80">
        <v>57543</v>
      </c>
      <c r="E58" t="s">
        <v>933</v>
      </c>
      <c r="F58">
        <v>55</v>
      </c>
      <c r="G58" t="e">
        <v>#N/A</v>
      </c>
      <c r="H58" s="98" t="e">
        <f>VLOOKUP(A58,#REF!,2,FALSE)</f>
        <v>#REF!</v>
      </c>
      <c r="I58" t="str">
        <f>IF(D58="",VLOOKUP(A58,#REF!,3,FALSE),"")</f>
        <v/>
      </c>
      <c r="J58" t="str">
        <f t="shared" si="0"/>
        <v>Cargill Energy, a division of Cargill, Incorporated96043502</v>
      </c>
      <c r="K58" t="s">
        <v>565</v>
      </c>
    </row>
    <row r="59" spans="1:11" x14ac:dyDescent="0.2">
      <c r="A59" s="80" t="s">
        <v>108</v>
      </c>
      <c r="B59" s="80">
        <v>96043502</v>
      </c>
      <c r="C59" s="80" t="s">
        <v>564</v>
      </c>
      <c r="D59" s="80">
        <v>57543</v>
      </c>
      <c r="E59" t="s">
        <v>933</v>
      </c>
      <c r="F59">
        <v>55</v>
      </c>
      <c r="G59" t="e">
        <v>#N/A</v>
      </c>
      <c r="H59" s="98" t="e">
        <f>VLOOKUP(A59,#REF!,2,FALSE)</f>
        <v>#REF!</v>
      </c>
      <c r="I59" t="str">
        <f>IF(D59="",VLOOKUP(A59,#REF!,3,FALSE),"")</f>
        <v/>
      </c>
      <c r="J59" t="str">
        <f t="shared" si="0"/>
        <v>Cargill Energy, a division of Cargill, Incorporated96043502</v>
      </c>
      <c r="K59" t="s">
        <v>565</v>
      </c>
    </row>
    <row r="60" spans="1:11" x14ac:dyDescent="0.2">
      <c r="A60" s="80" t="s">
        <v>108</v>
      </c>
      <c r="B60" s="80">
        <v>96043502</v>
      </c>
      <c r="C60" s="80" t="s">
        <v>564</v>
      </c>
      <c r="D60" s="80">
        <v>57543</v>
      </c>
      <c r="E60" t="s">
        <v>933</v>
      </c>
      <c r="F60">
        <v>55</v>
      </c>
      <c r="G60" t="e">
        <v>#N/A</v>
      </c>
      <c r="H60" s="98" t="e">
        <f>VLOOKUP(A60,#REF!,2,FALSE)</f>
        <v>#REF!</v>
      </c>
      <c r="I60" t="str">
        <f>IF(D60="",VLOOKUP(A60,#REF!,3,FALSE),"")</f>
        <v/>
      </c>
      <c r="J60" t="str">
        <f t="shared" si="0"/>
        <v>Cargill Energy, a division of Cargill, Incorporated96043502</v>
      </c>
      <c r="K60" t="s">
        <v>565</v>
      </c>
    </row>
    <row r="61" spans="1:11" x14ac:dyDescent="0.2">
      <c r="A61" s="80" t="s">
        <v>100</v>
      </c>
      <c r="B61" s="80">
        <v>96054899</v>
      </c>
      <c r="C61" s="80" t="s">
        <v>564</v>
      </c>
      <c r="D61" s="80">
        <v>68856</v>
      </c>
      <c r="E61" t="s">
        <v>933</v>
      </c>
      <c r="F61">
        <v>23</v>
      </c>
      <c r="G61" t="e">
        <v>#N/A</v>
      </c>
      <c r="H61" s="98" t="e">
        <f>VLOOKUP(A61,#REF!,2,FALSE)</f>
        <v>#REF!</v>
      </c>
      <c r="I61" t="str">
        <f>IF(D61="",VLOOKUP(A61,#REF!,3,FALSE),"")</f>
        <v/>
      </c>
      <c r="J61" t="str">
        <f t="shared" si="0"/>
        <v>Cinergy Marketing &amp; Trading, LLC96054899</v>
      </c>
      <c r="K61" t="s">
        <v>565</v>
      </c>
    </row>
    <row r="62" spans="1:11" x14ac:dyDescent="0.2">
      <c r="A62" s="80" t="s">
        <v>100</v>
      </c>
      <c r="B62" s="80">
        <v>96054899</v>
      </c>
      <c r="C62" s="80" t="s">
        <v>564</v>
      </c>
      <c r="D62" s="80">
        <v>68856</v>
      </c>
      <c r="E62" t="s">
        <v>933</v>
      </c>
      <c r="F62">
        <v>23</v>
      </c>
      <c r="G62" t="e">
        <v>#N/A</v>
      </c>
      <c r="H62" s="98" t="e">
        <f>VLOOKUP(A62,#REF!,2,FALSE)</f>
        <v>#REF!</v>
      </c>
      <c r="I62" t="str">
        <f>IF(D62="",VLOOKUP(A62,#REF!,3,FALSE),"")</f>
        <v/>
      </c>
      <c r="J62" t="str">
        <f t="shared" si="0"/>
        <v>Cinergy Marketing &amp; Trading, LLC96054899</v>
      </c>
      <c r="K62" t="s">
        <v>565</v>
      </c>
    </row>
    <row r="63" spans="1:11" x14ac:dyDescent="0.2">
      <c r="A63" s="80" t="s">
        <v>100</v>
      </c>
      <c r="B63" s="80">
        <v>96054899</v>
      </c>
      <c r="C63" s="80" t="s">
        <v>564</v>
      </c>
      <c r="D63" s="80">
        <v>68856</v>
      </c>
      <c r="E63" t="s">
        <v>933</v>
      </c>
      <c r="F63">
        <v>23</v>
      </c>
      <c r="G63" t="e">
        <v>#N/A</v>
      </c>
      <c r="H63" s="98" t="e">
        <f>VLOOKUP(A63,#REF!,2,FALSE)</f>
        <v>#REF!</v>
      </c>
      <c r="I63" t="str">
        <f>IF(D63="",VLOOKUP(A63,#REF!,3,FALSE),"")</f>
        <v/>
      </c>
      <c r="J63" t="str">
        <f t="shared" si="0"/>
        <v>Cinergy Marketing &amp; Trading, LLC96054899</v>
      </c>
      <c r="K63" t="s">
        <v>565</v>
      </c>
    </row>
    <row r="64" spans="1:11" x14ac:dyDescent="0.2">
      <c r="A64" s="80" t="s">
        <v>193</v>
      </c>
      <c r="B64" s="80">
        <v>95001164</v>
      </c>
      <c r="C64" s="80" t="s">
        <v>564</v>
      </c>
      <c r="D64" s="80">
        <v>942</v>
      </c>
      <c r="E64" t="s">
        <v>933</v>
      </c>
      <c r="F64">
        <v>75</v>
      </c>
      <c r="G64" t="e">
        <v>#N/A</v>
      </c>
      <c r="H64" s="98" t="e">
        <f>VLOOKUP(A64,#REF!,2,FALSE)</f>
        <v>#REF!</v>
      </c>
      <c r="I64" t="str">
        <f>IF(D64="",VLOOKUP(A64,#REF!,3,FALSE),"")</f>
        <v/>
      </c>
      <c r="J64" t="str">
        <f t="shared" si="0"/>
        <v>Citibank, N.A.95001164</v>
      </c>
      <c r="K64" t="s">
        <v>565</v>
      </c>
    </row>
    <row r="65" spans="1:11" x14ac:dyDescent="0.2">
      <c r="A65" s="80" t="s">
        <v>193</v>
      </c>
      <c r="B65" s="80">
        <v>95001164</v>
      </c>
      <c r="C65" s="80" t="s">
        <v>564</v>
      </c>
      <c r="D65" s="80">
        <v>942</v>
      </c>
      <c r="E65" t="s">
        <v>933</v>
      </c>
      <c r="F65">
        <v>75</v>
      </c>
      <c r="G65" t="e">
        <v>#N/A</v>
      </c>
      <c r="H65" s="98" t="e">
        <f>VLOOKUP(A65,#REF!,2,FALSE)</f>
        <v>#REF!</v>
      </c>
      <c r="I65" t="str">
        <f>IF(D65="",VLOOKUP(A65,#REF!,3,FALSE),"")</f>
        <v/>
      </c>
      <c r="J65" t="str">
        <f t="shared" si="0"/>
        <v>Citibank, N.A.95001164</v>
      </c>
      <c r="K65" t="s">
        <v>565</v>
      </c>
    </row>
    <row r="66" spans="1:11" x14ac:dyDescent="0.2">
      <c r="A66" s="80" t="s">
        <v>193</v>
      </c>
      <c r="B66" s="80">
        <v>95001164</v>
      </c>
      <c r="C66" s="80" t="s">
        <v>564</v>
      </c>
      <c r="D66" s="80">
        <v>942</v>
      </c>
      <c r="E66" t="s">
        <v>933</v>
      </c>
      <c r="F66">
        <v>75</v>
      </c>
      <c r="G66" t="e">
        <v>#N/A</v>
      </c>
      <c r="H66" s="98" t="e">
        <f>VLOOKUP(A66,#REF!,2,FALSE)</f>
        <v>#REF!</v>
      </c>
      <c r="I66" t="str">
        <f>IF(D66="",VLOOKUP(A66,#REF!,3,FALSE),"")</f>
        <v/>
      </c>
      <c r="J66" t="str">
        <f t="shared" si="0"/>
        <v>Citibank, N.A.95001164</v>
      </c>
      <c r="K66" t="s">
        <v>565</v>
      </c>
    </row>
    <row r="67" spans="1:11" x14ac:dyDescent="0.2">
      <c r="A67" s="80" t="s">
        <v>109</v>
      </c>
      <c r="B67" s="80">
        <v>96014540</v>
      </c>
      <c r="C67" s="80" t="s">
        <v>564</v>
      </c>
      <c r="D67" s="80">
        <v>53295</v>
      </c>
      <c r="E67" t="s">
        <v>933</v>
      </c>
      <c r="F67">
        <v>18</v>
      </c>
      <c r="G67" t="e">
        <v>#N/A</v>
      </c>
      <c r="H67" s="98" t="e">
        <f>VLOOKUP(A67,#REF!,2,FALSE)</f>
        <v>#REF!</v>
      </c>
      <c r="I67" t="str">
        <f>IF(D67="",VLOOKUP(A67,#REF!,3,FALSE),"")</f>
        <v/>
      </c>
      <c r="J67" t="str">
        <f t="shared" si="0"/>
        <v>CMS Marketing, Services and Trading Company96014540</v>
      </c>
      <c r="K67" t="s">
        <v>565</v>
      </c>
    </row>
    <row r="68" spans="1:11" x14ac:dyDescent="0.2">
      <c r="A68" s="80" t="s">
        <v>109</v>
      </c>
      <c r="B68" s="80">
        <v>96014540</v>
      </c>
      <c r="C68" s="80" t="s">
        <v>564</v>
      </c>
      <c r="D68" s="80">
        <v>53295</v>
      </c>
      <c r="E68" t="s">
        <v>933</v>
      </c>
      <c r="F68">
        <v>18</v>
      </c>
      <c r="G68" t="e">
        <v>#N/A</v>
      </c>
      <c r="H68" s="98" t="e">
        <f>VLOOKUP(A68,#REF!,2,FALSE)</f>
        <v>#REF!</v>
      </c>
      <c r="I68" t="str">
        <f>IF(D68="",VLOOKUP(A68,#REF!,3,FALSE),"")</f>
        <v/>
      </c>
      <c r="J68" t="str">
        <f t="shared" si="0"/>
        <v>CMS Marketing, Services and Trading Company96014540</v>
      </c>
      <c r="K68" t="s">
        <v>565</v>
      </c>
    </row>
    <row r="69" spans="1:11" x14ac:dyDescent="0.2">
      <c r="A69" s="80" t="s">
        <v>109</v>
      </c>
      <c r="B69" s="80">
        <v>96014540</v>
      </c>
      <c r="C69" s="80" t="s">
        <v>564</v>
      </c>
      <c r="D69" s="80">
        <v>53295</v>
      </c>
      <c r="E69" t="s">
        <v>933</v>
      </c>
      <c r="F69">
        <v>18</v>
      </c>
      <c r="G69" t="e">
        <v>#N/A</v>
      </c>
      <c r="H69" s="98" t="e">
        <f>VLOOKUP(A69,#REF!,2,FALSE)</f>
        <v>#REF!</v>
      </c>
      <c r="I69" t="str">
        <f>IF(D69="",VLOOKUP(A69,#REF!,3,FALSE),"")</f>
        <v/>
      </c>
      <c r="J69" t="str">
        <f t="shared" ref="J69:J132" si="1">A69&amp;B69</f>
        <v>CMS Marketing, Services and Trading Company96014540</v>
      </c>
      <c r="K69" t="s">
        <v>565</v>
      </c>
    </row>
    <row r="70" spans="1:11" x14ac:dyDescent="0.2">
      <c r="A70" s="80" t="s">
        <v>125</v>
      </c>
      <c r="B70" s="80">
        <v>96003713</v>
      </c>
      <c r="C70" s="80" t="s">
        <v>568</v>
      </c>
      <c r="D70" s="80">
        <v>29605</v>
      </c>
      <c r="E70" t="s">
        <v>933</v>
      </c>
      <c r="F70">
        <v>62</v>
      </c>
      <c r="G70" t="e">
        <v>#N/A</v>
      </c>
      <c r="H70" s="98" t="e">
        <f>VLOOKUP(A70,#REF!,2,FALSE)</f>
        <v>#REF!</v>
      </c>
      <c r="I70" t="str">
        <f>IF(D70="",VLOOKUP(A70,#REF!,3,FALSE),"")</f>
        <v/>
      </c>
      <c r="J70" t="str">
        <f t="shared" si="1"/>
        <v>ConAgra Energy Services, Inc.96003713</v>
      </c>
      <c r="K70" t="s">
        <v>565</v>
      </c>
    </row>
    <row r="71" spans="1:11" x14ac:dyDescent="0.2">
      <c r="A71" s="80" t="s">
        <v>125</v>
      </c>
      <c r="B71" s="80">
        <v>96003713</v>
      </c>
      <c r="C71" s="80" t="s">
        <v>568</v>
      </c>
      <c r="D71" s="80">
        <v>29605</v>
      </c>
      <c r="E71" t="s">
        <v>933</v>
      </c>
      <c r="F71">
        <v>62</v>
      </c>
      <c r="G71" t="e">
        <v>#N/A</v>
      </c>
      <c r="H71" s="98" t="e">
        <f>VLOOKUP(A71,#REF!,2,FALSE)</f>
        <v>#REF!</v>
      </c>
      <c r="I71" t="str">
        <f>IF(D71="",VLOOKUP(A71,#REF!,3,FALSE),"")</f>
        <v/>
      </c>
      <c r="J71" t="str">
        <f t="shared" si="1"/>
        <v>ConAgra Energy Services, Inc.96003713</v>
      </c>
      <c r="K71" t="s">
        <v>565</v>
      </c>
    </row>
    <row r="72" spans="1:11" x14ac:dyDescent="0.2">
      <c r="A72" s="80" t="s">
        <v>125</v>
      </c>
      <c r="B72" s="80">
        <v>96003713</v>
      </c>
      <c r="C72" s="80" t="s">
        <v>568</v>
      </c>
      <c r="D72" s="80">
        <v>29605</v>
      </c>
      <c r="E72" t="s">
        <v>933</v>
      </c>
      <c r="F72">
        <v>62</v>
      </c>
      <c r="G72" t="e">
        <v>#N/A</v>
      </c>
      <c r="H72" s="98" t="e">
        <f>VLOOKUP(A72,#REF!,2,FALSE)</f>
        <v>#REF!</v>
      </c>
      <c r="I72" t="str">
        <f>IF(D72="",VLOOKUP(A72,#REF!,3,FALSE),"")</f>
        <v/>
      </c>
      <c r="J72" t="str">
        <f t="shared" si="1"/>
        <v>ConAgra Energy Services, Inc.96003713</v>
      </c>
      <c r="K72" t="s">
        <v>565</v>
      </c>
    </row>
    <row r="73" spans="1:11" x14ac:dyDescent="0.2">
      <c r="A73" s="80" t="s">
        <v>423</v>
      </c>
      <c r="B73" s="80">
        <v>96018986</v>
      </c>
      <c r="C73" s="80" t="s">
        <v>564</v>
      </c>
      <c r="D73" s="80">
        <v>49747</v>
      </c>
      <c r="E73" t="s">
        <v>933</v>
      </c>
      <c r="F73" t="e">
        <v>#N/A</v>
      </c>
      <c r="G73" t="e">
        <v>#N/A</v>
      </c>
      <c r="H73" s="98" t="e">
        <f>VLOOKUP(A73,#REF!,2,FALSE)</f>
        <v>#REF!</v>
      </c>
      <c r="I73" t="str">
        <f>IF(D73="",VLOOKUP(A73,#REF!,3,FALSE),"")</f>
        <v/>
      </c>
      <c r="J73" t="str">
        <f t="shared" si="1"/>
        <v>Coral Energy Holding, L.P.96018986</v>
      </c>
      <c r="K73" t="s">
        <v>565</v>
      </c>
    </row>
    <row r="74" spans="1:11" x14ac:dyDescent="0.2">
      <c r="A74" s="80" t="s">
        <v>423</v>
      </c>
      <c r="B74" s="80">
        <v>96018986</v>
      </c>
      <c r="C74" s="80" t="s">
        <v>564</v>
      </c>
      <c r="D74" s="80">
        <v>49747</v>
      </c>
      <c r="E74" t="s">
        <v>933</v>
      </c>
      <c r="F74" t="e">
        <v>#N/A</v>
      </c>
      <c r="G74" t="e">
        <v>#N/A</v>
      </c>
      <c r="H74" s="98" t="e">
        <f>VLOOKUP(A74,#REF!,2,FALSE)</f>
        <v>#REF!</v>
      </c>
      <c r="I74" t="str">
        <f>IF(D74="",VLOOKUP(A74,#REF!,3,FALSE),"")</f>
        <v/>
      </c>
      <c r="J74" t="str">
        <f t="shared" si="1"/>
        <v>Coral Energy Holding, L.P.96018986</v>
      </c>
      <c r="K74" t="s">
        <v>565</v>
      </c>
    </row>
    <row r="75" spans="1:11" x14ac:dyDescent="0.2">
      <c r="A75" s="80" t="s">
        <v>423</v>
      </c>
      <c r="B75" s="80">
        <v>96018986</v>
      </c>
      <c r="C75" s="80" t="s">
        <v>564</v>
      </c>
      <c r="D75" s="80">
        <v>49747</v>
      </c>
      <c r="E75" t="s">
        <v>933</v>
      </c>
      <c r="F75" t="e">
        <v>#N/A</v>
      </c>
      <c r="G75" t="e">
        <v>#N/A</v>
      </c>
      <c r="H75" s="98" t="e">
        <f>VLOOKUP(A75,#REF!,2,FALSE)</f>
        <v>#REF!</v>
      </c>
      <c r="I75" t="str">
        <f>IF(D75="",VLOOKUP(A75,#REF!,3,FALSE),"")</f>
        <v/>
      </c>
      <c r="J75" t="str">
        <f t="shared" si="1"/>
        <v>Coral Energy Holding, L.P.96018986</v>
      </c>
      <c r="K75" t="s">
        <v>565</v>
      </c>
    </row>
    <row r="76" spans="1:11" x14ac:dyDescent="0.2">
      <c r="A76" s="80" t="s">
        <v>423</v>
      </c>
      <c r="B76" s="80">
        <v>96018986</v>
      </c>
      <c r="C76" s="80" t="s">
        <v>564</v>
      </c>
      <c r="D76" s="80">
        <v>49747</v>
      </c>
      <c r="E76" t="s">
        <v>933</v>
      </c>
      <c r="F76" t="e">
        <v>#N/A</v>
      </c>
      <c r="G76" t="e">
        <v>#N/A</v>
      </c>
      <c r="H76" s="98" t="e">
        <f>VLOOKUP(A76,#REF!,2,FALSE)</f>
        <v>#REF!</v>
      </c>
      <c r="I76" t="str">
        <f>IF(D76="",VLOOKUP(A76,#REF!,3,FALSE),"")</f>
        <v/>
      </c>
      <c r="J76" t="str">
        <f t="shared" si="1"/>
        <v>Coral Energy Holding, L.P.96018986</v>
      </c>
      <c r="K76" t="s">
        <v>565</v>
      </c>
    </row>
    <row r="77" spans="1:11" x14ac:dyDescent="0.2">
      <c r="A77" s="80" t="s">
        <v>423</v>
      </c>
      <c r="B77" s="80">
        <v>96018986</v>
      </c>
      <c r="C77" s="80" t="s">
        <v>564</v>
      </c>
      <c r="D77" s="80">
        <v>49747</v>
      </c>
      <c r="E77" t="s">
        <v>933</v>
      </c>
      <c r="F77" t="e">
        <v>#N/A</v>
      </c>
      <c r="G77" t="e">
        <v>#N/A</v>
      </c>
      <c r="H77" s="98" t="e">
        <f>VLOOKUP(A77,#REF!,2,FALSE)</f>
        <v>#REF!</v>
      </c>
      <c r="I77" t="str">
        <f>IF(D77="",VLOOKUP(A77,#REF!,3,FALSE),"")</f>
        <v/>
      </c>
      <c r="J77" t="str">
        <f t="shared" si="1"/>
        <v>Coral Energy Holding, L.P.96018986</v>
      </c>
      <c r="K77" t="s">
        <v>565</v>
      </c>
    </row>
    <row r="78" spans="1:11" x14ac:dyDescent="0.2">
      <c r="A78" s="80" t="s">
        <v>423</v>
      </c>
      <c r="B78" s="80">
        <v>96018986</v>
      </c>
      <c r="C78" s="80" t="s">
        <v>564</v>
      </c>
      <c r="D78" s="80">
        <v>49747</v>
      </c>
      <c r="E78" t="s">
        <v>933</v>
      </c>
      <c r="F78" t="e">
        <v>#N/A</v>
      </c>
      <c r="G78" t="e">
        <v>#N/A</v>
      </c>
      <c r="H78" s="98" t="e">
        <f>VLOOKUP(A78,#REF!,2,FALSE)</f>
        <v>#REF!</v>
      </c>
      <c r="I78" t="str">
        <f>IF(D78="",VLOOKUP(A78,#REF!,3,FALSE),"")</f>
        <v/>
      </c>
      <c r="J78" t="str">
        <f t="shared" si="1"/>
        <v>Coral Energy Holding, L.P.96018986</v>
      </c>
      <c r="K78" t="s">
        <v>565</v>
      </c>
    </row>
    <row r="79" spans="1:11" x14ac:dyDescent="0.2">
      <c r="A79" s="80" t="s">
        <v>423</v>
      </c>
      <c r="B79" s="80">
        <v>96018986</v>
      </c>
      <c r="C79" s="80" t="s">
        <v>564</v>
      </c>
      <c r="D79" s="80">
        <v>49747</v>
      </c>
      <c r="E79" t="s">
        <v>933</v>
      </c>
      <c r="F79" t="e">
        <v>#N/A</v>
      </c>
      <c r="G79" t="e">
        <v>#N/A</v>
      </c>
      <c r="H79" s="98" t="e">
        <f>VLOOKUP(A79,#REF!,2,FALSE)</f>
        <v>#REF!</v>
      </c>
      <c r="I79" t="str">
        <f>IF(D79="",VLOOKUP(A79,#REF!,3,FALSE),"")</f>
        <v/>
      </c>
      <c r="J79" t="str">
        <f t="shared" si="1"/>
        <v>Coral Energy Holding, L.P.96018986</v>
      </c>
      <c r="K79" t="s">
        <v>565</v>
      </c>
    </row>
    <row r="80" spans="1:11" x14ac:dyDescent="0.2">
      <c r="A80" s="80" t="s">
        <v>423</v>
      </c>
      <c r="B80" s="80">
        <v>96018986</v>
      </c>
      <c r="C80" s="80" t="s">
        <v>564</v>
      </c>
      <c r="D80" s="80">
        <v>49747</v>
      </c>
      <c r="E80" t="s">
        <v>933</v>
      </c>
      <c r="F80" t="e">
        <v>#N/A</v>
      </c>
      <c r="G80" t="e">
        <v>#N/A</v>
      </c>
      <c r="H80" s="98" t="e">
        <f>VLOOKUP(A80,#REF!,2,FALSE)</f>
        <v>#REF!</v>
      </c>
      <c r="I80" t="str">
        <f>IF(D80="",VLOOKUP(A80,#REF!,3,FALSE),"")</f>
        <v/>
      </c>
      <c r="J80" t="str">
        <f t="shared" si="1"/>
        <v>Coral Energy Holding, L.P.96018986</v>
      </c>
      <c r="K80" t="s">
        <v>565</v>
      </c>
    </row>
    <row r="81" spans="1:11" x14ac:dyDescent="0.2">
      <c r="A81" s="80" t="s">
        <v>423</v>
      </c>
      <c r="B81" s="80">
        <v>96018986</v>
      </c>
      <c r="C81" s="80" t="s">
        <v>564</v>
      </c>
      <c r="D81" s="80">
        <v>49747</v>
      </c>
      <c r="E81" t="s">
        <v>933</v>
      </c>
      <c r="F81" t="e">
        <v>#N/A</v>
      </c>
      <c r="G81" t="e">
        <v>#N/A</v>
      </c>
      <c r="H81" s="98" t="e">
        <f>VLOOKUP(A81,#REF!,2,FALSE)</f>
        <v>#REF!</v>
      </c>
      <c r="I81" t="str">
        <f>IF(D81="",VLOOKUP(A81,#REF!,3,FALSE),"")</f>
        <v/>
      </c>
      <c r="J81" t="str">
        <f t="shared" si="1"/>
        <v>Coral Energy Holding, L.P.96018986</v>
      </c>
      <c r="K81" t="s">
        <v>565</v>
      </c>
    </row>
    <row r="82" spans="1:11" x14ac:dyDescent="0.2">
      <c r="A82" s="80" t="s">
        <v>423</v>
      </c>
      <c r="B82" s="80">
        <v>96018986</v>
      </c>
      <c r="C82" s="80" t="s">
        <v>564</v>
      </c>
      <c r="D82" s="80">
        <v>49747</v>
      </c>
      <c r="E82" t="s">
        <v>933</v>
      </c>
      <c r="F82" t="e">
        <v>#N/A</v>
      </c>
      <c r="G82" t="e">
        <v>#N/A</v>
      </c>
      <c r="H82" s="98" t="e">
        <f>VLOOKUP(A82,#REF!,2,FALSE)</f>
        <v>#REF!</v>
      </c>
      <c r="I82" t="str">
        <f>IF(D82="",VLOOKUP(A82,#REF!,3,FALSE),"")</f>
        <v/>
      </c>
      <c r="J82" t="str">
        <f t="shared" si="1"/>
        <v>Coral Energy Holding, L.P.96018986</v>
      </c>
      <c r="K82" t="s">
        <v>565</v>
      </c>
    </row>
    <row r="83" spans="1:11" x14ac:dyDescent="0.2">
      <c r="A83" s="80" t="s">
        <v>423</v>
      </c>
      <c r="B83" s="80">
        <v>96018986</v>
      </c>
      <c r="C83" s="80" t="s">
        <v>564</v>
      </c>
      <c r="D83" s="80">
        <v>49747</v>
      </c>
      <c r="E83" t="s">
        <v>933</v>
      </c>
      <c r="F83" t="e">
        <v>#N/A</v>
      </c>
      <c r="G83" t="e">
        <v>#N/A</v>
      </c>
      <c r="H83" s="98" t="e">
        <f>VLOOKUP(A83,#REF!,2,FALSE)</f>
        <v>#REF!</v>
      </c>
      <c r="I83" t="str">
        <f>IF(D83="",VLOOKUP(A83,#REF!,3,FALSE),"")</f>
        <v/>
      </c>
      <c r="J83" t="str">
        <f t="shared" si="1"/>
        <v>Coral Energy Holding, L.P.96018986</v>
      </c>
      <c r="K83" t="s">
        <v>565</v>
      </c>
    </row>
    <row r="84" spans="1:11" x14ac:dyDescent="0.2">
      <c r="A84" s="80" t="s">
        <v>423</v>
      </c>
      <c r="B84" s="80">
        <v>96018986</v>
      </c>
      <c r="C84" s="80" t="s">
        <v>564</v>
      </c>
      <c r="D84" s="80">
        <v>49747</v>
      </c>
      <c r="E84" t="s">
        <v>933</v>
      </c>
      <c r="F84" t="e">
        <v>#N/A</v>
      </c>
      <c r="G84" t="e">
        <v>#N/A</v>
      </c>
      <c r="H84" s="98" t="e">
        <f>VLOOKUP(A84,#REF!,2,FALSE)</f>
        <v>#REF!</v>
      </c>
      <c r="I84" t="str">
        <f>IF(D84="",VLOOKUP(A84,#REF!,3,FALSE),"")</f>
        <v/>
      </c>
      <c r="J84" t="str">
        <f t="shared" si="1"/>
        <v>Coral Energy Holding, L.P.96018986</v>
      </c>
      <c r="K84" t="s">
        <v>565</v>
      </c>
    </row>
    <row r="85" spans="1:11" x14ac:dyDescent="0.2">
      <c r="A85" s="80" t="s">
        <v>115</v>
      </c>
      <c r="B85" s="80">
        <v>96050438</v>
      </c>
      <c r="C85" s="80" t="s">
        <v>564</v>
      </c>
      <c r="D85" s="80">
        <v>54980</v>
      </c>
      <c r="E85" t="s">
        <v>933</v>
      </c>
      <c r="F85">
        <v>7</v>
      </c>
      <c r="G85">
        <v>11</v>
      </c>
      <c r="H85" s="98" t="e">
        <f>VLOOKUP(A85,#REF!,2,FALSE)</f>
        <v>#REF!</v>
      </c>
      <c r="I85" t="str">
        <f>IF(D85="",VLOOKUP(A85,#REF!,3,FALSE),"")</f>
        <v/>
      </c>
      <c r="J85" t="str">
        <f t="shared" si="1"/>
        <v>Duke Energy Marketing Limited Partnership96050438</v>
      </c>
      <c r="K85" t="s">
        <v>567</v>
      </c>
    </row>
    <row r="86" spans="1:11" x14ac:dyDescent="0.2">
      <c r="A86" s="80" t="s">
        <v>115</v>
      </c>
      <c r="B86" s="80">
        <v>96050438</v>
      </c>
      <c r="C86" s="80" t="s">
        <v>564</v>
      </c>
      <c r="D86" s="80">
        <v>54980</v>
      </c>
      <c r="E86" t="s">
        <v>933</v>
      </c>
      <c r="F86">
        <v>7</v>
      </c>
      <c r="G86">
        <v>11</v>
      </c>
      <c r="H86" s="98" t="e">
        <f>VLOOKUP(A86,#REF!,2,FALSE)</f>
        <v>#REF!</v>
      </c>
      <c r="I86" t="str">
        <f>IF(D86="",VLOOKUP(A86,#REF!,3,FALSE),"")</f>
        <v/>
      </c>
      <c r="J86" t="str">
        <f t="shared" si="1"/>
        <v>Duke Energy Marketing Limited Partnership96050438</v>
      </c>
      <c r="K86" t="s">
        <v>567</v>
      </c>
    </row>
    <row r="87" spans="1:11" x14ac:dyDescent="0.2">
      <c r="A87" s="80" t="s">
        <v>115</v>
      </c>
      <c r="B87" s="80">
        <v>96050438</v>
      </c>
      <c r="C87" s="80" t="s">
        <v>564</v>
      </c>
      <c r="D87" s="80">
        <v>54980</v>
      </c>
      <c r="E87" t="s">
        <v>933</v>
      </c>
      <c r="F87">
        <v>7</v>
      </c>
      <c r="G87">
        <v>11</v>
      </c>
      <c r="H87" s="98" t="e">
        <f>VLOOKUP(A87,#REF!,2,FALSE)</f>
        <v>#REF!</v>
      </c>
      <c r="I87" t="str">
        <f>IF(D87="",VLOOKUP(A87,#REF!,3,FALSE),"")</f>
        <v/>
      </c>
      <c r="J87" t="str">
        <f t="shared" si="1"/>
        <v>Duke Energy Marketing Limited Partnership96050438</v>
      </c>
      <c r="K87" t="s">
        <v>567</v>
      </c>
    </row>
    <row r="88" spans="1:11" x14ac:dyDescent="0.2">
      <c r="A88" s="80" t="s">
        <v>116</v>
      </c>
      <c r="B88" s="80">
        <v>96037412</v>
      </c>
      <c r="C88" s="80" t="s">
        <v>573</v>
      </c>
      <c r="D88" s="80">
        <v>65292</v>
      </c>
      <c r="E88" t="s">
        <v>933</v>
      </c>
      <c r="F88">
        <v>5</v>
      </c>
      <c r="G88">
        <v>2</v>
      </c>
      <c r="H88" s="98" t="e">
        <f>VLOOKUP(A88,#REF!,2,FALSE)</f>
        <v>#REF!</v>
      </c>
      <c r="I88" t="str">
        <f>IF(D88="",VLOOKUP(A88,#REF!,3,FALSE),"")</f>
        <v/>
      </c>
      <c r="J88" t="str">
        <f t="shared" si="1"/>
        <v>Dynegy Canada Inc.96037412</v>
      </c>
      <c r="K88" t="s">
        <v>567</v>
      </c>
    </row>
    <row r="89" spans="1:11" x14ac:dyDescent="0.2">
      <c r="A89" s="80" t="s">
        <v>116</v>
      </c>
      <c r="B89" s="80">
        <v>96037412</v>
      </c>
      <c r="C89" s="80" t="s">
        <v>573</v>
      </c>
      <c r="D89" s="80">
        <v>65292</v>
      </c>
      <c r="E89" t="s">
        <v>933</v>
      </c>
      <c r="F89">
        <v>5</v>
      </c>
      <c r="G89">
        <v>2</v>
      </c>
      <c r="H89" s="98" t="e">
        <f>VLOOKUP(A89,#REF!,2,FALSE)</f>
        <v>#REF!</v>
      </c>
      <c r="I89" t="str">
        <f>IF(D89="",VLOOKUP(A89,#REF!,3,FALSE),"")</f>
        <v/>
      </c>
      <c r="J89" t="str">
        <f t="shared" si="1"/>
        <v>Dynegy Canada Inc.96037412</v>
      </c>
      <c r="K89" t="s">
        <v>567</v>
      </c>
    </row>
    <row r="90" spans="1:11" x14ac:dyDescent="0.2">
      <c r="A90" s="80" t="s">
        <v>116</v>
      </c>
      <c r="B90" s="80">
        <v>96037412</v>
      </c>
      <c r="C90" s="80" t="s">
        <v>573</v>
      </c>
      <c r="D90" s="80">
        <v>65292</v>
      </c>
      <c r="E90" t="s">
        <v>933</v>
      </c>
      <c r="F90">
        <v>5</v>
      </c>
      <c r="G90">
        <v>2</v>
      </c>
      <c r="H90" s="98" t="e">
        <f>VLOOKUP(A90,#REF!,2,FALSE)</f>
        <v>#REF!</v>
      </c>
      <c r="I90" t="str">
        <f>IF(D90="",VLOOKUP(A90,#REF!,3,FALSE),"")</f>
        <v/>
      </c>
      <c r="J90" t="str">
        <f t="shared" si="1"/>
        <v>Dynegy Canada Inc.96037412</v>
      </c>
      <c r="K90" t="s">
        <v>567</v>
      </c>
    </row>
    <row r="91" spans="1:11" x14ac:dyDescent="0.2">
      <c r="A91" s="80" t="s">
        <v>116</v>
      </c>
      <c r="B91" s="80">
        <v>96037412</v>
      </c>
      <c r="C91" s="80" t="s">
        <v>573</v>
      </c>
      <c r="D91" s="80">
        <v>65292</v>
      </c>
      <c r="E91" t="s">
        <v>933</v>
      </c>
      <c r="F91">
        <v>5</v>
      </c>
      <c r="G91">
        <v>2</v>
      </c>
      <c r="H91" s="98" t="e">
        <f>VLOOKUP(A91,#REF!,2,FALSE)</f>
        <v>#REF!</v>
      </c>
      <c r="I91" t="str">
        <f>IF(D91="",VLOOKUP(A91,#REF!,3,FALSE),"")</f>
        <v/>
      </c>
      <c r="J91" t="str">
        <f t="shared" si="1"/>
        <v>Dynegy Canada Inc.96037412</v>
      </c>
      <c r="K91" t="s">
        <v>567</v>
      </c>
    </row>
    <row r="92" spans="1:11" x14ac:dyDescent="0.2">
      <c r="A92" s="80" t="s">
        <v>116</v>
      </c>
      <c r="B92" s="80">
        <v>96037412</v>
      </c>
      <c r="C92" s="80" t="s">
        <v>573</v>
      </c>
      <c r="D92" s="80">
        <v>65292</v>
      </c>
      <c r="E92" t="s">
        <v>933</v>
      </c>
      <c r="F92">
        <v>5</v>
      </c>
      <c r="G92">
        <v>2</v>
      </c>
      <c r="H92" s="98" t="e">
        <f>VLOOKUP(A92,#REF!,2,FALSE)</f>
        <v>#REF!</v>
      </c>
      <c r="I92" t="str">
        <f>IF(D92="",VLOOKUP(A92,#REF!,3,FALSE),"")</f>
        <v/>
      </c>
      <c r="J92" t="str">
        <f t="shared" si="1"/>
        <v>Dynegy Canada Inc.96037412</v>
      </c>
      <c r="K92" t="s">
        <v>567</v>
      </c>
    </row>
    <row r="93" spans="1:11" x14ac:dyDescent="0.2">
      <c r="A93" s="80" t="s">
        <v>116</v>
      </c>
      <c r="B93" s="80">
        <v>96037412</v>
      </c>
      <c r="C93" s="80" t="s">
        <v>573</v>
      </c>
      <c r="D93" s="80">
        <v>65292</v>
      </c>
      <c r="E93" t="s">
        <v>933</v>
      </c>
      <c r="F93">
        <v>5</v>
      </c>
      <c r="G93">
        <v>2</v>
      </c>
      <c r="H93" s="98" t="e">
        <f>VLOOKUP(A93,#REF!,2,FALSE)</f>
        <v>#REF!</v>
      </c>
      <c r="I93" t="str">
        <f>IF(D93="",VLOOKUP(A93,#REF!,3,FALSE),"")</f>
        <v/>
      </c>
      <c r="J93" t="str">
        <f t="shared" si="1"/>
        <v>Dynegy Canada Inc.96037412</v>
      </c>
      <c r="K93" t="s">
        <v>567</v>
      </c>
    </row>
    <row r="94" spans="1:11" x14ac:dyDescent="0.2">
      <c r="A94" s="80" t="s">
        <v>116</v>
      </c>
      <c r="B94" s="80">
        <v>96037412</v>
      </c>
      <c r="C94" s="80" t="s">
        <v>573</v>
      </c>
      <c r="D94" s="80">
        <v>65292</v>
      </c>
      <c r="E94" t="s">
        <v>933</v>
      </c>
      <c r="F94">
        <v>5</v>
      </c>
      <c r="G94">
        <v>2</v>
      </c>
      <c r="H94" s="98" t="e">
        <f>VLOOKUP(A94,#REF!,2,FALSE)</f>
        <v>#REF!</v>
      </c>
      <c r="I94" t="str">
        <f>IF(D94="",VLOOKUP(A94,#REF!,3,FALSE),"")</f>
        <v/>
      </c>
      <c r="J94" t="str">
        <f t="shared" si="1"/>
        <v>Dynegy Canada Inc.96037412</v>
      </c>
      <c r="K94" t="s">
        <v>567</v>
      </c>
    </row>
    <row r="95" spans="1:11" x14ac:dyDescent="0.2">
      <c r="A95" s="80" t="s">
        <v>116</v>
      </c>
      <c r="B95" s="80">
        <v>96037412</v>
      </c>
      <c r="C95" s="80" t="s">
        <v>573</v>
      </c>
      <c r="D95" s="80">
        <v>65292</v>
      </c>
      <c r="E95" t="s">
        <v>933</v>
      </c>
      <c r="F95">
        <v>5</v>
      </c>
      <c r="G95">
        <v>2</v>
      </c>
      <c r="H95" s="98" t="e">
        <f>VLOOKUP(A95,#REF!,2,FALSE)</f>
        <v>#REF!</v>
      </c>
      <c r="I95" t="str">
        <f>IF(D95="",VLOOKUP(A95,#REF!,3,FALSE),"")</f>
        <v/>
      </c>
      <c r="J95" t="str">
        <f t="shared" si="1"/>
        <v>Dynegy Canada Inc.96037412</v>
      </c>
      <c r="K95" t="s">
        <v>567</v>
      </c>
    </row>
    <row r="96" spans="1:11" x14ac:dyDescent="0.2">
      <c r="A96" s="80" t="s">
        <v>116</v>
      </c>
      <c r="B96" s="80">
        <v>96037412</v>
      </c>
      <c r="C96" s="80" t="s">
        <v>573</v>
      </c>
      <c r="D96" s="80">
        <v>65292</v>
      </c>
      <c r="E96" t="s">
        <v>933</v>
      </c>
      <c r="F96">
        <v>5</v>
      </c>
      <c r="G96">
        <v>2</v>
      </c>
      <c r="H96" s="98" t="e">
        <f>VLOOKUP(A96,#REF!,2,FALSE)</f>
        <v>#REF!</v>
      </c>
      <c r="I96" t="str">
        <f>IF(D96="",VLOOKUP(A96,#REF!,3,FALSE),"")</f>
        <v/>
      </c>
      <c r="J96" t="str">
        <f t="shared" si="1"/>
        <v>Dynegy Canada Inc.96037412</v>
      </c>
      <c r="K96" t="s">
        <v>567</v>
      </c>
    </row>
    <row r="97" spans="1:11" x14ac:dyDescent="0.2">
      <c r="A97" s="80" t="s">
        <v>87</v>
      </c>
      <c r="B97" s="80">
        <v>95000199</v>
      </c>
      <c r="C97" s="80" t="s">
        <v>573</v>
      </c>
      <c r="D97" s="80">
        <v>61981</v>
      </c>
      <c r="E97" t="s">
        <v>933</v>
      </c>
      <c r="F97">
        <v>81</v>
      </c>
      <c r="G97" t="e">
        <v>#N/A</v>
      </c>
      <c r="H97" s="98" t="e">
        <f>VLOOKUP(A97,#REF!,2,FALSE)</f>
        <v>#REF!</v>
      </c>
      <c r="I97" t="str">
        <f>IF(D97="",VLOOKUP(A97,#REF!,3,FALSE),"")</f>
        <v/>
      </c>
      <c r="J97" t="str">
        <f t="shared" si="1"/>
        <v>Dynegy Marketing and Trade95000199</v>
      </c>
      <c r="K97" t="s">
        <v>565</v>
      </c>
    </row>
    <row r="98" spans="1:11" x14ac:dyDescent="0.2">
      <c r="A98" s="80" t="s">
        <v>87</v>
      </c>
      <c r="B98" s="80">
        <v>95000199</v>
      </c>
      <c r="C98" s="80" t="s">
        <v>573</v>
      </c>
      <c r="D98" s="80">
        <v>61981</v>
      </c>
      <c r="E98" t="s">
        <v>933</v>
      </c>
      <c r="F98">
        <v>81</v>
      </c>
      <c r="G98" t="e">
        <v>#N/A</v>
      </c>
      <c r="H98" s="98" t="e">
        <f>VLOOKUP(A98,#REF!,2,FALSE)</f>
        <v>#REF!</v>
      </c>
      <c r="I98" t="str">
        <f>IF(D98="",VLOOKUP(A98,#REF!,3,FALSE),"")</f>
        <v/>
      </c>
      <c r="J98" t="str">
        <f t="shared" si="1"/>
        <v>Dynegy Marketing and Trade95000199</v>
      </c>
      <c r="K98" t="s">
        <v>565</v>
      </c>
    </row>
    <row r="99" spans="1:11" x14ac:dyDescent="0.2">
      <c r="A99" s="80" t="s">
        <v>87</v>
      </c>
      <c r="B99" s="80">
        <v>95000199</v>
      </c>
      <c r="C99" s="80" t="s">
        <v>573</v>
      </c>
      <c r="D99" s="80">
        <v>61981</v>
      </c>
      <c r="E99" t="s">
        <v>933</v>
      </c>
      <c r="F99">
        <v>81</v>
      </c>
      <c r="G99" t="e">
        <v>#N/A</v>
      </c>
      <c r="H99" s="98" t="e">
        <f>VLOOKUP(A99,#REF!,2,FALSE)</f>
        <v>#REF!</v>
      </c>
      <c r="I99" t="str">
        <f>IF(D99="",VLOOKUP(A99,#REF!,3,FALSE),"")</f>
        <v/>
      </c>
      <c r="J99" t="str">
        <f t="shared" si="1"/>
        <v>Dynegy Marketing and Trade95000199</v>
      </c>
      <c r="K99" t="s">
        <v>565</v>
      </c>
    </row>
    <row r="100" spans="1:11" x14ac:dyDescent="0.2">
      <c r="A100" s="80" t="s">
        <v>120</v>
      </c>
      <c r="B100" s="80">
        <v>96003709</v>
      </c>
      <c r="C100" s="80" t="s">
        <v>568</v>
      </c>
      <c r="D100" s="80">
        <v>51163</v>
      </c>
      <c r="E100" t="s">
        <v>933</v>
      </c>
      <c r="F100">
        <v>27</v>
      </c>
      <c r="G100" t="e">
        <v>#N/A</v>
      </c>
      <c r="H100" s="98" t="e">
        <f>VLOOKUP(A100,#REF!,2,FALSE)</f>
        <v>#REF!</v>
      </c>
      <c r="I100" t="str">
        <f>IF(D100="",VLOOKUP(A100,#REF!,3,FALSE),"")</f>
        <v/>
      </c>
      <c r="J100" t="str">
        <f t="shared" si="1"/>
        <v>e prime, inc.96003709</v>
      </c>
      <c r="K100" t="s">
        <v>565</v>
      </c>
    </row>
    <row r="101" spans="1:11" x14ac:dyDescent="0.2">
      <c r="A101" s="80" t="s">
        <v>120</v>
      </c>
      <c r="B101" s="80">
        <v>96003709</v>
      </c>
      <c r="C101" s="80" t="s">
        <v>568</v>
      </c>
      <c r="D101" s="80">
        <v>51163</v>
      </c>
      <c r="E101" t="s">
        <v>933</v>
      </c>
      <c r="F101">
        <v>27</v>
      </c>
      <c r="G101" t="e">
        <v>#N/A</v>
      </c>
      <c r="H101" s="98" t="e">
        <f>VLOOKUP(A101,#REF!,2,FALSE)</f>
        <v>#REF!</v>
      </c>
      <c r="I101" t="str">
        <f>IF(D101="",VLOOKUP(A101,#REF!,3,FALSE),"")</f>
        <v/>
      </c>
      <c r="J101" t="str">
        <f t="shared" si="1"/>
        <v>e prime, inc.96003709</v>
      </c>
      <c r="K101" t="s">
        <v>565</v>
      </c>
    </row>
    <row r="102" spans="1:11" x14ac:dyDescent="0.2">
      <c r="A102" s="80" t="s">
        <v>120</v>
      </c>
      <c r="B102" s="80">
        <v>96003709</v>
      </c>
      <c r="C102" s="80" t="s">
        <v>568</v>
      </c>
      <c r="D102" s="80">
        <v>51163</v>
      </c>
      <c r="E102" t="s">
        <v>933</v>
      </c>
      <c r="F102">
        <v>27</v>
      </c>
      <c r="G102" t="e">
        <v>#N/A</v>
      </c>
      <c r="H102" s="98" t="e">
        <f>VLOOKUP(A102,#REF!,2,FALSE)</f>
        <v>#REF!</v>
      </c>
      <c r="I102" t="str">
        <f>IF(D102="",VLOOKUP(A102,#REF!,3,FALSE),"")</f>
        <v/>
      </c>
      <c r="J102" t="str">
        <f t="shared" si="1"/>
        <v>e prime, inc.96003709</v>
      </c>
      <c r="K102" t="s">
        <v>565</v>
      </c>
    </row>
    <row r="103" spans="1:11" x14ac:dyDescent="0.2">
      <c r="A103" s="80" t="s">
        <v>91</v>
      </c>
      <c r="B103" s="80">
        <v>96045266</v>
      </c>
      <c r="C103" s="80" t="s">
        <v>564</v>
      </c>
      <c r="D103" s="80">
        <v>53350</v>
      </c>
      <c r="E103" t="s">
        <v>933</v>
      </c>
      <c r="F103">
        <v>1</v>
      </c>
      <c r="G103">
        <v>8</v>
      </c>
      <c r="H103" s="98" t="e">
        <f>VLOOKUP(A103,#REF!,2,FALSE)</f>
        <v>#REF!</v>
      </c>
      <c r="I103" t="str">
        <f>IF(D103="",VLOOKUP(A103,#REF!,3,FALSE),"")</f>
        <v/>
      </c>
      <c r="J103" t="str">
        <f t="shared" si="1"/>
        <v>El Paso Merchant Energy, L.P.96045266</v>
      </c>
      <c r="K103" t="s">
        <v>565</v>
      </c>
    </row>
    <row r="104" spans="1:11" x14ac:dyDescent="0.2">
      <c r="A104" s="80" t="s">
        <v>91</v>
      </c>
      <c r="B104" s="80">
        <v>96045266</v>
      </c>
      <c r="C104" s="80" t="s">
        <v>564</v>
      </c>
      <c r="D104" s="80">
        <v>53350</v>
      </c>
      <c r="E104" t="s">
        <v>933</v>
      </c>
      <c r="F104">
        <v>1</v>
      </c>
      <c r="G104">
        <v>8</v>
      </c>
      <c r="H104" s="98" t="e">
        <f>VLOOKUP(A104,#REF!,2,FALSE)</f>
        <v>#REF!</v>
      </c>
      <c r="I104" t="str">
        <f>IF(D104="",VLOOKUP(A104,#REF!,3,FALSE),"")</f>
        <v/>
      </c>
      <c r="J104" t="str">
        <f t="shared" si="1"/>
        <v>El Paso Merchant Energy, L.P.96045266</v>
      </c>
      <c r="K104" t="s">
        <v>565</v>
      </c>
    </row>
    <row r="105" spans="1:11" x14ac:dyDescent="0.2">
      <c r="A105" s="80" t="s">
        <v>91</v>
      </c>
      <c r="B105" s="80">
        <v>96045266</v>
      </c>
      <c r="C105" s="80" t="s">
        <v>564</v>
      </c>
      <c r="D105" s="80">
        <v>53350</v>
      </c>
      <c r="E105" t="s">
        <v>933</v>
      </c>
      <c r="F105">
        <v>1</v>
      </c>
      <c r="G105">
        <v>8</v>
      </c>
      <c r="H105" s="98" t="e">
        <f>VLOOKUP(A105,#REF!,2,FALSE)</f>
        <v>#REF!</v>
      </c>
      <c r="I105" t="str">
        <f>IF(D105="",VLOOKUP(A105,#REF!,3,FALSE),"")</f>
        <v/>
      </c>
      <c r="J105" t="str">
        <f t="shared" si="1"/>
        <v>El Paso Merchant Energy, L.P.96045266</v>
      </c>
      <c r="K105" t="s">
        <v>565</v>
      </c>
    </row>
    <row r="106" spans="1:11" x14ac:dyDescent="0.2">
      <c r="A106" s="80" t="s">
        <v>644</v>
      </c>
      <c r="B106" s="80">
        <v>96093729</v>
      </c>
      <c r="C106" s="80" t="s">
        <v>564</v>
      </c>
      <c r="D106" s="80">
        <v>88408</v>
      </c>
      <c r="E106" t="s">
        <v>933</v>
      </c>
      <c r="F106" t="e">
        <v>#N/A</v>
      </c>
      <c r="G106">
        <v>9</v>
      </c>
      <c r="H106" s="98" t="e">
        <f>VLOOKUP(A106,#REF!,2,FALSE)</f>
        <v>#REF!</v>
      </c>
      <c r="I106" t="str">
        <f>IF(D106="",VLOOKUP(A106,#REF!,3,FALSE),"")</f>
        <v/>
      </c>
      <c r="J106" t="str">
        <f t="shared" si="1"/>
        <v>Encore Energy Solutions, L.P.96093729</v>
      </c>
      <c r="K106" t="s">
        <v>567</v>
      </c>
    </row>
    <row r="107" spans="1:11" x14ac:dyDescent="0.2">
      <c r="A107" s="80" t="s">
        <v>644</v>
      </c>
      <c r="B107" s="80">
        <v>96093729</v>
      </c>
      <c r="C107" s="80" t="s">
        <v>564</v>
      </c>
      <c r="D107" s="80">
        <v>88408</v>
      </c>
      <c r="E107" t="s">
        <v>933</v>
      </c>
      <c r="F107" t="e">
        <v>#N/A</v>
      </c>
      <c r="G107">
        <v>9</v>
      </c>
      <c r="H107" s="98" t="e">
        <f>VLOOKUP(A107,#REF!,2,FALSE)</f>
        <v>#REF!</v>
      </c>
      <c r="I107" t="str">
        <f>IF(D107="",VLOOKUP(A107,#REF!,3,FALSE),"")</f>
        <v/>
      </c>
      <c r="J107" t="str">
        <f t="shared" si="1"/>
        <v>Encore Energy Solutions, L.P.96093729</v>
      </c>
      <c r="K107" t="s">
        <v>567</v>
      </c>
    </row>
    <row r="108" spans="1:11" x14ac:dyDescent="0.2">
      <c r="A108" s="80" t="s">
        <v>644</v>
      </c>
      <c r="B108" s="80">
        <v>96093729</v>
      </c>
      <c r="C108" s="80" t="s">
        <v>564</v>
      </c>
      <c r="D108" s="80">
        <v>88408</v>
      </c>
      <c r="E108" t="s">
        <v>933</v>
      </c>
      <c r="F108" t="e">
        <v>#N/A</v>
      </c>
      <c r="G108">
        <v>9</v>
      </c>
      <c r="H108" s="98" t="e">
        <f>VLOOKUP(A108,#REF!,2,FALSE)</f>
        <v>#REF!</v>
      </c>
      <c r="I108" t="str">
        <f>IF(D108="",VLOOKUP(A108,#REF!,3,FALSE),"")</f>
        <v/>
      </c>
      <c r="J108" t="str">
        <f t="shared" si="1"/>
        <v>Encore Energy Solutions, L.P.96093729</v>
      </c>
      <c r="K108" t="s">
        <v>567</v>
      </c>
    </row>
    <row r="109" spans="1:11" x14ac:dyDescent="0.2">
      <c r="A109" s="80" t="s">
        <v>106</v>
      </c>
      <c r="B109" s="80">
        <v>96028131</v>
      </c>
      <c r="C109" s="80" t="s">
        <v>564</v>
      </c>
      <c r="D109" s="80">
        <v>53341</v>
      </c>
      <c r="E109" t="s">
        <v>933</v>
      </c>
      <c r="F109">
        <v>11</v>
      </c>
      <c r="G109">
        <v>5</v>
      </c>
      <c r="H109" s="98" t="e">
        <f>VLOOKUP(A109,#REF!,2,FALSE)</f>
        <v>#REF!</v>
      </c>
      <c r="I109" t="str">
        <f>IF(D109="",VLOOKUP(A109,#REF!,3,FALSE),"")</f>
        <v/>
      </c>
      <c r="J109" t="str">
        <f t="shared" si="1"/>
        <v>Engage Energy Canada L.P.96028131</v>
      </c>
      <c r="K109" t="s">
        <v>567</v>
      </c>
    </row>
    <row r="110" spans="1:11" x14ac:dyDescent="0.2">
      <c r="A110" s="80" t="s">
        <v>106</v>
      </c>
      <c r="B110" s="80">
        <v>96028131</v>
      </c>
      <c r="C110" s="80" t="s">
        <v>564</v>
      </c>
      <c r="D110" s="80">
        <v>53341</v>
      </c>
      <c r="E110" t="s">
        <v>933</v>
      </c>
      <c r="F110">
        <v>11</v>
      </c>
      <c r="G110">
        <v>5</v>
      </c>
      <c r="H110" s="98" t="e">
        <f>VLOOKUP(A110,#REF!,2,FALSE)</f>
        <v>#REF!</v>
      </c>
      <c r="I110" t="str">
        <f>IF(D110="",VLOOKUP(A110,#REF!,3,FALSE),"")</f>
        <v/>
      </c>
      <c r="J110" t="str">
        <f t="shared" si="1"/>
        <v>Engage Energy Canada L.P.96028131</v>
      </c>
      <c r="K110" t="s">
        <v>567</v>
      </c>
    </row>
    <row r="111" spans="1:11" x14ac:dyDescent="0.2">
      <c r="A111" s="80" t="s">
        <v>106</v>
      </c>
      <c r="B111" s="80">
        <v>96028131</v>
      </c>
      <c r="C111" s="80" t="s">
        <v>564</v>
      </c>
      <c r="D111" s="80">
        <v>53341</v>
      </c>
      <c r="E111" t="s">
        <v>933</v>
      </c>
      <c r="F111">
        <v>11</v>
      </c>
      <c r="G111">
        <v>5</v>
      </c>
      <c r="H111" s="98" t="e">
        <f>VLOOKUP(A111,#REF!,2,FALSE)</f>
        <v>#REF!</v>
      </c>
      <c r="I111" t="str">
        <f>IF(D111="",VLOOKUP(A111,#REF!,3,FALSE),"")</f>
        <v/>
      </c>
      <c r="J111" t="str">
        <f t="shared" si="1"/>
        <v>Engage Energy Canada L.P.96028131</v>
      </c>
      <c r="K111" t="s">
        <v>567</v>
      </c>
    </row>
    <row r="112" spans="1:11" x14ac:dyDescent="0.2">
      <c r="A112" s="80" t="s">
        <v>106</v>
      </c>
      <c r="B112" s="80">
        <v>96028131</v>
      </c>
      <c r="C112" s="80" t="s">
        <v>564</v>
      </c>
      <c r="D112" s="80">
        <v>53341</v>
      </c>
      <c r="E112" t="s">
        <v>933</v>
      </c>
      <c r="F112">
        <v>11</v>
      </c>
      <c r="G112">
        <v>5</v>
      </c>
      <c r="H112" s="98" t="e">
        <f>VLOOKUP(A112,#REF!,2,FALSE)</f>
        <v>#REF!</v>
      </c>
      <c r="I112" t="str">
        <f>IF(D112="",VLOOKUP(A112,#REF!,3,FALSE),"")</f>
        <v/>
      </c>
      <c r="J112" t="str">
        <f t="shared" si="1"/>
        <v>Engage Energy Canada L.P.96028131</v>
      </c>
      <c r="K112" t="s">
        <v>567</v>
      </c>
    </row>
    <row r="113" spans="1:11" x14ac:dyDescent="0.2">
      <c r="A113" s="80" t="s">
        <v>106</v>
      </c>
      <c r="B113" s="80">
        <v>96028131</v>
      </c>
      <c r="C113" s="80" t="s">
        <v>564</v>
      </c>
      <c r="D113" s="80">
        <v>53341</v>
      </c>
      <c r="E113" t="s">
        <v>933</v>
      </c>
      <c r="F113">
        <v>11</v>
      </c>
      <c r="G113">
        <v>5</v>
      </c>
      <c r="H113" s="98" t="e">
        <f>VLOOKUP(A113,#REF!,2,FALSE)</f>
        <v>#REF!</v>
      </c>
      <c r="I113" t="str">
        <f>IF(D113="",VLOOKUP(A113,#REF!,3,FALSE),"")</f>
        <v/>
      </c>
      <c r="J113" t="str">
        <f t="shared" si="1"/>
        <v>Engage Energy Canada L.P.96028131</v>
      </c>
      <c r="K113" t="s">
        <v>567</v>
      </c>
    </row>
    <row r="114" spans="1:11" x14ac:dyDescent="0.2">
      <c r="A114" s="80" t="s">
        <v>106</v>
      </c>
      <c r="B114" s="80">
        <v>96028131</v>
      </c>
      <c r="C114" s="80" t="s">
        <v>564</v>
      </c>
      <c r="D114" s="80">
        <v>53341</v>
      </c>
      <c r="E114" t="s">
        <v>933</v>
      </c>
      <c r="F114">
        <v>11</v>
      </c>
      <c r="G114">
        <v>5</v>
      </c>
      <c r="H114" s="98" t="e">
        <f>VLOOKUP(A114,#REF!,2,FALSE)</f>
        <v>#REF!</v>
      </c>
      <c r="I114" t="str">
        <f>IF(D114="",VLOOKUP(A114,#REF!,3,FALSE),"")</f>
        <v/>
      </c>
      <c r="J114" t="str">
        <f t="shared" si="1"/>
        <v>Engage Energy Canada L.P.96028131</v>
      </c>
      <c r="K114" t="s">
        <v>567</v>
      </c>
    </row>
    <row r="115" spans="1:11" x14ac:dyDescent="0.2">
      <c r="A115" s="80" t="s">
        <v>106</v>
      </c>
      <c r="B115" s="80">
        <v>96028131</v>
      </c>
      <c r="C115" s="80" t="s">
        <v>564</v>
      </c>
      <c r="D115" s="80">
        <v>53341</v>
      </c>
      <c r="E115" t="s">
        <v>933</v>
      </c>
      <c r="F115">
        <v>11</v>
      </c>
      <c r="G115">
        <v>5</v>
      </c>
      <c r="H115" s="98" t="e">
        <f>VLOOKUP(A115,#REF!,2,FALSE)</f>
        <v>#REF!</v>
      </c>
      <c r="I115" t="str">
        <f>IF(D115="",VLOOKUP(A115,#REF!,3,FALSE),"")</f>
        <v/>
      </c>
      <c r="J115" t="str">
        <f t="shared" si="1"/>
        <v>Engage Energy Canada L.P.96028131</v>
      </c>
      <c r="K115" t="s">
        <v>567</v>
      </c>
    </row>
    <row r="116" spans="1:11" x14ac:dyDescent="0.2">
      <c r="A116" s="80" t="s">
        <v>106</v>
      </c>
      <c r="B116" s="80">
        <v>96028131</v>
      </c>
      <c r="C116" s="80" t="s">
        <v>564</v>
      </c>
      <c r="D116" s="80">
        <v>53341</v>
      </c>
      <c r="E116" t="s">
        <v>933</v>
      </c>
      <c r="F116">
        <v>11</v>
      </c>
      <c r="G116">
        <v>5</v>
      </c>
      <c r="H116" s="98" t="e">
        <f>VLOOKUP(A116,#REF!,2,FALSE)</f>
        <v>#REF!</v>
      </c>
      <c r="I116" t="str">
        <f>IF(D116="",VLOOKUP(A116,#REF!,3,FALSE),"")</f>
        <v/>
      </c>
      <c r="J116" t="str">
        <f t="shared" si="1"/>
        <v>Engage Energy Canada L.P.96028131</v>
      </c>
      <c r="K116" t="s">
        <v>567</v>
      </c>
    </row>
    <row r="117" spans="1:11" x14ac:dyDescent="0.2">
      <c r="A117" s="80" t="s">
        <v>106</v>
      </c>
      <c r="B117" s="80">
        <v>96028131</v>
      </c>
      <c r="C117" s="80" t="s">
        <v>564</v>
      </c>
      <c r="D117" s="80">
        <v>53341</v>
      </c>
      <c r="E117" t="s">
        <v>933</v>
      </c>
      <c r="F117">
        <v>11</v>
      </c>
      <c r="G117">
        <v>5</v>
      </c>
      <c r="H117" s="98" t="e">
        <f>VLOOKUP(A117,#REF!,2,FALSE)</f>
        <v>#REF!</v>
      </c>
      <c r="I117" t="str">
        <f>IF(D117="",VLOOKUP(A117,#REF!,3,FALSE),"")</f>
        <v/>
      </c>
      <c r="J117" t="str">
        <f t="shared" si="1"/>
        <v>Engage Energy Canada L.P.96028131</v>
      </c>
      <c r="K117" t="s">
        <v>567</v>
      </c>
    </row>
    <row r="118" spans="1:11" x14ac:dyDescent="0.2">
      <c r="A118" s="80" t="s">
        <v>106</v>
      </c>
      <c r="B118" s="80">
        <v>96028131</v>
      </c>
      <c r="C118" s="80" t="s">
        <v>564</v>
      </c>
      <c r="D118" s="80">
        <v>53341</v>
      </c>
      <c r="E118" t="s">
        <v>933</v>
      </c>
      <c r="F118">
        <v>11</v>
      </c>
      <c r="G118">
        <v>5</v>
      </c>
      <c r="H118" s="98" t="e">
        <f>VLOOKUP(A118,#REF!,2,FALSE)</f>
        <v>#REF!</v>
      </c>
      <c r="I118" t="str">
        <f>IF(D118="",VLOOKUP(A118,#REF!,3,FALSE),"")</f>
        <v/>
      </c>
      <c r="J118" t="str">
        <f t="shared" si="1"/>
        <v>Engage Energy Canada L.P.96028131</v>
      </c>
      <c r="K118" t="s">
        <v>567</v>
      </c>
    </row>
    <row r="119" spans="1:11" x14ac:dyDescent="0.2">
      <c r="A119" s="80" t="s">
        <v>106</v>
      </c>
      <c r="B119" s="80">
        <v>96028131</v>
      </c>
      <c r="C119" s="80" t="s">
        <v>564</v>
      </c>
      <c r="D119" s="80">
        <v>53341</v>
      </c>
      <c r="E119" t="s">
        <v>933</v>
      </c>
      <c r="F119">
        <v>11</v>
      </c>
      <c r="G119">
        <v>5</v>
      </c>
      <c r="H119" s="98" t="e">
        <f>VLOOKUP(A119,#REF!,2,FALSE)</f>
        <v>#REF!</v>
      </c>
      <c r="I119" t="str">
        <f>IF(D119="",VLOOKUP(A119,#REF!,3,FALSE),"")</f>
        <v/>
      </c>
      <c r="J119" t="str">
        <f t="shared" si="1"/>
        <v>Engage Energy Canada L.P.96028131</v>
      </c>
      <c r="K119" t="s">
        <v>567</v>
      </c>
    </row>
    <row r="120" spans="1:11" x14ac:dyDescent="0.2">
      <c r="A120" s="80" t="s">
        <v>106</v>
      </c>
      <c r="B120" s="80">
        <v>96028131</v>
      </c>
      <c r="C120" s="80" t="s">
        <v>564</v>
      </c>
      <c r="D120" s="80">
        <v>53341</v>
      </c>
      <c r="E120" t="s">
        <v>933</v>
      </c>
      <c r="F120">
        <v>11</v>
      </c>
      <c r="G120">
        <v>5</v>
      </c>
      <c r="H120" s="98" t="e">
        <f>VLOOKUP(A120,#REF!,2,FALSE)</f>
        <v>#REF!</v>
      </c>
      <c r="I120" t="str">
        <f>IF(D120="",VLOOKUP(A120,#REF!,3,FALSE),"")</f>
        <v/>
      </c>
      <c r="J120" t="str">
        <f t="shared" si="1"/>
        <v>Engage Energy Canada L.P.96028131</v>
      </c>
      <c r="K120" t="s">
        <v>567</v>
      </c>
    </row>
    <row r="121" spans="1:11" x14ac:dyDescent="0.2">
      <c r="A121" s="80" t="s">
        <v>645</v>
      </c>
      <c r="B121" s="80">
        <v>96058748</v>
      </c>
      <c r="C121" s="80" t="s">
        <v>564</v>
      </c>
      <c r="D121" s="80">
        <v>93623</v>
      </c>
      <c r="E121" t="s">
        <v>933</v>
      </c>
      <c r="F121" t="e">
        <v>#N/A</v>
      </c>
      <c r="G121">
        <v>10</v>
      </c>
      <c r="H121" s="98" t="e">
        <f>VLOOKUP(A121,#REF!,2,FALSE)</f>
        <v>#REF!</v>
      </c>
      <c r="I121" t="str">
        <f>IF(D121="",VLOOKUP(A121,#REF!,3,FALSE),"")</f>
        <v/>
      </c>
      <c r="J121" t="str">
        <f t="shared" si="1"/>
        <v>ENMAX Energy Corporation96058748</v>
      </c>
      <c r="K121" t="s">
        <v>567</v>
      </c>
    </row>
    <row r="122" spans="1:11" x14ac:dyDescent="0.2">
      <c r="A122" s="80" t="s">
        <v>645</v>
      </c>
      <c r="B122" s="80">
        <v>96058748</v>
      </c>
      <c r="C122" s="80" t="s">
        <v>564</v>
      </c>
      <c r="D122" s="80">
        <v>93623</v>
      </c>
      <c r="E122" t="s">
        <v>933</v>
      </c>
      <c r="F122" t="e">
        <v>#N/A</v>
      </c>
      <c r="G122">
        <v>10</v>
      </c>
      <c r="H122" s="98" t="e">
        <f>VLOOKUP(A122,#REF!,2,FALSE)</f>
        <v>#REF!</v>
      </c>
      <c r="I122" t="str">
        <f>IF(D122="",VLOOKUP(A122,#REF!,3,FALSE),"")</f>
        <v/>
      </c>
      <c r="J122" t="str">
        <f t="shared" si="1"/>
        <v>ENMAX Energy Corporation96058748</v>
      </c>
      <c r="K122" t="s">
        <v>567</v>
      </c>
    </row>
    <row r="123" spans="1:11" x14ac:dyDescent="0.2">
      <c r="A123" s="80" t="s">
        <v>645</v>
      </c>
      <c r="B123" s="80">
        <v>96058748</v>
      </c>
      <c r="C123" s="80" t="s">
        <v>564</v>
      </c>
      <c r="D123" s="80">
        <v>93623</v>
      </c>
      <c r="E123" t="s">
        <v>933</v>
      </c>
      <c r="F123" t="e">
        <v>#N/A</v>
      </c>
      <c r="G123">
        <v>10</v>
      </c>
      <c r="H123" s="98" t="e">
        <f>VLOOKUP(A123,#REF!,2,FALSE)</f>
        <v>#REF!</v>
      </c>
      <c r="I123" t="str">
        <f>IF(D123="",VLOOKUP(A123,#REF!,3,FALSE),"")</f>
        <v/>
      </c>
      <c r="J123" t="str">
        <f t="shared" si="1"/>
        <v>ENMAX Energy Corporation96058748</v>
      </c>
      <c r="K123" t="s">
        <v>567</v>
      </c>
    </row>
    <row r="124" spans="1:11" x14ac:dyDescent="0.2">
      <c r="A124" s="80" t="s">
        <v>149</v>
      </c>
      <c r="B124" s="80">
        <v>96042254</v>
      </c>
      <c r="C124" s="80" t="s">
        <v>564</v>
      </c>
      <c r="D124" s="80">
        <v>51732</v>
      </c>
      <c r="E124" t="s">
        <v>933</v>
      </c>
      <c r="F124">
        <v>41</v>
      </c>
      <c r="G124" t="e">
        <v>#N/A</v>
      </c>
      <c r="H124" s="98" t="e">
        <f>VLOOKUP(A124,#REF!,2,FALSE)</f>
        <v>#REF!</v>
      </c>
      <c r="I124" t="str">
        <f>IF(D124="",VLOOKUP(A124,#REF!,3,FALSE),"")</f>
        <v/>
      </c>
      <c r="J124" t="str">
        <f t="shared" si="1"/>
        <v>Enserco Energy, Inc.96042254</v>
      </c>
      <c r="K124" t="s">
        <v>565</v>
      </c>
    </row>
    <row r="125" spans="1:11" x14ac:dyDescent="0.2">
      <c r="A125" s="80" t="s">
        <v>149</v>
      </c>
      <c r="B125" s="80">
        <v>96042254</v>
      </c>
      <c r="C125" s="80" t="s">
        <v>564</v>
      </c>
      <c r="D125" s="80">
        <v>51732</v>
      </c>
      <c r="E125" t="s">
        <v>933</v>
      </c>
      <c r="F125">
        <v>41</v>
      </c>
      <c r="G125" t="e">
        <v>#N/A</v>
      </c>
      <c r="H125" s="98" t="e">
        <f>VLOOKUP(A125,#REF!,2,FALSE)</f>
        <v>#REF!</v>
      </c>
      <c r="I125" t="str">
        <f>IF(D125="",VLOOKUP(A125,#REF!,3,FALSE),"")</f>
        <v/>
      </c>
      <c r="J125" t="str">
        <f t="shared" si="1"/>
        <v>Enserco Energy, Inc.96042254</v>
      </c>
      <c r="K125" t="s">
        <v>565</v>
      </c>
    </row>
    <row r="126" spans="1:11" x14ac:dyDescent="0.2">
      <c r="A126" s="80" t="s">
        <v>149</v>
      </c>
      <c r="B126" s="80">
        <v>96042254</v>
      </c>
      <c r="C126" s="80" t="s">
        <v>564</v>
      </c>
      <c r="D126" s="80">
        <v>51732</v>
      </c>
      <c r="E126" t="s">
        <v>933</v>
      </c>
      <c r="F126">
        <v>41</v>
      </c>
      <c r="G126" t="e">
        <v>#N/A</v>
      </c>
      <c r="H126" s="98" t="e">
        <f>VLOOKUP(A126,#REF!,2,FALSE)</f>
        <v>#REF!</v>
      </c>
      <c r="I126" t="str">
        <f>IF(D126="",VLOOKUP(A126,#REF!,3,FALSE),"")</f>
        <v/>
      </c>
      <c r="J126" t="str">
        <f t="shared" si="1"/>
        <v>Enserco Energy, Inc.96042254</v>
      </c>
      <c r="K126" t="s">
        <v>565</v>
      </c>
    </row>
    <row r="127" spans="1:11" x14ac:dyDescent="0.2">
      <c r="A127" s="80" t="s">
        <v>149</v>
      </c>
      <c r="B127" s="80">
        <v>96042254</v>
      </c>
      <c r="C127" s="80" t="s">
        <v>564</v>
      </c>
      <c r="D127" s="80">
        <v>51732</v>
      </c>
      <c r="E127" t="s">
        <v>933</v>
      </c>
      <c r="F127">
        <v>41</v>
      </c>
      <c r="G127" t="e">
        <v>#N/A</v>
      </c>
      <c r="H127" s="98" t="e">
        <f>VLOOKUP(A127,#REF!,2,FALSE)</f>
        <v>#REF!</v>
      </c>
      <c r="I127" t="str">
        <f>IF(D127="",VLOOKUP(A127,#REF!,3,FALSE),"")</f>
        <v/>
      </c>
      <c r="J127" t="str">
        <f t="shared" si="1"/>
        <v>Enserco Energy, Inc.96042254</v>
      </c>
      <c r="K127" t="s">
        <v>565</v>
      </c>
    </row>
    <row r="128" spans="1:11" x14ac:dyDescent="0.2">
      <c r="A128" s="80" t="s">
        <v>149</v>
      </c>
      <c r="B128" s="80">
        <v>96042254</v>
      </c>
      <c r="C128" s="80" t="s">
        <v>564</v>
      </c>
      <c r="D128" s="80">
        <v>51732</v>
      </c>
      <c r="E128" t="s">
        <v>933</v>
      </c>
      <c r="F128">
        <v>41</v>
      </c>
      <c r="G128" t="e">
        <v>#N/A</v>
      </c>
      <c r="H128" s="98" t="e">
        <f>VLOOKUP(A128,#REF!,2,FALSE)</f>
        <v>#REF!</v>
      </c>
      <c r="I128" t="str">
        <f>IF(D128="",VLOOKUP(A128,#REF!,3,FALSE),"")</f>
        <v/>
      </c>
      <c r="J128" t="str">
        <f t="shared" si="1"/>
        <v>Enserco Energy, Inc.96042254</v>
      </c>
      <c r="K128" t="s">
        <v>565</v>
      </c>
    </row>
    <row r="129" spans="1:11" x14ac:dyDescent="0.2">
      <c r="A129" s="80" t="s">
        <v>149</v>
      </c>
      <c r="B129" s="80">
        <v>96042254</v>
      </c>
      <c r="C129" s="80" t="s">
        <v>564</v>
      </c>
      <c r="D129" s="80">
        <v>51732</v>
      </c>
      <c r="E129" t="s">
        <v>933</v>
      </c>
      <c r="F129">
        <v>41</v>
      </c>
      <c r="G129" t="e">
        <v>#N/A</v>
      </c>
      <c r="H129" s="98" t="e">
        <f>VLOOKUP(A129,#REF!,2,FALSE)</f>
        <v>#REF!</v>
      </c>
      <c r="I129" t="str">
        <f>IF(D129="",VLOOKUP(A129,#REF!,3,FALSE),"")</f>
        <v/>
      </c>
      <c r="J129" t="str">
        <f t="shared" si="1"/>
        <v>Enserco Energy, Inc.96042254</v>
      </c>
      <c r="K129" t="s">
        <v>565</v>
      </c>
    </row>
    <row r="130" spans="1:11" x14ac:dyDescent="0.2">
      <c r="A130" s="80" t="s">
        <v>149</v>
      </c>
      <c r="B130" s="80">
        <v>96042254</v>
      </c>
      <c r="C130" s="80" t="s">
        <v>564</v>
      </c>
      <c r="D130" s="80">
        <v>51732</v>
      </c>
      <c r="E130" t="s">
        <v>933</v>
      </c>
      <c r="F130">
        <v>41</v>
      </c>
      <c r="G130" t="e">
        <v>#N/A</v>
      </c>
      <c r="H130" s="98" t="e">
        <f>VLOOKUP(A130,#REF!,2,FALSE)</f>
        <v>#REF!</v>
      </c>
      <c r="I130" t="str">
        <f>IF(D130="",VLOOKUP(A130,#REF!,3,FALSE),"")</f>
        <v/>
      </c>
      <c r="J130" t="str">
        <f t="shared" si="1"/>
        <v>Enserco Energy, Inc.96042254</v>
      </c>
      <c r="K130" t="s">
        <v>565</v>
      </c>
    </row>
    <row r="131" spans="1:11" x14ac:dyDescent="0.2">
      <c r="A131" s="80" t="s">
        <v>149</v>
      </c>
      <c r="B131" s="80">
        <v>96042254</v>
      </c>
      <c r="C131" s="80" t="s">
        <v>564</v>
      </c>
      <c r="D131" s="80">
        <v>51732</v>
      </c>
      <c r="E131" t="s">
        <v>933</v>
      </c>
      <c r="F131">
        <v>41</v>
      </c>
      <c r="G131" t="e">
        <v>#N/A</v>
      </c>
      <c r="H131" s="98" t="e">
        <f>VLOOKUP(A131,#REF!,2,FALSE)</f>
        <v>#REF!</v>
      </c>
      <c r="I131" t="str">
        <f>IF(D131="",VLOOKUP(A131,#REF!,3,FALSE),"")</f>
        <v/>
      </c>
      <c r="J131" t="str">
        <f t="shared" si="1"/>
        <v>Enserco Energy, Inc.96042254</v>
      </c>
      <c r="K131" t="s">
        <v>565</v>
      </c>
    </row>
    <row r="132" spans="1:11" x14ac:dyDescent="0.2">
      <c r="A132" s="80" t="s">
        <v>149</v>
      </c>
      <c r="B132" s="80">
        <v>96042254</v>
      </c>
      <c r="C132" s="80" t="s">
        <v>564</v>
      </c>
      <c r="D132" s="80">
        <v>51732</v>
      </c>
      <c r="E132" t="s">
        <v>933</v>
      </c>
      <c r="F132">
        <v>41</v>
      </c>
      <c r="G132" t="e">
        <v>#N/A</v>
      </c>
      <c r="H132" s="98" t="e">
        <f>VLOOKUP(A132,#REF!,2,FALSE)</f>
        <v>#REF!</v>
      </c>
      <c r="I132" t="str">
        <f>IF(D132="",VLOOKUP(A132,#REF!,3,FALSE),"")</f>
        <v/>
      </c>
      <c r="J132" t="str">
        <f t="shared" si="1"/>
        <v>Enserco Energy, Inc.96042254</v>
      </c>
      <c r="K132" t="s">
        <v>565</v>
      </c>
    </row>
    <row r="133" spans="1:11" x14ac:dyDescent="0.2">
      <c r="A133" s="80" t="s">
        <v>149</v>
      </c>
      <c r="B133" s="80">
        <v>96042254</v>
      </c>
      <c r="C133" s="80" t="s">
        <v>564</v>
      </c>
      <c r="D133" s="80">
        <v>51732</v>
      </c>
      <c r="E133" t="s">
        <v>933</v>
      </c>
      <c r="F133">
        <v>41</v>
      </c>
      <c r="G133" t="e">
        <v>#N/A</v>
      </c>
      <c r="H133" s="98" t="e">
        <f>VLOOKUP(A133,#REF!,2,FALSE)</f>
        <v>#REF!</v>
      </c>
      <c r="I133" t="str">
        <f>IF(D133="",VLOOKUP(A133,#REF!,3,FALSE),"")</f>
        <v/>
      </c>
      <c r="J133" t="str">
        <f t="shared" ref="J133:J196" si="2">A133&amp;B133</f>
        <v>Enserco Energy, Inc.96042254</v>
      </c>
      <c r="K133" t="s">
        <v>565</v>
      </c>
    </row>
    <row r="134" spans="1:11" x14ac:dyDescent="0.2">
      <c r="A134" s="80" t="s">
        <v>149</v>
      </c>
      <c r="B134" s="80">
        <v>96042254</v>
      </c>
      <c r="C134" s="80" t="s">
        <v>564</v>
      </c>
      <c r="D134" s="80">
        <v>51732</v>
      </c>
      <c r="E134" t="s">
        <v>933</v>
      </c>
      <c r="F134">
        <v>41</v>
      </c>
      <c r="G134" t="e">
        <v>#N/A</v>
      </c>
      <c r="H134" s="98" t="e">
        <f>VLOOKUP(A134,#REF!,2,FALSE)</f>
        <v>#REF!</v>
      </c>
      <c r="I134" t="str">
        <f>IF(D134="",VLOOKUP(A134,#REF!,3,FALSE),"")</f>
        <v/>
      </c>
      <c r="J134" t="str">
        <f t="shared" si="2"/>
        <v>Enserco Energy, Inc.96042254</v>
      </c>
      <c r="K134" t="s">
        <v>565</v>
      </c>
    </row>
    <row r="135" spans="1:11" x14ac:dyDescent="0.2">
      <c r="A135" s="80" t="s">
        <v>149</v>
      </c>
      <c r="B135" s="80">
        <v>96042254</v>
      </c>
      <c r="C135" s="80" t="s">
        <v>564</v>
      </c>
      <c r="D135" s="80">
        <v>51732</v>
      </c>
      <c r="E135" t="s">
        <v>933</v>
      </c>
      <c r="F135">
        <v>41</v>
      </c>
      <c r="G135" t="e">
        <v>#N/A</v>
      </c>
      <c r="H135" s="98" t="e">
        <f>VLOOKUP(A135,#REF!,2,FALSE)</f>
        <v>#REF!</v>
      </c>
      <c r="I135" t="str">
        <f>IF(D135="",VLOOKUP(A135,#REF!,3,FALSE),"")</f>
        <v/>
      </c>
      <c r="J135" t="str">
        <f t="shared" si="2"/>
        <v>Enserco Energy, Inc.96042254</v>
      </c>
      <c r="K135" t="s">
        <v>565</v>
      </c>
    </row>
    <row r="136" spans="1:11" x14ac:dyDescent="0.2">
      <c r="A136" s="80" t="s">
        <v>89</v>
      </c>
      <c r="B136" s="80">
        <v>96057022</v>
      </c>
      <c r="C136" s="80" t="s">
        <v>564</v>
      </c>
      <c r="D136" s="80">
        <v>91219</v>
      </c>
      <c r="E136" t="s">
        <v>933</v>
      </c>
      <c r="F136">
        <v>26</v>
      </c>
      <c r="G136" t="e">
        <v>#N/A</v>
      </c>
      <c r="H136" s="98" t="e">
        <f>VLOOKUP(A136,#REF!,2,FALSE)</f>
        <v>#REF!</v>
      </c>
      <c r="I136" t="str">
        <f>IF(D136="",VLOOKUP(A136,#REF!,3,FALSE),"")</f>
        <v/>
      </c>
      <c r="J136" t="str">
        <f t="shared" si="2"/>
        <v>Entergy-Koch Trading, LP96057022</v>
      </c>
      <c r="K136" t="s">
        <v>565</v>
      </c>
    </row>
    <row r="137" spans="1:11" x14ac:dyDescent="0.2">
      <c r="A137" s="80" t="s">
        <v>89</v>
      </c>
      <c r="B137" s="80">
        <v>96057022</v>
      </c>
      <c r="C137" s="80" t="s">
        <v>564</v>
      </c>
      <c r="D137" s="80">
        <v>91219</v>
      </c>
      <c r="E137" t="s">
        <v>933</v>
      </c>
      <c r="F137">
        <v>26</v>
      </c>
      <c r="G137" t="e">
        <v>#N/A</v>
      </c>
      <c r="H137" s="98" t="e">
        <f>VLOOKUP(A137,#REF!,2,FALSE)</f>
        <v>#REF!</v>
      </c>
      <c r="I137" t="str">
        <f>IF(D137="",VLOOKUP(A137,#REF!,3,FALSE),"")</f>
        <v/>
      </c>
      <c r="J137" t="str">
        <f t="shared" si="2"/>
        <v>Entergy-Koch Trading, LP96057022</v>
      </c>
      <c r="K137" t="s">
        <v>565</v>
      </c>
    </row>
    <row r="138" spans="1:11" x14ac:dyDescent="0.2">
      <c r="A138" s="80" t="s">
        <v>89</v>
      </c>
      <c r="B138" s="80">
        <v>96057022</v>
      </c>
      <c r="C138" s="80" t="s">
        <v>564</v>
      </c>
      <c r="D138" s="80">
        <v>91219</v>
      </c>
      <c r="E138" t="s">
        <v>933</v>
      </c>
      <c r="F138">
        <v>26</v>
      </c>
      <c r="G138" t="e">
        <v>#N/A</v>
      </c>
      <c r="H138" s="98" t="e">
        <f>VLOOKUP(A138,#REF!,2,FALSE)</f>
        <v>#REF!</v>
      </c>
      <c r="I138" t="str">
        <f>IF(D138="",VLOOKUP(A138,#REF!,3,FALSE),"")</f>
        <v/>
      </c>
      <c r="J138" t="str">
        <f t="shared" si="2"/>
        <v>Entergy-Koch Trading, LP96057022</v>
      </c>
      <c r="K138" t="s">
        <v>565</v>
      </c>
    </row>
    <row r="139" spans="1:11" x14ac:dyDescent="0.2">
      <c r="A139" s="80" t="s">
        <v>119</v>
      </c>
      <c r="B139" s="80">
        <v>96043410</v>
      </c>
      <c r="C139" s="80" t="s">
        <v>564</v>
      </c>
      <c r="D139" s="80">
        <v>65246</v>
      </c>
      <c r="E139" t="s">
        <v>933</v>
      </c>
      <c r="F139" t="e">
        <v>#N/A</v>
      </c>
      <c r="G139">
        <v>12</v>
      </c>
      <c r="H139" s="98" t="e">
        <f>VLOOKUP(A139,#REF!,2,FALSE)</f>
        <v>#REF!</v>
      </c>
      <c r="I139" t="str">
        <f>IF(D139="",VLOOKUP(A139,#REF!,3,FALSE),"")</f>
        <v/>
      </c>
      <c r="J139" t="str">
        <f t="shared" si="2"/>
        <v>IDACORP Energy L.P.96043410</v>
      </c>
      <c r="K139" t="s">
        <v>565</v>
      </c>
    </row>
    <row r="140" spans="1:11" x14ac:dyDescent="0.2">
      <c r="A140" s="80" t="s">
        <v>119</v>
      </c>
      <c r="B140" s="80">
        <v>96043410</v>
      </c>
      <c r="C140" s="80" t="s">
        <v>564</v>
      </c>
      <c r="D140" s="80">
        <v>65246</v>
      </c>
      <c r="E140" t="s">
        <v>933</v>
      </c>
      <c r="F140" t="e">
        <v>#N/A</v>
      </c>
      <c r="G140">
        <v>12</v>
      </c>
      <c r="H140" s="98" t="e">
        <f>VLOOKUP(A140,#REF!,2,FALSE)</f>
        <v>#REF!</v>
      </c>
      <c r="I140" t="str">
        <f>IF(D140="",VLOOKUP(A140,#REF!,3,FALSE),"")</f>
        <v/>
      </c>
      <c r="J140" t="str">
        <f t="shared" si="2"/>
        <v>IDACORP Energy L.P.96043410</v>
      </c>
      <c r="K140" t="s">
        <v>565</v>
      </c>
    </row>
    <row r="141" spans="1:11" x14ac:dyDescent="0.2">
      <c r="A141" s="80" t="s">
        <v>119</v>
      </c>
      <c r="B141" s="80">
        <v>96043410</v>
      </c>
      <c r="C141" s="80" t="s">
        <v>564</v>
      </c>
      <c r="D141" s="80">
        <v>65246</v>
      </c>
      <c r="E141" t="s">
        <v>933</v>
      </c>
      <c r="F141" t="e">
        <v>#N/A</v>
      </c>
      <c r="G141">
        <v>12</v>
      </c>
      <c r="H141" s="98" t="e">
        <f>VLOOKUP(A141,#REF!,2,FALSE)</f>
        <v>#REF!</v>
      </c>
      <c r="I141" t="str">
        <f>IF(D141="",VLOOKUP(A141,#REF!,3,FALSE),"")</f>
        <v/>
      </c>
      <c r="J141" t="str">
        <f t="shared" si="2"/>
        <v>IDACORP Energy L.P.96043410</v>
      </c>
      <c r="K141" t="s">
        <v>565</v>
      </c>
    </row>
    <row r="142" spans="1:11" x14ac:dyDescent="0.2">
      <c r="A142" s="80" t="s">
        <v>99</v>
      </c>
      <c r="B142" s="80">
        <v>96043931</v>
      </c>
      <c r="C142" s="80" t="s">
        <v>564</v>
      </c>
      <c r="D142" s="80">
        <v>120</v>
      </c>
      <c r="E142" t="s">
        <v>933</v>
      </c>
      <c r="F142">
        <v>15</v>
      </c>
      <c r="G142" t="e">
        <v>#N/A</v>
      </c>
      <c r="H142" s="98" t="e">
        <f>VLOOKUP(A142,#REF!,2,FALSE)</f>
        <v>#REF!</v>
      </c>
      <c r="I142" t="str">
        <f>IF(D142="",VLOOKUP(A142,#REF!,3,FALSE),"")</f>
        <v/>
      </c>
      <c r="J142" t="str">
        <f t="shared" si="2"/>
        <v>J. Aron &amp; Company96043931</v>
      </c>
      <c r="K142" t="s">
        <v>565</v>
      </c>
    </row>
    <row r="143" spans="1:11" x14ac:dyDescent="0.2">
      <c r="A143" s="80" t="s">
        <v>99</v>
      </c>
      <c r="B143" s="80">
        <v>96043931</v>
      </c>
      <c r="C143" s="80" t="s">
        <v>564</v>
      </c>
      <c r="D143" s="80">
        <v>120</v>
      </c>
      <c r="E143" t="s">
        <v>933</v>
      </c>
      <c r="F143">
        <v>15</v>
      </c>
      <c r="G143" t="e">
        <v>#N/A</v>
      </c>
      <c r="H143" s="98" t="e">
        <f>VLOOKUP(A143,#REF!,2,FALSE)</f>
        <v>#REF!</v>
      </c>
      <c r="I143" t="str">
        <f>IF(D143="",VLOOKUP(A143,#REF!,3,FALSE),"")</f>
        <v/>
      </c>
      <c r="J143" t="str">
        <f t="shared" si="2"/>
        <v>J. Aron &amp; Company96043931</v>
      </c>
      <c r="K143" t="s">
        <v>565</v>
      </c>
    </row>
    <row r="144" spans="1:11" x14ac:dyDescent="0.2">
      <c r="A144" s="80" t="s">
        <v>99</v>
      </c>
      <c r="B144" s="80">
        <v>96043931</v>
      </c>
      <c r="C144" s="80" t="s">
        <v>564</v>
      </c>
      <c r="D144" s="80">
        <v>120</v>
      </c>
      <c r="E144" t="s">
        <v>933</v>
      </c>
      <c r="F144">
        <v>15</v>
      </c>
      <c r="G144" t="e">
        <v>#N/A</v>
      </c>
      <c r="H144" s="98" t="e">
        <f>VLOOKUP(A144,#REF!,2,FALSE)</f>
        <v>#REF!</v>
      </c>
      <c r="I144" t="str">
        <f>IF(D144="",VLOOKUP(A144,#REF!,3,FALSE),"")</f>
        <v/>
      </c>
      <c r="J144" t="str">
        <f t="shared" si="2"/>
        <v>J. Aron &amp; Company96043931</v>
      </c>
      <c r="K144" t="s">
        <v>565</v>
      </c>
    </row>
    <row r="145" spans="1:11" x14ac:dyDescent="0.2">
      <c r="A145" s="80" t="s">
        <v>92</v>
      </c>
      <c r="B145" s="80">
        <v>95000281</v>
      </c>
      <c r="C145" s="80" t="s">
        <v>568</v>
      </c>
      <c r="D145" s="80">
        <v>56264</v>
      </c>
      <c r="E145" t="s">
        <v>933</v>
      </c>
      <c r="F145">
        <v>21</v>
      </c>
      <c r="G145">
        <v>1</v>
      </c>
      <c r="H145" s="98" t="e">
        <f>VLOOKUP(A145,#REF!,2,FALSE)</f>
        <v>#REF!</v>
      </c>
      <c r="I145" t="str">
        <f>IF(D145="",VLOOKUP(A145,#REF!,3,FALSE),"")</f>
        <v/>
      </c>
      <c r="J145" t="str">
        <f t="shared" si="2"/>
        <v>Mirant Americas Energy Marketing, L.P.95000281</v>
      </c>
      <c r="K145" t="s">
        <v>565</v>
      </c>
    </row>
    <row r="146" spans="1:11" x14ac:dyDescent="0.2">
      <c r="A146" s="80" t="s">
        <v>92</v>
      </c>
      <c r="B146" s="80">
        <v>95000281</v>
      </c>
      <c r="C146" s="80" t="s">
        <v>568</v>
      </c>
      <c r="D146" s="80">
        <v>56264</v>
      </c>
      <c r="E146" t="s">
        <v>933</v>
      </c>
      <c r="F146">
        <v>21</v>
      </c>
      <c r="G146">
        <v>1</v>
      </c>
      <c r="H146" s="98" t="e">
        <f>VLOOKUP(A146,#REF!,2,FALSE)</f>
        <v>#REF!</v>
      </c>
      <c r="I146" t="str">
        <f>IF(D146="",VLOOKUP(A146,#REF!,3,FALSE),"")</f>
        <v/>
      </c>
      <c r="J146" t="str">
        <f t="shared" si="2"/>
        <v>Mirant Americas Energy Marketing, L.P.95000281</v>
      </c>
      <c r="K146" t="s">
        <v>565</v>
      </c>
    </row>
    <row r="147" spans="1:11" x14ac:dyDescent="0.2">
      <c r="A147" s="80" t="s">
        <v>92</v>
      </c>
      <c r="B147" s="80">
        <v>95000281</v>
      </c>
      <c r="C147" s="80" t="s">
        <v>568</v>
      </c>
      <c r="D147" s="80">
        <v>56264</v>
      </c>
      <c r="E147" t="s">
        <v>933</v>
      </c>
      <c r="F147">
        <v>21</v>
      </c>
      <c r="G147">
        <v>1</v>
      </c>
      <c r="H147" s="98" t="e">
        <f>VLOOKUP(A147,#REF!,2,FALSE)</f>
        <v>#REF!</v>
      </c>
      <c r="I147" t="str">
        <f>IF(D147="",VLOOKUP(A147,#REF!,3,FALSE),"")</f>
        <v/>
      </c>
      <c r="J147" t="str">
        <f t="shared" si="2"/>
        <v>Mirant Americas Energy Marketing, L.P.95000281</v>
      </c>
      <c r="K147" t="s">
        <v>565</v>
      </c>
    </row>
    <row r="148" spans="1:11" x14ac:dyDescent="0.2">
      <c r="A148" s="80" t="s">
        <v>114</v>
      </c>
      <c r="B148" s="80">
        <v>95000191</v>
      </c>
      <c r="C148" s="80" t="s">
        <v>574</v>
      </c>
      <c r="D148" s="80">
        <v>9409</v>
      </c>
      <c r="E148" t="s">
        <v>933</v>
      </c>
      <c r="F148">
        <v>42</v>
      </c>
      <c r="G148" t="e">
        <v>#N/A</v>
      </c>
      <c r="H148" s="98" t="e">
        <f>VLOOKUP(A148,#REF!,2,FALSE)</f>
        <v>#REF!</v>
      </c>
      <c r="I148" t="str">
        <f>IF(D148="",VLOOKUP(A148,#REF!,3,FALSE),"")</f>
        <v/>
      </c>
      <c r="J148" t="str">
        <f t="shared" si="2"/>
        <v>Morgan Stanley Capital Group Inc.95000191</v>
      </c>
      <c r="K148" t="s">
        <v>565</v>
      </c>
    </row>
    <row r="149" spans="1:11" x14ac:dyDescent="0.2">
      <c r="A149" s="80" t="s">
        <v>114</v>
      </c>
      <c r="B149" s="80">
        <v>95000191</v>
      </c>
      <c r="C149" s="80" t="s">
        <v>574</v>
      </c>
      <c r="D149" s="80">
        <v>9409</v>
      </c>
      <c r="E149" t="s">
        <v>933</v>
      </c>
      <c r="F149">
        <v>42</v>
      </c>
      <c r="G149" t="e">
        <v>#N/A</v>
      </c>
      <c r="H149" s="98" t="e">
        <f>VLOOKUP(A149,#REF!,2,FALSE)</f>
        <v>#REF!</v>
      </c>
      <c r="I149" t="str">
        <f>IF(D149="",VLOOKUP(A149,#REF!,3,FALSE),"")</f>
        <v/>
      </c>
      <c r="J149" t="str">
        <f t="shared" si="2"/>
        <v>Morgan Stanley Capital Group Inc.95000191</v>
      </c>
      <c r="K149" t="s">
        <v>565</v>
      </c>
    </row>
    <row r="150" spans="1:11" x14ac:dyDescent="0.2">
      <c r="A150" s="80" t="s">
        <v>114</v>
      </c>
      <c r="B150" s="80">
        <v>95000191</v>
      </c>
      <c r="C150" s="80" t="s">
        <v>574</v>
      </c>
      <c r="D150" s="80">
        <v>9409</v>
      </c>
      <c r="E150" t="s">
        <v>933</v>
      </c>
      <c r="F150">
        <v>42</v>
      </c>
      <c r="G150" t="e">
        <v>#N/A</v>
      </c>
      <c r="H150" s="98" t="e">
        <f>VLOOKUP(A150,#REF!,2,FALSE)</f>
        <v>#REF!</v>
      </c>
      <c r="I150" t="str">
        <f>IF(D150="",VLOOKUP(A150,#REF!,3,FALSE),"")</f>
        <v/>
      </c>
      <c r="J150" t="str">
        <f t="shared" si="2"/>
        <v>Morgan Stanley Capital Group Inc.95000191</v>
      </c>
      <c r="K150" t="s">
        <v>565</v>
      </c>
    </row>
    <row r="151" spans="1:11" x14ac:dyDescent="0.2">
      <c r="A151" s="80" t="s">
        <v>630</v>
      </c>
      <c r="B151" s="80">
        <v>96016046</v>
      </c>
      <c r="C151" s="80" t="s">
        <v>564</v>
      </c>
      <c r="D151" s="80">
        <v>11157</v>
      </c>
      <c r="E151" t="s">
        <v>933</v>
      </c>
      <c r="F151">
        <v>25</v>
      </c>
      <c r="G151" t="e">
        <v>#N/A</v>
      </c>
      <c r="H151" s="98" t="e">
        <f>VLOOKUP(A151,#REF!,2,FALSE)</f>
        <v>#REF!</v>
      </c>
      <c r="I151" t="str">
        <f>IF(D151="",VLOOKUP(A151,#REF!,3,FALSE),"")</f>
        <v/>
      </c>
      <c r="J151" t="str">
        <f t="shared" si="2"/>
        <v>PanCanadian Petroleum Limited96016046</v>
      </c>
      <c r="K151" t="s">
        <v>567</v>
      </c>
    </row>
    <row r="152" spans="1:11" x14ac:dyDescent="0.2">
      <c r="A152" s="80" t="s">
        <v>630</v>
      </c>
      <c r="B152" s="80">
        <v>96016046</v>
      </c>
      <c r="C152" s="80" t="s">
        <v>564</v>
      </c>
      <c r="D152" s="80">
        <v>11157</v>
      </c>
      <c r="E152" t="s">
        <v>933</v>
      </c>
      <c r="F152">
        <v>25</v>
      </c>
      <c r="G152" t="e">
        <v>#N/A</v>
      </c>
      <c r="H152" s="98" t="e">
        <f>VLOOKUP(A152,#REF!,2,FALSE)</f>
        <v>#REF!</v>
      </c>
      <c r="I152" t="str">
        <f>IF(D152="",VLOOKUP(A152,#REF!,3,FALSE),"")</f>
        <v/>
      </c>
      <c r="J152" t="str">
        <f t="shared" si="2"/>
        <v>PanCanadian Petroleum Limited96016046</v>
      </c>
      <c r="K152" t="s">
        <v>567</v>
      </c>
    </row>
    <row r="153" spans="1:11" x14ac:dyDescent="0.2">
      <c r="A153" s="80" t="s">
        <v>630</v>
      </c>
      <c r="B153" s="80">
        <v>96016046</v>
      </c>
      <c r="C153" s="80" t="s">
        <v>564</v>
      </c>
      <c r="D153" s="80">
        <v>11157</v>
      </c>
      <c r="E153" t="s">
        <v>933</v>
      </c>
      <c r="F153">
        <v>25</v>
      </c>
      <c r="G153" t="e">
        <v>#N/A</v>
      </c>
      <c r="H153" s="98" t="e">
        <f>VLOOKUP(A153,#REF!,2,FALSE)</f>
        <v>#REF!</v>
      </c>
      <c r="I153" t="str">
        <f>IF(D153="",VLOOKUP(A153,#REF!,3,FALSE),"")</f>
        <v/>
      </c>
      <c r="J153" t="str">
        <f t="shared" si="2"/>
        <v>PanCanadian Petroleum Limited96016046</v>
      </c>
      <c r="K153" t="s">
        <v>567</v>
      </c>
    </row>
    <row r="154" spans="1:11" x14ac:dyDescent="0.2">
      <c r="A154" s="80" t="s">
        <v>630</v>
      </c>
      <c r="B154" s="80">
        <v>96016046</v>
      </c>
      <c r="C154" s="80" t="s">
        <v>564</v>
      </c>
      <c r="D154" s="80">
        <v>11157</v>
      </c>
      <c r="E154" t="s">
        <v>933</v>
      </c>
      <c r="F154">
        <v>25</v>
      </c>
      <c r="G154" t="e">
        <v>#N/A</v>
      </c>
      <c r="H154" s="98" t="e">
        <f>VLOOKUP(A154,#REF!,2,FALSE)</f>
        <v>#REF!</v>
      </c>
      <c r="I154" t="str">
        <f>IF(D154="",VLOOKUP(A154,#REF!,3,FALSE),"")</f>
        <v/>
      </c>
      <c r="J154" t="str">
        <f t="shared" si="2"/>
        <v>PanCanadian Petroleum Limited96016046</v>
      </c>
      <c r="K154" t="s">
        <v>567</v>
      </c>
    </row>
    <row r="155" spans="1:11" x14ac:dyDescent="0.2">
      <c r="A155" s="80" t="s">
        <v>630</v>
      </c>
      <c r="B155" s="80">
        <v>96016046</v>
      </c>
      <c r="C155" s="80" t="s">
        <v>564</v>
      </c>
      <c r="D155" s="80">
        <v>11157</v>
      </c>
      <c r="E155" t="s">
        <v>933</v>
      </c>
      <c r="F155">
        <v>25</v>
      </c>
      <c r="G155" t="e">
        <v>#N/A</v>
      </c>
      <c r="H155" s="98" t="e">
        <f>VLOOKUP(A155,#REF!,2,FALSE)</f>
        <v>#REF!</v>
      </c>
      <c r="I155" t="str">
        <f>IF(D155="",VLOOKUP(A155,#REF!,3,FALSE),"")</f>
        <v/>
      </c>
      <c r="J155" t="str">
        <f t="shared" si="2"/>
        <v>PanCanadian Petroleum Limited96016046</v>
      </c>
      <c r="K155" t="s">
        <v>567</v>
      </c>
    </row>
    <row r="156" spans="1:11" x14ac:dyDescent="0.2">
      <c r="A156" s="80" t="s">
        <v>630</v>
      </c>
      <c r="B156" s="80">
        <v>96016046</v>
      </c>
      <c r="C156" s="80" t="s">
        <v>564</v>
      </c>
      <c r="D156" s="80">
        <v>11157</v>
      </c>
      <c r="E156" t="s">
        <v>933</v>
      </c>
      <c r="F156">
        <v>25</v>
      </c>
      <c r="G156" t="e">
        <v>#N/A</v>
      </c>
      <c r="H156" s="98" t="e">
        <f>VLOOKUP(A156,#REF!,2,FALSE)</f>
        <v>#REF!</v>
      </c>
      <c r="I156" t="str">
        <f>IF(D156="",VLOOKUP(A156,#REF!,3,FALSE),"")</f>
        <v/>
      </c>
      <c r="J156" t="str">
        <f t="shared" si="2"/>
        <v>PanCanadian Petroleum Limited96016046</v>
      </c>
      <c r="K156" t="s">
        <v>567</v>
      </c>
    </row>
    <row r="157" spans="1:11" x14ac:dyDescent="0.2">
      <c r="A157" s="80" t="s">
        <v>630</v>
      </c>
      <c r="B157" s="80">
        <v>96016046</v>
      </c>
      <c r="C157" s="80" t="s">
        <v>564</v>
      </c>
      <c r="D157" s="80">
        <v>11157</v>
      </c>
      <c r="E157" t="s">
        <v>933</v>
      </c>
      <c r="F157">
        <v>25</v>
      </c>
      <c r="G157" t="e">
        <v>#N/A</v>
      </c>
      <c r="H157" s="98" t="e">
        <f>VLOOKUP(A157,#REF!,2,FALSE)</f>
        <v>#REF!</v>
      </c>
      <c r="I157" t="str">
        <f>IF(D157="",VLOOKUP(A157,#REF!,3,FALSE),"")</f>
        <v/>
      </c>
      <c r="J157" t="str">
        <f t="shared" si="2"/>
        <v>PanCanadian Petroleum Limited96016046</v>
      </c>
      <c r="K157" t="s">
        <v>567</v>
      </c>
    </row>
    <row r="158" spans="1:11" x14ac:dyDescent="0.2">
      <c r="A158" s="80" t="s">
        <v>630</v>
      </c>
      <c r="B158" s="80">
        <v>96016046</v>
      </c>
      <c r="C158" s="80" t="s">
        <v>564</v>
      </c>
      <c r="D158" s="80">
        <v>11157</v>
      </c>
      <c r="E158" t="s">
        <v>933</v>
      </c>
      <c r="F158">
        <v>25</v>
      </c>
      <c r="G158" t="e">
        <v>#N/A</v>
      </c>
      <c r="H158" s="98" t="e">
        <f>VLOOKUP(A158,#REF!,2,FALSE)</f>
        <v>#REF!</v>
      </c>
      <c r="I158" t="str">
        <f>IF(D158="",VLOOKUP(A158,#REF!,3,FALSE),"")</f>
        <v/>
      </c>
      <c r="J158" t="str">
        <f t="shared" si="2"/>
        <v>PanCanadian Petroleum Limited96016046</v>
      </c>
      <c r="K158" t="s">
        <v>567</v>
      </c>
    </row>
    <row r="159" spans="1:11" x14ac:dyDescent="0.2">
      <c r="A159" s="80" t="s">
        <v>630</v>
      </c>
      <c r="B159" s="80">
        <v>96016046</v>
      </c>
      <c r="C159" s="80" t="s">
        <v>564</v>
      </c>
      <c r="D159" s="80">
        <v>11157</v>
      </c>
      <c r="E159" t="s">
        <v>933</v>
      </c>
      <c r="F159">
        <v>25</v>
      </c>
      <c r="G159" t="e">
        <v>#N/A</v>
      </c>
      <c r="H159" s="98" t="e">
        <f>VLOOKUP(A159,#REF!,2,FALSE)</f>
        <v>#REF!</v>
      </c>
      <c r="I159" t="str">
        <f>IF(D159="",VLOOKUP(A159,#REF!,3,FALSE),"")</f>
        <v/>
      </c>
      <c r="J159" t="str">
        <f t="shared" si="2"/>
        <v>PanCanadian Petroleum Limited96016046</v>
      </c>
      <c r="K159" t="s">
        <v>567</v>
      </c>
    </row>
    <row r="160" spans="1:11" x14ac:dyDescent="0.2">
      <c r="A160" s="80" t="s">
        <v>247</v>
      </c>
      <c r="B160" s="80">
        <v>96022603</v>
      </c>
      <c r="C160" s="80" t="s">
        <v>564</v>
      </c>
      <c r="D160" s="80">
        <v>54438</v>
      </c>
      <c r="E160" t="s">
        <v>933</v>
      </c>
      <c r="F160">
        <v>8</v>
      </c>
      <c r="G160" t="e">
        <v>#N/A</v>
      </c>
      <c r="H160" s="98" t="e">
        <f>VLOOKUP(A160,#REF!,2,FALSE)</f>
        <v>#REF!</v>
      </c>
      <c r="I160" t="str">
        <f>IF(D160="",VLOOKUP(A160,#REF!,3,FALSE),"")</f>
        <v/>
      </c>
      <c r="J160" t="str">
        <f t="shared" si="2"/>
        <v>PG&amp;E Energy Trading, Canada Corporation96022603</v>
      </c>
      <c r="K160" t="s">
        <v>567</v>
      </c>
    </row>
    <row r="161" spans="1:11" x14ac:dyDescent="0.2">
      <c r="A161" s="80" t="s">
        <v>247</v>
      </c>
      <c r="B161" s="80">
        <v>96022603</v>
      </c>
      <c r="C161" s="80" t="s">
        <v>564</v>
      </c>
      <c r="D161" s="80">
        <v>54438</v>
      </c>
      <c r="E161" t="s">
        <v>933</v>
      </c>
      <c r="F161">
        <v>8</v>
      </c>
      <c r="G161" t="e">
        <v>#N/A</v>
      </c>
      <c r="H161" s="98" t="e">
        <f>VLOOKUP(A161,#REF!,2,FALSE)</f>
        <v>#REF!</v>
      </c>
      <c r="I161" t="str">
        <f>IF(D161="",VLOOKUP(A161,#REF!,3,FALSE),"")</f>
        <v/>
      </c>
      <c r="J161" t="str">
        <f t="shared" si="2"/>
        <v>PG&amp;E Energy Trading, Canada Corporation96022603</v>
      </c>
      <c r="K161" t="s">
        <v>567</v>
      </c>
    </row>
    <row r="162" spans="1:11" x14ac:dyDescent="0.2">
      <c r="A162" s="80" t="s">
        <v>247</v>
      </c>
      <c r="B162" s="80">
        <v>96022603</v>
      </c>
      <c r="C162" s="80" t="s">
        <v>564</v>
      </c>
      <c r="D162" s="80">
        <v>54438</v>
      </c>
      <c r="E162" t="s">
        <v>933</v>
      </c>
      <c r="F162">
        <v>8</v>
      </c>
      <c r="G162" t="e">
        <v>#N/A</v>
      </c>
      <c r="H162" s="98" t="e">
        <f>VLOOKUP(A162,#REF!,2,FALSE)</f>
        <v>#REF!</v>
      </c>
      <c r="I162" t="str">
        <f>IF(D162="",VLOOKUP(A162,#REF!,3,FALSE),"")</f>
        <v/>
      </c>
      <c r="J162" t="str">
        <f t="shared" si="2"/>
        <v>PG&amp;E Energy Trading, Canada Corporation96022603</v>
      </c>
      <c r="K162" t="s">
        <v>567</v>
      </c>
    </row>
    <row r="163" spans="1:11" x14ac:dyDescent="0.2">
      <c r="A163" s="80" t="s">
        <v>247</v>
      </c>
      <c r="B163" s="80">
        <v>96022603</v>
      </c>
      <c r="C163" s="80" t="s">
        <v>564</v>
      </c>
      <c r="D163" s="80">
        <v>54438</v>
      </c>
      <c r="E163" t="s">
        <v>933</v>
      </c>
      <c r="F163">
        <v>8</v>
      </c>
      <c r="G163" t="e">
        <v>#N/A</v>
      </c>
      <c r="H163" s="98" t="e">
        <f>VLOOKUP(A163,#REF!,2,FALSE)</f>
        <v>#REF!</v>
      </c>
      <c r="I163" t="str">
        <f>IF(D163="",VLOOKUP(A163,#REF!,3,FALSE),"")</f>
        <v/>
      </c>
      <c r="J163" t="str">
        <f t="shared" si="2"/>
        <v>PG&amp;E Energy Trading, Canada Corporation96022603</v>
      </c>
      <c r="K163" t="s">
        <v>567</v>
      </c>
    </row>
    <row r="164" spans="1:11" x14ac:dyDescent="0.2">
      <c r="A164" s="80" t="s">
        <v>247</v>
      </c>
      <c r="B164" s="80">
        <v>96022603</v>
      </c>
      <c r="C164" s="80" t="s">
        <v>564</v>
      </c>
      <c r="D164" s="80">
        <v>54438</v>
      </c>
      <c r="E164" t="s">
        <v>933</v>
      </c>
      <c r="F164">
        <v>8</v>
      </c>
      <c r="G164" t="e">
        <v>#N/A</v>
      </c>
      <c r="H164" s="98" t="e">
        <f>VLOOKUP(A164,#REF!,2,FALSE)</f>
        <v>#REF!</v>
      </c>
      <c r="I164" t="str">
        <f>IF(D164="",VLOOKUP(A164,#REF!,3,FALSE),"")</f>
        <v/>
      </c>
      <c r="J164" t="str">
        <f t="shared" si="2"/>
        <v>PG&amp;E Energy Trading, Canada Corporation96022603</v>
      </c>
      <c r="K164" t="s">
        <v>567</v>
      </c>
    </row>
    <row r="165" spans="1:11" x14ac:dyDescent="0.2">
      <c r="A165" s="80" t="s">
        <v>247</v>
      </c>
      <c r="B165" s="80">
        <v>96022603</v>
      </c>
      <c r="C165" s="80" t="s">
        <v>564</v>
      </c>
      <c r="D165" s="80">
        <v>54438</v>
      </c>
      <c r="E165" t="s">
        <v>933</v>
      </c>
      <c r="F165">
        <v>8</v>
      </c>
      <c r="G165" t="e">
        <v>#N/A</v>
      </c>
      <c r="H165" s="98" t="e">
        <f>VLOOKUP(A165,#REF!,2,FALSE)</f>
        <v>#REF!</v>
      </c>
      <c r="I165" t="str">
        <f>IF(D165="",VLOOKUP(A165,#REF!,3,FALSE),"")</f>
        <v/>
      </c>
      <c r="J165" t="str">
        <f t="shared" si="2"/>
        <v>PG&amp;E Energy Trading, Canada Corporation96022603</v>
      </c>
      <c r="K165" t="s">
        <v>567</v>
      </c>
    </row>
    <row r="166" spans="1:11" x14ac:dyDescent="0.2">
      <c r="A166" s="80" t="s">
        <v>247</v>
      </c>
      <c r="B166" s="80">
        <v>96022603</v>
      </c>
      <c r="C166" s="80" t="s">
        <v>564</v>
      </c>
      <c r="D166" s="80">
        <v>54438</v>
      </c>
      <c r="E166" t="s">
        <v>933</v>
      </c>
      <c r="F166">
        <v>8</v>
      </c>
      <c r="G166" t="e">
        <v>#N/A</v>
      </c>
      <c r="H166" s="98" t="e">
        <f>VLOOKUP(A166,#REF!,2,FALSE)</f>
        <v>#REF!</v>
      </c>
      <c r="I166" t="str">
        <f>IF(D166="",VLOOKUP(A166,#REF!,3,FALSE),"")</f>
        <v/>
      </c>
      <c r="J166" t="str">
        <f t="shared" si="2"/>
        <v>PG&amp;E Energy Trading, Canada Corporation96022603</v>
      </c>
      <c r="K166" t="s">
        <v>567</v>
      </c>
    </row>
    <row r="167" spans="1:11" x14ac:dyDescent="0.2">
      <c r="A167" s="80" t="s">
        <v>247</v>
      </c>
      <c r="B167" s="80">
        <v>96022603</v>
      </c>
      <c r="C167" s="80" t="s">
        <v>564</v>
      </c>
      <c r="D167" s="80">
        <v>54438</v>
      </c>
      <c r="E167" t="s">
        <v>933</v>
      </c>
      <c r="F167">
        <v>8</v>
      </c>
      <c r="G167" t="e">
        <v>#N/A</v>
      </c>
      <c r="H167" s="98" t="e">
        <f>VLOOKUP(A167,#REF!,2,FALSE)</f>
        <v>#REF!</v>
      </c>
      <c r="I167" t="str">
        <f>IF(D167="",VLOOKUP(A167,#REF!,3,FALSE),"")</f>
        <v/>
      </c>
      <c r="J167" t="str">
        <f t="shared" si="2"/>
        <v>PG&amp;E Energy Trading, Canada Corporation96022603</v>
      </c>
      <c r="K167" t="s">
        <v>567</v>
      </c>
    </row>
    <row r="168" spans="1:11" x14ac:dyDescent="0.2">
      <c r="A168" s="80" t="s">
        <v>247</v>
      </c>
      <c r="B168" s="80">
        <v>96022603</v>
      </c>
      <c r="C168" s="80" t="s">
        <v>564</v>
      </c>
      <c r="D168" s="80">
        <v>54438</v>
      </c>
      <c r="E168" t="s">
        <v>933</v>
      </c>
      <c r="F168">
        <v>8</v>
      </c>
      <c r="G168" t="e">
        <v>#N/A</v>
      </c>
      <c r="H168" s="98" t="e">
        <f>VLOOKUP(A168,#REF!,2,FALSE)</f>
        <v>#REF!</v>
      </c>
      <c r="I168" t="str">
        <f>IF(D168="",VLOOKUP(A168,#REF!,3,FALSE),"")</f>
        <v/>
      </c>
      <c r="J168" t="str">
        <f t="shared" si="2"/>
        <v>PG&amp;E Energy Trading, Canada Corporation96022603</v>
      </c>
      <c r="K168" t="s">
        <v>567</v>
      </c>
    </row>
    <row r="169" spans="1:11" x14ac:dyDescent="0.2">
      <c r="A169" s="80" t="s">
        <v>247</v>
      </c>
      <c r="B169" s="80">
        <v>96022603</v>
      </c>
      <c r="C169" s="80" t="s">
        <v>564</v>
      </c>
      <c r="D169" s="80">
        <v>54438</v>
      </c>
      <c r="E169" t="s">
        <v>933</v>
      </c>
      <c r="F169">
        <v>8</v>
      </c>
      <c r="G169" t="e">
        <v>#N/A</v>
      </c>
      <c r="H169" s="98" t="e">
        <f>VLOOKUP(A169,#REF!,2,FALSE)</f>
        <v>#REF!</v>
      </c>
      <c r="I169" t="str">
        <f>IF(D169="",VLOOKUP(A169,#REF!,3,FALSE),"")</f>
        <v/>
      </c>
      <c r="J169" t="str">
        <f t="shared" si="2"/>
        <v>PG&amp;E Energy Trading, Canada Corporation96022603</v>
      </c>
      <c r="K169" t="s">
        <v>567</v>
      </c>
    </row>
    <row r="170" spans="1:11" x14ac:dyDescent="0.2">
      <c r="A170" s="80" t="s">
        <v>247</v>
      </c>
      <c r="B170" s="80">
        <v>96022603</v>
      </c>
      <c r="C170" s="80" t="s">
        <v>564</v>
      </c>
      <c r="D170" s="80">
        <v>54438</v>
      </c>
      <c r="E170" t="s">
        <v>933</v>
      </c>
      <c r="F170">
        <v>8</v>
      </c>
      <c r="G170" t="e">
        <v>#N/A</v>
      </c>
      <c r="H170" s="98" t="e">
        <f>VLOOKUP(A170,#REF!,2,FALSE)</f>
        <v>#REF!</v>
      </c>
      <c r="I170" t="str">
        <f>IF(D170="",VLOOKUP(A170,#REF!,3,FALSE),"")</f>
        <v/>
      </c>
      <c r="J170" t="str">
        <f t="shared" si="2"/>
        <v>PG&amp;E Energy Trading, Canada Corporation96022603</v>
      </c>
      <c r="K170" t="s">
        <v>567</v>
      </c>
    </row>
    <row r="171" spans="1:11" x14ac:dyDescent="0.2">
      <c r="A171" s="80" t="s">
        <v>247</v>
      </c>
      <c r="B171" s="80">
        <v>96022603</v>
      </c>
      <c r="C171" s="80" t="s">
        <v>564</v>
      </c>
      <c r="D171" s="80">
        <v>54438</v>
      </c>
      <c r="E171" t="s">
        <v>933</v>
      </c>
      <c r="F171">
        <v>8</v>
      </c>
      <c r="G171" t="e">
        <v>#N/A</v>
      </c>
      <c r="H171" s="98" t="e">
        <f>VLOOKUP(A171,#REF!,2,FALSE)</f>
        <v>#REF!</v>
      </c>
      <c r="I171" t="str">
        <f>IF(D171="",VLOOKUP(A171,#REF!,3,FALSE),"")</f>
        <v/>
      </c>
      <c r="J171" t="str">
        <f t="shared" si="2"/>
        <v>PG&amp;E Energy Trading, Canada Corporation96022603</v>
      </c>
      <c r="K171" t="s">
        <v>567</v>
      </c>
    </row>
    <row r="172" spans="1:11" x14ac:dyDescent="0.2">
      <c r="A172" s="80" t="s">
        <v>144</v>
      </c>
      <c r="B172" s="80">
        <v>95000303</v>
      </c>
      <c r="C172" s="80" t="s">
        <v>577</v>
      </c>
      <c r="D172" s="80">
        <v>46709</v>
      </c>
      <c r="E172" t="s">
        <v>933</v>
      </c>
      <c r="F172">
        <v>38</v>
      </c>
      <c r="G172" t="e">
        <v>#N/A</v>
      </c>
      <c r="H172" s="98" t="e">
        <f>VLOOKUP(A172,#REF!,2,FALSE)</f>
        <v>#REF!</v>
      </c>
      <c r="I172" t="str">
        <f>IF(D172="",VLOOKUP(A172,#REF!,3,FALSE),"")</f>
        <v/>
      </c>
      <c r="J172" t="str">
        <f t="shared" si="2"/>
        <v>Phibro Inc.95000303</v>
      </c>
      <c r="K172" t="s">
        <v>565</v>
      </c>
    </row>
    <row r="173" spans="1:11" x14ac:dyDescent="0.2">
      <c r="A173" s="80" t="s">
        <v>144</v>
      </c>
      <c r="B173" s="80">
        <v>95000303</v>
      </c>
      <c r="C173" s="80" t="s">
        <v>577</v>
      </c>
      <c r="D173" s="80">
        <v>46709</v>
      </c>
      <c r="E173" t="s">
        <v>933</v>
      </c>
      <c r="F173">
        <v>38</v>
      </c>
      <c r="G173" t="e">
        <v>#N/A</v>
      </c>
      <c r="H173" s="98" t="e">
        <f>VLOOKUP(A173,#REF!,2,FALSE)</f>
        <v>#REF!</v>
      </c>
      <c r="I173" t="str">
        <f>IF(D173="",VLOOKUP(A173,#REF!,3,FALSE),"")</f>
        <v/>
      </c>
      <c r="J173" t="str">
        <f t="shared" si="2"/>
        <v>Phibro Inc.95000303</v>
      </c>
      <c r="K173" t="s">
        <v>565</v>
      </c>
    </row>
    <row r="174" spans="1:11" x14ac:dyDescent="0.2">
      <c r="A174" s="80" t="s">
        <v>144</v>
      </c>
      <c r="B174" s="80">
        <v>95000303</v>
      </c>
      <c r="C174" s="80" t="s">
        <v>577</v>
      </c>
      <c r="D174" s="80">
        <v>46709</v>
      </c>
      <c r="E174" t="s">
        <v>933</v>
      </c>
      <c r="F174">
        <v>38</v>
      </c>
      <c r="G174" t="e">
        <v>#N/A</v>
      </c>
      <c r="H174" s="98" t="e">
        <f>VLOOKUP(A174,#REF!,2,FALSE)</f>
        <v>#REF!</v>
      </c>
      <c r="I174" t="str">
        <f>IF(D174="",VLOOKUP(A174,#REF!,3,FALSE),"")</f>
        <v/>
      </c>
      <c r="J174" t="str">
        <f t="shared" si="2"/>
        <v>Phibro Inc.95000303</v>
      </c>
      <c r="K174" t="s">
        <v>565</v>
      </c>
    </row>
    <row r="175" spans="1:11" x14ac:dyDescent="0.2">
      <c r="A175" s="80" t="s">
        <v>178</v>
      </c>
      <c r="B175" s="80">
        <v>96034634</v>
      </c>
      <c r="C175" s="80" t="s">
        <v>569</v>
      </c>
      <c r="D175" s="80">
        <v>54279</v>
      </c>
      <c r="E175" t="s">
        <v>933</v>
      </c>
      <c r="F175">
        <v>45</v>
      </c>
      <c r="G175" t="e">
        <v>#N/A</v>
      </c>
      <c r="H175" s="98" t="e">
        <f>VLOOKUP(A175,#REF!,2,FALSE)</f>
        <v>#REF!</v>
      </c>
      <c r="I175" t="str">
        <f>IF(D175="",VLOOKUP(A175,#REF!,3,FALSE),"")</f>
        <v/>
      </c>
      <c r="J175" t="str">
        <f t="shared" si="2"/>
        <v>Puget Sound Energy, Inc.96034634</v>
      </c>
      <c r="K175" t="s">
        <v>565</v>
      </c>
    </row>
    <row r="176" spans="1:11" x14ac:dyDescent="0.2">
      <c r="A176" s="80" t="s">
        <v>93</v>
      </c>
      <c r="B176" s="80">
        <v>96000103</v>
      </c>
      <c r="C176" s="80" t="s">
        <v>573</v>
      </c>
      <c r="D176" s="80">
        <v>65268</v>
      </c>
      <c r="E176" t="s">
        <v>933</v>
      </c>
      <c r="F176">
        <v>22</v>
      </c>
      <c r="G176" t="e">
        <v>#N/A</v>
      </c>
      <c r="H176" s="98" t="e">
        <f>VLOOKUP(A176,#REF!,2,FALSE)</f>
        <v>#REF!</v>
      </c>
      <c r="I176" t="str">
        <f>IF(D176="",VLOOKUP(A176,#REF!,3,FALSE),"")</f>
        <v/>
      </c>
      <c r="J176" t="str">
        <f t="shared" si="2"/>
        <v>Reliant Energy Services, Inc.96000103</v>
      </c>
      <c r="K176" t="s">
        <v>565</v>
      </c>
    </row>
    <row r="177" spans="1:11" x14ac:dyDescent="0.2">
      <c r="A177" s="80" t="s">
        <v>93</v>
      </c>
      <c r="B177" s="80">
        <v>96000103</v>
      </c>
      <c r="C177" s="80" t="s">
        <v>573</v>
      </c>
      <c r="D177" s="80">
        <v>65268</v>
      </c>
      <c r="E177" t="s">
        <v>933</v>
      </c>
      <c r="F177">
        <v>22</v>
      </c>
      <c r="G177" t="e">
        <v>#N/A</v>
      </c>
      <c r="H177" s="98" t="e">
        <f>VLOOKUP(A177,#REF!,2,FALSE)</f>
        <v>#REF!</v>
      </c>
      <c r="I177" t="str">
        <f>IF(D177="",VLOOKUP(A177,#REF!,3,FALSE),"")</f>
        <v/>
      </c>
      <c r="J177" t="str">
        <f t="shared" si="2"/>
        <v>Reliant Energy Services, Inc.96000103</v>
      </c>
      <c r="K177" t="s">
        <v>565</v>
      </c>
    </row>
    <row r="178" spans="1:11" x14ac:dyDescent="0.2">
      <c r="A178" s="80" t="s">
        <v>93</v>
      </c>
      <c r="B178" s="80">
        <v>96000103</v>
      </c>
      <c r="C178" s="80" t="s">
        <v>573</v>
      </c>
      <c r="D178" s="80">
        <v>65268</v>
      </c>
      <c r="E178" t="s">
        <v>933</v>
      </c>
      <c r="F178">
        <v>22</v>
      </c>
      <c r="G178" t="e">
        <v>#N/A</v>
      </c>
      <c r="H178" s="98" t="e">
        <f>VLOOKUP(A178,#REF!,2,FALSE)</f>
        <v>#REF!</v>
      </c>
      <c r="I178" t="str">
        <f>IF(D178="",VLOOKUP(A178,#REF!,3,FALSE),"")</f>
        <v/>
      </c>
      <c r="J178" t="str">
        <f t="shared" si="2"/>
        <v>Reliant Energy Services, Inc.96000103</v>
      </c>
      <c r="K178" t="s">
        <v>565</v>
      </c>
    </row>
    <row r="179" spans="1:11" x14ac:dyDescent="0.2">
      <c r="A179" s="80" t="s">
        <v>737</v>
      </c>
      <c r="B179" s="80">
        <v>96011840</v>
      </c>
      <c r="C179" s="80" t="s">
        <v>564</v>
      </c>
      <c r="D179" s="80">
        <v>62199</v>
      </c>
      <c r="E179" t="s">
        <v>933</v>
      </c>
      <c r="F179" t="e">
        <v>#N/A</v>
      </c>
      <c r="G179" t="e">
        <v>#N/A</v>
      </c>
      <c r="H179" s="98" t="e">
        <f>VLOOKUP(A179,#REF!,2,FALSE)</f>
        <v>#REF!</v>
      </c>
      <c r="I179" t="str">
        <f>IF(D179="",VLOOKUP(A179,#REF!,3,FALSE),"")</f>
        <v/>
      </c>
      <c r="J179" t="str">
        <f t="shared" si="2"/>
        <v>Sempra Energy Trading Services Corp.96011840</v>
      </c>
      <c r="K179" t="s">
        <v>565</v>
      </c>
    </row>
    <row r="180" spans="1:11" x14ac:dyDescent="0.2">
      <c r="A180" s="80" t="s">
        <v>737</v>
      </c>
      <c r="B180" s="80">
        <v>96011840</v>
      </c>
      <c r="C180" s="80" t="s">
        <v>564</v>
      </c>
      <c r="D180" s="80">
        <v>62199</v>
      </c>
      <c r="E180" t="s">
        <v>933</v>
      </c>
      <c r="F180" t="e">
        <v>#N/A</v>
      </c>
      <c r="G180" t="e">
        <v>#N/A</v>
      </c>
      <c r="H180" s="98" t="e">
        <f>VLOOKUP(A180,#REF!,2,FALSE)</f>
        <v>#REF!</v>
      </c>
      <c r="I180" t="str">
        <f>IF(D180="",VLOOKUP(A180,#REF!,3,FALSE),"")</f>
        <v/>
      </c>
      <c r="J180" t="str">
        <f t="shared" si="2"/>
        <v>Sempra Energy Trading Services Corp.96011840</v>
      </c>
      <c r="K180" t="s">
        <v>565</v>
      </c>
    </row>
    <row r="181" spans="1:11" x14ac:dyDescent="0.2">
      <c r="A181" s="80" t="s">
        <v>737</v>
      </c>
      <c r="B181" s="80">
        <v>96011840</v>
      </c>
      <c r="C181" s="80" t="s">
        <v>564</v>
      </c>
      <c r="D181" s="80">
        <v>62199</v>
      </c>
      <c r="E181" t="s">
        <v>933</v>
      </c>
      <c r="F181" t="e">
        <v>#N/A</v>
      </c>
      <c r="G181" t="e">
        <v>#N/A</v>
      </c>
      <c r="H181" s="98" t="e">
        <f>VLOOKUP(A181,#REF!,2,FALSE)</f>
        <v>#REF!</v>
      </c>
      <c r="I181" t="str">
        <f>IF(D181="",VLOOKUP(A181,#REF!,3,FALSE),"")</f>
        <v/>
      </c>
      <c r="J181" t="str">
        <f t="shared" si="2"/>
        <v>Sempra Energy Trading Services Corp.96011840</v>
      </c>
      <c r="K181" t="s">
        <v>565</v>
      </c>
    </row>
    <row r="182" spans="1:11" x14ac:dyDescent="0.2">
      <c r="A182" s="80" t="s">
        <v>737</v>
      </c>
      <c r="B182" s="80">
        <v>96011840</v>
      </c>
      <c r="C182" s="80" t="s">
        <v>564</v>
      </c>
      <c r="D182" s="80">
        <v>62199</v>
      </c>
      <c r="E182" t="s">
        <v>933</v>
      </c>
      <c r="F182" t="e">
        <v>#N/A</v>
      </c>
      <c r="G182" t="e">
        <v>#N/A</v>
      </c>
      <c r="H182" s="98" t="e">
        <f>VLOOKUP(A182,#REF!,2,FALSE)</f>
        <v>#REF!</v>
      </c>
      <c r="I182" t="str">
        <f>IF(D182="",VLOOKUP(A182,#REF!,3,FALSE),"")</f>
        <v/>
      </c>
      <c r="J182" t="str">
        <f t="shared" si="2"/>
        <v>Sempra Energy Trading Services Corp.96011840</v>
      </c>
      <c r="K182" t="s">
        <v>565</v>
      </c>
    </row>
    <row r="183" spans="1:11" x14ac:dyDescent="0.2">
      <c r="A183" s="80" t="s">
        <v>737</v>
      </c>
      <c r="B183" s="80">
        <v>96011840</v>
      </c>
      <c r="C183" s="80" t="s">
        <v>564</v>
      </c>
      <c r="D183" s="80">
        <v>62199</v>
      </c>
      <c r="E183" t="s">
        <v>933</v>
      </c>
      <c r="F183" t="e">
        <v>#N/A</v>
      </c>
      <c r="G183" t="e">
        <v>#N/A</v>
      </c>
      <c r="H183" s="98" t="e">
        <f>VLOOKUP(A183,#REF!,2,FALSE)</f>
        <v>#REF!</v>
      </c>
      <c r="I183" t="str">
        <f>IF(D183="",VLOOKUP(A183,#REF!,3,FALSE),"")</f>
        <v/>
      </c>
      <c r="J183" t="str">
        <f t="shared" si="2"/>
        <v>Sempra Energy Trading Services Corp.96011840</v>
      </c>
      <c r="K183" t="s">
        <v>565</v>
      </c>
    </row>
    <row r="184" spans="1:11" x14ac:dyDescent="0.2">
      <c r="A184" s="80" t="s">
        <v>737</v>
      </c>
      <c r="B184" s="80">
        <v>96011840</v>
      </c>
      <c r="C184" s="80" t="s">
        <v>564</v>
      </c>
      <c r="D184" s="80">
        <v>62199</v>
      </c>
      <c r="E184" t="s">
        <v>933</v>
      </c>
      <c r="F184" t="e">
        <v>#N/A</v>
      </c>
      <c r="G184" t="e">
        <v>#N/A</v>
      </c>
      <c r="H184" s="98" t="e">
        <f>VLOOKUP(A184,#REF!,2,FALSE)</f>
        <v>#REF!</v>
      </c>
      <c r="I184" t="str">
        <f>IF(D184="",VLOOKUP(A184,#REF!,3,FALSE),"")</f>
        <v/>
      </c>
      <c r="J184" t="str">
        <f t="shared" si="2"/>
        <v>Sempra Energy Trading Services Corp.96011840</v>
      </c>
      <c r="K184" t="s">
        <v>565</v>
      </c>
    </row>
    <row r="185" spans="1:11" x14ac:dyDescent="0.2">
      <c r="A185" s="80" t="s">
        <v>737</v>
      </c>
      <c r="B185" s="80">
        <v>96011840</v>
      </c>
      <c r="C185" s="80" t="s">
        <v>564</v>
      </c>
      <c r="D185" s="80">
        <v>62199</v>
      </c>
      <c r="E185" t="s">
        <v>933</v>
      </c>
      <c r="F185" t="e">
        <v>#N/A</v>
      </c>
      <c r="G185" t="e">
        <v>#N/A</v>
      </c>
      <c r="H185" s="98" t="e">
        <f>VLOOKUP(A185,#REF!,2,FALSE)</f>
        <v>#REF!</v>
      </c>
      <c r="I185" t="str">
        <f>IF(D185="",VLOOKUP(A185,#REF!,3,FALSE),"")</f>
        <v/>
      </c>
      <c r="J185" t="str">
        <f t="shared" si="2"/>
        <v>Sempra Energy Trading Services Corp.96011840</v>
      </c>
      <c r="K185" t="s">
        <v>565</v>
      </c>
    </row>
    <row r="186" spans="1:11" x14ac:dyDescent="0.2">
      <c r="A186" s="80" t="s">
        <v>737</v>
      </c>
      <c r="B186" s="80">
        <v>96011840</v>
      </c>
      <c r="C186" s="80" t="s">
        <v>564</v>
      </c>
      <c r="D186" s="80">
        <v>62199</v>
      </c>
      <c r="E186" t="s">
        <v>933</v>
      </c>
      <c r="F186" t="e">
        <v>#N/A</v>
      </c>
      <c r="G186" t="e">
        <v>#N/A</v>
      </c>
      <c r="H186" s="98" t="e">
        <f>VLOOKUP(A186,#REF!,2,FALSE)</f>
        <v>#REF!</v>
      </c>
      <c r="I186" t="str">
        <f>IF(D186="",VLOOKUP(A186,#REF!,3,FALSE),"")</f>
        <v/>
      </c>
      <c r="J186" t="str">
        <f t="shared" si="2"/>
        <v>Sempra Energy Trading Services Corp.96011840</v>
      </c>
      <c r="K186" t="s">
        <v>565</v>
      </c>
    </row>
    <row r="187" spans="1:11" x14ac:dyDescent="0.2">
      <c r="A187" s="80" t="s">
        <v>737</v>
      </c>
      <c r="B187" s="80">
        <v>96011840</v>
      </c>
      <c r="C187" s="80" t="s">
        <v>564</v>
      </c>
      <c r="D187" s="80">
        <v>62199</v>
      </c>
      <c r="E187" t="s">
        <v>933</v>
      </c>
      <c r="F187" t="e">
        <v>#N/A</v>
      </c>
      <c r="G187" t="e">
        <v>#N/A</v>
      </c>
      <c r="H187" s="98" t="e">
        <f>VLOOKUP(A187,#REF!,2,FALSE)</f>
        <v>#REF!</v>
      </c>
      <c r="I187" t="str">
        <f>IF(D187="",VLOOKUP(A187,#REF!,3,FALSE),"")</f>
        <v/>
      </c>
      <c r="J187" t="str">
        <f t="shared" si="2"/>
        <v>Sempra Energy Trading Services Corp.96011840</v>
      </c>
      <c r="K187" t="s">
        <v>565</v>
      </c>
    </row>
    <row r="188" spans="1:11" x14ac:dyDescent="0.2">
      <c r="A188" s="80" t="s">
        <v>737</v>
      </c>
      <c r="B188" s="80">
        <v>96011840</v>
      </c>
      <c r="C188" s="80" t="s">
        <v>564</v>
      </c>
      <c r="D188" s="80">
        <v>62199</v>
      </c>
      <c r="E188" t="s">
        <v>933</v>
      </c>
      <c r="F188" t="e">
        <v>#N/A</v>
      </c>
      <c r="G188" t="e">
        <v>#N/A</v>
      </c>
      <c r="H188" s="98" t="e">
        <f>VLOOKUP(A188,#REF!,2,FALSE)</f>
        <v>#REF!</v>
      </c>
      <c r="I188" t="str">
        <f>IF(D188="",VLOOKUP(A188,#REF!,3,FALSE),"")</f>
        <v/>
      </c>
      <c r="J188" t="str">
        <f t="shared" si="2"/>
        <v>Sempra Energy Trading Services Corp.96011840</v>
      </c>
      <c r="K188" t="s">
        <v>565</v>
      </c>
    </row>
    <row r="189" spans="1:11" x14ac:dyDescent="0.2">
      <c r="A189" s="80" t="s">
        <v>737</v>
      </c>
      <c r="B189" s="80">
        <v>96011840</v>
      </c>
      <c r="C189" s="80" t="s">
        <v>564</v>
      </c>
      <c r="D189" s="80">
        <v>62199</v>
      </c>
      <c r="E189" t="s">
        <v>933</v>
      </c>
      <c r="F189" t="e">
        <v>#N/A</v>
      </c>
      <c r="G189" t="e">
        <v>#N/A</v>
      </c>
      <c r="H189" s="98" t="e">
        <f>VLOOKUP(A189,#REF!,2,FALSE)</f>
        <v>#REF!</v>
      </c>
      <c r="I189" t="str">
        <f>IF(D189="",VLOOKUP(A189,#REF!,3,FALSE),"")</f>
        <v/>
      </c>
      <c r="J189" t="str">
        <f t="shared" si="2"/>
        <v>Sempra Energy Trading Services Corp.96011840</v>
      </c>
      <c r="K189" t="s">
        <v>565</v>
      </c>
    </row>
    <row r="190" spans="1:11" x14ac:dyDescent="0.2">
      <c r="A190" s="80" t="s">
        <v>737</v>
      </c>
      <c r="B190" s="80">
        <v>96011840</v>
      </c>
      <c r="C190" s="80" t="s">
        <v>564</v>
      </c>
      <c r="D190" s="80">
        <v>62199</v>
      </c>
      <c r="E190" t="s">
        <v>933</v>
      </c>
      <c r="F190" t="e">
        <v>#N/A</v>
      </c>
      <c r="G190" t="e">
        <v>#N/A</v>
      </c>
      <c r="H190" s="98" t="e">
        <f>VLOOKUP(A190,#REF!,2,FALSE)</f>
        <v>#REF!</v>
      </c>
      <c r="I190" t="str">
        <f>IF(D190="",VLOOKUP(A190,#REF!,3,FALSE),"")</f>
        <v/>
      </c>
      <c r="J190" t="str">
        <f t="shared" si="2"/>
        <v>Sempra Energy Trading Services Corp.96011840</v>
      </c>
      <c r="K190" t="s">
        <v>565</v>
      </c>
    </row>
    <row r="191" spans="1:11" x14ac:dyDescent="0.2">
      <c r="A191" s="80" t="s">
        <v>135</v>
      </c>
      <c r="B191" s="80">
        <v>95001227</v>
      </c>
      <c r="C191" s="80" t="s">
        <v>568</v>
      </c>
      <c r="D191" s="80">
        <v>208</v>
      </c>
      <c r="E191" t="s">
        <v>933</v>
      </c>
      <c r="F191">
        <v>60</v>
      </c>
      <c r="G191" t="e">
        <v>#N/A</v>
      </c>
      <c r="H191" s="98" t="e">
        <f>VLOOKUP(A191,#REF!,2,FALSE)</f>
        <v>#REF!</v>
      </c>
      <c r="I191" t="str">
        <f>IF(D191="",VLOOKUP(A191,#REF!,3,FALSE),"")</f>
        <v/>
      </c>
      <c r="J191" t="str">
        <f t="shared" si="2"/>
        <v>Tenaska Marketing Ventures95001227</v>
      </c>
      <c r="K191" t="s">
        <v>565</v>
      </c>
    </row>
    <row r="192" spans="1:11" x14ac:dyDescent="0.2">
      <c r="A192" s="80" t="s">
        <v>135</v>
      </c>
      <c r="B192" s="80">
        <v>95001227</v>
      </c>
      <c r="C192" s="80" t="s">
        <v>568</v>
      </c>
      <c r="D192" s="80">
        <v>208</v>
      </c>
      <c r="E192" t="s">
        <v>933</v>
      </c>
      <c r="F192">
        <v>60</v>
      </c>
      <c r="G192" t="e">
        <v>#N/A</v>
      </c>
      <c r="H192" s="98" t="e">
        <f>VLOOKUP(A192,#REF!,2,FALSE)</f>
        <v>#REF!</v>
      </c>
      <c r="I192" t="str">
        <f>IF(D192="",VLOOKUP(A192,#REF!,3,FALSE),"")</f>
        <v/>
      </c>
      <c r="J192" t="str">
        <f t="shared" si="2"/>
        <v>Tenaska Marketing Ventures95001227</v>
      </c>
      <c r="K192" t="s">
        <v>565</v>
      </c>
    </row>
    <row r="193" spans="1:11" x14ac:dyDescent="0.2">
      <c r="A193" s="80" t="s">
        <v>135</v>
      </c>
      <c r="B193" s="80">
        <v>95001227</v>
      </c>
      <c r="C193" s="80" t="s">
        <v>568</v>
      </c>
      <c r="D193" s="80">
        <v>208</v>
      </c>
      <c r="E193" t="s">
        <v>933</v>
      </c>
      <c r="F193">
        <v>60</v>
      </c>
      <c r="G193" t="e">
        <v>#N/A</v>
      </c>
      <c r="H193" s="98" t="e">
        <f>VLOOKUP(A193,#REF!,2,FALSE)</f>
        <v>#REF!</v>
      </c>
      <c r="I193" t="str">
        <f>IF(D193="",VLOOKUP(A193,#REF!,3,FALSE),"")</f>
        <v/>
      </c>
      <c r="J193" t="str">
        <f t="shared" si="2"/>
        <v>Tenaska Marketing Ventures95001227</v>
      </c>
      <c r="K193" t="s">
        <v>565</v>
      </c>
    </row>
    <row r="194" spans="1:11" x14ac:dyDescent="0.2">
      <c r="A194" s="80" t="s">
        <v>199</v>
      </c>
      <c r="B194" s="80">
        <v>96021810</v>
      </c>
      <c r="C194" s="80" t="s">
        <v>564</v>
      </c>
      <c r="D194" s="80">
        <v>55898</v>
      </c>
      <c r="E194" t="s">
        <v>933</v>
      </c>
      <c r="F194">
        <v>34</v>
      </c>
      <c r="G194">
        <v>3</v>
      </c>
      <c r="H194" s="98" t="e">
        <f>VLOOKUP(A194,#REF!,2,FALSE)</f>
        <v>#REF!</v>
      </c>
      <c r="I194" t="str">
        <f>IF(D194="",VLOOKUP(A194,#REF!,3,FALSE),"")</f>
        <v/>
      </c>
      <c r="J194" t="str">
        <f t="shared" si="2"/>
        <v>TransAlta Energy Marketing Corp.96021810</v>
      </c>
      <c r="K194" t="s">
        <v>567</v>
      </c>
    </row>
    <row r="195" spans="1:11" x14ac:dyDescent="0.2">
      <c r="A195" s="80" t="s">
        <v>199</v>
      </c>
      <c r="B195" s="80">
        <v>96021810</v>
      </c>
      <c r="C195" s="80" t="s">
        <v>564</v>
      </c>
      <c r="D195" s="80">
        <v>55898</v>
      </c>
      <c r="E195" t="s">
        <v>933</v>
      </c>
      <c r="F195">
        <v>34</v>
      </c>
      <c r="G195">
        <v>3</v>
      </c>
      <c r="H195" s="98" t="e">
        <f>VLOOKUP(A195,#REF!,2,FALSE)</f>
        <v>#REF!</v>
      </c>
      <c r="I195" t="str">
        <f>IF(D195="",VLOOKUP(A195,#REF!,3,FALSE),"")</f>
        <v/>
      </c>
      <c r="J195" t="str">
        <f t="shared" si="2"/>
        <v>TransAlta Energy Marketing Corp.96021810</v>
      </c>
      <c r="K195" t="s">
        <v>567</v>
      </c>
    </row>
    <row r="196" spans="1:11" x14ac:dyDescent="0.2">
      <c r="A196" s="80" t="s">
        <v>199</v>
      </c>
      <c r="B196" s="80">
        <v>96021810</v>
      </c>
      <c r="C196" s="80" t="s">
        <v>564</v>
      </c>
      <c r="D196" s="80">
        <v>55898</v>
      </c>
      <c r="E196" t="s">
        <v>933</v>
      </c>
      <c r="F196">
        <v>34</v>
      </c>
      <c r="G196">
        <v>3</v>
      </c>
      <c r="H196" s="98" t="e">
        <f>VLOOKUP(A196,#REF!,2,FALSE)</f>
        <v>#REF!</v>
      </c>
      <c r="I196" t="str">
        <f>IF(D196="",VLOOKUP(A196,#REF!,3,FALSE),"")</f>
        <v/>
      </c>
      <c r="J196" t="str">
        <f t="shared" si="2"/>
        <v>TransAlta Energy Marketing Corp.96021810</v>
      </c>
      <c r="K196" t="s">
        <v>567</v>
      </c>
    </row>
    <row r="197" spans="1:11" x14ac:dyDescent="0.2">
      <c r="A197" s="80" t="s">
        <v>199</v>
      </c>
      <c r="B197" s="80">
        <v>96021810</v>
      </c>
      <c r="C197" s="80" t="s">
        <v>564</v>
      </c>
      <c r="D197" s="80">
        <v>55898</v>
      </c>
      <c r="E197" t="s">
        <v>933</v>
      </c>
      <c r="F197">
        <v>34</v>
      </c>
      <c r="G197">
        <v>3</v>
      </c>
      <c r="H197" s="98" t="e">
        <f>VLOOKUP(A197,#REF!,2,FALSE)</f>
        <v>#REF!</v>
      </c>
      <c r="I197" t="str">
        <f>IF(D197="",VLOOKUP(A197,#REF!,3,FALSE),"")</f>
        <v/>
      </c>
      <c r="J197" t="str">
        <f t="shared" ref="J197:J260" si="3">A197&amp;B197</f>
        <v>TransAlta Energy Marketing Corp.96021810</v>
      </c>
      <c r="K197" t="s">
        <v>567</v>
      </c>
    </row>
    <row r="198" spans="1:11" x14ac:dyDescent="0.2">
      <c r="A198" s="80" t="s">
        <v>199</v>
      </c>
      <c r="B198" s="80">
        <v>96021810</v>
      </c>
      <c r="C198" s="80" t="s">
        <v>564</v>
      </c>
      <c r="D198" s="80">
        <v>55898</v>
      </c>
      <c r="E198" t="s">
        <v>933</v>
      </c>
      <c r="F198">
        <v>34</v>
      </c>
      <c r="G198">
        <v>3</v>
      </c>
      <c r="H198" s="98" t="e">
        <f>VLOOKUP(A198,#REF!,2,FALSE)</f>
        <v>#REF!</v>
      </c>
      <c r="I198" t="str">
        <f>IF(D198="",VLOOKUP(A198,#REF!,3,FALSE),"")</f>
        <v/>
      </c>
      <c r="J198" t="str">
        <f t="shared" si="3"/>
        <v>TransAlta Energy Marketing Corp.96021810</v>
      </c>
      <c r="K198" t="s">
        <v>567</v>
      </c>
    </row>
    <row r="199" spans="1:11" x14ac:dyDescent="0.2">
      <c r="A199" s="80" t="s">
        <v>199</v>
      </c>
      <c r="B199" s="80">
        <v>96021810</v>
      </c>
      <c r="C199" s="80" t="s">
        <v>564</v>
      </c>
      <c r="D199" s="80">
        <v>55898</v>
      </c>
      <c r="E199" t="s">
        <v>933</v>
      </c>
      <c r="F199">
        <v>34</v>
      </c>
      <c r="G199">
        <v>3</v>
      </c>
      <c r="H199" s="98" t="e">
        <f>VLOOKUP(A199,#REF!,2,FALSE)</f>
        <v>#REF!</v>
      </c>
      <c r="I199" t="str">
        <f>IF(D199="",VLOOKUP(A199,#REF!,3,FALSE),"")</f>
        <v/>
      </c>
      <c r="J199" t="str">
        <f t="shared" si="3"/>
        <v>TransAlta Energy Marketing Corp.96021810</v>
      </c>
      <c r="K199" t="s">
        <v>567</v>
      </c>
    </row>
    <row r="200" spans="1:11" x14ac:dyDescent="0.2">
      <c r="A200" s="80" t="s">
        <v>199</v>
      </c>
      <c r="B200" s="80">
        <v>96021810</v>
      </c>
      <c r="C200" s="80" t="s">
        <v>564</v>
      </c>
      <c r="D200" s="80">
        <v>55898</v>
      </c>
      <c r="E200" t="s">
        <v>933</v>
      </c>
      <c r="F200">
        <v>34</v>
      </c>
      <c r="G200">
        <v>3</v>
      </c>
      <c r="H200" s="98" t="e">
        <f>VLOOKUP(A200,#REF!,2,FALSE)</f>
        <v>#REF!</v>
      </c>
      <c r="I200" t="str">
        <f>IF(D200="",VLOOKUP(A200,#REF!,3,FALSE),"")</f>
        <v/>
      </c>
      <c r="J200" t="str">
        <f t="shared" si="3"/>
        <v>TransAlta Energy Marketing Corp.96021810</v>
      </c>
      <c r="K200" t="s">
        <v>567</v>
      </c>
    </row>
    <row r="201" spans="1:11" x14ac:dyDescent="0.2">
      <c r="A201" s="80" t="s">
        <v>199</v>
      </c>
      <c r="B201" s="80">
        <v>96021810</v>
      </c>
      <c r="C201" s="80" t="s">
        <v>564</v>
      </c>
      <c r="D201" s="80">
        <v>55898</v>
      </c>
      <c r="E201" t="s">
        <v>933</v>
      </c>
      <c r="F201">
        <v>34</v>
      </c>
      <c r="G201">
        <v>3</v>
      </c>
      <c r="H201" s="98" t="e">
        <f>VLOOKUP(A201,#REF!,2,FALSE)</f>
        <v>#REF!</v>
      </c>
      <c r="I201" t="str">
        <f>IF(D201="",VLOOKUP(A201,#REF!,3,FALSE),"")</f>
        <v/>
      </c>
      <c r="J201" t="str">
        <f t="shared" si="3"/>
        <v>TransAlta Energy Marketing Corp.96021810</v>
      </c>
      <c r="K201" t="s">
        <v>567</v>
      </c>
    </row>
    <row r="202" spans="1:11" x14ac:dyDescent="0.2">
      <c r="A202" s="80" t="s">
        <v>199</v>
      </c>
      <c r="B202" s="80">
        <v>96021810</v>
      </c>
      <c r="C202" s="80" t="s">
        <v>564</v>
      </c>
      <c r="D202" s="80">
        <v>55898</v>
      </c>
      <c r="E202" t="s">
        <v>933</v>
      </c>
      <c r="F202">
        <v>34</v>
      </c>
      <c r="G202">
        <v>3</v>
      </c>
      <c r="H202" s="98" t="e">
        <f>VLOOKUP(A202,#REF!,2,FALSE)</f>
        <v>#REF!</v>
      </c>
      <c r="I202" t="str">
        <f>IF(D202="",VLOOKUP(A202,#REF!,3,FALSE),"")</f>
        <v/>
      </c>
      <c r="J202" t="str">
        <f t="shared" si="3"/>
        <v>TransAlta Energy Marketing Corp.96021810</v>
      </c>
      <c r="K202" t="s">
        <v>567</v>
      </c>
    </row>
    <row r="203" spans="1:11" x14ac:dyDescent="0.2">
      <c r="A203" s="80" t="s">
        <v>199</v>
      </c>
      <c r="B203" s="80">
        <v>96021810</v>
      </c>
      <c r="C203" s="80" t="s">
        <v>564</v>
      </c>
      <c r="D203" s="80">
        <v>55898</v>
      </c>
      <c r="E203" t="s">
        <v>933</v>
      </c>
      <c r="F203">
        <v>34</v>
      </c>
      <c r="G203">
        <v>3</v>
      </c>
      <c r="H203" s="98" t="e">
        <f>VLOOKUP(A203,#REF!,2,FALSE)</f>
        <v>#REF!</v>
      </c>
      <c r="I203" t="str">
        <f>IF(D203="",VLOOKUP(A203,#REF!,3,FALSE),"")</f>
        <v/>
      </c>
      <c r="J203" t="str">
        <f t="shared" si="3"/>
        <v>TransAlta Energy Marketing Corp.96021810</v>
      </c>
      <c r="K203" t="s">
        <v>567</v>
      </c>
    </row>
    <row r="204" spans="1:11" x14ac:dyDescent="0.2">
      <c r="A204" s="80" t="s">
        <v>199</v>
      </c>
      <c r="B204" s="80">
        <v>96021810</v>
      </c>
      <c r="C204" s="80" t="s">
        <v>564</v>
      </c>
      <c r="D204" s="80">
        <v>55898</v>
      </c>
      <c r="E204" t="s">
        <v>933</v>
      </c>
      <c r="F204">
        <v>34</v>
      </c>
      <c r="G204">
        <v>3</v>
      </c>
      <c r="H204" s="98" t="e">
        <f>VLOOKUP(A204,#REF!,2,FALSE)</f>
        <v>#REF!</v>
      </c>
      <c r="I204" t="str">
        <f>IF(D204="",VLOOKUP(A204,#REF!,3,FALSE),"")</f>
        <v/>
      </c>
      <c r="J204" t="str">
        <f t="shared" si="3"/>
        <v>TransAlta Energy Marketing Corp.96021810</v>
      </c>
      <c r="K204" t="s">
        <v>567</v>
      </c>
    </row>
    <row r="205" spans="1:11" x14ac:dyDescent="0.2">
      <c r="A205" s="80" t="s">
        <v>199</v>
      </c>
      <c r="B205" s="80">
        <v>96021810</v>
      </c>
      <c r="C205" s="80" t="s">
        <v>564</v>
      </c>
      <c r="D205" s="80">
        <v>55898</v>
      </c>
      <c r="E205" t="s">
        <v>933</v>
      </c>
      <c r="F205">
        <v>34</v>
      </c>
      <c r="G205">
        <v>3</v>
      </c>
      <c r="H205" s="98" t="e">
        <f>VLOOKUP(A205,#REF!,2,FALSE)</f>
        <v>#REF!</v>
      </c>
      <c r="I205" t="str">
        <f>IF(D205="",VLOOKUP(A205,#REF!,3,FALSE),"")</f>
        <v/>
      </c>
      <c r="J205" t="str">
        <f t="shared" si="3"/>
        <v>TransAlta Energy Marketing Corp.96021810</v>
      </c>
      <c r="K205" t="s">
        <v>567</v>
      </c>
    </row>
    <row r="206" spans="1:11" x14ac:dyDescent="0.2">
      <c r="A206" s="80" t="s">
        <v>133</v>
      </c>
      <c r="B206" s="80">
        <v>96001822</v>
      </c>
      <c r="C206" s="80" t="s">
        <v>564</v>
      </c>
      <c r="D206" s="80">
        <v>48528</v>
      </c>
      <c r="E206" t="s">
        <v>933</v>
      </c>
      <c r="F206">
        <v>24</v>
      </c>
      <c r="G206">
        <v>6</v>
      </c>
      <c r="H206" s="98" t="e">
        <f>VLOOKUP(A206,#REF!,2,FALSE)</f>
        <v>#REF!</v>
      </c>
      <c r="I206" t="str">
        <f>IF(D206="",VLOOKUP(A206,#REF!,3,FALSE),"")</f>
        <v/>
      </c>
      <c r="J206" t="str">
        <f t="shared" si="3"/>
        <v>TransCanada Energy Financial Products Limited96001822</v>
      </c>
      <c r="K206" t="s">
        <v>567</v>
      </c>
    </row>
    <row r="207" spans="1:11" x14ac:dyDescent="0.2">
      <c r="A207" s="80" t="s">
        <v>133</v>
      </c>
      <c r="B207" s="80">
        <v>96001822</v>
      </c>
      <c r="C207" s="80" t="s">
        <v>564</v>
      </c>
      <c r="D207" s="80">
        <v>48528</v>
      </c>
      <c r="E207" t="s">
        <v>933</v>
      </c>
      <c r="F207">
        <v>24</v>
      </c>
      <c r="G207">
        <v>6</v>
      </c>
      <c r="H207" s="98" t="e">
        <f>VLOOKUP(A207,#REF!,2,FALSE)</f>
        <v>#REF!</v>
      </c>
      <c r="I207" t="str">
        <f>IF(D207="",VLOOKUP(A207,#REF!,3,FALSE),"")</f>
        <v/>
      </c>
      <c r="J207" t="str">
        <f t="shared" si="3"/>
        <v>TransCanada Energy Financial Products Limited96001822</v>
      </c>
      <c r="K207" t="s">
        <v>567</v>
      </c>
    </row>
    <row r="208" spans="1:11" x14ac:dyDescent="0.2">
      <c r="A208" s="80" t="s">
        <v>133</v>
      </c>
      <c r="B208" s="80">
        <v>96001822</v>
      </c>
      <c r="C208" s="80" t="s">
        <v>564</v>
      </c>
      <c r="D208" s="80">
        <v>48528</v>
      </c>
      <c r="E208" t="s">
        <v>933</v>
      </c>
      <c r="F208">
        <v>24</v>
      </c>
      <c r="G208">
        <v>6</v>
      </c>
      <c r="H208" s="98" t="e">
        <f>VLOOKUP(A208,#REF!,2,FALSE)</f>
        <v>#REF!</v>
      </c>
      <c r="I208" t="str">
        <f>IF(D208="",VLOOKUP(A208,#REF!,3,FALSE),"")</f>
        <v/>
      </c>
      <c r="J208" t="str">
        <f t="shared" si="3"/>
        <v>TransCanada Energy Financial Products Limited96001822</v>
      </c>
      <c r="K208" t="s">
        <v>567</v>
      </c>
    </row>
    <row r="209" spans="1:11" x14ac:dyDescent="0.2">
      <c r="A209" s="80" t="s">
        <v>158</v>
      </c>
      <c r="B209" s="80">
        <v>95000242</v>
      </c>
      <c r="C209" s="80" t="s">
        <v>573</v>
      </c>
      <c r="D209" s="80">
        <v>232</v>
      </c>
      <c r="E209" t="s">
        <v>933</v>
      </c>
      <c r="F209">
        <v>73</v>
      </c>
      <c r="G209" t="e">
        <v>#N/A</v>
      </c>
      <c r="H209" s="98" t="e">
        <f>VLOOKUP(A209,#REF!,2,FALSE)</f>
        <v>#REF!</v>
      </c>
      <c r="I209" t="str">
        <f>IF(D209="",VLOOKUP(A209,#REF!,3,FALSE),"")</f>
        <v/>
      </c>
      <c r="J209" t="str">
        <f t="shared" si="3"/>
        <v>Western Gas Resources, Inc.95000242</v>
      </c>
      <c r="K209" t="s">
        <v>565</v>
      </c>
    </row>
    <row r="210" spans="1:11" x14ac:dyDescent="0.2">
      <c r="A210" s="80" t="s">
        <v>158</v>
      </c>
      <c r="B210" s="80">
        <v>95000242</v>
      </c>
      <c r="C210" s="80" t="s">
        <v>573</v>
      </c>
      <c r="D210" s="80">
        <v>232</v>
      </c>
      <c r="E210" t="s">
        <v>933</v>
      </c>
      <c r="F210">
        <v>73</v>
      </c>
      <c r="G210" t="e">
        <v>#N/A</v>
      </c>
      <c r="H210" s="98" t="e">
        <f>VLOOKUP(A210,#REF!,2,FALSE)</f>
        <v>#REF!</v>
      </c>
      <c r="I210" t="str">
        <f>IF(D210="",VLOOKUP(A210,#REF!,3,FALSE),"")</f>
        <v/>
      </c>
      <c r="J210" t="str">
        <f t="shared" si="3"/>
        <v>Western Gas Resources, Inc.95000242</v>
      </c>
      <c r="K210" t="s">
        <v>565</v>
      </c>
    </row>
    <row r="211" spans="1:11" x14ac:dyDescent="0.2">
      <c r="A211" s="80" t="s">
        <v>158</v>
      </c>
      <c r="B211" s="80">
        <v>95000242</v>
      </c>
      <c r="C211" s="80" t="s">
        <v>573</v>
      </c>
      <c r="D211" s="80">
        <v>232</v>
      </c>
      <c r="E211" t="s">
        <v>933</v>
      </c>
      <c r="F211">
        <v>73</v>
      </c>
      <c r="G211" t="e">
        <v>#N/A</v>
      </c>
      <c r="H211" s="98" t="e">
        <f>VLOOKUP(A211,#REF!,2,FALSE)</f>
        <v>#REF!</v>
      </c>
      <c r="I211" t="str">
        <f>IF(D211="",VLOOKUP(A211,#REF!,3,FALSE),"")</f>
        <v/>
      </c>
      <c r="J211" t="str">
        <f t="shared" si="3"/>
        <v>Western Gas Resources, Inc.95000242</v>
      </c>
      <c r="K211" t="s">
        <v>565</v>
      </c>
    </row>
    <row r="212" spans="1:11" x14ac:dyDescent="0.2">
      <c r="A212" s="80" t="s">
        <v>102</v>
      </c>
      <c r="B212" s="80">
        <v>95000226</v>
      </c>
      <c r="C212" s="80" t="s">
        <v>568</v>
      </c>
      <c r="D212" s="80">
        <v>64245</v>
      </c>
      <c r="E212" t="s">
        <v>933</v>
      </c>
      <c r="F212">
        <v>20</v>
      </c>
      <c r="G212" t="e">
        <v>#N/A</v>
      </c>
      <c r="H212" s="98" t="e">
        <f>VLOOKUP(A212,#REF!,2,FALSE)</f>
        <v>#REF!</v>
      </c>
      <c r="I212" t="str">
        <f>IF(D212="",VLOOKUP(A212,#REF!,3,FALSE),"")</f>
        <v/>
      </c>
      <c r="J212" t="str">
        <f t="shared" si="3"/>
        <v>Williams Energy Marketing &amp; Trading Company95000226</v>
      </c>
      <c r="K212" t="s">
        <v>565</v>
      </c>
    </row>
    <row r="213" spans="1:11" x14ac:dyDescent="0.2">
      <c r="A213" s="80" t="s">
        <v>102</v>
      </c>
      <c r="B213" s="80">
        <v>95000226</v>
      </c>
      <c r="C213" s="80" t="s">
        <v>568</v>
      </c>
      <c r="D213" s="80">
        <v>64245</v>
      </c>
      <c r="E213" t="s">
        <v>933</v>
      </c>
      <c r="F213">
        <v>20</v>
      </c>
      <c r="G213" t="e">
        <v>#N/A</v>
      </c>
      <c r="H213" s="98" t="e">
        <f>VLOOKUP(A213,#REF!,2,FALSE)</f>
        <v>#REF!</v>
      </c>
      <c r="I213" t="str">
        <f>IF(D213="",VLOOKUP(A213,#REF!,3,FALSE),"")</f>
        <v/>
      </c>
      <c r="J213" t="str">
        <f t="shared" si="3"/>
        <v>Williams Energy Marketing &amp; Trading Company95000226</v>
      </c>
      <c r="K213" t="s">
        <v>565</v>
      </c>
    </row>
    <row r="214" spans="1:11" x14ac:dyDescent="0.2">
      <c r="A214" s="80" t="s">
        <v>102</v>
      </c>
      <c r="B214" s="80">
        <v>95000226</v>
      </c>
      <c r="C214" s="80" t="s">
        <v>568</v>
      </c>
      <c r="D214" s="80">
        <v>64245</v>
      </c>
      <c r="E214" t="s">
        <v>933</v>
      </c>
      <c r="F214">
        <v>20</v>
      </c>
      <c r="G214" t="e">
        <v>#N/A</v>
      </c>
      <c r="H214" s="98" t="e">
        <f>VLOOKUP(A214,#REF!,2,FALSE)</f>
        <v>#REF!</v>
      </c>
      <c r="I214" t="str">
        <f>IF(D214="",VLOOKUP(A214,#REF!,3,FALSE),"")</f>
        <v/>
      </c>
      <c r="J214" t="str">
        <f t="shared" si="3"/>
        <v>Williams Energy Marketing &amp; Trading Company95000226</v>
      </c>
      <c r="K214" t="s">
        <v>565</v>
      </c>
    </row>
    <row r="215" spans="1:11" x14ac:dyDescent="0.2">
      <c r="A215" s="80" t="s">
        <v>142</v>
      </c>
      <c r="B215" s="80">
        <v>96051531</v>
      </c>
      <c r="C215" s="80" t="s">
        <v>564</v>
      </c>
      <c r="D215" s="80">
        <v>46388</v>
      </c>
      <c r="E215" t="s">
        <v>933</v>
      </c>
      <c r="F215">
        <v>19</v>
      </c>
      <c r="G215" t="e">
        <v>#N/A</v>
      </c>
      <c r="H215" s="98" t="e">
        <f>VLOOKUP(A215,#REF!,2,FALSE)</f>
        <v>#REF!</v>
      </c>
      <c r="I215" t="str">
        <f>IF(D215="",VLOOKUP(A215,#REF!,3,FALSE),"")</f>
        <v/>
      </c>
      <c r="J215" t="str">
        <f t="shared" si="3"/>
        <v>WPS Energy Services, Inc.96051531</v>
      </c>
      <c r="K215" t="s">
        <v>565</v>
      </c>
    </row>
    <row r="216" spans="1:11" x14ac:dyDescent="0.2">
      <c r="A216" s="80" t="s">
        <v>606</v>
      </c>
      <c r="B216" s="80">
        <v>96013786</v>
      </c>
      <c r="C216" s="80" t="s">
        <v>745</v>
      </c>
      <c r="D216" s="80">
        <v>53368</v>
      </c>
      <c r="E216" t="s">
        <v>938</v>
      </c>
      <c r="F216">
        <v>39</v>
      </c>
      <c r="H216" s="98" t="e">
        <f>VLOOKUP(A216,#REF!,2,FALSE)</f>
        <v>#REF!</v>
      </c>
      <c r="I216" t="str">
        <f>IF(D216="",VLOOKUP(A216,#REF!,3,FALSE),"")</f>
        <v/>
      </c>
      <c r="J216" t="str">
        <f t="shared" si="3"/>
        <v>AEC Marketing96013786</v>
      </c>
      <c r="K216" t="s">
        <v>567</v>
      </c>
    </row>
    <row r="217" spans="1:11" x14ac:dyDescent="0.2">
      <c r="A217" s="80" t="s">
        <v>606</v>
      </c>
      <c r="B217" s="80">
        <v>96013786</v>
      </c>
      <c r="C217" s="80" t="s">
        <v>745</v>
      </c>
      <c r="D217" s="80">
        <v>53368</v>
      </c>
      <c r="E217" t="s">
        <v>938</v>
      </c>
      <c r="F217">
        <v>39</v>
      </c>
      <c r="H217" s="98" t="e">
        <f>VLOOKUP(A217,#REF!,2,FALSE)</f>
        <v>#REF!</v>
      </c>
      <c r="I217" t="str">
        <f>IF(D217="",VLOOKUP(A217,#REF!,3,FALSE),"")</f>
        <v/>
      </c>
      <c r="J217" t="str">
        <f t="shared" si="3"/>
        <v>AEC Marketing96013786</v>
      </c>
      <c r="K217" t="s">
        <v>567</v>
      </c>
    </row>
    <row r="218" spans="1:11" x14ac:dyDescent="0.2">
      <c r="A218" s="80" t="s">
        <v>606</v>
      </c>
      <c r="B218" s="80">
        <v>96013786</v>
      </c>
      <c r="C218" s="80" t="s">
        <v>745</v>
      </c>
      <c r="D218" s="80">
        <v>53368</v>
      </c>
      <c r="E218" t="s">
        <v>938</v>
      </c>
      <c r="F218">
        <v>39</v>
      </c>
      <c r="H218" s="98" t="e">
        <f>VLOOKUP(A218,#REF!,2,FALSE)</f>
        <v>#REF!</v>
      </c>
      <c r="I218" t="str">
        <f>IF(D218="",VLOOKUP(A218,#REF!,3,FALSE),"")</f>
        <v/>
      </c>
      <c r="J218" t="str">
        <f t="shared" si="3"/>
        <v>AEC Marketing96013786</v>
      </c>
      <c r="K218" t="s">
        <v>567</v>
      </c>
    </row>
    <row r="219" spans="1:11" x14ac:dyDescent="0.2">
      <c r="A219" s="80" t="s">
        <v>606</v>
      </c>
      <c r="B219" s="80">
        <v>96013786</v>
      </c>
      <c r="C219" s="80" t="s">
        <v>745</v>
      </c>
      <c r="D219" s="80">
        <v>53368</v>
      </c>
      <c r="E219" t="s">
        <v>938</v>
      </c>
      <c r="F219">
        <v>39</v>
      </c>
      <c r="H219" s="98" t="e">
        <f>VLOOKUP(A219,#REF!,2,FALSE)</f>
        <v>#REF!</v>
      </c>
      <c r="I219" t="str">
        <f>IF(D219="",VLOOKUP(A219,#REF!,3,FALSE),"")</f>
        <v/>
      </c>
      <c r="J219" t="str">
        <f t="shared" si="3"/>
        <v>AEC Marketing96013786</v>
      </c>
      <c r="K219" t="s">
        <v>567</v>
      </c>
    </row>
    <row r="220" spans="1:11" x14ac:dyDescent="0.2">
      <c r="A220" s="80" t="s">
        <v>607</v>
      </c>
      <c r="B220" s="80">
        <v>96016173</v>
      </c>
      <c r="C220" s="80" t="s">
        <v>745</v>
      </c>
      <c r="D220" s="80">
        <v>56586</v>
      </c>
      <c r="E220" t="s">
        <v>938</v>
      </c>
      <c r="F220">
        <v>59</v>
      </c>
      <c r="H220" s="98" t="e">
        <f>VLOOKUP(A220,#REF!,2,FALSE)</f>
        <v>#REF!</v>
      </c>
      <c r="I220" t="str">
        <f>IF(D220="",VLOOKUP(A220,#REF!,3,FALSE),"")</f>
        <v/>
      </c>
      <c r="J220" t="str">
        <f t="shared" si="3"/>
        <v>AEC Storage and Hub Services, a business unit of Alberta Energy Company Ltd96016173</v>
      </c>
      <c r="K220" t="s">
        <v>567</v>
      </c>
    </row>
    <row r="221" spans="1:11" x14ac:dyDescent="0.2">
      <c r="A221" s="80" t="s">
        <v>607</v>
      </c>
      <c r="B221" s="80">
        <v>96016173</v>
      </c>
      <c r="C221" s="80" t="s">
        <v>745</v>
      </c>
      <c r="D221" s="80">
        <v>56586</v>
      </c>
      <c r="E221" t="s">
        <v>938</v>
      </c>
      <c r="F221">
        <v>59</v>
      </c>
      <c r="H221" s="98" t="e">
        <f>VLOOKUP(A221,#REF!,2,FALSE)</f>
        <v>#REF!</v>
      </c>
      <c r="I221" t="str">
        <f>IF(D221="",VLOOKUP(A221,#REF!,3,FALSE),"")</f>
        <v/>
      </c>
      <c r="J221" t="str">
        <f t="shared" si="3"/>
        <v>AEC Storage and Hub Services, a business unit of Alberta Energy Company Ltd96016173</v>
      </c>
      <c r="K221" t="s">
        <v>567</v>
      </c>
    </row>
    <row r="222" spans="1:11" x14ac:dyDescent="0.2">
      <c r="A222" s="80" t="s">
        <v>607</v>
      </c>
      <c r="B222" s="80">
        <v>96016173</v>
      </c>
      <c r="C222" s="80" t="s">
        <v>745</v>
      </c>
      <c r="D222" s="80">
        <v>56586</v>
      </c>
      <c r="E222" t="s">
        <v>938</v>
      </c>
      <c r="F222">
        <v>59</v>
      </c>
      <c r="H222" s="98" t="e">
        <f>VLOOKUP(A222,#REF!,2,FALSE)</f>
        <v>#REF!</v>
      </c>
      <c r="I222" t="str">
        <f>IF(D222="",VLOOKUP(A222,#REF!,3,FALSE),"")</f>
        <v/>
      </c>
      <c r="J222" t="str">
        <f t="shared" si="3"/>
        <v>AEC Storage and Hub Services, a business unit of Alberta Energy Company Ltd96016173</v>
      </c>
      <c r="K222" t="s">
        <v>567</v>
      </c>
    </row>
    <row r="223" spans="1:11" x14ac:dyDescent="0.2">
      <c r="A223" s="80" t="s">
        <v>607</v>
      </c>
      <c r="B223" s="80">
        <v>96016173</v>
      </c>
      <c r="C223" s="80" t="s">
        <v>745</v>
      </c>
      <c r="D223" s="80">
        <v>56586</v>
      </c>
      <c r="E223" t="s">
        <v>938</v>
      </c>
      <c r="F223">
        <v>59</v>
      </c>
      <c r="H223" s="98" t="e">
        <f>VLOOKUP(A223,#REF!,2,FALSE)</f>
        <v>#REF!</v>
      </c>
      <c r="I223" t="str">
        <f>IF(D223="",VLOOKUP(A223,#REF!,3,FALSE),"")</f>
        <v/>
      </c>
      <c r="J223" t="str">
        <f t="shared" si="3"/>
        <v>AEC Storage and Hub Services, a business unit of Alberta Energy Company Ltd96016173</v>
      </c>
      <c r="K223" t="s">
        <v>567</v>
      </c>
    </row>
    <row r="224" spans="1:11" x14ac:dyDescent="0.2">
      <c r="A224" s="80" t="s">
        <v>85</v>
      </c>
      <c r="B224" s="80">
        <v>96046411</v>
      </c>
      <c r="C224" s="80" t="s">
        <v>759</v>
      </c>
      <c r="D224" s="80">
        <v>57399</v>
      </c>
      <c r="E224" t="s">
        <v>938</v>
      </c>
      <c r="F224">
        <v>4</v>
      </c>
      <c r="H224" s="98" t="e">
        <f>VLOOKUP(A224,#REF!,2,FALSE)</f>
        <v>#REF!</v>
      </c>
      <c r="I224" t="str">
        <f>IF(D224="",VLOOKUP(A224,#REF!,3,FALSE),"")</f>
        <v/>
      </c>
      <c r="J224" t="str">
        <f t="shared" si="3"/>
        <v>AEP Energy Services, Inc.96046411</v>
      </c>
      <c r="K224" t="s">
        <v>567</v>
      </c>
    </row>
    <row r="225" spans="1:11" x14ac:dyDescent="0.2">
      <c r="A225" s="80" t="s">
        <v>85</v>
      </c>
      <c r="B225" s="80">
        <v>96046411</v>
      </c>
      <c r="C225" s="80" t="s">
        <v>759</v>
      </c>
      <c r="D225" s="80">
        <v>57399</v>
      </c>
      <c r="E225" t="s">
        <v>938</v>
      </c>
      <c r="F225">
        <v>4</v>
      </c>
      <c r="H225" s="98" t="e">
        <f>VLOOKUP(A225,#REF!,2,FALSE)</f>
        <v>#REF!</v>
      </c>
      <c r="I225" t="str">
        <f>IF(D225="",VLOOKUP(A225,#REF!,3,FALSE),"")</f>
        <v/>
      </c>
      <c r="J225" t="str">
        <f t="shared" si="3"/>
        <v>AEP Energy Services, Inc.96046411</v>
      </c>
      <c r="K225" t="s">
        <v>567</v>
      </c>
    </row>
    <row r="226" spans="1:11" x14ac:dyDescent="0.2">
      <c r="A226" s="80" t="s">
        <v>85</v>
      </c>
      <c r="B226" s="80">
        <v>96046411</v>
      </c>
      <c r="C226" s="80" t="s">
        <v>759</v>
      </c>
      <c r="D226" s="80">
        <v>57399</v>
      </c>
      <c r="E226" t="s">
        <v>938</v>
      </c>
      <c r="F226">
        <v>4</v>
      </c>
      <c r="H226" s="98" t="e">
        <f>VLOOKUP(A226,#REF!,2,FALSE)</f>
        <v>#REF!</v>
      </c>
      <c r="I226" t="str">
        <f>IF(D226="",VLOOKUP(A226,#REF!,3,FALSE),"")</f>
        <v/>
      </c>
      <c r="J226" t="str">
        <f t="shared" si="3"/>
        <v>AEP Energy Services, Inc.96046411</v>
      </c>
      <c r="K226" t="s">
        <v>567</v>
      </c>
    </row>
    <row r="227" spans="1:11" x14ac:dyDescent="0.2">
      <c r="A227" s="80" t="s">
        <v>85</v>
      </c>
      <c r="B227" s="80">
        <v>96046411</v>
      </c>
      <c r="C227" s="80" t="s">
        <v>759</v>
      </c>
      <c r="D227" s="80">
        <v>57399</v>
      </c>
      <c r="E227" t="s">
        <v>938</v>
      </c>
      <c r="F227">
        <v>4</v>
      </c>
      <c r="H227" s="98" t="e">
        <f>VLOOKUP(A227,#REF!,2,FALSE)</f>
        <v>#REF!</v>
      </c>
      <c r="I227" t="str">
        <f>IF(D227="",VLOOKUP(A227,#REF!,3,FALSE),"")</f>
        <v/>
      </c>
      <c r="J227" t="str">
        <f t="shared" si="3"/>
        <v>AEP Energy Services, Inc.96046411</v>
      </c>
      <c r="K227" t="s">
        <v>567</v>
      </c>
    </row>
    <row r="228" spans="1:11" x14ac:dyDescent="0.2">
      <c r="A228" s="80" t="s">
        <v>608</v>
      </c>
      <c r="B228" s="80">
        <v>96066392</v>
      </c>
      <c r="C228" s="80" t="s">
        <v>745</v>
      </c>
      <c r="D228" s="80">
        <v>28238</v>
      </c>
      <c r="E228" t="s">
        <v>938</v>
      </c>
      <c r="F228">
        <v>53</v>
      </c>
      <c r="H228" s="98" t="e">
        <f>VLOOKUP(A228,#REF!,2,FALSE)</f>
        <v>#REF!</v>
      </c>
      <c r="I228" t="str">
        <f>IF(D228="",VLOOKUP(A228,#REF!,3,FALSE),"")</f>
        <v/>
      </c>
      <c r="J228" t="str">
        <f t="shared" si="3"/>
        <v>AltaGas Services Inc.96066392</v>
      </c>
      <c r="K228" t="s">
        <v>567</v>
      </c>
    </row>
    <row r="229" spans="1:11" x14ac:dyDescent="0.2">
      <c r="A229" s="80" t="s">
        <v>608</v>
      </c>
      <c r="B229" s="80">
        <v>96066392</v>
      </c>
      <c r="C229" s="80" t="s">
        <v>745</v>
      </c>
      <c r="D229" s="80">
        <v>28238</v>
      </c>
      <c r="E229" t="s">
        <v>938</v>
      </c>
      <c r="F229">
        <v>53</v>
      </c>
      <c r="H229" s="98" t="e">
        <f>VLOOKUP(A229,#REF!,2,FALSE)</f>
        <v>#REF!</v>
      </c>
      <c r="I229" t="str">
        <f>IF(D229="",VLOOKUP(A229,#REF!,3,FALSE),"")</f>
        <v/>
      </c>
      <c r="J229" t="str">
        <f t="shared" si="3"/>
        <v>AltaGas Services Inc.96066392</v>
      </c>
      <c r="K229" t="s">
        <v>567</v>
      </c>
    </row>
    <row r="230" spans="1:11" x14ac:dyDescent="0.2">
      <c r="A230" s="80" t="s">
        <v>609</v>
      </c>
      <c r="B230" s="80">
        <v>96032264</v>
      </c>
      <c r="C230" s="80" t="s">
        <v>759</v>
      </c>
      <c r="D230" s="80">
        <v>34880</v>
      </c>
      <c r="E230" t="s">
        <v>938</v>
      </c>
      <c r="F230">
        <v>36</v>
      </c>
      <c r="H230" s="98" t="e">
        <f>VLOOKUP(A230,#REF!,2,FALSE)</f>
        <v>#REF!</v>
      </c>
      <c r="I230" t="str">
        <f>IF(D230="",VLOOKUP(A230,#REF!,3,FALSE),"")</f>
        <v/>
      </c>
      <c r="J230" t="str">
        <f t="shared" si="3"/>
        <v>Anadarko Canada Corporation96032264</v>
      </c>
      <c r="K230" t="s">
        <v>567</v>
      </c>
    </row>
    <row r="231" spans="1:11" x14ac:dyDescent="0.2">
      <c r="A231" s="80" t="s">
        <v>609</v>
      </c>
      <c r="B231" s="80">
        <v>96032264</v>
      </c>
      <c r="C231" s="80" t="s">
        <v>759</v>
      </c>
      <c r="D231" s="80">
        <v>34880</v>
      </c>
      <c r="E231" t="s">
        <v>938</v>
      </c>
      <c r="F231">
        <v>36</v>
      </c>
      <c r="H231" s="98" t="e">
        <f>VLOOKUP(A231,#REF!,2,FALSE)</f>
        <v>#REF!</v>
      </c>
      <c r="I231" t="str">
        <f>IF(D231="",VLOOKUP(A231,#REF!,3,FALSE),"")</f>
        <v/>
      </c>
      <c r="J231" t="str">
        <f t="shared" si="3"/>
        <v>Anadarko Canada Corporation96032264</v>
      </c>
      <c r="K231" t="s">
        <v>567</v>
      </c>
    </row>
    <row r="232" spans="1:11" x14ac:dyDescent="0.2">
      <c r="A232" s="80" t="s">
        <v>609</v>
      </c>
      <c r="B232" s="80">
        <v>96032264</v>
      </c>
      <c r="C232" s="80" t="s">
        <v>759</v>
      </c>
      <c r="D232" s="80">
        <v>34880</v>
      </c>
      <c r="E232" t="s">
        <v>938</v>
      </c>
      <c r="F232">
        <v>36</v>
      </c>
      <c r="H232" s="98" t="e">
        <f>VLOOKUP(A232,#REF!,2,FALSE)</f>
        <v>#REF!</v>
      </c>
      <c r="I232" t="str">
        <f>IF(D232="",VLOOKUP(A232,#REF!,3,FALSE),"")</f>
        <v/>
      </c>
      <c r="J232" t="str">
        <f t="shared" si="3"/>
        <v>Anadarko Canada Corporation96032264</v>
      </c>
      <c r="K232" t="s">
        <v>567</v>
      </c>
    </row>
    <row r="233" spans="1:11" x14ac:dyDescent="0.2">
      <c r="A233" s="80" t="s">
        <v>609</v>
      </c>
      <c r="B233" s="80">
        <v>96032264</v>
      </c>
      <c r="C233" s="80" t="s">
        <v>759</v>
      </c>
      <c r="D233" s="80">
        <v>34880</v>
      </c>
      <c r="E233" t="s">
        <v>938</v>
      </c>
      <c r="F233">
        <v>36</v>
      </c>
      <c r="H233" s="98" t="e">
        <f>VLOOKUP(A233,#REF!,2,FALSE)</f>
        <v>#REF!</v>
      </c>
      <c r="I233" t="str">
        <f>IF(D233="",VLOOKUP(A233,#REF!,3,FALSE),"")</f>
        <v/>
      </c>
      <c r="J233" t="str">
        <f t="shared" si="3"/>
        <v>Anadarko Canada Corporation96032264</v>
      </c>
      <c r="K233" t="s">
        <v>567</v>
      </c>
    </row>
    <row r="234" spans="1:11" x14ac:dyDescent="0.2">
      <c r="A234" s="80" t="s">
        <v>610</v>
      </c>
      <c r="B234" s="80">
        <v>96067431</v>
      </c>
      <c r="C234" s="80" t="s">
        <v>745</v>
      </c>
      <c r="D234" s="80">
        <v>56786</v>
      </c>
      <c r="E234" t="s">
        <v>938</v>
      </c>
      <c r="F234">
        <v>72</v>
      </c>
      <c r="H234" s="98" t="e">
        <f>VLOOKUP(A234,#REF!,2,FALSE)</f>
        <v>#REF!</v>
      </c>
      <c r="I234" t="str">
        <f>IF(D234="",VLOOKUP(A234,#REF!,3,FALSE),"")</f>
        <v/>
      </c>
      <c r="J234" t="str">
        <f t="shared" si="3"/>
        <v>Anderson Exploration96067431</v>
      </c>
      <c r="K234" t="s">
        <v>567</v>
      </c>
    </row>
    <row r="235" spans="1:11" x14ac:dyDescent="0.2">
      <c r="A235" s="80" t="s">
        <v>610</v>
      </c>
      <c r="B235" s="80">
        <v>96067431</v>
      </c>
      <c r="C235" s="80" t="s">
        <v>745</v>
      </c>
      <c r="D235" s="80">
        <v>56786</v>
      </c>
      <c r="E235" t="s">
        <v>938</v>
      </c>
      <c r="F235">
        <v>72</v>
      </c>
      <c r="H235" s="98" t="e">
        <f>VLOOKUP(A235,#REF!,2,FALSE)</f>
        <v>#REF!</v>
      </c>
      <c r="I235" t="str">
        <f>IF(D235="",VLOOKUP(A235,#REF!,3,FALSE),"")</f>
        <v/>
      </c>
      <c r="J235" t="str">
        <f t="shared" si="3"/>
        <v>Anderson Exploration96067431</v>
      </c>
      <c r="K235" t="s">
        <v>567</v>
      </c>
    </row>
    <row r="236" spans="1:11" x14ac:dyDescent="0.2">
      <c r="A236" s="80" t="s">
        <v>117</v>
      </c>
      <c r="B236" s="80">
        <v>96070472</v>
      </c>
      <c r="C236" s="80" t="s">
        <v>745</v>
      </c>
      <c r="D236" s="80">
        <v>102342</v>
      </c>
      <c r="E236" t="s">
        <v>938</v>
      </c>
      <c r="F236">
        <v>2</v>
      </c>
      <c r="H236" s="98" t="e">
        <f>VLOOKUP(A236,#REF!,2,FALSE)</f>
        <v>#REF!</v>
      </c>
      <c r="I236" t="str">
        <f>IF(D236="",VLOOKUP(A236,#REF!,3,FALSE),"")</f>
        <v/>
      </c>
      <c r="J236" t="str">
        <f t="shared" si="3"/>
        <v>Aquila Capital &amp; Trade, Ltd.96070472</v>
      </c>
      <c r="K236" t="s">
        <v>567</v>
      </c>
    </row>
    <row r="237" spans="1:11" x14ac:dyDescent="0.2">
      <c r="A237" s="80" t="s">
        <v>117</v>
      </c>
      <c r="B237" s="80">
        <v>96070472</v>
      </c>
      <c r="C237" s="80" t="s">
        <v>745</v>
      </c>
      <c r="D237" s="80">
        <v>102342</v>
      </c>
      <c r="E237" t="s">
        <v>938</v>
      </c>
      <c r="F237">
        <v>2</v>
      </c>
      <c r="H237" s="98" t="e">
        <f>VLOOKUP(A237,#REF!,2,FALSE)</f>
        <v>#REF!</v>
      </c>
      <c r="I237" t="str">
        <f>IF(D237="",VLOOKUP(A237,#REF!,3,FALSE),"")</f>
        <v/>
      </c>
      <c r="J237" t="str">
        <f t="shared" si="3"/>
        <v>Aquila Capital &amp; Trade, Ltd.96070472</v>
      </c>
      <c r="K237" t="s">
        <v>567</v>
      </c>
    </row>
    <row r="238" spans="1:11" x14ac:dyDescent="0.2">
      <c r="A238" s="80" t="s">
        <v>611</v>
      </c>
      <c r="B238" s="80">
        <v>96038069</v>
      </c>
      <c r="C238" s="80" t="s">
        <v>776</v>
      </c>
      <c r="D238" s="80">
        <v>56624</v>
      </c>
      <c r="E238" t="s">
        <v>938</v>
      </c>
      <c r="F238">
        <v>67</v>
      </c>
      <c r="H238" s="98" t="e">
        <f>VLOOKUP(A238,#REF!,2,FALSE)</f>
        <v>#REF!</v>
      </c>
      <c r="I238" t="str">
        <f>IF(D238="",VLOOKUP(A238,#REF!,3,FALSE),"")</f>
        <v/>
      </c>
      <c r="J238" t="str">
        <f t="shared" si="3"/>
        <v>ATCO Midstream Ltd.96038069</v>
      </c>
      <c r="K238" t="s">
        <v>567</v>
      </c>
    </row>
    <row r="239" spans="1:11" x14ac:dyDescent="0.2">
      <c r="A239" s="80" t="s">
        <v>611</v>
      </c>
      <c r="B239" s="80">
        <v>96038069</v>
      </c>
      <c r="C239" s="80" t="s">
        <v>776</v>
      </c>
      <c r="D239" s="80">
        <v>56624</v>
      </c>
      <c r="E239" t="s">
        <v>938</v>
      </c>
      <c r="F239">
        <v>67</v>
      </c>
      <c r="H239" s="98" t="e">
        <f>VLOOKUP(A239,#REF!,2,FALSE)</f>
        <v>#REF!</v>
      </c>
      <c r="I239" t="str">
        <f>IF(D239="",VLOOKUP(A239,#REF!,3,FALSE),"")</f>
        <v/>
      </c>
      <c r="J239" t="str">
        <f t="shared" si="3"/>
        <v>ATCO Midstream Ltd.96038069</v>
      </c>
      <c r="K239" t="s">
        <v>567</v>
      </c>
    </row>
    <row r="240" spans="1:11" x14ac:dyDescent="0.2">
      <c r="A240" s="80" t="s">
        <v>611</v>
      </c>
      <c r="B240" s="80">
        <v>96038069</v>
      </c>
      <c r="C240" s="80" t="s">
        <v>776</v>
      </c>
      <c r="D240" s="80">
        <v>56624</v>
      </c>
      <c r="E240" t="s">
        <v>938</v>
      </c>
      <c r="F240">
        <v>67</v>
      </c>
      <c r="H240" s="98" t="e">
        <f>VLOOKUP(A240,#REF!,2,FALSE)</f>
        <v>#REF!</v>
      </c>
      <c r="I240" t="str">
        <f>IF(D240="",VLOOKUP(A240,#REF!,3,FALSE),"")</f>
        <v/>
      </c>
      <c r="J240" t="str">
        <f t="shared" si="3"/>
        <v>ATCO Midstream Ltd.96038069</v>
      </c>
      <c r="K240" t="s">
        <v>567</v>
      </c>
    </row>
    <row r="241" spans="1:11" x14ac:dyDescent="0.2">
      <c r="A241" s="80" t="s">
        <v>611</v>
      </c>
      <c r="B241" s="80">
        <v>96038069</v>
      </c>
      <c r="C241" s="80" t="s">
        <v>776</v>
      </c>
      <c r="D241" s="80">
        <v>56624</v>
      </c>
      <c r="E241" t="s">
        <v>938</v>
      </c>
      <c r="F241">
        <v>67</v>
      </c>
      <c r="H241" s="98" t="e">
        <f>VLOOKUP(A241,#REF!,2,FALSE)</f>
        <v>#REF!</v>
      </c>
      <c r="I241" t="str">
        <f>IF(D241="",VLOOKUP(A241,#REF!,3,FALSE),"")</f>
        <v/>
      </c>
      <c r="J241" t="str">
        <f t="shared" si="3"/>
        <v>ATCO Midstream Ltd.96038069</v>
      </c>
      <c r="K241" t="s">
        <v>567</v>
      </c>
    </row>
    <row r="242" spans="1:11" x14ac:dyDescent="0.2">
      <c r="A242" s="80" t="s">
        <v>191</v>
      </c>
      <c r="B242" s="80">
        <v>96017243</v>
      </c>
      <c r="C242" s="80" t="s">
        <v>745</v>
      </c>
      <c r="D242" s="80">
        <v>55265</v>
      </c>
      <c r="E242" t="s">
        <v>938</v>
      </c>
      <c r="F242">
        <v>30</v>
      </c>
      <c r="H242" s="98" t="e">
        <f>VLOOKUP(A242,#REF!,2,FALSE)</f>
        <v>#REF!</v>
      </c>
      <c r="I242" t="str">
        <f>IF(D242="",VLOOKUP(A242,#REF!,3,FALSE),"")</f>
        <v/>
      </c>
      <c r="J242" t="str">
        <f t="shared" si="3"/>
        <v>Avista Energy, Inc.96017243</v>
      </c>
      <c r="K242" t="s">
        <v>567</v>
      </c>
    </row>
    <row r="243" spans="1:11" x14ac:dyDescent="0.2">
      <c r="A243" s="80" t="s">
        <v>191</v>
      </c>
      <c r="B243" s="80">
        <v>96017243</v>
      </c>
      <c r="C243" s="80" t="s">
        <v>745</v>
      </c>
      <c r="D243" s="80">
        <v>55265</v>
      </c>
      <c r="E243" t="s">
        <v>938</v>
      </c>
      <c r="F243">
        <v>30</v>
      </c>
      <c r="H243" s="98" t="e">
        <f>VLOOKUP(A243,#REF!,2,FALSE)</f>
        <v>#REF!</v>
      </c>
      <c r="I243" t="str">
        <f>IF(D243="",VLOOKUP(A243,#REF!,3,FALSE),"")</f>
        <v/>
      </c>
      <c r="J243" t="str">
        <f t="shared" si="3"/>
        <v>Avista Energy, Inc.96017243</v>
      </c>
      <c r="K243" t="s">
        <v>567</v>
      </c>
    </row>
    <row r="244" spans="1:11" x14ac:dyDescent="0.2">
      <c r="A244" s="80" t="s">
        <v>191</v>
      </c>
      <c r="B244" s="80">
        <v>96017243</v>
      </c>
      <c r="C244" s="80" t="s">
        <v>745</v>
      </c>
      <c r="D244" s="80">
        <v>55265</v>
      </c>
      <c r="E244" t="s">
        <v>938</v>
      </c>
      <c r="F244">
        <v>30</v>
      </c>
      <c r="H244" s="98" t="e">
        <f>VLOOKUP(A244,#REF!,2,FALSE)</f>
        <v>#REF!</v>
      </c>
      <c r="I244" t="str">
        <f>IF(D244="",VLOOKUP(A244,#REF!,3,FALSE),"")</f>
        <v/>
      </c>
      <c r="J244" t="str">
        <f t="shared" si="3"/>
        <v>Avista Energy, Inc.96017243</v>
      </c>
      <c r="K244" t="s">
        <v>567</v>
      </c>
    </row>
    <row r="245" spans="1:11" x14ac:dyDescent="0.2">
      <c r="A245" s="80" t="s">
        <v>191</v>
      </c>
      <c r="B245" s="80">
        <v>96017243</v>
      </c>
      <c r="C245" s="80" t="s">
        <v>745</v>
      </c>
      <c r="D245" s="80">
        <v>55265</v>
      </c>
      <c r="E245" t="s">
        <v>938</v>
      </c>
      <c r="F245">
        <v>30</v>
      </c>
      <c r="H245" s="98" t="e">
        <f>VLOOKUP(A245,#REF!,2,FALSE)</f>
        <v>#REF!</v>
      </c>
      <c r="I245" t="str">
        <f>IF(D245="",VLOOKUP(A245,#REF!,3,FALSE),"")</f>
        <v/>
      </c>
      <c r="J245" t="str">
        <f t="shared" si="3"/>
        <v>Avista Energy, Inc.96017243</v>
      </c>
      <c r="K245" t="s">
        <v>567</v>
      </c>
    </row>
    <row r="246" spans="1:11" x14ac:dyDescent="0.2">
      <c r="A246" s="80" t="s">
        <v>612</v>
      </c>
      <c r="B246" s="80">
        <v>96017238</v>
      </c>
      <c r="C246" s="80" t="s">
        <v>745</v>
      </c>
      <c r="D246" s="80">
        <v>58104</v>
      </c>
      <c r="E246" t="s">
        <v>938</v>
      </c>
      <c r="F246">
        <v>74</v>
      </c>
      <c r="H246" s="98" t="e">
        <f>VLOOKUP(A246,#REF!,2,FALSE)</f>
        <v>#REF!</v>
      </c>
      <c r="I246" t="str">
        <f>IF(D246="",VLOOKUP(A246,#REF!,3,FALSE),"")</f>
        <v/>
      </c>
      <c r="J246" t="str">
        <f t="shared" si="3"/>
        <v>Baytex Energy Ltd.96017238</v>
      </c>
      <c r="K246" t="s">
        <v>567</v>
      </c>
    </row>
    <row r="247" spans="1:11" x14ac:dyDescent="0.2">
      <c r="A247" s="80" t="s">
        <v>612</v>
      </c>
      <c r="B247" s="80">
        <v>96017238</v>
      </c>
      <c r="C247" s="80" t="s">
        <v>745</v>
      </c>
      <c r="D247" s="80">
        <v>58104</v>
      </c>
      <c r="E247" t="s">
        <v>938</v>
      </c>
      <c r="F247">
        <v>74</v>
      </c>
      <c r="H247" s="98" t="e">
        <f>VLOOKUP(A247,#REF!,2,FALSE)</f>
        <v>#REF!</v>
      </c>
      <c r="I247" t="str">
        <f>IF(D247="",VLOOKUP(A247,#REF!,3,FALSE),"")</f>
        <v/>
      </c>
      <c r="J247" t="str">
        <f t="shared" si="3"/>
        <v>Baytex Energy Ltd.96017238</v>
      </c>
      <c r="K247" t="s">
        <v>567</v>
      </c>
    </row>
    <row r="248" spans="1:11" x14ac:dyDescent="0.2">
      <c r="A248" s="80" t="s">
        <v>612</v>
      </c>
      <c r="B248" s="80">
        <v>96017238</v>
      </c>
      <c r="C248" s="80" t="s">
        <v>745</v>
      </c>
      <c r="D248" s="80">
        <v>58104</v>
      </c>
      <c r="E248" t="s">
        <v>938</v>
      </c>
      <c r="F248">
        <v>74</v>
      </c>
      <c r="H248" s="98" t="e">
        <f>VLOOKUP(A248,#REF!,2,FALSE)</f>
        <v>#REF!</v>
      </c>
      <c r="I248" t="str">
        <f>IF(D248="",VLOOKUP(A248,#REF!,3,FALSE),"")</f>
        <v/>
      </c>
      <c r="J248" t="str">
        <f t="shared" si="3"/>
        <v>Baytex Energy Ltd.96017238</v>
      </c>
      <c r="K248" t="s">
        <v>567</v>
      </c>
    </row>
    <row r="249" spans="1:11" x14ac:dyDescent="0.2">
      <c r="A249" s="80" t="s">
        <v>612</v>
      </c>
      <c r="B249" s="80">
        <v>96017238</v>
      </c>
      <c r="C249" s="80" t="s">
        <v>745</v>
      </c>
      <c r="D249" s="80">
        <v>58104</v>
      </c>
      <c r="E249" t="s">
        <v>938</v>
      </c>
      <c r="F249">
        <v>74</v>
      </c>
      <c r="H249" s="98" t="e">
        <f>VLOOKUP(A249,#REF!,2,FALSE)</f>
        <v>#REF!</v>
      </c>
      <c r="I249" t="str">
        <f>IF(D249="",VLOOKUP(A249,#REF!,3,FALSE),"")</f>
        <v/>
      </c>
      <c r="J249" t="str">
        <f t="shared" si="3"/>
        <v>Baytex Energy Ltd.96017238</v>
      </c>
      <c r="K249" t="s">
        <v>567</v>
      </c>
    </row>
    <row r="250" spans="1:11" x14ac:dyDescent="0.2">
      <c r="A250" s="80" t="s">
        <v>613</v>
      </c>
      <c r="B250" s="80">
        <v>96045241</v>
      </c>
      <c r="C250" s="80" t="s">
        <v>745</v>
      </c>
      <c r="D250" s="80">
        <v>46749</v>
      </c>
      <c r="E250" t="s">
        <v>938</v>
      </c>
      <c r="F250">
        <v>71</v>
      </c>
      <c r="H250" s="98" t="e">
        <f>VLOOKUP(A250,#REF!,2,FALSE)</f>
        <v>#REF!</v>
      </c>
      <c r="I250" t="str">
        <f>IF(D250="",VLOOKUP(A250,#REF!,3,FALSE),"")</f>
        <v/>
      </c>
      <c r="J250" t="str">
        <f t="shared" si="3"/>
        <v>BC Gas Utility Ltd.96045241</v>
      </c>
      <c r="K250" t="s">
        <v>567</v>
      </c>
    </row>
    <row r="251" spans="1:11" x14ac:dyDescent="0.2">
      <c r="A251" s="80" t="s">
        <v>613</v>
      </c>
      <c r="B251" s="80">
        <v>96045241</v>
      </c>
      <c r="C251" s="80" t="s">
        <v>745</v>
      </c>
      <c r="D251" s="80">
        <v>46749</v>
      </c>
      <c r="E251" t="s">
        <v>938</v>
      </c>
      <c r="F251">
        <v>71</v>
      </c>
      <c r="H251" s="98" t="e">
        <f>VLOOKUP(A251,#REF!,2,FALSE)</f>
        <v>#REF!</v>
      </c>
      <c r="I251" t="str">
        <f>IF(D251="",VLOOKUP(A251,#REF!,3,FALSE),"")</f>
        <v/>
      </c>
      <c r="J251" t="str">
        <f t="shared" si="3"/>
        <v>BC Gas Utility Ltd.96045241</v>
      </c>
      <c r="K251" t="s">
        <v>567</v>
      </c>
    </row>
    <row r="252" spans="1:11" x14ac:dyDescent="0.2">
      <c r="A252" s="80" t="s">
        <v>613</v>
      </c>
      <c r="B252" s="80">
        <v>96045241</v>
      </c>
      <c r="C252" s="80" t="s">
        <v>745</v>
      </c>
      <c r="D252" s="80">
        <v>46749</v>
      </c>
      <c r="E252" t="s">
        <v>938</v>
      </c>
      <c r="F252">
        <v>71</v>
      </c>
      <c r="H252" s="98" t="e">
        <f>VLOOKUP(A252,#REF!,2,FALSE)</f>
        <v>#REF!</v>
      </c>
      <c r="I252" t="str">
        <f>IF(D252="",VLOOKUP(A252,#REF!,3,FALSE),"")</f>
        <v/>
      </c>
      <c r="J252" t="str">
        <f t="shared" si="3"/>
        <v>BC Gas Utility Ltd.96045241</v>
      </c>
      <c r="K252" t="s">
        <v>567</v>
      </c>
    </row>
    <row r="253" spans="1:11" x14ac:dyDescent="0.2">
      <c r="A253" s="80" t="s">
        <v>613</v>
      </c>
      <c r="B253" s="80">
        <v>96045241</v>
      </c>
      <c r="C253" s="80" t="s">
        <v>745</v>
      </c>
      <c r="D253" s="80">
        <v>46749</v>
      </c>
      <c r="E253" t="s">
        <v>938</v>
      </c>
      <c r="F253">
        <v>71</v>
      </c>
      <c r="H253" s="98" t="e">
        <f>VLOOKUP(A253,#REF!,2,FALSE)</f>
        <v>#REF!</v>
      </c>
      <c r="I253" t="str">
        <f>IF(D253="",VLOOKUP(A253,#REF!,3,FALSE),"")</f>
        <v/>
      </c>
      <c r="J253" t="str">
        <f t="shared" si="3"/>
        <v>BC Gas Utility Ltd.96045241</v>
      </c>
      <c r="K253" t="s">
        <v>567</v>
      </c>
    </row>
    <row r="254" spans="1:11" x14ac:dyDescent="0.2">
      <c r="A254" s="80" t="s">
        <v>614</v>
      </c>
      <c r="B254" s="80">
        <v>96013792</v>
      </c>
      <c r="C254" s="80" t="s">
        <v>745</v>
      </c>
      <c r="D254" s="80">
        <v>66918</v>
      </c>
      <c r="E254" t="s">
        <v>938</v>
      </c>
      <c r="F254">
        <v>6</v>
      </c>
      <c r="H254" s="98" t="e">
        <f>VLOOKUP(A254,#REF!,2,FALSE)</f>
        <v>#REF!</v>
      </c>
      <c r="I254" t="str">
        <f>IF(D254="",VLOOKUP(A254,#REF!,3,FALSE),"")</f>
        <v/>
      </c>
      <c r="J254" t="str">
        <f t="shared" si="3"/>
        <v>BP Canada Energy Company96013792</v>
      </c>
      <c r="K254" t="s">
        <v>567</v>
      </c>
    </row>
    <row r="255" spans="1:11" x14ac:dyDescent="0.2">
      <c r="A255" s="80" t="s">
        <v>614</v>
      </c>
      <c r="B255" s="80">
        <v>96013792</v>
      </c>
      <c r="C255" s="80" t="s">
        <v>745</v>
      </c>
      <c r="D255" s="80">
        <v>66918</v>
      </c>
      <c r="E255" t="s">
        <v>938</v>
      </c>
      <c r="F255">
        <v>6</v>
      </c>
      <c r="H255" s="98" t="e">
        <f>VLOOKUP(A255,#REF!,2,FALSE)</f>
        <v>#REF!</v>
      </c>
      <c r="I255" t="str">
        <f>IF(D255="",VLOOKUP(A255,#REF!,3,FALSE),"")</f>
        <v/>
      </c>
      <c r="J255" t="str">
        <f t="shared" si="3"/>
        <v>BP Canada Energy Company96013792</v>
      </c>
      <c r="K255" t="s">
        <v>567</v>
      </c>
    </row>
    <row r="256" spans="1:11" x14ac:dyDescent="0.2">
      <c r="A256" s="80" t="s">
        <v>614</v>
      </c>
      <c r="B256" s="80">
        <v>96013792</v>
      </c>
      <c r="C256" s="80" t="s">
        <v>745</v>
      </c>
      <c r="D256" s="80">
        <v>66918</v>
      </c>
      <c r="E256" t="s">
        <v>938</v>
      </c>
      <c r="F256">
        <v>6</v>
      </c>
      <c r="H256" s="98" t="e">
        <f>VLOOKUP(A256,#REF!,2,FALSE)</f>
        <v>#REF!</v>
      </c>
      <c r="I256" t="str">
        <f>IF(D256="",VLOOKUP(A256,#REF!,3,FALSE),"")</f>
        <v/>
      </c>
      <c r="J256" t="str">
        <f t="shared" si="3"/>
        <v>BP Canada Energy Company96013792</v>
      </c>
      <c r="K256" t="s">
        <v>567</v>
      </c>
    </row>
    <row r="257" spans="1:11" x14ac:dyDescent="0.2">
      <c r="A257" s="80" t="s">
        <v>614</v>
      </c>
      <c r="B257" s="80">
        <v>96013792</v>
      </c>
      <c r="C257" s="80" t="s">
        <v>745</v>
      </c>
      <c r="D257" s="80">
        <v>66918</v>
      </c>
      <c r="E257" t="s">
        <v>938</v>
      </c>
      <c r="F257">
        <v>6</v>
      </c>
      <c r="H257" s="98" t="e">
        <f>VLOOKUP(A257,#REF!,2,FALSE)</f>
        <v>#REF!</v>
      </c>
      <c r="I257" t="str">
        <f>IF(D257="",VLOOKUP(A257,#REF!,3,FALSE),"")</f>
        <v/>
      </c>
      <c r="J257" t="str">
        <f t="shared" si="3"/>
        <v>BP Canada Energy Company96013792</v>
      </c>
      <c r="K257" t="s">
        <v>567</v>
      </c>
    </row>
    <row r="258" spans="1:11" x14ac:dyDescent="0.2">
      <c r="A258" s="80" t="s">
        <v>615</v>
      </c>
      <c r="B258" s="80">
        <v>96013928</v>
      </c>
      <c r="C258" s="80" t="s">
        <v>745</v>
      </c>
      <c r="D258" s="80">
        <v>10253</v>
      </c>
      <c r="E258" t="s">
        <v>938</v>
      </c>
      <c r="F258">
        <v>88</v>
      </c>
      <c r="H258" s="98" t="e">
        <f>VLOOKUP(A258,#REF!,2,FALSE)</f>
        <v>#REF!</v>
      </c>
      <c r="I258" t="str">
        <f>IF(D258="",VLOOKUP(A258,#REF!,3,FALSE),"")</f>
        <v/>
      </c>
      <c r="J258" t="str">
        <f t="shared" si="3"/>
        <v>Burlington Resources Canada Energy Ltd.96013928</v>
      </c>
      <c r="K258" t="s">
        <v>567</v>
      </c>
    </row>
    <row r="259" spans="1:11" x14ac:dyDescent="0.2">
      <c r="A259" s="80" t="s">
        <v>615</v>
      </c>
      <c r="B259" s="80">
        <v>96013928</v>
      </c>
      <c r="C259" s="80" t="s">
        <v>745</v>
      </c>
      <c r="D259" s="80">
        <v>10253</v>
      </c>
      <c r="E259" t="s">
        <v>938</v>
      </c>
      <c r="F259">
        <v>88</v>
      </c>
      <c r="H259" s="98" t="e">
        <f>VLOOKUP(A259,#REF!,2,FALSE)</f>
        <v>#REF!</v>
      </c>
      <c r="I259" t="str">
        <f>IF(D259="",VLOOKUP(A259,#REF!,3,FALSE),"")</f>
        <v/>
      </c>
      <c r="J259" t="str">
        <f t="shared" si="3"/>
        <v>Burlington Resources Canada Energy Ltd.96013928</v>
      </c>
      <c r="K259" t="s">
        <v>567</v>
      </c>
    </row>
    <row r="260" spans="1:11" x14ac:dyDescent="0.2">
      <c r="A260" s="80" t="s">
        <v>615</v>
      </c>
      <c r="B260" s="80">
        <v>96013928</v>
      </c>
      <c r="C260" s="80" t="s">
        <v>745</v>
      </c>
      <c r="D260" s="80">
        <v>10253</v>
      </c>
      <c r="E260" t="s">
        <v>938</v>
      </c>
      <c r="F260">
        <v>88</v>
      </c>
      <c r="H260" s="98" t="e">
        <f>VLOOKUP(A260,#REF!,2,FALSE)</f>
        <v>#REF!</v>
      </c>
      <c r="I260" t="str">
        <f>IF(D260="",VLOOKUP(A260,#REF!,3,FALSE),"")</f>
        <v/>
      </c>
      <c r="J260" t="str">
        <f t="shared" si="3"/>
        <v>Burlington Resources Canada Energy Ltd.96013928</v>
      </c>
      <c r="K260" t="s">
        <v>567</v>
      </c>
    </row>
    <row r="261" spans="1:11" x14ac:dyDescent="0.2">
      <c r="A261" s="80" t="s">
        <v>615</v>
      </c>
      <c r="B261" s="80">
        <v>96013928</v>
      </c>
      <c r="C261" s="80" t="s">
        <v>745</v>
      </c>
      <c r="D261" s="80">
        <v>10253</v>
      </c>
      <c r="E261" t="s">
        <v>938</v>
      </c>
      <c r="F261">
        <v>88</v>
      </c>
      <c r="H261" s="98" t="e">
        <f>VLOOKUP(A261,#REF!,2,FALSE)</f>
        <v>#REF!</v>
      </c>
      <c r="I261" t="str">
        <f>IF(D261="",VLOOKUP(A261,#REF!,3,FALSE),"")</f>
        <v/>
      </c>
      <c r="J261" t="str">
        <f t="shared" ref="J261:J324" si="4">A261&amp;B261</f>
        <v>Burlington Resources Canada Energy Ltd.96013928</v>
      </c>
      <c r="K261" t="s">
        <v>567</v>
      </c>
    </row>
    <row r="262" spans="1:11" x14ac:dyDescent="0.2">
      <c r="A262" s="80" t="s">
        <v>616</v>
      </c>
      <c r="B262" s="80">
        <v>96014225</v>
      </c>
      <c r="C262" s="80" t="s">
        <v>800</v>
      </c>
      <c r="D262" s="80">
        <v>10255</v>
      </c>
      <c r="E262" t="s">
        <v>938</v>
      </c>
      <c r="F262">
        <v>48</v>
      </c>
      <c r="H262" s="98" t="e">
        <f>VLOOKUP(A262,#REF!,2,FALSE)</f>
        <v>#REF!</v>
      </c>
      <c r="I262" t="str">
        <f>IF(D262="",VLOOKUP(A262,#REF!,3,FALSE),"")</f>
        <v/>
      </c>
      <c r="J262" t="str">
        <f t="shared" si="4"/>
        <v>Canadian Hunter Exploration Ltd.96014225</v>
      </c>
      <c r="K262" t="s">
        <v>567</v>
      </c>
    </row>
    <row r="263" spans="1:11" x14ac:dyDescent="0.2">
      <c r="A263" s="80" t="s">
        <v>616</v>
      </c>
      <c r="B263" s="80">
        <v>96014225</v>
      </c>
      <c r="C263" s="80" t="s">
        <v>800</v>
      </c>
      <c r="D263" s="80">
        <v>10255</v>
      </c>
      <c r="E263" t="s">
        <v>938</v>
      </c>
      <c r="F263">
        <v>48</v>
      </c>
      <c r="H263" s="98" t="e">
        <f>VLOOKUP(A263,#REF!,2,FALSE)</f>
        <v>#REF!</v>
      </c>
      <c r="I263" t="str">
        <f>IF(D263="",VLOOKUP(A263,#REF!,3,FALSE),"")</f>
        <v/>
      </c>
      <c r="J263" t="str">
        <f t="shared" si="4"/>
        <v>Canadian Hunter Exploration Ltd.96014225</v>
      </c>
      <c r="K263" t="s">
        <v>567</v>
      </c>
    </row>
    <row r="264" spans="1:11" x14ac:dyDescent="0.2">
      <c r="A264" s="80" t="s">
        <v>616</v>
      </c>
      <c r="B264" s="80">
        <v>96014225</v>
      </c>
      <c r="C264" s="80" t="s">
        <v>800</v>
      </c>
      <c r="D264" s="80">
        <v>10255</v>
      </c>
      <c r="E264" t="s">
        <v>938</v>
      </c>
      <c r="F264">
        <v>48</v>
      </c>
      <c r="H264" s="98" t="e">
        <f>VLOOKUP(A264,#REF!,2,FALSE)</f>
        <v>#REF!</v>
      </c>
      <c r="I264" t="str">
        <f>IF(D264="",VLOOKUP(A264,#REF!,3,FALSE),"")</f>
        <v/>
      </c>
      <c r="J264" t="str">
        <f t="shared" si="4"/>
        <v>Canadian Hunter Exploration Ltd.96014225</v>
      </c>
      <c r="K264" t="s">
        <v>567</v>
      </c>
    </row>
    <row r="265" spans="1:11" x14ac:dyDescent="0.2">
      <c r="A265" s="80" t="s">
        <v>616</v>
      </c>
      <c r="B265" s="80">
        <v>96014225</v>
      </c>
      <c r="C265" s="80" t="s">
        <v>800</v>
      </c>
      <c r="D265" s="80">
        <v>10255</v>
      </c>
      <c r="E265" t="s">
        <v>938</v>
      </c>
      <c r="F265">
        <v>48</v>
      </c>
      <c r="H265" s="98" t="e">
        <f>VLOOKUP(A265,#REF!,2,FALSE)</f>
        <v>#REF!</v>
      </c>
      <c r="I265" t="str">
        <f>IF(D265="",VLOOKUP(A265,#REF!,3,FALSE),"")</f>
        <v/>
      </c>
      <c r="J265" t="str">
        <f t="shared" si="4"/>
        <v>Canadian Hunter Exploration Ltd.96014225</v>
      </c>
      <c r="K265" t="s">
        <v>567</v>
      </c>
    </row>
    <row r="266" spans="1:11" x14ac:dyDescent="0.2">
      <c r="A266" s="80" t="s">
        <v>143</v>
      </c>
      <c r="B266" s="80">
        <v>96037311</v>
      </c>
      <c r="C266" s="80" t="s">
        <v>759</v>
      </c>
      <c r="D266" s="80">
        <v>26038</v>
      </c>
      <c r="E266" t="s">
        <v>938</v>
      </c>
      <c r="F266">
        <v>37</v>
      </c>
      <c r="H266" s="98" t="e">
        <f>VLOOKUP(A266,#REF!,2,FALSE)</f>
        <v>#REF!</v>
      </c>
      <c r="I266" t="str">
        <f>IF(D266="",VLOOKUP(A266,#REF!,3,FALSE),"")</f>
        <v/>
      </c>
      <c r="J266" t="str">
        <f t="shared" si="4"/>
        <v>Canadian Imperial Bank of Commerce96037311</v>
      </c>
      <c r="K266" t="s">
        <v>567</v>
      </c>
    </row>
    <row r="267" spans="1:11" x14ac:dyDescent="0.2">
      <c r="A267" s="80" t="s">
        <v>143</v>
      </c>
      <c r="B267" s="80">
        <v>96037311</v>
      </c>
      <c r="C267" s="80" t="s">
        <v>759</v>
      </c>
      <c r="D267" s="80">
        <v>26038</v>
      </c>
      <c r="E267" t="s">
        <v>938</v>
      </c>
      <c r="F267">
        <v>37</v>
      </c>
      <c r="H267" s="98" t="e">
        <f>VLOOKUP(A267,#REF!,2,FALSE)</f>
        <v>#REF!</v>
      </c>
      <c r="I267" t="str">
        <f>IF(D267="",VLOOKUP(A267,#REF!,3,FALSE),"")</f>
        <v/>
      </c>
      <c r="J267" t="str">
        <f t="shared" si="4"/>
        <v>Canadian Imperial Bank of Commerce96037311</v>
      </c>
      <c r="K267" t="s">
        <v>567</v>
      </c>
    </row>
    <row r="268" spans="1:11" x14ac:dyDescent="0.2">
      <c r="A268" s="80" t="s">
        <v>143</v>
      </c>
      <c r="B268" s="80">
        <v>96037311</v>
      </c>
      <c r="C268" s="80" t="s">
        <v>759</v>
      </c>
      <c r="D268" s="80">
        <v>26038</v>
      </c>
      <c r="E268" t="s">
        <v>938</v>
      </c>
      <c r="F268">
        <v>37</v>
      </c>
      <c r="H268" s="98" t="e">
        <f>VLOOKUP(A268,#REF!,2,FALSE)</f>
        <v>#REF!</v>
      </c>
      <c r="I268" t="str">
        <f>IF(D268="",VLOOKUP(A268,#REF!,3,FALSE),"")</f>
        <v/>
      </c>
      <c r="J268" t="str">
        <f t="shared" si="4"/>
        <v>Canadian Imperial Bank of Commerce96037311</v>
      </c>
      <c r="K268" t="s">
        <v>567</v>
      </c>
    </row>
    <row r="269" spans="1:11" x14ac:dyDescent="0.2">
      <c r="A269" s="80" t="s">
        <v>143</v>
      </c>
      <c r="B269" s="80">
        <v>96037311</v>
      </c>
      <c r="C269" s="80" t="s">
        <v>759</v>
      </c>
      <c r="D269" s="80">
        <v>26038</v>
      </c>
      <c r="E269" t="s">
        <v>938</v>
      </c>
      <c r="F269">
        <v>37</v>
      </c>
      <c r="H269" s="98" t="e">
        <f>VLOOKUP(A269,#REF!,2,FALSE)</f>
        <v>#REF!</v>
      </c>
      <c r="I269" t="str">
        <f>IF(D269="",VLOOKUP(A269,#REF!,3,FALSE),"")</f>
        <v/>
      </c>
      <c r="J269" t="str">
        <f t="shared" si="4"/>
        <v>Canadian Imperial Bank of Commerce96037311</v>
      </c>
      <c r="K269" t="s">
        <v>567</v>
      </c>
    </row>
    <row r="270" spans="1:11" x14ac:dyDescent="0.2">
      <c r="A270" s="80" t="s">
        <v>617</v>
      </c>
      <c r="B270" s="80">
        <v>96091576</v>
      </c>
      <c r="C270" s="80" t="s">
        <v>745</v>
      </c>
      <c r="D270" s="80">
        <v>66073</v>
      </c>
      <c r="E270" t="s">
        <v>938</v>
      </c>
      <c r="F270">
        <v>35</v>
      </c>
      <c r="H270" s="98" t="e">
        <f>VLOOKUP(A270,#REF!,2,FALSE)</f>
        <v>#REF!</v>
      </c>
      <c r="I270" t="str">
        <f>IF(D270="",VLOOKUP(A270,#REF!,3,FALSE),"")</f>
        <v/>
      </c>
      <c r="J270" t="str">
        <f t="shared" si="4"/>
        <v>Cargill Energy Trading Canada, Inc.96091576</v>
      </c>
      <c r="K270" t="s">
        <v>567</v>
      </c>
    </row>
    <row r="271" spans="1:11" x14ac:dyDescent="0.2">
      <c r="A271" s="80" t="s">
        <v>617</v>
      </c>
      <c r="B271" s="80">
        <v>96091576</v>
      </c>
      <c r="C271" s="80" t="s">
        <v>745</v>
      </c>
      <c r="D271" s="80">
        <v>66073</v>
      </c>
      <c r="E271" t="s">
        <v>938</v>
      </c>
      <c r="F271">
        <v>35</v>
      </c>
      <c r="H271" s="98" t="e">
        <f>VLOOKUP(A271,#REF!,2,FALSE)</f>
        <v>#REF!</v>
      </c>
      <c r="I271" t="str">
        <f>IF(D271="",VLOOKUP(A271,#REF!,3,FALSE),"")</f>
        <v/>
      </c>
      <c r="J271" t="str">
        <f t="shared" si="4"/>
        <v>Cargill Energy Trading Canada, Inc.96091576</v>
      </c>
      <c r="K271" t="s">
        <v>567</v>
      </c>
    </row>
    <row r="272" spans="1:11" x14ac:dyDescent="0.2">
      <c r="A272" s="80" t="s">
        <v>618</v>
      </c>
      <c r="B272" s="80">
        <v>96014321</v>
      </c>
      <c r="C272" s="80" t="s">
        <v>745</v>
      </c>
      <c r="D272" s="80">
        <v>58982</v>
      </c>
      <c r="E272" t="s">
        <v>938</v>
      </c>
      <c r="F272">
        <v>50</v>
      </c>
      <c r="H272" s="98" t="e">
        <f>VLOOKUP(A272,#REF!,2,FALSE)</f>
        <v>#REF!</v>
      </c>
      <c r="I272" t="str">
        <f>IF(D272="",VLOOKUP(A272,#REF!,3,FALSE),"")</f>
        <v/>
      </c>
      <c r="J272" t="str">
        <f t="shared" si="4"/>
        <v>Chevron Canada Resources96014321</v>
      </c>
      <c r="K272" t="s">
        <v>567</v>
      </c>
    </row>
    <row r="273" spans="1:11" x14ac:dyDescent="0.2">
      <c r="A273" s="80" t="s">
        <v>618</v>
      </c>
      <c r="B273" s="80">
        <v>96014321</v>
      </c>
      <c r="C273" s="80" t="s">
        <v>745</v>
      </c>
      <c r="D273" s="80">
        <v>58982</v>
      </c>
      <c r="E273" t="s">
        <v>938</v>
      </c>
      <c r="F273">
        <v>50</v>
      </c>
      <c r="H273" s="98" t="e">
        <f>VLOOKUP(A273,#REF!,2,FALSE)</f>
        <v>#REF!</v>
      </c>
      <c r="I273" t="str">
        <f>IF(D273="",VLOOKUP(A273,#REF!,3,FALSE),"")</f>
        <v/>
      </c>
      <c r="J273" t="str">
        <f t="shared" si="4"/>
        <v>Chevron Canada Resources96014321</v>
      </c>
      <c r="K273" t="s">
        <v>567</v>
      </c>
    </row>
    <row r="274" spans="1:11" x14ac:dyDescent="0.2">
      <c r="A274" s="80" t="s">
        <v>618</v>
      </c>
      <c r="B274" s="80">
        <v>96014321</v>
      </c>
      <c r="C274" s="80" t="s">
        <v>745</v>
      </c>
      <c r="D274" s="80">
        <v>58982</v>
      </c>
      <c r="E274" t="s">
        <v>938</v>
      </c>
      <c r="F274">
        <v>50</v>
      </c>
      <c r="H274" s="98" t="e">
        <f>VLOOKUP(A274,#REF!,2,FALSE)</f>
        <v>#REF!</v>
      </c>
      <c r="I274" t="str">
        <f>IF(D274="",VLOOKUP(A274,#REF!,3,FALSE),"")</f>
        <v/>
      </c>
      <c r="J274" t="str">
        <f t="shared" si="4"/>
        <v>Chevron Canada Resources96014321</v>
      </c>
      <c r="K274" t="s">
        <v>567</v>
      </c>
    </row>
    <row r="275" spans="1:11" x14ac:dyDescent="0.2">
      <c r="A275" s="80" t="s">
        <v>618</v>
      </c>
      <c r="B275" s="80">
        <v>96014321</v>
      </c>
      <c r="C275" s="80" t="s">
        <v>745</v>
      </c>
      <c r="D275" s="80">
        <v>58982</v>
      </c>
      <c r="E275" t="s">
        <v>938</v>
      </c>
      <c r="F275">
        <v>50</v>
      </c>
      <c r="H275" s="98" t="e">
        <f>VLOOKUP(A275,#REF!,2,FALSE)</f>
        <v>#REF!</v>
      </c>
      <c r="I275" t="str">
        <f>IF(D275="",VLOOKUP(A275,#REF!,3,FALSE),"")</f>
        <v/>
      </c>
      <c r="J275" t="str">
        <f t="shared" si="4"/>
        <v>Chevron Canada Resources96014321</v>
      </c>
      <c r="K275" t="s">
        <v>567</v>
      </c>
    </row>
    <row r="276" spans="1:11" x14ac:dyDescent="0.2">
      <c r="A276" s="80" t="s">
        <v>619</v>
      </c>
      <c r="B276" s="80">
        <v>96038971</v>
      </c>
      <c r="C276" s="80" t="s">
        <v>745</v>
      </c>
      <c r="D276" s="80">
        <v>75671</v>
      </c>
      <c r="E276" t="s">
        <v>938</v>
      </c>
      <c r="F276">
        <v>64</v>
      </c>
      <c r="H276" s="98" t="e">
        <f>VLOOKUP(A276,#REF!,2,FALSE)</f>
        <v>#REF!</v>
      </c>
      <c r="I276" t="str">
        <f>IF(D276="",VLOOKUP(A276,#REF!,3,FALSE),"")</f>
        <v/>
      </c>
      <c r="J276" t="str">
        <f t="shared" si="4"/>
        <v>CIBC World Markets PLC96038971</v>
      </c>
      <c r="K276" t="s">
        <v>567</v>
      </c>
    </row>
    <row r="277" spans="1:11" x14ac:dyDescent="0.2">
      <c r="A277" s="80" t="s">
        <v>619</v>
      </c>
      <c r="B277" s="80">
        <v>96038971</v>
      </c>
      <c r="C277" s="80" t="s">
        <v>745</v>
      </c>
      <c r="D277" s="80">
        <v>75671</v>
      </c>
      <c r="E277" t="s">
        <v>938</v>
      </c>
      <c r="F277">
        <v>64</v>
      </c>
      <c r="H277" s="98" t="e">
        <f>VLOOKUP(A277,#REF!,2,FALSE)</f>
        <v>#REF!</v>
      </c>
      <c r="I277" t="str">
        <f>IF(D277="",VLOOKUP(A277,#REF!,3,FALSE),"")</f>
        <v/>
      </c>
      <c r="J277" t="str">
        <f t="shared" si="4"/>
        <v>CIBC World Markets PLC96038971</v>
      </c>
      <c r="K277" t="s">
        <v>567</v>
      </c>
    </row>
    <row r="278" spans="1:11" x14ac:dyDescent="0.2">
      <c r="A278" s="80" t="s">
        <v>619</v>
      </c>
      <c r="B278" s="80">
        <v>96038971</v>
      </c>
      <c r="C278" s="80" t="s">
        <v>745</v>
      </c>
      <c r="D278" s="80">
        <v>75671</v>
      </c>
      <c r="E278" t="s">
        <v>938</v>
      </c>
      <c r="F278">
        <v>64</v>
      </c>
      <c r="H278" s="98" t="e">
        <f>VLOOKUP(A278,#REF!,2,FALSE)</f>
        <v>#REF!</v>
      </c>
      <c r="I278" t="str">
        <f>IF(D278="",VLOOKUP(A278,#REF!,3,FALSE),"")</f>
        <v/>
      </c>
      <c r="J278" t="str">
        <f t="shared" si="4"/>
        <v>CIBC World Markets PLC96038971</v>
      </c>
      <c r="K278" t="s">
        <v>567</v>
      </c>
    </row>
    <row r="279" spans="1:11" x14ac:dyDescent="0.2">
      <c r="A279" s="80" t="s">
        <v>619</v>
      </c>
      <c r="B279" s="80">
        <v>96038971</v>
      </c>
      <c r="C279" s="80" t="s">
        <v>745</v>
      </c>
      <c r="D279" s="80">
        <v>75671</v>
      </c>
      <c r="E279" t="s">
        <v>938</v>
      </c>
      <c r="F279">
        <v>64</v>
      </c>
      <c r="H279" s="98" t="e">
        <f>VLOOKUP(A279,#REF!,2,FALSE)</f>
        <v>#REF!</v>
      </c>
      <c r="I279" t="str">
        <f>IF(D279="",VLOOKUP(A279,#REF!,3,FALSE),"")</f>
        <v/>
      </c>
      <c r="J279" t="str">
        <f t="shared" si="4"/>
        <v>CIBC World Markets PLC96038971</v>
      </c>
      <c r="K279" t="s">
        <v>567</v>
      </c>
    </row>
    <row r="280" spans="1:11" x14ac:dyDescent="0.2">
      <c r="A280" s="80" t="s">
        <v>620</v>
      </c>
      <c r="B280" s="80">
        <v>96091581</v>
      </c>
      <c r="C280" s="80" t="s">
        <v>745</v>
      </c>
      <c r="D280" s="80">
        <v>118945</v>
      </c>
      <c r="E280" t="s">
        <v>938</v>
      </c>
      <c r="F280">
        <v>77</v>
      </c>
      <c r="H280" s="98" t="e">
        <f>VLOOKUP(A280,#REF!,2,FALSE)</f>
        <v>#REF!</v>
      </c>
      <c r="I280" t="str">
        <f>IF(D280="",VLOOKUP(A280,#REF!,3,FALSE),"")</f>
        <v/>
      </c>
      <c r="J280" t="str">
        <f t="shared" si="4"/>
        <v>Cinergy Canada Inc.96091581</v>
      </c>
      <c r="K280" t="s">
        <v>567</v>
      </c>
    </row>
    <row r="281" spans="1:11" x14ac:dyDescent="0.2">
      <c r="A281" s="80" t="s">
        <v>620</v>
      </c>
      <c r="B281" s="80">
        <v>96091581</v>
      </c>
      <c r="C281" s="80" t="s">
        <v>745</v>
      </c>
      <c r="D281" s="80">
        <v>118945</v>
      </c>
      <c r="E281" t="s">
        <v>938</v>
      </c>
      <c r="F281">
        <v>77</v>
      </c>
      <c r="H281" s="98" t="e">
        <f>VLOOKUP(A281,#REF!,2,FALSE)</f>
        <v>#REF!</v>
      </c>
      <c r="I281" t="str">
        <f>IF(D281="",VLOOKUP(A281,#REF!,3,FALSE),"")</f>
        <v/>
      </c>
      <c r="J281" t="str">
        <f t="shared" si="4"/>
        <v>Cinergy Canada Inc.96091581</v>
      </c>
      <c r="K281" t="s">
        <v>567</v>
      </c>
    </row>
    <row r="282" spans="1:11" x14ac:dyDescent="0.2">
      <c r="A282" s="80" t="s">
        <v>100</v>
      </c>
      <c r="B282" s="80">
        <v>96081135</v>
      </c>
      <c r="C282" s="80" t="s">
        <v>759</v>
      </c>
      <c r="D282" s="80">
        <v>68856</v>
      </c>
      <c r="E282" t="s">
        <v>938</v>
      </c>
      <c r="F282">
        <v>23</v>
      </c>
      <c r="H282" s="98" t="e">
        <f>VLOOKUP(A282,#REF!,2,FALSE)</f>
        <v>#REF!</v>
      </c>
      <c r="I282" t="str">
        <f>IF(D282="",VLOOKUP(A282,#REF!,3,FALSE),"")</f>
        <v/>
      </c>
      <c r="J282" t="str">
        <f t="shared" si="4"/>
        <v>Cinergy Marketing &amp; Trading, LLC96081135</v>
      </c>
      <c r="K282" t="s">
        <v>567</v>
      </c>
    </row>
    <row r="283" spans="1:11" x14ac:dyDescent="0.2">
      <c r="A283" s="80" t="s">
        <v>100</v>
      </c>
      <c r="B283" s="80">
        <v>96081135</v>
      </c>
      <c r="C283" s="80" t="s">
        <v>759</v>
      </c>
      <c r="D283" s="80">
        <v>68856</v>
      </c>
      <c r="E283" t="s">
        <v>938</v>
      </c>
      <c r="F283">
        <v>23</v>
      </c>
      <c r="H283" s="98" t="e">
        <f>VLOOKUP(A283,#REF!,2,FALSE)</f>
        <v>#REF!</v>
      </c>
      <c r="I283" t="str">
        <f>IF(D283="",VLOOKUP(A283,#REF!,3,FALSE),"")</f>
        <v/>
      </c>
      <c r="J283" t="str">
        <f t="shared" si="4"/>
        <v>Cinergy Marketing &amp; Trading, LLC96081135</v>
      </c>
      <c r="K283" t="s">
        <v>567</v>
      </c>
    </row>
    <row r="284" spans="1:11" x14ac:dyDescent="0.2">
      <c r="A284" s="80" t="s">
        <v>216</v>
      </c>
      <c r="B284" s="80">
        <v>96013822</v>
      </c>
      <c r="C284" s="80" t="s">
        <v>745</v>
      </c>
      <c r="D284" s="80">
        <v>65658</v>
      </c>
      <c r="E284" t="s">
        <v>938</v>
      </c>
      <c r="F284">
        <v>52</v>
      </c>
      <c r="H284" s="98" t="e">
        <f>VLOOKUP(A284,#REF!,2,FALSE)</f>
        <v>#REF!</v>
      </c>
      <c r="I284" t="str">
        <f>IF(D284="",VLOOKUP(A284,#REF!,3,FALSE),"")</f>
        <v/>
      </c>
      <c r="J284" t="str">
        <f t="shared" si="4"/>
        <v>Coast Energy Canada, Inc.96013822</v>
      </c>
      <c r="K284" t="s">
        <v>567</v>
      </c>
    </row>
    <row r="285" spans="1:11" x14ac:dyDescent="0.2">
      <c r="A285" s="80" t="s">
        <v>216</v>
      </c>
      <c r="B285" s="80">
        <v>96013822</v>
      </c>
      <c r="C285" s="80" t="s">
        <v>745</v>
      </c>
      <c r="D285" s="80">
        <v>65658</v>
      </c>
      <c r="E285" t="s">
        <v>938</v>
      </c>
      <c r="F285">
        <v>52</v>
      </c>
      <c r="H285" s="98" t="e">
        <f>VLOOKUP(A285,#REF!,2,FALSE)</f>
        <v>#REF!</v>
      </c>
      <c r="I285" t="str">
        <f>IF(D285="",VLOOKUP(A285,#REF!,3,FALSE),"")</f>
        <v/>
      </c>
      <c r="J285" t="str">
        <f t="shared" si="4"/>
        <v>Coast Energy Canada, Inc.96013822</v>
      </c>
      <c r="K285" t="s">
        <v>567</v>
      </c>
    </row>
    <row r="286" spans="1:11" x14ac:dyDescent="0.2">
      <c r="A286" s="80" t="s">
        <v>216</v>
      </c>
      <c r="B286" s="80">
        <v>96013822</v>
      </c>
      <c r="C286" s="80" t="s">
        <v>745</v>
      </c>
      <c r="D286" s="80">
        <v>65658</v>
      </c>
      <c r="E286" t="s">
        <v>938</v>
      </c>
      <c r="F286">
        <v>52</v>
      </c>
      <c r="H286" s="98" t="e">
        <f>VLOOKUP(A286,#REF!,2,FALSE)</f>
        <v>#REF!</v>
      </c>
      <c r="I286" t="str">
        <f>IF(D286="",VLOOKUP(A286,#REF!,3,FALSE),"")</f>
        <v/>
      </c>
      <c r="J286" t="str">
        <f t="shared" si="4"/>
        <v>Coast Energy Canada, Inc.96013822</v>
      </c>
      <c r="K286" t="s">
        <v>567</v>
      </c>
    </row>
    <row r="287" spans="1:11" x14ac:dyDescent="0.2">
      <c r="A287" s="80" t="s">
        <v>216</v>
      </c>
      <c r="B287" s="80">
        <v>96013822</v>
      </c>
      <c r="C287" s="80" t="s">
        <v>745</v>
      </c>
      <c r="D287" s="80">
        <v>65658</v>
      </c>
      <c r="E287" t="s">
        <v>938</v>
      </c>
      <c r="F287">
        <v>52</v>
      </c>
      <c r="H287" s="98" t="e">
        <f>VLOOKUP(A287,#REF!,2,FALSE)</f>
        <v>#REF!</v>
      </c>
      <c r="I287" t="str">
        <f>IF(D287="",VLOOKUP(A287,#REF!,3,FALSE),"")</f>
        <v/>
      </c>
      <c r="J287" t="str">
        <f t="shared" si="4"/>
        <v>Coast Energy Canada, Inc.96013822</v>
      </c>
      <c r="K287" t="s">
        <v>567</v>
      </c>
    </row>
    <row r="288" spans="1:11" x14ac:dyDescent="0.2">
      <c r="A288" s="80" t="s">
        <v>198</v>
      </c>
      <c r="B288" s="80">
        <v>96030407</v>
      </c>
      <c r="C288" s="80" t="s">
        <v>759</v>
      </c>
      <c r="D288" s="80">
        <v>26476</v>
      </c>
      <c r="E288" t="s">
        <v>938</v>
      </c>
      <c r="F288">
        <v>51</v>
      </c>
      <c r="H288" s="98" t="e">
        <f>VLOOKUP(A288,#REF!,2,FALSE)</f>
        <v>#REF!</v>
      </c>
      <c r="I288" t="str">
        <f>IF(D288="",VLOOKUP(A288,#REF!,3,FALSE),"")</f>
        <v/>
      </c>
      <c r="J288" t="str">
        <f t="shared" si="4"/>
        <v>CoEnergy Trading Company96030407</v>
      </c>
      <c r="K288" t="s">
        <v>567</v>
      </c>
    </row>
    <row r="289" spans="1:11" x14ac:dyDescent="0.2">
      <c r="A289" s="80" t="s">
        <v>198</v>
      </c>
      <c r="B289" s="80">
        <v>96030407</v>
      </c>
      <c r="C289" s="80" t="s">
        <v>759</v>
      </c>
      <c r="D289" s="80">
        <v>26476</v>
      </c>
      <c r="E289" t="s">
        <v>938</v>
      </c>
      <c r="F289">
        <v>51</v>
      </c>
      <c r="H289" s="98" t="e">
        <f>VLOOKUP(A289,#REF!,2,FALSE)</f>
        <v>#REF!</v>
      </c>
      <c r="I289" t="str">
        <f>IF(D289="",VLOOKUP(A289,#REF!,3,FALSE),"")</f>
        <v/>
      </c>
      <c r="J289" t="str">
        <f t="shared" si="4"/>
        <v>CoEnergy Trading Company96030407</v>
      </c>
      <c r="K289" t="s">
        <v>567</v>
      </c>
    </row>
    <row r="290" spans="1:11" x14ac:dyDescent="0.2">
      <c r="A290" s="80" t="s">
        <v>198</v>
      </c>
      <c r="B290" s="80">
        <v>96030407</v>
      </c>
      <c r="C290" s="80" t="s">
        <v>759</v>
      </c>
      <c r="D290" s="80">
        <v>26476</v>
      </c>
      <c r="E290" t="s">
        <v>938</v>
      </c>
      <c r="F290">
        <v>51</v>
      </c>
      <c r="H290" s="98" t="e">
        <f>VLOOKUP(A290,#REF!,2,FALSE)</f>
        <v>#REF!</v>
      </c>
      <c r="I290" t="str">
        <f>IF(D290="",VLOOKUP(A290,#REF!,3,FALSE),"")</f>
        <v/>
      </c>
      <c r="J290" t="str">
        <f t="shared" si="4"/>
        <v>CoEnergy Trading Company96030407</v>
      </c>
      <c r="K290" t="s">
        <v>567</v>
      </c>
    </row>
    <row r="291" spans="1:11" x14ac:dyDescent="0.2">
      <c r="A291" s="80" t="s">
        <v>198</v>
      </c>
      <c r="B291" s="80">
        <v>96030407</v>
      </c>
      <c r="C291" s="80" t="s">
        <v>759</v>
      </c>
      <c r="D291" s="80">
        <v>26476</v>
      </c>
      <c r="E291" t="s">
        <v>938</v>
      </c>
      <c r="F291">
        <v>51</v>
      </c>
      <c r="H291" s="98" t="e">
        <f>VLOOKUP(A291,#REF!,2,FALSE)</f>
        <v>#REF!</v>
      </c>
      <c r="I291" t="str">
        <f>IF(D291="",VLOOKUP(A291,#REF!,3,FALSE),"")</f>
        <v/>
      </c>
      <c r="J291" t="str">
        <f t="shared" si="4"/>
        <v>CoEnergy Trading Company96030407</v>
      </c>
      <c r="K291" t="s">
        <v>567</v>
      </c>
    </row>
    <row r="292" spans="1:11" x14ac:dyDescent="0.2">
      <c r="A292" s="80" t="s">
        <v>125</v>
      </c>
      <c r="B292" s="80">
        <v>96013805</v>
      </c>
      <c r="C292" s="80" t="s">
        <v>745</v>
      </c>
      <c r="D292" s="80">
        <v>29605</v>
      </c>
      <c r="E292" t="s">
        <v>938</v>
      </c>
      <c r="F292">
        <v>62</v>
      </c>
      <c r="H292" s="98" t="e">
        <f>VLOOKUP(A292,#REF!,2,FALSE)</f>
        <v>#REF!</v>
      </c>
      <c r="I292" t="str">
        <f>IF(D292="",VLOOKUP(A292,#REF!,3,FALSE),"")</f>
        <v/>
      </c>
      <c r="J292" t="str">
        <f t="shared" si="4"/>
        <v>ConAgra Energy Services, Inc.96013805</v>
      </c>
      <c r="K292" t="s">
        <v>567</v>
      </c>
    </row>
    <row r="293" spans="1:11" x14ac:dyDescent="0.2">
      <c r="A293" s="80" t="s">
        <v>125</v>
      </c>
      <c r="B293" s="80">
        <v>96013805</v>
      </c>
      <c r="C293" s="80" t="s">
        <v>745</v>
      </c>
      <c r="D293" s="80">
        <v>29605</v>
      </c>
      <c r="E293" t="s">
        <v>938</v>
      </c>
      <c r="F293">
        <v>62</v>
      </c>
      <c r="H293" s="98" t="e">
        <f>VLOOKUP(A293,#REF!,2,FALSE)</f>
        <v>#REF!</v>
      </c>
      <c r="I293" t="str">
        <f>IF(D293="",VLOOKUP(A293,#REF!,3,FALSE),"")</f>
        <v/>
      </c>
      <c r="J293" t="str">
        <f t="shared" si="4"/>
        <v>ConAgra Energy Services, Inc.96013805</v>
      </c>
      <c r="K293" t="s">
        <v>567</v>
      </c>
    </row>
    <row r="294" spans="1:11" x14ac:dyDescent="0.2">
      <c r="A294" s="80" t="s">
        <v>125</v>
      </c>
      <c r="B294" s="80">
        <v>96013805</v>
      </c>
      <c r="C294" s="80" t="s">
        <v>745</v>
      </c>
      <c r="D294" s="80">
        <v>29605</v>
      </c>
      <c r="E294" t="s">
        <v>938</v>
      </c>
      <c r="F294">
        <v>62</v>
      </c>
      <c r="H294" s="98" t="e">
        <f>VLOOKUP(A294,#REF!,2,FALSE)</f>
        <v>#REF!</v>
      </c>
      <c r="I294" t="str">
        <f>IF(D294="",VLOOKUP(A294,#REF!,3,FALSE),"")</f>
        <v/>
      </c>
      <c r="J294" t="str">
        <f t="shared" si="4"/>
        <v>ConAgra Energy Services, Inc.96013805</v>
      </c>
      <c r="K294" t="s">
        <v>567</v>
      </c>
    </row>
    <row r="295" spans="1:11" x14ac:dyDescent="0.2">
      <c r="A295" s="80" t="s">
        <v>125</v>
      </c>
      <c r="B295" s="80">
        <v>96013805</v>
      </c>
      <c r="C295" s="80" t="s">
        <v>745</v>
      </c>
      <c r="D295" s="80">
        <v>29605</v>
      </c>
      <c r="E295" t="s">
        <v>938</v>
      </c>
      <c r="F295">
        <v>62</v>
      </c>
      <c r="H295" s="98" t="e">
        <f>VLOOKUP(A295,#REF!,2,FALSE)</f>
        <v>#REF!</v>
      </c>
      <c r="I295" t="str">
        <f>IF(D295="",VLOOKUP(A295,#REF!,3,FALSE),"")</f>
        <v/>
      </c>
      <c r="J295" t="str">
        <f t="shared" si="4"/>
        <v>ConAgra Energy Services, Inc.96013805</v>
      </c>
      <c r="K295" t="s">
        <v>567</v>
      </c>
    </row>
    <row r="296" spans="1:11" x14ac:dyDescent="0.2">
      <c r="A296" s="80" t="s">
        <v>621</v>
      </c>
      <c r="B296" s="80">
        <v>96013926</v>
      </c>
      <c r="C296" s="80" t="s">
        <v>745</v>
      </c>
      <c r="D296" s="80">
        <v>11107</v>
      </c>
      <c r="E296" t="s">
        <v>938</v>
      </c>
      <c r="F296">
        <v>61</v>
      </c>
      <c r="H296" s="98" t="e">
        <f>VLOOKUP(A296,#REF!,2,FALSE)</f>
        <v>#REF!</v>
      </c>
      <c r="I296" t="str">
        <f>IF(D296="",VLOOKUP(A296,#REF!,3,FALSE),"")</f>
        <v/>
      </c>
      <c r="J296" t="str">
        <f t="shared" si="4"/>
        <v>Conoco Canada Limited96013926</v>
      </c>
      <c r="K296" t="s">
        <v>567</v>
      </c>
    </row>
    <row r="297" spans="1:11" x14ac:dyDescent="0.2">
      <c r="A297" s="80" t="s">
        <v>621</v>
      </c>
      <c r="B297" s="80">
        <v>96013926</v>
      </c>
      <c r="C297" s="80" t="s">
        <v>745</v>
      </c>
      <c r="D297" s="80">
        <v>11107</v>
      </c>
      <c r="E297" t="s">
        <v>938</v>
      </c>
      <c r="F297">
        <v>61</v>
      </c>
      <c r="H297" s="98" t="e">
        <f>VLOOKUP(A297,#REF!,2,FALSE)</f>
        <v>#REF!</v>
      </c>
      <c r="I297" t="str">
        <f>IF(D297="",VLOOKUP(A297,#REF!,3,FALSE),"")</f>
        <v/>
      </c>
      <c r="J297" t="str">
        <f t="shared" si="4"/>
        <v>Conoco Canada Limited96013926</v>
      </c>
      <c r="K297" t="s">
        <v>567</v>
      </c>
    </row>
    <row r="298" spans="1:11" x14ac:dyDescent="0.2">
      <c r="A298" s="80" t="s">
        <v>621</v>
      </c>
      <c r="B298" s="80">
        <v>96013926</v>
      </c>
      <c r="C298" s="80" t="s">
        <v>745</v>
      </c>
      <c r="D298" s="80">
        <v>11107</v>
      </c>
      <c r="E298" t="s">
        <v>938</v>
      </c>
      <c r="F298">
        <v>61</v>
      </c>
      <c r="H298" s="98" t="e">
        <f>VLOOKUP(A298,#REF!,2,FALSE)</f>
        <v>#REF!</v>
      </c>
      <c r="I298" t="str">
        <f>IF(D298="",VLOOKUP(A298,#REF!,3,FALSE),"")</f>
        <v/>
      </c>
      <c r="J298" t="str">
        <f t="shared" si="4"/>
        <v>Conoco Canada Limited96013926</v>
      </c>
      <c r="K298" t="s">
        <v>567</v>
      </c>
    </row>
    <row r="299" spans="1:11" x14ac:dyDescent="0.2">
      <c r="A299" s="80" t="s">
        <v>621</v>
      </c>
      <c r="B299" s="80">
        <v>96013926</v>
      </c>
      <c r="C299" s="80" t="s">
        <v>745</v>
      </c>
      <c r="D299" s="80">
        <v>11107</v>
      </c>
      <c r="E299" t="s">
        <v>938</v>
      </c>
      <c r="F299">
        <v>61</v>
      </c>
      <c r="H299" s="98" t="e">
        <f>VLOOKUP(A299,#REF!,2,FALSE)</f>
        <v>#REF!</v>
      </c>
      <c r="I299" t="str">
        <f>IF(D299="",VLOOKUP(A299,#REF!,3,FALSE),"")</f>
        <v/>
      </c>
      <c r="J299" t="str">
        <f t="shared" si="4"/>
        <v>Conoco Canada Limited96013926</v>
      </c>
      <c r="K299" t="s">
        <v>567</v>
      </c>
    </row>
    <row r="300" spans="1:11" x14ac:dyDescent="0.2">
      <c r="A300" s="80" t="s">
        <v>134</v>
      </c>
      <c r="B300" s="80">
        <v>96030192</v>
      </c>
      <c r="C300" s="80" t="s">
        <v>776</v>
      </c>
      <c r="D300" s="80">
        <v>11170</v>
      </c>
      <c r="E300" t="s">
        <v>938</v>
      </c>
      <c r="F300">
        <v>54</v>
      </c>
      <c r="H300" s="98" t="e">
        <f>VLOOKUP(A300,#REF!,2,FALSE)</f>
        <v>#REF!</v>
      </c>
      <c r="I300" t="str">
        <f>IF(D300="",VLOOKUP(A300,#REF!,3,FALSE),"")</f>
        <v/>
      </c>
      <c r="J300" t="str">
        <f t="shared" si="4"/>
        <v>Cook Inlet Energy Supply L.L.C.96030192</v>
      </c>
      <c r="K300" t="s">
        <v>567</v>
      </c>
    </row>
    <row r="301" spans="1:11" x14ac:dyDescent="0.2">
      <c r="A301" s="80" t="s">
        <v>134</v>
      </c>
      <c r="B301" s="80">
        <v>96030192</v>
      </c>
      <c r="C301" s="80" t="s">
        <v>776</v>
      </c>
      <c r="D301" s="80">
        <v>11170</v>
      </c>
      <c r="E301" t="s">
        <v>938</v>
      </c>
      <c r="F301">
        <v>54</v>
      </c>
      <c r="H301" s="98" t="e">
        <f>VLOOKUP(A301,#REF!,2,FALSE)</f>
        <v>#REF!</v>
      </c>
      <c r="I301" t="str">
        <f>IF(D301="",VLOOKUP(A301,#REF!,3,FALSE),"")</f>
        <v/>
      </c>
      <c r="J301" t="str">
        <f t="shared" si="4"/>
        <v>Cook Inlet Energy Supply L.L.C.96030192</v>
      </c>
      <c r="K301" t="s">
        <v>567</v>
      </c>
    </row>
    <row r="302" spans="1:11" x14ac:dyDescent="0.2">
      <c r="A302" s="80" t="s">
        <v>134</v>
      </c>
      <c r="B302" s="80">
        <v>96030192</v>
      </c>
      <c r="C302" s="80" t="s">
        <v>776</v>
      </c>
      <c r="D302" s="80">
        <v>11170</v>
      </c>
      <c r="E302" t="s">
        <v>938</v>
      </c>
      <c r="F302">
        <v>54</v>
      </c>
      <c r="H302" s="98" t="e">
        <f>VLOOKUP(A302,#REF!,2,FALSE)</f>
        <v>#REF!</v>
      </c>
      <c r="I302" t="str">
        <f>IF(D302="",VLOOKUP(A302,#REF!,3,FALSE),"")</f>
        <v/>
      </c>
      <c r="J302" t="str">
        <f t="shared" si="4"/>
        <v>Cook Inlet Energy Supply L.L.C.96030192</v>
      </c>
      <c r="K302" t="s">
        <v>567</v>
      </c>
    </row>
    <row r="303" spans="1:11" x14ac:dyDescent="0.2">
      <c r="A303" s="80" t="s">
        <v>134</v>
      </c>
      <c r="B303" s="80">
        <v>96030192</v>
      </c>
      <c r="C303" s="80" t="s">
        <v>776</v>
      </c>
      <c r="D303" s="80">
        <v>11170</v>
      </c>
      <c r="E303" t="s">
        <v>938</v>
      </c>
      <c r="F303">
        <v>54</v>
      </c>
      <c r="H303" s="98" t="e">
        <f>VLOOKUP(A303,#REF!,2,FALSE)</f>
        <v>#REF!</v>
      </c>
      <c r="I303" t="str">
        <f>IF(D303="",VLOOKUP(A303,#REF!,3,FALSE),"")</f>
        <v/>
      </c>
      <c r="J303" t="str">
        <f t="shared" si="4"/>
        <v>Cook Inlet Energy Supply L.L.C.96030192</v>
      </c>
      <c r="K303" t="s">
        <v>567</v>
      </c>
    </row>
    <row r="304" spans="1:11" x14ac:dyDescent="0.2">
      <c r="A304" s="80" t="s">
        <v>622</v>
      </c>
      <c r="B304" s="80">
        <v>96013797</v>
      </c>
      <c r="C304" s="80" t="s">
        <v>745</v>
      </c>
      <c r="D304" s="80">
        <v>53876</v>
      </c>
      <c r="E304" t="s">
        <v>938</v>
      </c>
      <c r="F304">
        <v>14</v>
      </c>
      <c r="H304" s="98" t="e">
        <f>VLOOKUP(A304,#REF!,2,FALSE)</f>
        <v>#REF!</v>
      </c>
      <c r="I304" t="str">
        <f>IF(D304="",VLOOKUP(A304,#REF!,3,FALSE),"")</f>
        <v/>
      </c>
      <c r="J304" t="str">
        <f t="shared" si="4"/>
        <v>Coral Energy Canada Inc.96013797</v>
      </c>
      <c r="K304" t="s">
        <v>567</v>
      </c>
    </row>
    <row r="305" spans="1:11" x14ac:dyDescent="0.2">
      <c r="A305" s="80" t="s">
        <v>622</v>
      </c>
      <c r="B305" s="80">
        <v>96013797</v>
      </c>
      <c r="C305" s="80" t="s">
        <v>745</v>
      </c>
      <c r="D305" s="80">
        <v>53876</v>
      </c>
      <c r="E305" t="s">
        <v>938</v>
      </c>
      <c r="F305">
        <v>14</v>
      </c>
      <c r="H305" s="98" t="e">
        <f>VLOOKUP(A305,#REF!,2,FALSE)</f>
        <v>#REF!</v>
      </c>
      <c r="I305" t="str">
        <f>IF(D305="",VLOOKUP(A305,#REF!,3,FALSE),"")</f>
        <v/>
      </c>
      <c r="J305" t="str">
        <f t="shared" si="4"/>
        <v>Coral Energy Canada Inc.96013797</v>
      </c>
      <c r="K305" t="s">
        <v>567</v>
      </c>
    </row>
    <row r="306" spans="1:11" x14ac:dyDescent="0.2">
      <c r="A306" s="80" t="s">
        <v>622</v>
      </c>
      <c r="B306" s="80">
        <v>96013797</v>
      </c>
      <c r="C306" s="80" t="s">
        <v>745</v>
      </c>
      <c r="D306" s="80">
        <v>53876</v>
      </c>
      <c r="E306" t="s">
        <v>938</v>
      </c>
      <c r="F306">
        <v>14</v>
      </c>
      <c r="H306" s="98" t="e">
        <f>VLOOKUP(A306,#REF!,2,FALSE)</f>
        <v>#REF!</v>
      </c>
      <c r="I306" t="str">
        <f>IF(D306="",VLOOKUP(A306,#REF!,3,FALSE),"")</f>
        <v/>
      </c>
      <c r="J306" t="str">
        <f t="shared" si="4"/>
        <v>Coral Energy Canada Inc.96013797</v>
      </c>
      <c r="K306" t="s">
        <v>567</v>
      </c>
    </row>
    <row r="307" spans="1:11" x14ac:dyDescent="0.2">
      <c r="A307" s="80" t="s">
        <v>622</v>
      </c>
      <c r="B307" s="80">
        <v>96013797</v>
      </c>
      <c r="C307" s="80" t="s">
        <v>745</v>
      </c>
      <c r="D307" s="80">
        <v>53876</v>
      </c>
      <c r="E307" t="s">
        <v>938</v>
      </c>
      <c r="F307">
        <v>14</v>
      </c>
      <c r="H307" s="98" t="e">
        <f>VLOOKUP(A307,#REF!,2,FALSE)</f>
        <v>#REF!</v>
      </c>
      <c r="I307" t="str">
        <f>IF(D307="",VLOOKUP(A307,#REF!,3,FALSE),"")</f>
        <v/>
      </c>
      <c r="J307" t="str">
        <f t="shared" si="4"/>
        <v>Coral Energy Canada Inc.96013797</v>
      </c>
      <c r="K307" t="s">
        <v>567</v>
      </c>
    </row>
    <row r="308" spans="1:11" x14ac:dyDescent="0.2">
      <c r="A308" s="80" t="s">
        <v>153</v>
      </c>
      <c r="B308" s="80">
        <v>96043637</v>
      </c>
      <c r="C308" s="80" t="s">
        <v>759</v>
      </c>
      <c r="D308" s="80">
        <v>45515</v>
      </c>
      <c r="E308" t="s">
        <v>938</v>
      </c>
      <c r="F308">
        <v>87</v>
      </c>
      <c r="H308" s="98" t="e">
        <f>VLOOKUP(A308,#REF!,2,FALSE)</f>
        <v>#REF!</v>
      </c>
      <c r="I308" t="str">
        <f>IF(D308="",VLOOKUP(A308,#REF!,3,FALSE),"")</f>
        <v/>
      </c>
      <c r="J308" t="str">
        <f t="shared" si="4"/>
        <v>Coral Energy Resources, L.P.96043637</v>
      </c>
      <c r="K308" t="s">
        <v>567</v>
      </c>
    </row>
    <row r="309" spans="1:11" x14ac:dyDescent="0.2">
      <c r="A309" s="80" t="s">
        <v>153</v>
      </c>
      <c r="B309" s="80">
        <v>96043637</v>
      </c>
      <c r="C309" s="80" t="s">
        <v>759</v>
      </c>
      <c r="D309" s="80">
        <v>45515</v>
      </c>
      <c r="E309" t="s">
        <v>938</v>
      </c>
      <c r="F309">
        <v>87</v>
      </c>
      <c r="H309" s="98" t="e">
        <f>VLOOKUP(A309,#REF!,2,FALSE)</f>
        <v>#REF!</v>
      </c>
      <c r="I309" t="str">
        <f>IF(D309="",VLOOKUP(A309,#REF!,3,FALSE),"")</f>
        <v/>
      </c>
      <c r="J309" t="str">
        <f t="shared" si="4"/>
        <v>Coral Energy Resources, L.P.96043637</v>
      </c>
      <c r="K309" t="s">
        <v>567</v>
      </c>
    </row>
    <row r="310" spans="1:11" x14ac:dyDescent="0.2">
      <c r="A310" s="80" t="s">
        <v>153</v>
      </c>
      <c r="B310" s="80">
        <v>96043637</v>
      </c>
      <c r="C310" s="80" t="s">
        <v>759</v>
      </c>
      <c r="D310" s="80">
        <v>45515</v>
      </c>
      <c r="E310" t="s">
        <v>938</v>
      </c>
      <c r="F310">
        <v>87</v>
      </c>
      <c r="H310" s="98" t="e">
        <f>VLOOKUP(A310,#REF!,2,FALSE)</f>
        <v>#REF!</v>
      </c>
      <c r="I310" t="str">
        <f>IF(D310="",VLOOKUP(A310,#REF!,3,FALSE),"")</f>
        <v/>
      </c>
      <c r="J310" t="str">
        <f t="shared" si="4"/>
        <v>Coral Energy Resources, L.P.96043637</v>
      </c>
      <c r="K310" t="s">
        <v>567</v>
      </c>
    </row>
    <row r="311" spans="1:11" x14ac:dyDescent="0.2">
      <c r="A311" s="80" t="s">
        <v>153</v>
      </c>
      <c r="B311" s="80">
        <v>96043637</v>
      </c>
      <c r="C311" s="80" t="s">
        <v>759</v>
      </c>
      <c r="D311" s="80">
        <v>45515</v>
      </c>
      <c r="E311" t="s">
        <v>938</v>
      </c>
      <c r="F311">
        <v>87</v>
      </c>
      <c r="H311" s="98" t="e">
        <f>VLOOKUP(A311,#REF!,2,FALSE)</f>
        <v>#REF!</v>
      </c>
      <c r="I311" t="str">
        <f>IF(D311="",VLOOKUP(A311,#REF!,3,FALSE),"")</f>
        <v/>
      </c>
      <c r="J311" t="str">
        <f t="shared" si="4"/>
        <v>Coral Energy Resources, L.P.96043637</v>
      </c>
      <c r="K311" t="s">
        <v>567</v>
      </c>
    </row>
    <row r="312" spans="1:11" x14ac:dyDescent="0.2">
      <c r="A312" s="80" t="s">
        <v>274</v>
      </c>
      <c r="B312" s="80">
        <v>96067324</v>
      </c>
      <c r="C312" s="80" t="s">
        <v>745</v>
      </c>
      <c r="D312" s="80">
        <v>6198</v>
      </c>
      <c r="E312" t="s">
        <v>938</v>
      </c>
      <c r="F312">
        <v>32</v>
      </c>
      <c r="H312" s="98" t="e">
        <f>VLOOKUP(A312,#REF!,2,FALSE)</f>
        <v>#REF!</v>
      </c>
      <c r="I312" t="str">
        <f>IF(D312="",VLOOKUP(A312,#REF!,3,FALSE),"")</f>
        <v/>
      </c>
      <c r="J312" t="str">
        <f t="shared" si="4"/>
        <v>Direct Energy Marketing Limited96067324</v>
      </c>
      <c r="K312" t="s">
        <v>567</v>
      </c>
    </row>
    <row r="313" spans="1:11" x14ac:dyDescent="0.2">
      <c r="A313" s="80" t="s">
        <v>274</v>
      </c>
      <c r="B313" s="80">
        <v>96067324</v>
      </c>
      <c r="C313" s="80" t="s">
        <v>745</v>
      </c>
      <c r="D313" s="80">
        <v>6198</v>
      </c>
      <c r="E313" t="s">
        <v>938</v>
      </c>
      <c r="F313">
        <v>32</v>
      </c>
      <c r="H313" s="98" t="e">
        <f>VLOOKUP(A313,#REF!,2,FALSE)</f>
        <v>#REF!</v>
      </c>
      <c r="I313" t="str">
        <f>IF(D313="",VLOOKUP(A313,#REF!,3,FALSE),"")</f>
        <v/>
      </c>
      <c r="J313" t="str">
        <f t="shared" si="4"/>
        <v>Direct Energy Marketing Limited96067324</v>
      </c>
      <c r="K313" t="s">
        <v>567</v>
      </c>
    </row>
    <row r="314" spans="1:11" x14ac:dyDescent="0.2">
      <c r="A314" s="80" t="s">
        <v>274</v>
      </c>
      <c r="B314" s="80">
        <v>96067324</v>
      </c>
      <c r="C314" s="80" t="s">
        <v>745</v>
      </c>
      <c r="D314" s="80">
        <v>6198</v>
      </c>
      <c r="E314" t="s">
        <v>938</v>
      </c>
      <c r="F314">
        <v>32</v>
      </c>
      <c r="H314" s="98" t="e">
        <f>VLOOKUP(A314,#REF!,2,FALSE)</f>
        <v>#REF!</v>
      </c>
      <c r="I314" t="str">
        <f>IF(D314="",VLOOKUP(A314,#REF!,3,FALSE),"")</f>
        <v/>
      </c>
      <c r="J314" t="str">
        <f t="shared" si="4"/>
        <v>Direct Energy Marketing Limited96067324</v>
      </c>
      <c r="K314" t="s">
        <v>567</v>
      </c>
    </row>
    <row r="315" spans="1:11" x14ac:dyDescent="0.2">
      <c r="A315" s="80" t="s">
        <v>274</v>
      </c>
      <c r="B315" s="80">
        <v>96067324</v>
      </c>
      <c r="C315" s="80" t="s">
        <v>745</v>
      </c>
      <c r="D315" s="80">
        <v>6198</v>
      </c>
      <c r="E315" t="s">
        <v>938</v>
      </c>
      <c r="F315">
        <v>32</v>
      </c>
      <c r="H315" s="98" t="e">
        <f>VLOOKUP(A315,#REF!,2,FALSE)</f>
        <v>#REF!</v>
      </c>
      <c r="I315" t="str">
        <f>IF(D315="",VLOOKUP(A315,#REF!,3,FALSE),"")</f>
        <v/>
      </c>
      <c r="J315" t="str">
        <f t="shared" si="4"/>
        <v>Direct Energy Marketing Limited96067324</v>
      </c>
      <c r="K315" t="s">
        <v>567</v>
      </c>
    </row>
    <row r="316" spans="1:11" x14ac:dyDescent="0.2">
      <c r="A316" s="80" t="s">
        <v>851</v>
      </c>
      <c r="B316" s="80">
        <v>96030189</v>
      </c>
      <c r="C316" s="80" t="s">
        <v>776</v>
      </c>
      <c r="D316" s="80">
        <v>62449</v>
      </c>
      <c r="E316" t="s">
        <v>938</v>
      </c>
      <c r="F316" t="e">
        <v>#N/A</v>
      </c>
      <c r="H316" s="98" t="e">
        <f>VLOOKUP(A316,#REF!,2,FALSE)</f>
        <v>#REF!</v>
      </c>
      <c r="I316" t="str">
        <f>IF(D316="",VLOOKUP(A316,#REF!,3,FALSE),"")</f>
        <v/>
      </c>
      <c r="J316" t="str">
        <f t="shared" si="4"/>
        <v>Dominion Exploration Canada Ltd.96030189</v>
      </c>
      <c r="K316" t="s">
        <v>567</v>
      </c>
    </row>
    <row r="317" spans="1:11" x14ac:dyDescent="0.2">
      <c r="A317" s="80" t="s">
        <v>851</v>
      </c>
      <c r="B317" s="80">
        <v>96030189</v>
      </c>
      <c r="C317" s="80" t="s">
        <v>776</v>
      </c>
      <c r="D317" s="80">
        <v>62449</v>
      </c>
      <c r="E317" t="s">
        <v>938</v>
      </c>
      <c r="F317" t="e">
        <v>#N/A</v>
      </c>
      <c r="H317" s="98" t="e">
        <f>VLOOKUP(A317,#REF!,2,FALSE)</f>
        <v>#REF!</v>
      </c>
      <c r="I317" t="str">
        <f>IF(D317="",VLOOKUP(A317,#REF!,3,FALSE),"")</f>
        <v/>
      </c>
      <c r="J317" t="str">
        <f t="shared" si="4"/>
        <v>Dominion Exploration Canada Ltd.96030189</v>
      </c>
      <c r="K317" t="s">
        <v>567</v>
      </c>
    </row>
    <row r="318" spans="1:11" x14ac:dyDescent="0.2">
      <c r="A318" s="80" t="s">
        <v>851</v>
      </c>
      <c r="B318" s="80">
        <v>96030189</v>
      </c>
      <c r="C318" s="80" t="s">
        <v>776</v>
      </c>
      <c r="D318" s="80">
        <v>62449</v>
      </c>
      <c r="E318" t="s">
        <v>938</v>
      </c>
      <c r="F318" t="e">
        <v>#N/A</v>
      </c>
      <c r="H318" s="98" t="e">
        <f>VLOOKUP(A318,#REF!,2,FALSE)</f>
        <v>#REF!</v>
      </c>
      <c r="I318" t="str">
        <f>IF(D318="",VLOOKUP(A318,#REF!,3,FALSE),"")</f>
        <v/>
      </c>
      <c r="J318" t="str">
        <f t="shared" si="4"/>
        <v>Dominion Exploration Canada Ltd.96030189</v>
      </c>
      <c r="K318" t="s">
        <v>567</v>
      </c>
    </row>
    <row r="319" spans="1:11" x14ac:dyDescent="0.2">
      <c r="A319" s="80" t="s">
        <v>849</v>
      </c>
      <c r="B319" s="80">
        <v>96030189</v>
      </c>
      <c r="C319" s="80" t="s">
        <v>776</v>
      </c>
      <c r="D319" s="80">
        <v>62449</v>
      </c>
      <c r="E319" t="s">
        <v>938</v>
      </c>
      <c r="F319" t="e">
        <v>#N/A</v>
      </c>
      <c r="H319" s="98" t="e">
        <f>VLOOKUP(A319,#REF!,2,FALSE)</f>
        <v>#REF!</v>
      </c>
      <c r="I319" t="str">
        <f>IF(D319="",VLOOKUP(A319,#REF!,3,FALSE),"")</f>
        <v/>
      </c>
      <c r="J319" t="str">
        <f t="shared" si="4"/>
        <v>Dominion Exploration Canada Ltd. (previously Domcan East Alberta Ltd.)96030189</v>
      </c>
      <c r="K319" t="s">
        <v>567</v>
      </c>
    </row>
    <row r="320" spans="1:11" x14ac:dyDescent="0.2">
      <c r="A320" s="80" t="s">
        <v>115</v>
      </c>
      <c r="B320" s="80">
        <v>96013816</v>
      </c>
      <c r="C320" s="80" t="s">
        <v>745</v>
      </c>
      <c r="D320" s="80">
        <v>54980</v>
      </c>
      <c r="E320" t="s">
        <v>938</v>
      </c>
      <c r="F320">
        <v>7</v>
      </c>
      <c r="H320" s="98" t="e">
        <f>VLOOKUP(A320,#REF!,2,FALSE)</f>
        <v>#REF!</v>
      </c>
      <c r="I320" t="str">
        <f>IF(D320="",VLOOKUP(A320,#REF!,3,FALSE),"")</f>
        <v/>
      </c>
      <c r="J320" t="str">
        <f t="shared" si="4"/>
        <v>Duke Energy Marketing Limited Partnership96013816</v>
      </c>
      <c r="K320" t="s">
        <v>567</v>
      </c>
    </row>
    <row r="321" spans="1:11" x14ac:dyDescent="0.2">
      <c r="A321" s="80" t="s">
        <v>115</v>
      </c>
      <c r="B321" s="80">
        <v>96013816</v>
      </c>
      <c r="C321" s="80" t="s">
        <v>745</v>
      </c>
      <c r="D321" s="80">
        <v>54980</v>
      </c>
      <c r="E321" t="s">
        <v>938</v>
      </c>
      <c r="F321">
        <v>7</v>
      </c>
      <c r="H321" s="98" t="e">
        <f>VLOOKUP(A321,#REF!,2,FALSE)</f>
        <v>#REF!</v>
      </c>
      <c r="I321" t="str">
        <f>IF(D321="",VLOOKUP(A321,#REF!,3,FALSE),"")</f>
        <v/>
      </c>
      <c r="J321" t="str">
        <f t="shared" si="4"/>
        <v>Duke Energy Marketing Limited Partnership96013816</v>
      </c>
      <c r="K321" t="s">
        <v>567</v>
      </c>
    </row>
    <row r="322" spans="1:11" x14ac:dyDescent="0.2">
      <c r="A322" s="80" t="s">
        <v>115</v>
      </c>
      <c r="B322" s="80">
        <v>96013816</v>
      </c>
      <c r="C322" s="80" t="s">
        <v>745</v>
      </c>
      <c r="D322" s="80">
        <v>54980</v>
      </c>
      <c r="E322" t="s">
        <v>938</v>
      </c>
      <c r="F322">
        <v>7</v>
      </c>
      <c r="H322" s="98" t="e">
        <f>VLOOKUP(A322,#REF!,2,FALSE)</f>
        <v>#REF!</v>
      </c>
      <c r="I322" t="str">
        <f>IF(D322="",VLOOKUP(A322,#REF!,3,FALSE),"")</f>
        <v/>
      </c>
      <c r="J322" t="str">
        <f t="shared" si="4"/>
        <v>Duke Energy Marketing Limited Partnership96013816</v>
      </c>
      <c r="K322" t="s">
        <v>567</v>
      </c>
    </row>
    <row r="323" spans="1:11" x14ac:dyDescent="0.2">
      <c r="A323" s="80" t="s">
        <v>115</v>
      </c>
      <c r="B323" s="80">
        <v>96013816</v>
      </c>
      <c r="C323" s="80" t="s">
        <v>745</v>
      </c>
      <c r="D323" s="80">
        <v>54980</v>
      </c>
      <c r="E323" t="s">
        <v>938</v>
      </c>
      <c r="F323">
        <v>7</v>
      </c>
      <c r="H323" s="98" t="e">
        <f>VLOOKUP(A323,#REF!,2,FALSE)</f>
        <v>#REF!</v>
      </c>
      <c r="I323" t="str">
        <f>IF(D323="",VLOOKUP(A323,#REF!,3,FALSE),"")</f>
        <v/>
      </c>
      <c r="J323" t="str">
        <f t="shared" si="4"/>
        <v>Duke Energy Marketing Limited Partnership96013816</v>
      </c>
      <c r="K323" t="s">
        <v>567</v>
      </c>
    </row>
    <row r="324" spans="1:11" x14ac:dyDescent="0.2">
      <c r="A324" s="80" t="s">
        <v>116</v>
      </c>
      <c r="B324" s="80">
        <v>96013842</v>
      </c>
      <c r="C324" s="80" t="s">
        <v>745</v>
      </c>
      <c r="D324" s="80">
        <v>65292</v>
      </c>
      <c r="E324" t="s">
        <v>938</v>
      </c>
      <c r="F324">
        <v>5</v>
      </c>
      <c r="H324" s="98" t="e">
        <f>VLOOKUP(A324,#REF!,2,FALSE)</f>
        <v>#REF!</v>
      </c>
      <c r="I324" t="str">
        <f>IF(D324="",VLOOKUP(A324,#REF!,3,FALSE),"")</f>
        <v/>
      </c>
      <c r="J324" t="str">
        <f t="shared" si="4"/>
        <v>Dynegy Canada Inc.96013842</v>
      </c>
      <c r="K324" t="s">
        <v>567</v>
      </c>
    </row>
    <row r="325" spans="1:11" x14ac:dyDescent="0.2">
      <c r="A325" s="80" t="s">
        <v>116</v>
      </c>
      <c r="B325" s="80">
        <v>96013842</v>
      </c>
      <c r="C325" s="80" t="s">
        <v>745</v>
      </c>
      <c r="D325" s="80">
        <v>65292</v>
      </c>
      <c r="E325" t="s">
        <v>938</v>
      </c>
      <c r="F325">
        <v>5</v>
      </c>
      <c r="H325" s="98" t="e">
        <f>VLOOKUP(A325,#REF!,2,FALSE)</f>
        <v>#REF!</v>
      </c>
      <c r="I325" t="str">
        <f>IF(D325="",VLOOKUP(A325,#REF!,3,FALSE),"")</f>
        <v/>
      </c>
      <c r="J325" t="str">
        <f t="shared" ref="J325:J388" si="5">A325&amp;B325</f>
        <v>Dynegy Canada Inc.96013842</v>
      </c>
      <c r="K325" t="s">
        <v>567</v>
      </c>
    </row>
    <row r="326" spans="1:11" x14ac:dyDescent="0.2">
      <c r="A326" s="80" t="s">
        <v>116</v>
      </c>
      <c r="B326" s="80">
        <v>96013842</v>
      </c>
      <c r="C326" s="80" t="s">
        <v>745</v>
      </c>
      <c r="D326" s="80">
        <v>65292</v>
      </c>
      <c r="E326" t="s">
        <v>938</v>
      </c>
      <c r="F326">
        <v>5</v>
      </c>
      <c r="H326" s="98" t="e">
        <f>VLOOKUP(A326,#REF!,2,FALSE)</f>
        <v>#REF!</v>
      </c>
      <c r="I326" t="str">
        <f>IF(D326="",VLOOKUP(A326,#REF!,3,FALSE),"")</f>
        <v/>
      </c>
      <c r="J326" t="str">
        <f t="shared" si="5"/>
        <v>Dynegy Canada Inc.96013842</v>
      </c>
      <c r="K326" t="s">
        <v>567</v>
      </c>
    </row>
    <row r="327" spans="1:11" x14ac:dyDescent="0.2">
      <c r="A327" s="80" t="s">
        <v>116</v>
      </c>
      <c r="B327" s="80">
        <v>96013842</v>
      </c>
      <c r="C327" s="80" t="s">
        <v>745</v>
      </c>
      <c r="D327" s="80">
        <v>65292</v>
      </c>
      <c r="E327" t="s">
        <v>938</v>
      </c>
      <c r="F327">
        <v>5</v>
      </c>
      <c r="H327" s="98" t="e">
        <f>VLOOKUP(A327,#REF!,2,FALSE)</f>
        <v>#REF!</v>
      </c>
      <c r="I327" t="str">
        <f>IF(D327="",VLOOKUP(A327,#REF!,3,FALSE),"")</f>
        <v/>
      </c>
      <c r="J327" t="str">
        <f t="shared" si="5"/>
        <v>Dynegy Canada Inc.96013842</v>
      </c>
      <c r="K327" t="s">
        <v>567</v>
      </c>
    </row>
    <row r="328" spans="1:11" x14ac:dyDescent="0.2">
      <c r="A328" s="80" t="s">
        <v>116</v>
      </c>
      <c r="B328" s="80">
        <v>96013842</v>
      </c>
      <c r="C328" s="80" t="s">
        <v>745</v>
      </c>
      <c r="D328" s="80">
        <v>65292</v>
      </c>
      <c r="E328" t="s">
        <v>938</v>
      </c>
      <c r="F328">
        <v>5</v>
      </c>
      <c r="H328" s="98" t="e">
        <f>VLOOKUP(A328,#REF!,2,FALSE)</f>
        <v>#REF!</v>
      </c>
      <c r="I328" t="str">
        <f>IF(D328="",VLOOKUP(A328,#REF!,3,FALSE),"")</f>
        <v/>
      </c>
      <c r="J328" t="str">
        <f t="shared" si="5"/>
        <v>Dynegy Canada Inc.96013842</v>
      </c>
      <c r="K328" t="s">
        <v>567</v>
      </c>
    </row>
    <row r="329" spans="1:11" x14ac:dyDescent="0.2">
      <c r="A329" s="80" t="s">
        <v>116</v>
      </c>
      <c r="B329" s="80">
        <v>96013842</v>
      </c>
      <c r="C329" s="80" t="s">
        <v>745</v>
      </c>
      <c r="D329" s="80">
        <v>65292</v>
      </c>
      <c r="E329" t="s">
        <v>938</v>
      </c>
      <c r="F329">
        <v>5</v>
      </c>
      <c r="H329" s="98" t="e">
        <f>VLOOKUP(A329,#REF!,2,FALSE)</f>
        <v>#REF!</v>
      </c>
      <c r="I329" t="str">
        <f>IF(D329="",VLOOKUP(A329,#REF!,3,FALSE),"")</f>
        <v/>
      </c>
      <c r="J329" t="str">
        <f t="shared" si="5"/>
        <v>Dynegy Canada Inc.96013842</v>
      </c>
      <c r="K329" t="s">
        <v>567</v>
      </c>
    </row>
    <row r="330" spans="1:11" x14ac:dyDescent="0.2">
      <c r="A330" s="80" t="s">
        <v>116</v>
      </c>
      <c r="B330" s="80">
        <v>96013842</v>
      </c>
      <c r="C330" s="80" t="s">
        <v>745</v>
      </c>
      <c r="D330" s="80">
        <v>65292</v>
      </c>
      <c r="E330" t="s">
        <v>938</v>
      </c>
      <c r="F330">
        <v>5</v>
      </c>
      <c r="H330" s="98" t="e">
        <f>VLOOKUP(A330,#REF!,2,FALSE)</f>
        <v>#REF!</v>
      </c>
      <c r="I330" t="str">
        <f>IF(D330="",VLOOKUP(A330,#REF!,3,FALSE),"")</f>
        <v/>
      </c>
      <c r="J330" t="str">
        <f t="shared" si="5"/>
        <v>Dynegy Canada Inc.96013842</v>
      </c>
      <c r="K330" t="s">
        <v>567</v>
      </c>
    </row>
    <row r="331" spans="1:11" x14ac:dyDescent="0.2">
      <c r="A331" s="80" t="s">
        <v>116</v>
      </c>
      <c r="B331" s="80">
        <v>96013842</v>
      </c>
      <c r="C331" s="80" t="s">
        <v>745</v>
      </c>
      <c r="D331" s="80">
        <v>65292</v>
      </c>
      <c r="E331" t="s">
        <v>938</v>
      </c>
      <c r="F331">
        <v>5</v>
      </c>
      <c r="H331" s="98" t="e">
        <f>VLOOKUP(A331,#REF!,2,FALSE)</f>
        <v>#REF!</v>
      </c>
      <c r="I331" t="str">
        <f>IF(D331="",VLOOKUP(A331,#REF!,3,FALSE),"")</f>
        <v/>
      </c>
      <c r="J331" t="str">
        <f t="shared" si="5"/>
        <v>Dynegy Canada Inc.96013842</v>
      </c>
      <c r="K331" t="s">
        <v>567</v>
      </c>
    </row>
    <row r="332" spans="1:11" x14ac:dyDescent="0.2">
      <c r="A332" s="80" t="s">
        <v>91</v>
      </c>
      <c r="B332" s="80">
        <v>96013817</v>
      </c>
      <c r="C332" s="80" t="s">
        <v>745</v>
      </c>
      <c r="D332" s="80">
        <v>53350</v>
      </c>
      <c r="E332" t="s">
        <v>938</v>
      </c>
      <c r="F332">
        <v>1</v>
      </c>
      <c r="H332" s="98" t="e">
        <f>VLOOKUP(A332,#REF!,2,FALSE)</f>
        <v>#REF!</v>
      </c>
      <c r="I332" t="str">
        <f>IF(D332="",VLOOKUP(A332,#REF!,3,FALSE),"")</f>
        <v/>
      </c>
      <c r="J332" t="str">
        <f t="shared" si="5"/>
        <v>El Paso Merchant Energy, L.P.96013817</v>
      </c>
      <c r="K332" t="s">
        <v>567</v>
      </c>
    </row>
    <row r="333" spans="1:11" x14ac:dyDescent="0.2">
      <c r="A333" s="80" t="s">
        <v>91</v>
      </c>
      <c r="B333" s="80">
        <v>96013817</v>
      </c>
      <c r="C333" s="80" t="s">
        <v>745</v>
      </c>
      <c r="D333" s="80">
        <v>53350</v>
      </c>
      <c r="E333" t="s">
        <v>938</v>
      </c>
      <c r="F333">
        <v>1</v>
      </c>
      <c r="H333" s="98" t="e">
        <f>VLOOKUP(A333,#REF!,2,FALSE)</f>
        <v>#REF!</v>
      </c>
      <c r="I333" t="str">
        <f>IF(D333="",VLOOKUP(A333,#REF!,3,FALSE),"")</f>
        <v/>
      </c>
      <c r="J333" t="str">
        <f t="shared" si="5"/>
        <v>El Paso Merchant Energy, L.P.96013817</v>
      </c>
      <c r="K333" t="s">
        <v>567</v>
      </c>
    </row>
    <row r="334" spans="1:11" x14ac:dyDescent="0.2">
      <c r="A334" s="80" t="s">
        <v>91</v>
      </c>
      <c r="B334" s="80">
        <v>96013817</v>
      </c>
      <c r="C334" s="80" t="s">
        <v>745</v>
      </c>
      <c r="D334" s="80">
        <v>53350</v>
      </c>
      <c r="E334" t="s">
        <v>938</v>
      </c>
      <c r="F334">
        <v>1</v>
      </c>
      <c r="H334" s="98" t="e">
        <f>VLOOKUP(A334,#REF!,2,FALSE)</f>
        <v>#REF!</v>
      </c>
      <c r="I334" t="str">
        <f>IF(D334="",VLOOKUP(A334,#REF!,3,FALSE),"")</f>
        <v/>
      </c>
      <c r="J334" t="str">
        <f t="shared" si="5"/>
        <v>El Paso Merchant Energy, L.P.96013817</v>
      </c>
      <c r="K334" t="s">
        <v>567</v>
      </c>
    </row>
    <row r="335" spans="1:11" x14ac:dyDescent="0.2">
      <c r="A335" s="80" t="s">
        <v>91</v>
      </c>
      <c r="B335" s="80">
        <v>96013817</v>
      </c>
      <c r="C335" s="80" t="s">
        <v>745</v>
      </c>
      <c r="D335" s="80">
        <v>53350</v>
      </c>
      <c r="E335" t="s">
        <v>938</v>
      </c>
      <c r="F335">
        <v>1</v>
      </c>
      <c r="H335" s="98" t="e">
        <f>VLOOKUP(A335,#REF!,2,FALSE)</f>
        <v>#REF!</v>
      </c>
      <c r="I335" t="str">
        <f>IF(D335="",VLOOKUP(A335,#REF!,3,FALSE),"")</f>
        <v/>
      </c>
      <c r="J335" t="str">
        <f t="shared" si="5"/>
        <v>El Paso Merchant Energy, L.P.96013817</v>
      </c>
      <c r="K335" t="s">
        <v>567</v>
      </c>
    </row>
    <row r="336" spans="1:11" x14ac:dyDescent="0.2">
      <c r="A336" s="80" t="s">
        <v>106</v>
      </c>
      <c r="B336" s="80">
        <v>96093749</v>
      </c>
      <c r="C336" s="80" t="s">
        <v>745</v>
      </c>
      <c r="D336" s="80">
        <v>53341</v>
      </c>
      <c r="E336" t="s">
        <v>938</v>
      </c>
      <c r="F336">
        <v>11</v>
      </c>
      <c r="H336" s="98" t="e">
        <f>VLOOKUP(A336,#REF!,2,FALSE)</f>
        <v>#REF!</v>
      </c>
      <c r="I336" t="str">
        <f>IF(D336="",VLOOKUP(A336,#REF!,3,FALSE),"")</f>
        <v/>
      </c>
      <c r="J336" t="str">
        <f t="shared" si="5"/>
        <v>Engage Energy Canada L.P.96093749</v>
      </c>
      <c r="K336" t="s">
        <v>567</v>
      </c>
    </row>
    <row r="337" spans="1:11" x14ac:dyDescent="0.2">
      <c r="A337" s="80" t="s">
        <v>106</v>
      </c>
      <c r="B337" s="80">
        <v>96093749</v>
      </c>
      <c r="C337" s="80" t="s">
        <v>745</v>
      </c>
      <c r="D337" s="80">
        <v>53341</v>
      </c>
      <c r="E337" t="s">
        <v>938</v>
      </c>
      <c r="F337">
        <v>11</v>
      </c>
      <c r="H337" s="98" t="e">
        <f>VLOOKUP(A337,#REF!,2,FALSE)</f>
        <v>#REF!</v>
      </c>
      <c r="I337" t="str">
        <f>IF(D337="",VLOOKUP(A337,#REF!,3,FALSE),"")</f>
        <v/>
      </c>
      <c r="J337" t="str">
        <f t="shared" si="5"/>
        <v>Engage Energy Canada L.P.96093749</v>
      </c>
      <c r="K337" t="s">
        <v>567</v>
      </c>
    </row>
    <row r="338" spans="1:11" x14ac:dyDescent="0.2">
      <c r="A338" s="80" t="s">
        <v>149</v>
      </c>
      <c r="B338" s="80">
        <v>96032471</v>
      </c>
      <c r="C338" s="80" t="s">
        <v>759</v>
      </c>
      <c r="D338" s="80">
        <v>51732</v>
      </c>
      <c r="E338" t="s">
        <v>938</v>
      </c>
      <c r="F338">
        <v>41</v>
      </c>
      <c r="H338" s="98" t="e">
        <f>VLOOKUP(A338,#REF!,2,FALSE)</f>
        <v>#REF!</v>
      </c>
      <c r="I338" t="str">
        <f>IF(D338="",VLOOKUP(A338,#REF!,3,FALSE),"")</f>
        <v/>
      </c>
      <c r="J338" t="str">
        <f t="shared" si="5"/>
        <v>Enserco Energy, Inc.96032471</v>
      </c>
      <c r="K338" t="s">
        <v>567</v>
      </c>
    </row>
    <row r="339" spans="1:11" x14ac:dyDescent="0.2">
      <c r="A339" s="80" t="s">
        <v>149</v>
      </c>
      <c r="B339" s="80">
        <v>96032471</v>
      </c>
      <c r="C339" s="80" t="s">
        <v>759</v>
      </c>
      <c r="D339" s="80">
        <v>51732</v>
      </c>
      <c r="E339" t="s">
        <v>938</v>
      </c>
      <c r="F339">
        <v>41</v>
      </c>
      <c r="H339" s="98" t="e">
        <f>VLOOKUP(A339,#REF!,2,FALSE)</f>
        <v>#REF!</v>
      </c>
      <c r="I339" t="str">
        <f>IF(D339="",VLOOKUP(A339,#REF!,3,FALSE),"")</f>
        <v/>
      </c>
      <c r="J339" t="str">
        <f t="shared" si="5"/>
        <v>Enserco Energy, Inc.96032471</v>
      </c>
      <c r="K339" t="s">
        <v>567</v>
      </c>
    </row>
    <row r="340" spans="1:11" x14ac:dyDescent="0.2">
      <c r="A340" s="80" t="s">
        <v>149</v>
      </c>
      <c r="B340" s="80">
        <v>96032471</v>
      </c>
      <c r="C340" s="80" t="s">
        <v>759</v>
      </c>
      <c r="D340" s="80">
        <v>51732</v>
      </c>
      <c r="E340" t="s">
        <v>938</v>
      </c>
      <c r="F340">
        <v>41</v>
      </c>
      <c r="H340" s="98" t="e">
        <f>VLOOKUP(A340,#REF!,2,FALSE)</f>
        <v>#REF!</v>
      </c>
      <c r="I340" t="str">
        <f>IF(D340="",VLOOKUP(A340,#REF!,3,FALSE),"")</f>
        <v/>
      </c>
      <c r="J340" t="str">
        <f t="shared" si="5"/>
        <v>Enserco Energy, Inc.96032471</v>
      </c>
      <c r="K340" t="s">
        <v>567</v>
      </c>
    </row>
    <row r="341" spans="1:11" x14ac:dyDescent="0.2">
      <c r="A341" s="80" t="s">
        <v>149</v>
      </c>
      <c r="B341" s="80">
        <v>96032471</v>
      </c>
      <c r="C341" s="80" t="s">
        <v>759</v>
      </c>
      <c r="D341" s="80">
        <v>51732</v>
      </c>
      <c r="E341" t="s">
        <v>938</v>
      </c>
      <c r="F341">
        <v>41</v>
      </c>
      <c r="H341" s="98" t="e">
        <f>VLOOKUP(A341,#REF!,2,FALSE)</f>
        <v>#REF!</v>
      </c>
      <c r="I341" t="str">
        <f>IF(D341="",VLOOKUP(A341,#REF!,3,FALSE),"")</f>
        <v/>
      </c>
      <c r="J341" t="str">
        <f t="shared" si="5"/>
        <v>Enserco Energy, Inc.96032471</v>
      </c>
      <c r="K341" t="s">
        <v>567</v>
      </c>
    </row>
    <row r="342" spans="1:11" x14ac:dyDescent="0.2">
      <c r="A342" s="80" t="s">
        <v>89</v>
      </c>
      <c r="B342" s="80">
        <v>96013899</v>
      </c>
      <c r="C342" s="80" t="s">
        <v>745</v>
      </c>
      <c r="D342" s="80">
        <v>91219</v>
      </c>
      <c r="E342" t="s">
        <v>938</v>
      </c>
      <c r="F342">
        <v>26</v>
      </c>
      <c r="H342" s="98" t="e">
        <f>VLOOKUP(A342,#REF!,2,FALSE)</f>
        <v>#REF!</v>
      </c>
      <c r="I342" t="str">
        <f>IF(D342="",VLOOKUP(A342,#REF!,3,FALSE),"")</f>
        <v/>
      </c>
      <c r="J342" t="str">
        <f t="shared" si="5"/>
        <v>Entergy-Koch Trading, LP96013899</v>
      </c>
      <c r="K342" t="s">
        <v>567</v>
      </c>
    </row>
    <row r="343" spans="1:11" x14ac:dyDescent="0.2">
      <c r="A343" s="80" t="s">
        <v>89</v>
      </c>
      <c r="B343" s="80">
        <v>96013899</v>
      </c>
      <c r="C343" s="80" t="s">
        <v>745</v>
      </c>
      <c r="D343" s="80">
        <v>91219</v>
      </c>
      <c r="E343" t="s">
        <v>938</v>
      </c>
      <c r="F343">
        <v>26</v>
      </c>
      <c r="H343" s="98" t="e">
        <f>VLOOKUP(A343,#REF!,2,FALSE)</f>
        <v>#REF!</v>
      </c>
      <c r="I343" t="str">
        <f>IF(D343="",VLOOKUP(A343,#REF!,3,FALSE),"")</f>
        <v/>
      </c>
      <c r="J343" t="str">
        <f t="shared" si="5"/>
        <v>Entergy-Koch Trading, LP96013899</v>
      </c>
      <c r="K343" t="s">
        <v>567</v>
      </c>
    </row>
    <row r="344" spans="1:11" x14ac:dyDescent="0.2">
      <c r="A344" s="80" t="s">
        <v>624</v>
      </c>
      <c r="B344" s="80">
        <v>96014479</v>
      </c>
      <c r="C344" s="80" t="s">
        <v>745</v>
      </c>
      <c r="D344" s="80">
        <v>87846</v>
      </c>
      <c r="E344" t="s">
        <v>938</v>
      </c>
      <c r="F344">
        <v>83</v>
      </c>
      <c r="H344" s="98" t="e">
        <f>VLOOKUP(A344,#REF!,2,FALSE)</f>
        <v>#REF!</v>
      </c>
      <c r="I344" t="str">
        <f>IF(D344="",VLOOKUP(A344,#REF!,3,FALSE),"")</f>
        <v/>
      </c>
      <c r="J344" t="str">
        <f t="shared" si="5"/>
        <v>Hunt Oil Company of Canada, Inc.96014479</v>
      </c>
      <c r="K344" t="s">
        <v>567</v>
      </c>
    </row>
    <row r="345" spans="1:11" x14ac:dyDescent="0.2">
      <c r="A345" s="80" t="s">
        <v>624</v>
      </c>
      <c r="B345" s="80">
        <v>96014479</v>
      </c>
      <c r="C345" s="80" t="s">
        <v>745</v>
      </c>
      <c r="D345" s="80">
        <v>87846</v>
      </c>
      <c r="E345" t="s">
        <v>938</v>
      </c>
      <c r="F345">
        <v>83</v>
      </c>
      <c r="H345" s="98" t="e">
        <f>VLOOKUP(A345,#REF!,2,FALSE)</f>
        <v>#REF!</v>
      </c>
      <c r="I345" t="str">
        <f>IF(D345="",VLOOKUP(A345,#REF!,3,FALSE),"")</f>
        <v/>
      </c>
      <c r="J345" t="str">
        <f t="shared" si="5"/>
        <v>Hunt Oil Company of Canada, Inc.96014479</v>
      </c>
      <c r="K345" t="s">
        <v>567</v>
      </c>
    </row>
    <row r="346" spans="1:11" x14ac:dyDescent="0.2">
      <c r="A346" s="80" t="s">
        <v>624</v>
      </c>
      <c r="B346" s="80">
        <v>96014479</v>
      </c>
      <c r="C346" s="80" t="s">
        <v>745</v>
      </c>
      <c r="D346" s="80">
        <v>87846</v>
      </c>
      <c r="E346" t="s">
        <v>938</v>
      </c>
      <c r="F346">
        <v>83</v>
      </c>
      <c r="H346" s="98" t="e">
        <f>VLOOKUP(A346,#REF!,2,FALSE)</f>
        <v>#REF!</v>
      </c>
      <c r="I346" t="str">
        <f>IF(D346="",VLOOKUP(A346,#REF!,3,FALSE),"")</f>
        <v/>
      </c>
      <c r="J346" t="str">
        <f t="shared" si="5"/>
        <v>Hunt Oil Company of Canada, Inc.96014479</v>
      </c>
      <c r="K346" t="s">
        <v>567</v>
      </c>
    </row>
    <row r="347" spans="1:11" x14ac:dyDescent="0.2">
      <c r="A347" s="80" t="s">
        <v>624</v>
      </c>
      <c r="B347" s="80">
        <v>96014479</v>
      </c>
      <c r="C347" s="80" t="s">
        <v>745</v>
      </c>
      <c r="D347" s="80">
        <v>87846</v>
      </c>
      <c r="E347" t="s">
        <v>938</v>
      </c>
      <c r="F347">
        <v>83</v>
      </c>
      <c r="H347" s="98" t="e">
        <f>VLOOKUP(A347,#REF!,2,FALSE)</f>
        <v>#REF!</v>
      </c>
      <c r="I347" t="str">
        <f>IF(D347="",VLOOKUP(A347,#REF!,3,FALSE),"")</f>
        <v/>
      </c>
      <c r="J347" t="str">
        <f t="shared" si="5"/>
        <v>Hunt Oil Company of Canada, Inc.96014479</v>
      </c>
      <c r="K347" t="s">
        <v>567</v>
      </c>
    </row>
    <row r="348" spans="1:11" x14ac:dyDescent="0.2">
      <c r="A348" s="80" t="s">
        <v>234</v>
      </c>
      <c r="B348" s="80">
        <v>96038065</v>
      </c>
      <c r="C348" s="80" t="s">
        <v>776</v>
      </c>
      <c r="D348" s="80">
        <v>1799</v>
      </c>
      <c r="E348" t="s">
        <v>938</v>
      </c>
      <c r="F348">
        <v>69</v>
      </c>
      <c r="H348" s="98" t="e">
        <f>VLOOKUP(A348,#REF!,2,FALSE)</f>
        <v>#REF!</v>
      </c>
      <c r="I348" t="str">
        <f>IF(D348="",VLOOKUP(A348,#REF!,3,FALSE),"")</f>
        <v/>
      </c>
      <c r="J348" t="str">
        <f t="shared" si="5"/>
        <v>IGI Resources, Inc.96038065</v>
      </c>
      <c r="K348" t="s">
        <v>567</v>
      </c>
    </row>
    <row r="349" spans="1:11" x14ac:dyDescent="0.2">
      <c r="A349" s="80" t="s">
        <v>234</v>
      </c>
      <c r="B349" s="80">
        <v>96038065</v>
      </c>
      <c r="C349" s="80" t="s">
        <v>776</v>
      </c>
      <c r="D349" s="80">
        <v>1799</v>
      </c>
      <c r="E349" t="s">
        <v>938</v>
      </c>
      <c r="F349">
        <v>69</v>
      </c>
      <c r="H349" s="98" t="e">
        <f>VLOOKUP(A349,#REF!,2,FALSE)</f>
        <v>#REF!</v>
      </c>
      <c r="I349" t="str">
        <f>IF(D349="",VLOOKUP(A349,#REF!,3,FALSE),"")</f>
        <v/>
      </c>
      <c r="J349" t="str">
        <f t="shared" si="5"/>
        <v>IGI Resources, Inc.96038065</v>
      </c>
      <c r="K349" t="s">
        <v>567</v>
      </c>
    </row>
    <row r="350" spans="1:11" x14ac:dyDescent="0.2">
      <c r="A350" s="80" t="s">
        <v>234</v>
      </c>
      <c r="B350" s="80">
        <v>96038065</v>
      </c>
      <c r="C350" s="80" t="s">
        <v>776</v>
      </c>
      <c r="D350" s="80">
        <v>1799</v>
      </c>
      <c r="E350" t="s">
        <v>938</v>
      </c>
      <c r="F350">
        <v>69</v>
      </c>
      <c r="H350" s="98" t="e">
        <f>VLOOKUP(A350,#REF!,2,FALSE)</f>
        <v>#REF!</v>
      </c>
      <c r="I350" t="str">
        <f>IF(D350="",VLOOKUP(A350,#REF!,3,FALSE),"")</f>
        <v/>
      </c>
      <c r="J350" t="str">
        <f t="shared" si="5"/>
        <v>IGI Resources, Inc.96038065</v>
      </c>
      <c r="K350" t="s">
        <v>567</v>
      </c>
    </row>
    <row r="351" spans="1:11" x14ac:dyDescent="0.2">
      <c r="A351" s="80" t="s">
        <v>234</v>
      </c>
      <c r="B351" s="80">
        <v>96038065</v>
      </c>
      <c r="C351" s="80" t="s">
        <v>776</v>
      </c>
      <c r="D351" s="80">
        <v>1799</v>
      </c>
      <c r="E351" t="s">
        <v>938</v>
      </c>
      <c r="F351">
        <v>69</v>
      </c>
      <c r="H351" s="98" t="e">
        <f>VLOOKUP(A351,#REF!,2,FALSE)</f>
        <v>#REF!</v>
      </c>
      <c r="I351" t="str">
        <f>IF(D351="",VLOOKUP(A351,#REF!,3,FALSE),"")</f>
        <v/>
      </c>
      <c r="J351" t="str">
        <f t="shared" si="5"/>
        <v>IGI Resources, Inc.96038065</v>
      </c>
      <c r="K351" t="s">
        <v>567</v>
      </c>
    </row>
    <row r="352" spans="1:11" x14ac:dyDescent="0.2">
      <c r="A352" s="80" t="s">
        <v>99</v>
      </c>
      <c r="B352" s="80">
        <v>96030446</v>
      </c>
      <c r="C352" s="80" t="s">
        <v>759</v>
      </c>
      <c r="D352" s="80">
        <v>120</v>
      </c>
      <c r="E352" t="s">
        <v>938</v>
      </c>
      <c r="F352">
        <v>15</v>
      </c>
      <c r="H352" s="98" t="e">
        <f>VLOOKUP(A352,#REF!,2,FALSE)</f>
        <v>#REF!</v>
      </c>
      <c r="I352" t="str">
        <f>IF(D352="",VLOOKUP(A352,#REF!,3,FALSE),"")</f>
        <v/>
      </c>
      <c r="J352" t="str">
        <f t="shared" si="5"/>
        <v>J. Aron &amp; Company96030446</v>
      </c>
      <c r="K352" t="s">
        <v>567</v>
      </c>
    </row>
    <row r="353" spans="1:11" x14ac:dyDescent="0.2">
      <c r="A353" s="80" t="s">
        <v>99</v>
      </c>
      <c r="B353" s="80">
        <v>96030446</v>
      </c>
      <c r="C353" s="80" t="s">
        <v>759</v>
      </c>
      <c r="D353" s="80">
        <v>120</v>
      </c>
      <c r="E353" t="s">
        <v>938</v>
      </c>
      <c r="F353">
        <v>15</v>
      </c>
      <c r="H353" s="98" t="e">
        <f>VLOOKUP(A353,#REF!,2,FALSE)</f>
        <v>#REF!</v>
      </c>
      <c r="I353" t="str">
        <f>IF(D353="",VLOOKUP(A353,#REF!,3,FALSE),"")</f>
        <v/>
      </c>
      <c r="J353" t="str">
        <f t="shared" si="5"/>
        <v>J. Aron &amp; Company96030446</v>
      </c>
      <c r="K353" t="s">
        <v>567</v>
      </c>
    </row>
    <row r="354" spans="1:11" x14ac:dyDescent="0.2">
      <c r="A354" s="80" t="s">
        <v>99</v>
      </c>
      <c r="B354" s="80">
        <v>96030446</v>
      </c>
      <c r="C354" s="80" t="s">
        <v>759</v>
      </c>
      <c r="D354" s="80">
        <v>120</v>
      </c>
      <c r="E354" t="s">
        <v>938</v>
      </c>
      <c r="F354">
        <v>15</v>
      </c>
      <c r="H354" s="98" t="e">
        <f>VLOOKUP(A354,#REF!,2,FALSE)</f>
        <v>#REF!</v>
      </c>
      <c r="I354" t="str">
        <f>IF(D354="",VLOOKUP(A354,#REF!,3,FALSE),"")</f>
        <v/>
      </c>
      <c r="J354" t="str">
        <f t="shared" si="5"/>
        <v>J. Aron &amp; Company96030446</v>
      </c>
      <c r="K354" t="s">
        <v>567</v>
      </c>
    </row>
    <row r="355" spans="1:11" x14ac:dyDescent="0.2">
      <c r="A355" s="80" t="s">
        <v>99</v>
      </c>
      <c r="B355" s="80">
        <v>96030446</v>
      </c>
      <c r="C355" s="80" t="s">
        <v>759</v>
      </c>
      <c r="D355" s="80">
        <v>120</v>
      </c>
      <c r="E355" t="s">
        <v>938</v>
      </c>
      <c r="F355">
        <v>15</v>
      </c>
      <c r="H355" s="98" t="e">
        <f>VLOOKUP(A355,#REF!,2,FALSE)</f>
        <v>#REF!</v>
      </c>
      <c r="I355" t="str">
        <f>IF(D355="",VLOOKUP(A355,#REF!,3,FALSE),"")</f>
        <v/>
      </c>
      <c r="J355" t="str">
        <f t="shared" si="5"/>
        <v>J. Aron &amp; Company96030446</v>
      </c>
      <c r="K355" t="s">
        <v>567</v>
      </c>
    </row>
    <row r="356" spans="1:11" x14ac:dyDescent="0.2">
      <c r="A356" s="80" t="s">
        <v>625</v>
      </c>
      <c r="B356" s="80">
        <v>96028370</v>
      </c>
      <c r="C356" s="80" t="s">
        <v>759</v>
      </c>
      <c r="D356" s="80">
        <v>72352</v>
      </c>
      <c r="E356" t="s">
        <v>938</v>
      </c>
      <c r="F356">
        <v>82</v>
      </c>
      <c r="H356" s="98" t="e">
        <f>VLOOKUP(A356,#REF!,2,FALSE)</f>
        <v>#REF!</v>
      </c>
      <c r="I356" t="str">
        <f>IF(D356="",VLOOKUP(A356,#REF!,3,FALSE),"")</f>
        <v/>
      </c>
      <c r="J356" t="str">
        <f t="shared" si="5"/>
        <v>KeySpan Energy Canada Partnership96028370</v>
      </c>
      <c r="K356" t="s">
        <v>567</v>
      </c>
    </row>
    <row r="357" spans="1:11" x14ac:dyDescent="0.2">
      <c r="A357" s="80" t="s">
        <v>625</v>
      </c>
      <c r="B357" s="80">
        <v>96028370</v>
      </c>
      <c r="C357" s="80" t="s">
        <v>759</v>
      </c>
      <c r="D357" s="80">
        <v>72352</v>
      </c>
      <c r="E357" t="s">
        <v>938</v>
      </c>
      <c r="F357">
        <v>82</v>
      </c>
      <c r="H357" s="98" t="e">
        <f>VLOOKUP(A357,#REF!,2,FALSE)</f>
        <v>#REF!</v>
      </c>
      <c r="I357" t="str">
        <f>IF(D357="",VLOOKUP(A357,#REF!,3,FALSE),"")</f>
        <v/>
      </c>
      <c r="J357" t="str">
        <f t="shared" si="5"/>
        <v>KeySpan Energy Canada Partnership96028370</v>
      </c>
      <c r="K357" t="s">
        <v>567</v>
      </c>
    </row>
    <row r="358" spans="1:11" x14ac:dyDescent="0.2">
      <c r="A358" s="80" t="s">
        <v>625</v>
      </c>
      <c r="B358" s="80">
        <v>96028370</v>
      </c>
      <c r="C358" s="80" t="s">
        <v>759</v>
      </c>
      <c r="D358" s="80">
        <v>72352</v>
      </c>
      <c r="E358" t="s">
        <v>938</v>
      </c>
      <c r="F358">
        <v>82</v>
      </c>
      <c r="H358" s="98" t="e">
        <f>VLOOKUP(A358,#REF!,2,FALSE)</f>
        <v>#REF!</v>
      </c>
      <c r="I358" t="str">
        <f>IF(D358="",VLOOKUP(A358,#REF!,3,FALSE),"")</f>
        <v/>
      </c>
      <c r="J358" t="str">
        <f t="shared" si="5"/>
        <v>KeySpan Energy Canada Partnership96028370</v>
      </c>
      <c r="K358" t="s">
        <v>567</v>
      </c>
    </row>
    <row r="359" spans="1:11" x14ac:dyDescent="0.2">
      <c r="A359" s="80" t="s">
        <v>625</v>
      </c>
      <c r="B359" s="80">
        <v>96028370</v>
      </c>
      <c r="C359" s="80" t="s">
        <v>759</v>
      </c>
      <c r="D359" s="80">
        <v>72352</v>
      </c>
      <c r="E359" t="s">
        <v>938</v>
      </c>
      <c r="F359">
        <v>82</v>
      </c>
      <c r="H359" s="98" t="e">
        <f>VLOOKUP(A359,#REF!,2,FALSE)</f>
        <v>#REF!</v>
      </c>
      <c r="I359" t="str">
        <f>IF(D359="",VLOOKUP(A359,#REF!,3,FALSE),"")</f>
        <v/>
      </c>
      <c r="J359" t="str">
        <f t="shared" si="5"/>
        <v>KeySpan Energy Canada Partnership96028370</v>
      </c>
      <c r="K359" t="s">
        <v>567</v>
      </c>
    </row>
    <row r="360" spans="1:11" x14ac:dyDescent="0.2">
      <c r="A360" s="80" t="s">
        <v>626</v>
      </c>
      <c r="B360" s="80">
        <v>96038062</v>
      </c>
      <c r="C360" s="80" t="s">
        <v>759</v>
      </c>
      <c r="D360" s="80">
        <v>76140</v>
      </c>
      <c r="E360" t="s">
        <v>938</v>
      </c>
      <c r="F360">
        <v>85</v>
      </c>
      <c r="H360" s="98" t="e">
        <f>VLOOKUP(A360,#REF!,2,FALSE)</f>
        <v>#REF!</v>
      </c>
      <c r="I360" t="str">
        <f>IF(D360="",VLOOKUP(A360,#REF!,3,FALSE),"")</f>
        <v/>
      </c>
      <c r="J360" t="str">
        <f t="shared" si="5"/>
        <v>Midstream Energy Marketing, Inc.96038062</v>
      </c>
      <c r="K360" t="s">
        <v>567</v>
      </c>
    </row>
    <row r="361" spans="1:11" x14ac:dyDescent="0.2">
      <c r="A361" s="80" t="s">
        <v>626</v>
      </c>
      <c r="B361" s="80">
        <v>96038062</v>
      </c>
      <c r="C361" s="80" t="s">
        <v>759</v>
      </c>
      <c r="D361" s="80">
        <v>76140</v>
      </c>
      <c r="E361" t="s">
        <v>938</v>
      </c>
      <c r="F361">
        <v>85</v>
      </c>
      <c r="H361" s="98" t="e">
        <f>VLOOKUP(A361,#REF!,2,FALSE)</f>
        <v>#REF!</v>
      </c>
      <c r="I361" t="str">
        <f>IF(D361="",VLOOKUP(A361,#REF!,3,FALSE),"")</f>
        <v/>
      </c>
      <c r="J361" t="str">
        <f t="shared" si="5"/>
        <v>Midstream Energy Marketing, Inc.96038062</v>
      </c>
      <c r="K361" t="s">
        <v>567</v>
      </c>
    </row>
    <row r="362" spans="1:11" x14ac:dyDescent="0.2">
      <c r="A362" s="80" t="s">
        <v>626</v>
      </c>
      <c r="B362" s="80">
        <v>96038062</v>
      </c>
      <c r="C362" s="80" t="s">
        <v>759</v>
      </c>
      <c r="D362" s="80">
        <v>76140</v>
      </c>
      <c r="E362" t="s">
        <v>938</v>
      </c>
      <c r="F362">
        <v>85</v>
      </c>
      <c r="H362" s="98" t="e">
        <f>VLOOKUP(A362,#REF!,2,FALSE)</f>
        <v>#REF!</v>
      </c>
      <c r="I362" t="str">
        <f>IF(D362="",VLOOKUP(A362,#REF!,3,FALSE),"")</f>
        <v/>
      </c>
      <c r="J362" t="str">
        <f t="shared" si="5"/>
        <v>Midstream Energy Marketing, Inc.96038062</v>
      </c>
      <c r="K362" t="s">
        <v>567</v>
      </c>
    </row>
    <row r="363" spans="1:11" x14ac:dyDescent="0.2">
      <c r="A363" s="80" t="s">
        <v>626</v>
      </c>
      <c r="B363" s="80">
        <v>96038062</v>
      </c>
      <c r="C363" s="80" t="s">
        <v>759</v>
      </c>
      <c r="D363" s="80">
        <v>76140</v>
      </c>
      <c r="E363" t="s">
        <v>938</v>
      </c>
      <c r="F363">
        <v>85</v>
      </c>
      <c r="H363" s="98" t="e">
        <f>VLOOKUP(A363,#REF!,2,FALSE)</f>
        <v>#REF!</v>
      </c>
      <c r="I363" t="str">
        <f>IF(D363="",VLOOKUP(A363,#REF!,3,FALSE),"")</f>
        <v/>
      </c>
      <c r="J363" t="str">
        <f t="shared" si="5"/>
        <v>Midstream Energy Marketing, Inc.96038062</v>
      </c>
      <c r="K363" t="s">
        <v>567</v>
      </c>
    </row>
    <row r="364" spans="1:11" x14ac:dyDescent="0.2">
      <c r="A364" s="80" t="s">
        <v>92</v>
      </c>
      <c r="B364" s="80">
        <v>96033539</v>
      </c>
      <c r="C364" s="80" t="s">
        <v>776</v>
      </c>
      <c r="D364" s="80">
        <v>56264</v>
      </c>
      <c r="E364" t="s">
        <v>938</v>
      </c>
      <c r="F364">
        <v>21</v>
      </c>
      <c r="H364" s="98" t="e">
        <f>VLOOKUP(A364,#REF!,2,FALSE)</f>
        <v>#REF!</v>
      </c>
      <c r="I364" t="str">
        <f>IF(D364="",VLOOKUP(A364,#REF!,3,FALSE),"")</f>
        <v/>
      </c>
      <c r="J364" t="str">
        <f t="shared" si="5"/>
        <v>Mirant Americas Energy Marketing, L.P.96033539</v>
      </c>
      <c r="K364" t="s">
        <v>567</v>
      </c>
    </row>
    <row r="365" spans="1:11" x14ac:dyDescent="0.2">
      <c r="A365" s="80" t="s">
        <v>92</v>
      </c>
      <c r="B365" s="80">
        <v>96033539</v>
      </c>
      <c r="C365" s="80" t="s">
        <v>776</v>
      </c>
      <c r="D365" s="80">
        <v>56264</v>
      </c>
      <c r="E365" t="s">
        <v>938</v>
      </c>
      <c r="F365">
        <v>21</v>
      </c>
      <c r="H365" s="98" t="e">
        <f>VLOOKUP(A365,#REF!,2,FALSE)</f>
        <v>#REF!</v>
      </c>
      <c r="I365" t="str">
        <f>IF(D365="",VLOOKUP(A365,#REF!,3,FALSE),"")</f>
        <v/>
      </c>
      <c r="J365" t="str">
        <f t="shared" si="5"/>
        <v>Mirant Americas Energy Marketing, L.P.96033539</v>
      </c>
      <c r="K365" t="s">
        <v>567</v>
      </c>
    </row>
    <row r="366" spans="1:11" x14ac:dyDescent="0.2">
      <c r="A366" s="80" t="s">
        <v>92</v>
      </c>
      <c r="B366" s="80">
        <v>96033539</v>
      </c>
      <c r="C366" s="80" t="s">
        <v>776</v>
      </c>
      <c r="D366" s="80">
        <v>56264</v>
      </c>
      <c r="E366" t="s">
        <v>938</v>
      </c>
      <c r="F366">
        <v>21</v>
      </c>
      <c r="H366" s="98" t="e">
        <f>VLOOKUP(A366,#REF!,2,FALSE)</f>
        <v>#REF!</v>
      </c>
      <c r="I366" t="str">
        <f>IF(D366="",VLOOKUP(A366,#REF!,3,FALSE),"")</f>
        <v/>
      </c>
      <c r="J366" t="str">
        <f t="shared" si="5"/>
        <v>Mirant Americas Energy Marketing, L.P.96033539</v>
      </c>
      <c r="K366" t="s">
        <v>567</v>
      </c>
    </row>
    <row r="367" spans="1:11" x14ac:dyDescent="0.2">
      <c r="A367" s="80" t="s">
        <v>92</v>
      </c>
      <c r="B367" s="80">
        <v>96033539</v>
      </c>
      <c r="C367" s="80" t="s">
        <v>776</v>
      </c>
      <c r="D367" s="80">
        <v>56264</v>
      </c>
      <c r="E367" t="s">
        <v>938</v>
      </c>
      <c r="F367">
        <v>21</v>
      </c>
      <c r="H367" s="98" t="e">
        <f>VLOOKUP(A367,#REF!,2,FALSE)</f>
        <v>#REF!</v>
      </c>
      <c r="I367" t="str">
        <f>IF(D367="",VLOOKUP(A367,#REF!,3,FALSE),"")</f>
        <v/>
      </c>
      <c r="J367" t="str">
        <f t="shared" si="5"/>
        <v>Mirant Americas Energy Marketing, L.P.96033539</v>
      </c>
      <c r="K367" t="s">
        <v>567</v>
      </c>
    </row>
    <row r="368" spans="1:11" x14ac:dyDescent="0.2">
      <c r="A368" s="80" t="s">
        <v>627</v>
      </c>
      <c r="B368" s="80">
        <v>96043717</v>
      </c>
      <c r="C368" s="80" t="s">
        <v>759</v>
      </c>
      <c r="D368" s="80">
        <v>80245</v>
      </c>
      <c r="E368" t="s">
        <v>938</v>
      </c>
      <c r="F368">
        <v>12</v>
      </c>
      <c r="H368" s="98" t="e">
        <f>VLOOKUP(A368,#REF!,2,FALSE)</f>
        <v>#REF!</v>
      </c>
      <c r="I368" t="str">
        <f>IF(D368="",VLOOKUP(A368,#REF!,3,FALSE),"")</f>
        <v/>
      </c>
      <c r="J368" t="str">
        <f t="shared" si="5"/>
        <v>Mirant Canada Energy Marketing, Ltd.96043717</v>
      </c>
      <c r="K368" t="s">
        <v>567</v>
      </c>
    </row>
    <row r="369" spans="1:11" x14ac:dyDescent="0.2">
      <c r="A369" s="80" t="s">
        <v>627</v>
      </c>
      <c r="B369" s="80">
        <v>96043717</v>
      </c>
      <c r="C369" s="80" t="s">
        <v>759</v>
      </c>
      <c r="D369" s="80">
        <v>80245</v>
      </c>
      <c r="E369" t="s">
        <v>938</v>
      </c>
      <c r="F369">
        <v>12</v>
      </c>
      <c r="H369" s="98" t="e">
        <f>VLOOKUP(A369,#REF!,2,FALSE)</f>
        <v>#REF!</v>
      </c>
      <c r="I369" t="str">
        <f>IF(D369="",VLOOKUP(A369,#REF!,3,FALSE),"")</f>
        <v/>
      </c>
      <c r="J369" t="str">
        <f t="shared" si="5"/>
        <v>Mirant Canada Energy Marketing, Ltd.96043717</v>
      </c>
      <c r="K369" t="s">
        <v>567</v>
      </c>
    </row>
    <row r="370" spans="1:11" x14ac:dyDescent="0.2">
      <c r="A370" s="80" t="s">
        <v>627</v>
      </c>
      <c r="B370" s="80">
        <v>96043717</v>
      </c>
      <c r="C370" s="80" t="s">
        <v>759</v>
      </c>
      <c r="D370" s="80">
        <v>80245</v>
      </c>
      <c r="E370" t="s">
        <v>938</v>
      </c>
      <c r="F370">
        <v>12</v>
      </c>
      <c r="H370" s="98" t="e">
        <f>VLOOKUP(A370,#REF!,2,FALSE)</f>
        <v>#REF!</v>
      </c>
      <c r="I370" t="str">
        <f>IF(D370="",VLOOKUP(A370,#REF!,3,FALSE),"")</f>
        <v/>
      </c>
      <c r="J370" t="str">
        <f t="shared" si="5"/>
        <v>Mirant Canada Energy Marketing, Ltd.96043717</v>
      </c>
      <c r="K370" t="s">
        <v>567</v>
      </c>
    </row>
    <row r="371" spans="1:11" x14ac:dyDescent="0.2">
      <c r="A371" s="80" t="s">
        <v>627</v>
      </c>
      <c r="B371" s="80">
        <v>96043717</v>
      </c>
      <c r="C371" s="80" t="s">
        <v>759</v>
      </c>
      <c r="D371" s="80">
        <v>80245</v>
      </c>
      <c r="E371" t="s">
        <v>938</v>
      </c>
      <c r="F371">
        <v>12</v>
      </c>
      <c r="H371" s="98" t="e">
        <f>VLOOKUP(A371,#REF!,2,FALSE)</f>
        <v>#REF!</v>
      </c>
      <c r="I371" t="str">
        <f>IF(D371="",VLOOKUP(A371,#REF!,3,FALSE),"")</f>
        <v/>
      </c>
      <c r="J371" t="str">
        <f t="shared" si="5"/>
        <v>Mirant Canada Energy Marketing, Ltd.96043717</v>
      </c>
      <c r="K371" t="s">
        <v>567</v>
      </c>
    </row>
    <row r="372" spans="1:11" x14ac:dyDescent="0.2">
      <c r="A372" s="80" t="s">
        <v>114</v>
      </c>
      <c r="B372" s="80">
        <v>96013901</v>
      </c>
      <c r="C372" s="80" t="s">
        <v>745</v>
      </c>
      <c r="D372" s="80">
        <v>9409</v>
      </c>
      <c r="E372" t="s">
        <v>938</v>
      </c>
      <c r="F372">
        <v>42</v>
      </c>
      <c r="H372" s="98" t="e">
        <f>VLOOKUP(A372,#REF!,2,FALSE)</f>
        <v>#REF!</v>
      </c>
      <c r="I372" t="str">
        <f>IF(D372="",VLOOKUP(A372,#REF!,3,FALSE),"")</f>
        <v/>
      </c>
      <c r="J372" t="str">
        <f t="shared" si="5"/>
        <v>Morgan Stanley Capital Group Inc.96013901</v>
      </c>
      <c r="K372" t="s">
        <v>567</v>
      </c>
    </row>
    <row r="373" spans="1:11" x14ac:dyDescent="0.2">
      <c r="A373" s="80" t="s">
        <v>114</v>
      </c>
      <c r="B373" s="80">
        <v>96013901</v>
      </c>
      <c r="C373" s="80" t="s">
        <v>745</v>
      </c>
      <c r="D373" s="80">
        <v>9409</v>
      </c>
      <c r="E373" t="s">
        <v>938</v>
      </c>
      <c r="F373">
        <v>42</v>
      </c>
      <c r="H373" s="98" t="e">
        <f>VLOOKUP(A373,#REF!,2,FALSE)</f>
        <v>#REF!</v>
      </c>
      <c r="I373" t="str">
        <f>IF(D373="",VLOOKUP(A373,#REF!,3,FALSE),"")</f>
        <v/>
      </c>
      <c r="J373" t="str">
        <f t="shared" si="5"/>
        <v>Morgan Stanley Capital Group Inc.96013901</v>
      </c>
      <c r="K373" t="s">
        <v>567</v>
      </c>
    </row>
    <row r="374" spans="1:11" x14ac:dyDescent="0.2">
      <c r="A374" s="80" t="s">
        <v>114</v>
      </c>
      <c r="B374" s="80">
        <v>96013901</v>
      </c>
      <c r="C374" s="80" t="s">
        <v>745</v>
      </c>
      <c r="D374" s="80">
        <v>9409</v>
      </c>
      <c r="E374" t="s">
        <v>938</v>
      </c>
      <c r="F374">
        <v>42</v>
      </c>
      <c r="H374" s="98" t="e">
        <f>VLOOKUP(A374,#REF!,2,FALSE)</f>
        <v>#REF!</v>
      </c>
      <c r="I374" t="str">
        <f>IF(D374="",VLOOKUP(A374,#REF!,3,FALSE),"")</f>
        <v/>
      </c>
      <c r="J374" t="str">
        <f t="shared" si="5"/>
        <v>Morgan Stanley Capital Group Inc.96013901</v>
      </c>
      <c r="K374" t="s">
        <v>567</v>
      </c>
    </row>
    <row r="375" spans="1:11" x14ac:dyDescent="0.2">
      <c r="A375" s="80" t="s">
        <v>114</v>
      </c>
      <c r="B375" s="80">
        <v>96013901</v>
      </c>
      <c r="C375" s="80" t="s">
        <v>745</v>
      </c>
      <c r="D375" s="80">
        <v>9409</v>
      </c>
      <c r="E375" t="s">
        <v>938</v>
      </c>
      <c r="F375">
        <v>42</v>
      </c>
      <c r="H375" s="98" t="e">
        <f>VLOOKUP(A375,#REF!,2,FALSE)</f>
        <v>#REF!</v>
      </c>
      <c r="I375" t="str">
        <f>IF(D375="",VLOOKUP(A375,#REF!,3,FALSE),"")</f>
        <v/>
      </c>
      <c r="J375" t="str">
        <f t="shared" si="5"/>
        <v>Morgan Stanley Capital Group Inc.96013901</v>
      </c>
      <c r="K375" t="s">
        <v>567</v>
      </c>
    </row>
    <row r="376" spans="1:11" x14ac:dyDescent="0.2">
      <c r="A376" s="80" t="s">
        <v>628</v>
      </c>
      <c r="B376" s="80">
        <v>96028136</v>
      </c>
      <c r="C376" s="80" t="s">
        <v>759</v>
      </c>
      <c r="D376" s="80">
        <v>32565</v>
      </c>
      <c r="E376" t="s">
        <v>938</v>
      </c>
      <c r="F376">
        <v>56</v>
      </c>
      <c r="H376" s="98" t="e">
        <f>VLOOKUP(A376,#REF!,2,FALSE)</f>
        <v>#REF!</v>
      </c>
      <c r="I376" t="str">
        <f>IF(D376="",VLOOKUP(A376,#REF!,3,FALSE),"")</f>
        <v/>
      </c>
      <c r="J376" t="str">
        <f t="shared" si="5"/>
        <v>Murphy Oil Company Ltd.96028136</v>
      </c>
      <c r="K376" t="s">
        <v>567</v>
      </c>
    </row>
    <row r="377" spans="1:11" x14ac:dyDescent="0.2">
      <c r="A377" s="80" t="s">
        <v>628</v>
      </c>
      <c r="B377" s="80">
        <v>96028136</v>
      </c>
      <c r="C377" s="80" t="s">
        <v>759</v>
      </c>
      <c r="D377" s="80">
        <v>32565</v>
      </c>
      <c r="E377" t="s">
        <v>938</v>
      </c>
      <c r="F377">
        <v>56</v>
      </c>
      <c r="H377" s="98" t="e">
        <f>VLOOKUP(A377,#REF!,2,FALSE)</f>
        <v>#REF!</v>
      </c>
      <c r="I377" t="str">
        <f>IF(D377="",VLOOKUP(A377,#REF!,3,FALSE),"")</f>
        <v/>
      </c>
      <c r="J377" t="str">
        <f t="shared" si="5"/>
        <v>Murphy Oil Company Ltd.96028136</v>
      </c>
      <c r="K377" t="s">
        <v>567</v>
      </c>
    </row>
    <row r="378" spans="1:11" x14ac:dyDescent="0.2">
      <c r="A378" s="80" t="s">
        <v>137</v>
      </c>
      <c r="B378" s="80">
        <v>96013811</v>
      </c>
      <c r="C378" s="80" t="s">
        <v>745</v>
      </c>
      <c r="D378" s="80">
        <v>57251</v>
      </c>
      <c r="E378" t="s">
        <v>938</v>
      </c>
      <c r="F378">
        <v>16</v>
      </c>
      <c r="H378" s="98" t="e">
        <f>VLOOKUP(A378,#REF!,2,FALSE)</f>
        <v>#REF!</v>
      </c>
      <c r="I378" t="str">
        <f>IF(D378="",VLOOKUP(A378,#REF!,3,FALSE),"")</f>
        <v/>
      </c>
      <c r="J378" t="str">
        <f t="shared" si="5"/>
        <v>Nexen Marketing96013811</v>
      </c>
      <c r="K378" t="s">
        <v>567</v>
      </c>
    </row>
    <row r="379" spans="1:11" x14ac:dyDescent="0.2">
      <c r="A379" s="80" t="s">
        <v>137</v>
      </c>
      <c r="B379" s="80">
        <v>96013811</v>
      </c>
      <c r="C379" s="80" t="s">
        <v>745</v>
      </c>
      <c r="D379" s="80">
        <v>57251</v>
      </c>
      <c r="E379" t="s">
        <v>938</v>
      </c>
      <c r="F379">
        <v>16</v>
      </c>
      <c r="H379" s="98" t="e">
        <f>VLOOKUP(A379,#REF!,2,FALSE)</f>
        <v>#REF!</v>
      </c>
      <c r="I379" t="str">
        <f>IF(D379="",VLOOKUP(A379,#REF!,3,FALSE),"")</f>
        <v/>
      </c>
      <c r="J379" t="str">
        <f t="shared" si="5"/>
        <v>Nexen Marketing96013811</v>
      </c>
      <c r="K379" t="s">
        <v>567</v>
      </c>
    </row>
    <row r="380" spans="1:11" x14ac:dyDescent="0.2">
      <c r="A380" s="80" t="s">
        <v>137</v>
      </c>
      <c r="B380" s="80">
        <v>96013811</v>
      </c>
      <c r="C380" s="80" t="s">
        <v>745</v>
      </c>
      <c r="D380" s="80">
        <v>57251</v>
      </c>
      <c r="E380" t="s">
        <v>938</v>
      </c>
      <c r="F380">
        <v>16</v>
      </c>
      <c r="H380" s="98" t="e">
        <f>VLOOKUP(A380,#REF!,2,FALSE)</f>
        <v>#REF!</v>
      </c>
      <c r="I380" t="str">
        <f>IF(D380="",VLOOKUP(A380,#REF!,3,FALSE),"")</f>
        <v/>
      </c>
      <c r="J380" t="str">
        <f t="shared" si="5"/>
        <v>Nexen Marketing96013811</v>
      </c>
      <c r="K380" t="s">
        <v>567</v>
      </c>
    </row>
    <row r="381" spans="1:11" x14ac:dyDescent="0.2">
      <c r="A381" s="80" t="s">
        <v>137</v>
      </c>
      <c r="B381" s="80">
        <v>96013811</v>
      </c>
      <c r="C381" s="80" t="s">
        <v>745</v>
      </c>
      <c r="D381" s="80">
        <v>57251</v>
      </c>
      <c r="E381" t="s">
        <v>938</v>
      </c>
      <c r="F381">
        <v>16</v>
      </c>
      <c r="H381" s="98" t="e">
        <f>VLOOKUP(A381,#REF!,2,FALSE)</f>
        <v>#REF!</v>
      </c>
      <c r="I381" t="str">
        <f>IF(D381="",VLOOKUP(A381,#REF!,3,FALSE),"")</f>
        <v/>
      </c>
      <c r="J381" t="str">
        <f t="shared" si="5"/>
        <v>Nexen Marketing96013811</v>
      </c>
      <c r="K381" t="s">
        <v>567</v>
      </c>
    </row>
    <row r="382" spans="1:11" x14ac:dyDescent="0.2">
      <c r="A382" s="80" t="s">
        <v>629</v>
      </c>
      <c r="B382" s="80">
        <v>96013902</v>
      </c>
      <c r="C382" s="80" t="s">
        <v>745</v>
      </c>
      <c r="D382" s="80">
        <v>62781</v>
      </c>
      <c r="E382" t="s">
        <v>938</v>
      </c>
      <c r="F382">
        <v>65</v>
      </c>
      <c r="H382" s="98" t="e">
        <f>VLOOKUP(A382,#REF!,2,FALSE)</f>
        <v>#REF!</v>
      </c>
      <c r="I382" t="str">
        <f>IF(D382="",VLOOKUP(A382,#REF!,3,FALSE),"")</f>
        <v/>
      </c>
      <c r="J382" t="str">
        <f t="shared" si="5"/>
        <v>Northstar Energy96013902</v>
      </c>
      <c r="K382" t="s">
        <v>567</v>
      </c>
    </row>
    <row r="383" spans="1:11" x14ac:dyDescent="0.2">
      <c r="A383" s="80" t="s">
        <v>629</v>
      </c>
      <c r="B383" s="80">
        <v>96013902</v>
      </c>
      <c r="C383" s="80" t="s">
        <v>745</v>
      </c>
      <c r="D383" s="80">
        <v>62781</v>
      </c>
      <c r="E383" t="s">
        <v>938</v>
      </c>
      <c r="F383">
        <v>65</v>
      </c>
      <c r="H383" s="98" t="e">
        <f>VLOOKUP(A383,#REF!,2,FALSE)</f>
        <v>#REF!</v>
      </c>
      <c r="I383" t="str">
        <f>IF(D383="",VLOOKUP(A383,#REF!,3,FALSE),"")</f>
        <v/>
      </c>
      <c r="J383" t="str">
        <f t="shared" si="5"/>
        <v>Northstar Energy96013902</v>
      </c>
      <c r="K383" t="s">
        <v>567</v>
      </c>
    </row>
    <row r="384" spans="1:11" x14ac:dyDescent="0.2">
      <c r="A384" s="80" t="s">
        <v>629</v>
      </c>
      <c r="B384" s="80">
        <v>96013902</v>
      </c>
      <c r="C384" s="80" t="s">
        <v>745</v>
      </c>
      <c r="D384" s="80">
        <v>62781</v>
      </c>
      <c r="E384" t="s">
        <v>938</v>
      </c>
      <c r="F384">
        <v>65</v>
      </c>
      <c r="H384" s="98" t="e">
        <f>VLOOKUP(A384,#REF!,2,FALSE)</f>
        <v>#REF!</v>
      </c>
      <c r="I384" t="str">
        <f>IF(D384="",VLOOKUP(A384,#REF!,3,FALSE),"")</f>
        <v/>
      </c>
      <c r="J384" t="str">
        <f t="shared" si="5"/>
        <v>Northstar Energy96013902</v>
      </c>
      <c r="K384" t="s">
        <v>567</v>
      </c>
    </row>
    <row r="385" spans="1:11" x14ac:dyDescent="0.2">
      <c r="A385" s="80" t="s">
        <v>629</v>
      </c>
      <c r="B385" s="80">
        <v>96013902</v>
      </c>
      <c r="C385" s="80" t="s">
        <v>745</v>
      </c>
      <c r="D385" s="80">
        <v>62781</v>
      </c>
      <c r="E385" t="s">
        <v>938</v>
      </c>
      <c r="F385">
        <v>65</v>
      </c>
      <c r="H385" s="98" t="e">
        <f>VLOOKUP(A385,#REF!,2,FALSE)</f>
        <v>#REF!</v>
      </c>
      <c r="I385" t="str">
        <f>IF(D385="",VLOOKUP(A385,#REF!,3,FALSE),"")</f>
        <v/>
      </c>
      <c r="J385" t="str">
        <f t="shared" si="5"/>
        <v>Northstar Energy96013902</v>
      </c>
      <c r="K385" t="s">
        <v>567</v>
      </c>
    </row>
    <row r="386" spans="1:11" x14ac:dyDescent="0.2">
      <c r="A386" s="80" t="s">
        <v>630</v>
      </c>
      <c r="B386" s="80">
        <v>96013917</v>
      </c>
      <c r="C386" s="80" t="s">
        <v>745</v>
      </c>
      <c r="D386" s="80">
        <v>11157</v>
      </c>
      <c r="E386" t="s">
        <v>938</v>
      </c>
      <c r="F386">
        <v>25</v>
      </c>
      <c r="H386" s="98" t="e">
        <f>VLOOKUP(A386,#REF!,2,FALSE)</f>
        <v>#REF!</v>
      </c>
      <c r="I386" t="str">
        <f>IF(D386="",VLOOKUP(A386,#REF!,3,FALSE),"")</f>
        <v/>
      </c>
      <c r="J386" t="str">
        <f t="shared" si="5"/>
        <v>PanCanadian Petroleum Limited96013917</v>
      </c>
      <c r="K386" t="s">
        <v>567</v>
      </c>
    </row>
    <row r="387" spans="1:11" x14ac:dyDescent="0.2">
      <c r="A387" s="80" t="s">
        <v>630</v>
      </c>
      <c r="B387" s="80">
        <v>96013917</v>
      </c>
      <c r="C387" s="80" t="s">
        <v>745</v>
      </c>
      <c r="D387" s="80">
        <v>11157</v>
      </c>
      <c r="E387" t="s">
        <v>938</v>
      </c>
      <c r="F387">
        <v>25</v>
      </c>
      <c r="H387" s="98" t="e">
        <f>VLOOKUP(A387,#REF!,2,FALSE)</f>
        <v>#REF!</v>
      </c>
      <c r="I387" t="str">
        <f>IF(D387="",VLOOKUP(A387,#REF!,3,FALSE),"")</f>
        <v/>
      </c>
      <c r="J387" t="str">
        <f t="shared" si="5"/>
        <v>PanCanadian Petroleum Limited96013917</v>
      </c>
      <c r="K387" t="s">
        <v>567</v>
      </c>
    </row>
    <row r="388" spans="1:11" x14ac:dyDescent="0.2">
      <c r="A388" s="80" t="s">
        <v>630</v>
      </c>
      <c r="B388" s="80">
        <v>96013917</v>
      </c>
      <c r="C388" s="80" t="s">
        <v>745</v>
      </c>
      <c r="D388" s="80">
        <v>11157</v>
      </c>
      <c r="E388" t="s">
        <v>938</v>
      </c>
      <c r="F388">
        <v>25</v>
      </c>
      <c r="H388" s="98" t="e">
        <f>VLOOKUP(A388,#REF!,2,FALSE)</f>
        <v>#REF!</v>
      </c>
      <c r="I388" t="str">
        <f>IF(D388="",VLOOKUP(A388,#REF!,3,FALSE),"")</f>
        <v/>
      </c>
      <c r="J388" t="str">
        <f t="shared" si="5"/>
        <v>PanCanadian Petroleum Limited96013917</v>
      </c>
      <c r="K388" t="s">
        <v>567</v>
      </c>
    </row>
    <row r="389" spans="1:11" x14ac:dyDescent="0.2">
      <c r="A389" s="80" t="s">
        <v>630</v>
      </c>
      <c r="B389" s="80">
        <v>96013917</v>
      </c>
      <c r="C389" s="80" t="s">
        <v>745</v>
      </c>
      <c r="D389" s="80">
        <v>11157</v>
      </c>
      <c r="E389" t="s">
        <v>938</v>
      </c>
      <c r="F389">
        <v>25</v>
      </c>
      <c r="H389" s="98" t="e">
        <f>VLOOKUP(A389,#REF!,2,FALSE)</f>
        <v>#REF!</v>
      </c>
      <c r="I389" t="str">
        <f>IF(D389="",VLOOKUP(A389,#REF!,3,FALSE),"")</f>
        <v/>
      </c>
      <c r="J389" t="str">
        <f t="shared" ref="J389:J452" si="6">A389&amp;B389</f>
        <v>PanCanadian Petroleum Limited96013917</v>
      </c>
      <c r="K389" t="s">
        <v>567</v>
      </c>
    </row>
    <row r="390" spans="1:11" x14ac:dyDescent="0.2">
      <c r="A390" s="80" t="s">
        <v>631</v>
      </c>
      <c r="B390" s="80">
        <v>96013947</v>
      </c>
      <c r="C390" s="80" t="s">
        <v>745</v>
      </c>
      <c r="D390" s="80">
        <v>58798</v>
      </c>
      <c r="E390" t="s">
        <v>938</v>
      </c>
      <c r="F390">
        <v>46</v>
      </c>
      <c r="H390" s="98" t="e">
        <f>VLOOKUP(A390,#REF!,2,FALSE)</f>
        <v>#REF!</v>
      </c>
      <c r="I390" t="str">
        <f>IF(D390="",VLOOKUP(A390,#REF!,3,FALSE),"")</f>
        <v/>
      </c>
      <c r="J390" t="str">
        <f t="shared" si="6"/>
        <v>Penn West Petroleum96013947</v>
      </c>
      <c r="K390" t="s">
        <v>567</v>
      </c>
    </row>
    <row r="391" spans="1:11" x14ac:dyDescent="0.2">
      <c r="A391" s="80" t="s">
        <v>631</v>
      </c>
      <c r="B391" s="80">
        <v>96013947</v>
      </c>
      <c r="C391" s="80" t="s">
        <v>745</v>
      </c>
      <c r="D391" s="80">
        <v>58798</v>
      </c>
      <c r="E391" t="s">
        <v>938</v>
      </c>
      <c r="F391">
        <v>46</v>
      </c>
      <c r="H391" s="98" t="e">
        <f>VLOOKUP(A391,#REF!,2,FALSE)</f>
        <v>#REF!</v>
      </c>
      <c r="I391" t="str">
        <f>IF(D391="",VLOOKUP(A391,#REF!,3,FALSE),"")</f>
        <v/>
      </c>
      <c r="J391" t="str">
        <f t="shared" si="6"/>
        <v>Penn West Petroleum96013947</v>
      </c>
      <c r="K391" t="s">
        <v>567</v>
      </c>
    </row>
    <row r="392" spans="1:11" x14ac:dyDescent="0.2">
      <c r="A392" s="80" t="s">
        <v>631</v>
      </c>
      <c r="B392" s="80">
        <v>96013947</v>
      </c>
      <c r="C392" s="80" t="s">
        <v>745</v>
      </c>
      <c r="D392" s="80">
        <v>58798</v>
      </c>
      <c r="E392" t="s">
        <v>938</v>
      </c>
      <c r="F392">
        <v>46</v>
      </c>
      <c r="H392" s="98" t="e">
        <f>VLOOKUP(A392,#REF!,2,FALSE)</f>
        <v>#REF!</v>
      </c>
      <c r="I392" t="str">
        <f>IF(D392="",VLOOKUP(A392,#REF!,3,FALSE),"")</f>
        <v/>
      </c>
      <c r="J392" t="str">
        <f t="shared" si="6"/>
        <v>Penn West Petroleum96013947</v>
      </c>
      <c r="K392" t="s">
        <v>567</v>
      </c>
    </row>
    <row r="393" spans="1:11" x14ac:dyDescent="0.2">
      <c r="A393" s="80" t="s">
        <v>631</v>
      </c>
      <c r="B393" s="80">
        <v>96013947</v>
      </c>
      <c r="C393" s="80" t="s">
        <v>745</v>
      </c>
      <c r="D393" s="80">
        <v>58798</v>
      </c>
      <c r="E393" t="s">
        <v>938</v>
      </c>
      <c r="F393">
        <v>46</v>
      </c>
      <c r="H393" s="98" t="e">
        <f>VLOOKUP(A393,#REF!,2,FALSE)</f>
        <v>#REF!</v>
      </c>
      <c r="I393" t="str">
        <f>IF(D393="",VLOOKUP(A393,#REF!,3,FALSE),"")</f>
        <v/>
      </c>
      <c r="J393" t="str">
        <f t="shared" si="6"/>
        <v>Penn West Petroleum96013947</v>
      </c>
      <c r="K393" t="s">
        <v>567</v>
      </c>
    </row>
    <row r="394" spans="1:11" x14ac:dyDescent="0.2">
      <c r="A394" s="80" t="s">
        <v>632</v>
      </c>
      <c r="B394" s="80">
        <v>96013915</v>
      </c>
      <c r="C394" s="80" t="s">
        <v>745</v>
      </c>
      <c r="D394" s="80">
        <v>52868</v>
      </c>
      <c r="E394" t="s">
        <v>938</v>
      </c>
      <c r="F394">
        <v>31</v>
      </c>
      <c r="H394" s="98" t="e">
        <f>VLOOKUP(A394,#REF!,2,FALSE)</f>
        <v>#REF!</v>
      </c>
      <c r="I394" t="str">
        <f>IF(D394="",VLOOKUP(A394,#REF!,3,FALSE),"")</f>
        <v/>
      </c>
      <c r="J394" t="str">
        <f t="shared" si="6"/>
        <v>Petro-Canada Oil and Gas96013915</v>
      </c>
      <c r="K394" t="s">
        <v>567</v>
      </c>
    </row>
    <row r="395" spans="1:11" x14ac:dyDescent="0.2">
      <c r="A395" s="80" t="s">
        <v>632</v>
      </c>
      <c r="B395" s="80">
        <v>96013915</v>
      </c>
      <c r="C395" s="80" t="s">
        <v>745</v>
      </c>
      <c r="D395" s="80">
        <v>52868</v>
      </c>
      <c r="E395" t="s">
        <v>938</v>
      </c>
      <c r="F395">
        <v>31</v>
      </c>
      <c r="H395" s="98" t="e">
        <f>VLOOKUP(A395,#REF!,2,FALSE)</f>
        <v>#REF!</v>
      </c>
      <c r="I395" t="str">
        <f>IF(D395="",VLOOKUP(A395,#REF!,3,FALSE),"")</f>
        <v/>
      </c>
      <c r="J395" t="str">
        <f t="shared" si="6"/>
        <v>Petro-Canada Oil and Gas96013915</v>
      </c>
      <c r="K395" t="s">
        <v>567</v>
      </c>
    </row>
    <row r="396" spans="1:11" x14ac:dyDescent="0.2">
      <c r="A396" s="80" t="s">
        <v>632</v>
      </c>
      <c r="B396" s="80">
        <v>96013915</v>
      </c>
      <c r="C396" s="80" t="s">
        <v>745</v>
      </c>
      <c r="D396" s="80">
        <v>52868</v>
      </c>
      <c r="E396" t="s">
        <v>938</v>
      </c>
      <c r="F396">
        <v>31</v>
      </c>
      <c r="H396" s="98" t="e">
        <f>VLOOKUP(A396,#REF!,2,FALSE)</f>
        <v>#REF!</v>
      </c>
      <c r="I396" t="str">
        <f>IF(D396="",VLOOKUP(A396,#REF!,3,FALSE),"")</f>
        <v/>
      </c>
      <c r="J396" t="str">
        <f t="shared" si="6"/>
        <v>Petro-Canada Oil and Gas96013915</v>
      </c>
      <c r="K396" t="s">
        <v>567</v>
      </c>
    </row>
    <row r="397" spans="1:11" x14ac:dyDescent="0.2">
      <c r="A397" s="80" t="s">
        <v>632</v>
      </c>
      <c r="B397" s="80">
        <v>96013915</v>
      </c>
      <c r="C397" s="80" t="s">
        <v>745</v>
      </c>
      <c r="D397" s="80">
        <v>52868</v>
      </c>
      <c r="E397" t="s">
        <v>938</v>
      </c>
      <c r="F397">
        <v>31</v>
      </c>
      <c r="H397" s="98" t="e">
        <f>VLOOKUP(A397,#REF!,2,FALSE)</f>
        <v>#REF!</v>
      </c>
      <c r="I397" t="str">
        <f>IF(D397="",VLOOKUP(A397,#REF!,3,FALSE),"")</f>
        <v/>
      </c>
      <c r="J397" t="str">
        <f t="shared" si="6"/>
        <v>Petro-Canada Oil and Gas96013915</v>
      </c>
      <c r="K397" t="s">
        <v>567</v>
      </c>
    </row>
    <row r="398" spans="1:11" x14ac:dyDescent="0.2">
      <c r="A398" s="80" t="s">
        <v>247</v>
      </c>
      <c r="B398" s="80">
        <v>96013844</v>
      </c>
      <c r="C398" s="80" t="s">
        <v>745</v>
      </c>
      <c r="D398" s="80">
        <v>54438</v>
      </c>
      <c r="E398" t="s">
        <v>938</v>
      </c>
      <c r="F398">
        <v>8</v>
      </c>
      <c r="H398" s="98" t="e">
        <f>VLOOKUP(A398,#REF!,2,FALSE)</f>
        <v>#REF!</v>
      </c>
      <c r="I398" t="str">
        <f>IF(D398="",VLOOKUP(A398,#REF!,3,FALSE),"")</f>
        <v/>
      </c>
      <c r="J398" t="str">
        <f t="shared" si="6"/>
        <v>PG&amp;E Energy Trading, Canada Corporation96013844</v>
      </c>
      <c r="K398" t="s">
        <v>567</v>
      </c>
    </row>
    <row r="399" spans="1:11" x14ac:dyDescent="0.2">
      <c r="A399" s="80" t="s">
        <v>247</v>
      </c>
      <c r="B399" s="80">
        <v>96013844</v>
      </c>
      <c r="C399" s="80" t="s">
        <v>745</v>
      </c>
      <c r="D399" s="80">
        <v>54438</v>
      </c>
      <c r="E399" t="s">
        <v>938</v>
      </c>
      <c r="F399">
        <v>8</v>
      </c>
      <c r="H399" s="98" t="e">
        <f>VLOOKUP(A399,#REF!,2,FALSE)</f>
        <v>#REF!</v>
      </c>
      <c r="I399" t="str">
        <f>IF(D399="",VLOOKUP(A399,#REF!,3,FALSE),"")</f>
        <v/>
      </c>
      <c r="J399" t="str">
        <f t="shared" si="6"/>
        <v>PG&amp;E Energy Trading, Canada Corporation96013844</v>
      </c>
      <c r="K399" t="s">
        <v>567</v>
      </c>
    </row>
    <row r="400" spans="1:11" x14ac:dyDescent="0.2">
      <c r="A400" s="80" t="s">
        <v>247</v>
      </c>
      <c r="B400" s="80">
        <v>96013844</v>
      </c>
      <c r="C400" s="80" t="s">
        <v>745</v>
      </c>
      <c r="D400" s="80">
        <v>54438</v>
      </c>
      <c r="E400" t="s">
        <v>938</v>
      </c>
      <c r="F400">
        <v>8</v>
      </c>
      <c r="H400" s="98" t="e">
        <f>VLOOKUP(A400,#REF!,2,FALSE)</f>
        <v>#REF!</v>
      </c>
      <c r="I400" t="str">
        <f>IF(D400="",VLOOKUP(A400,#REF!,3,FALSE),"")</f>
        <v/>
      </c>
      <c r="J400" t="str">
        <f t="shared" si="6"/>
        <v>PG&amp;E Energy Trading, Canada Corporation96013844</v>
      </c>
      <c r="K400" t="s">
        <v>567</v>
      </c>
    </row>
    <row r="401" spans="1:11" x14ac:dyDescent="0.2">
      <c r="A401" s="80" t="s">
        <v>247</v>
      </c>
      <c r="B401" s="80">
        <v>96013844</v>
      </c>
      <c r="C401" s="80" t="s">
        <v>745</v>
      </c>
      <c r="D401" s="80">
        <v>54438</v>
      </c>
      <c r="E401" t="s">
        <v>938</v>
      </c>
      <c r="F401">
        <v>8</v>
      </c>
      <c r="H401" s="98" t="e">
        <f>VLOOKUP(A401,#REF!,2,FALSE)</f>
        <v>#REF!</v>
      </c>
      <c r="I401" t="str">
        <f>IF(D401="",VLOOKUP(A401,#REF!,3,FALSE),"")</f>
        <v/>
      </c>
      <c r="J401" t="str">
        <f t="shared" si="6"/>
        <v>PG&amp;E Energy Trading, Canada Corporation96013844</v>
      </c>
      <c r="K401" t="s">
        <v>567</v>
      </c>
    </row>
    <row r="402" spans="1:11" x14ac:dyDescent="0.2">
      <c r="A402" s="80" t="s">
        <v>103</v>
      </c>
      <c r="B402" s="80">
        <v>96018504</v>
      </c>
      <c r="C402" s="80" t="s">
        <v>745</v>
      </c>
      <c r="D402" s="80">
        <v>58402</v>
      </c>
      <c r="E402" t="s">
        <v>938</v>
      </c>
      <c r="F402">
        <v>43</v>
      </c>
      <c r="H402" s="98" t="e">
        <f>VLOOKUP(A402,#REF!,2,FALSE)</f>
        <v>#REF!</v>
      </c>
      <c r="I402" t="str">
        <f>IF(D402="",VLOOKUP(A402,#REF!,3,FALSE),"")</f>
        <v/>
      </c>
      <c r="J402" t="str">
        <f t="shared" si="6"/>
        <v>PG&amp;E Energy Trading-Gas Corporation96018504</v>
      </c>
      <c r="K402" t="s">
        <v>567</v>
      </c>
    </row>
    <row r="403" spans="1:11" x14ac:dyDescent="0.2">
      <c r="A403" s="80" t="s">
        <v>103</v>
      </c>
      <c r="B403" s="80">
        <v>96018504</v>
      </c>
      <c r="C403" s="80" t="s">
        <v>745</v>
      </c>
      <c r="D403" s="80">
        <v>58402</v>
      </c>
      <c r="E403" t="s">
        <v>938</v>
      </c>
      <c r="F403">
        <v>43</v>
      </c>
      <c r="H403" s="98" t="e">
        <f>VLOOKUP(A403,#REF!,2,FALSE)</f>
        <v>#REF!</v>
      </c>
      <c r="I403" t="str">
        <f>IF(D403="",VLOOKUP(A403,#REF!,3,FALSE),"")</f>
        <v/>
      </c>
      <c r="J403" t="str">
        <f t="shared" si="6"/>
        <v>PG&amp;E Energy Trading-Gas Corporation96018504</v>
      </c>
      <c r="K403" t="s">
        <v>567</v>
      </c>
    </row>
    <row r="404" spans="1:11" x14ac:dyDescent="0.2">
      <c r="A404" s="103" t="s">
        <v>103</v>
      </c>
      <c r="B404" s="80">
        <v>96018504</v>
      </c>
      <c r="C404" s="80" t="s">
        <v>745</v>
      </c>
      <c r="D404" s="80">
        <v>58402</v>
      </c>
      <c r="E404" t="s">
        <v>938</v>
      </c>
      <c r="F404">
        <v>43</v>
      </c>
      <c r="H404" s="98" t="e">
        <f>VLOOKUP(A404,#REF!,2,FALSE)</f>
        <v>#REF!</v>
      </c>
      <c r="I404" t="str">
        <f>IF(D404="",VLOOKUP(A404,#REF!,3,FALSE),"")</f>
        <v/>
      </c>
      <c r="J404" t="str">
        <f t="shared" si="6"/>
        <v>PG&amp;E Energy Trading-Gas Corporation96018504</v>
      </c>
      <c r="K404" t="s">
        <v>567</v>
      </c>
    </row>
    <row r="405" spans="1:11" x14ac:dyDescent="0.2">
      <c r="A405" s="80" t="s">
        <v>103</v>
      </c>
      <c r="B405" s="80">
        <v>96018504</v>
      </c>
      <c r="C405" s="80" t="s">
        <v>745</v>
      </c>
      <c r="D405" s="80">
        <v>58402</v>
      </c>
      <c r="E405" t="s">
        <v>938</v>
      </c>
      <c r="F405">
        <v>43</v>
      </c>
      <c r="H405" s="98" t="e">
        <f>VLOOKUP(A405,#REF!,2,FALSE)</f>
        <v>#REF!</v>
      </c>
      <c r="I405" t="str">
        <f>IF(D405="",VLOOKUP(A405,#REF!,3,FALSE),"")</f>
        <v/>
      </c>
      <c r="J405" t="str">
        <f t="shared" si="6"/>
        <v>PG&amp;E Energy Trading-Gas Corporation96018504</v>
      </c>
      <c r="K405" t="s">
        <v>567</v>
      </c>
    </row>
    <row r="406" spans="1:11" x14ac:dyDescent="0.2">
      <c r="A406" s="80" t="s">
        <v>144</v>
      </c>
      <c r="B406" s="80">
        <v>96013846</v>
      </c>
      <c r="C406" s="80" t="s">
        <v>745</v>
      </c>
      <c r="D406" s="80">
        <v>46709</v>
      </c>
      <c r="E406" t="s">
        <v>938</v>
      </c>
      <c r="F406">
        <v>38</v>
      </c>
      <c r="H406" s="98" t="e">
        <f>VLOOKUP(A406,#REF!,2,FALSE)</f>
        <v>#REF!</v>
      </c>
      <c r="I406" t="str">
        <f>IF(D406="",VLOOKUP(A406,#REF!,3,FALSE),"")</f>
        <v/>
      </c>
      <c r="J406" t="str">
        <f t="shared" si="6"/>
        <v>Phibro Inc.96013846</v>
      </c>
      <c r="K406" t="s">
        <v>567</v>
      </c>
    </row>
    <row r="407" spans="1:11" x14ac:dyDescent="0.2">
      <c r="A407" s="80" t="s">
        <v>144</v>
      </c>
      <c r="B407" s="80">
        <v>96013846</v>
      </c>
      <c r="C407" s="80" t="s">
        <v>745</v>
      </c>
      <c r="D407" s="80">
        <v>46709</v>
      </c>
      <c r="E407" t="s">
        <v>938</v>
      </c>
      <c r="F407">
        <v>38</v>
      </c>
      <c r="H407" s="98" t="e">
        <f>VLOOKUP(A407,#REF!,2,FALSE)</f>
        <v>#REF!</v>
      </c>
      <c r="I407" t="str">
        <f>IF(D407="",VLOOKUP(A407,#REF!,3,FALSE),"")</f>
        <v/>
      </c>
      <c r="J407" t="str">
        <f t="shared" si="6"/>
        <v>Phibro Inc.96013846</v>
      </c>
      <c r="K407" t="s">
        <v>567</v>
      </c>
    </row>
    <row r="408" spans="1:11" x14ac:dyDescent="0.2">
      <c r="A408" s="80" t="s">
        <v>144</v>
      </c>
      <c r="B408" s="80">
        <v>96013846</v>
      </c>
      <c r="C408" s="80" t="s">
        <v>745</v>
      </c>
      <c r="D408" s="80">
        <v>46709</v>
      </c>
      <c r="E408" t="s">
        <v>938</v>
      </c>
      <c r="F408">
        <v>38</v>
      </c>
      <c r="H408" s="98" t="e">
        <f>VLOOKUP(A408,#REF!,2,FALSE)</f>
        <v>#REF!</v>
      </c>
      <c r="I408" t="str">
        <f>IF(D408="",VLOOKUP(A408,#REF!,3,FALSE),"")</f>
        <v/>
      </c>
      <c r="J408" t="str">
        <f t="shared" si="6"/>
        <v>Phibro Inc.96013846</v>
      </c>
      <c r="K408" t="s">
        <v>567</v>
      </c>
    </row>
    <row r="409" spans="1:11" x14ac:dyDescent="0.2">
      <c r="A409" s="80" t="s">
        <v>144</v>
      </c>
      <c r="B409" s="80">
        <v>96013846</v>
      </c>
      <c r="C409" s="80" t="s">
        <v>745</v>
      </c>
      <c r="D409" s="80">
        <v>46709</v>
      </c>
      <c r="E409" t="s">
        <v>938</v>
      </c>
      <c r="F409">
        <v>38</v>
      </c>
      <c r="H409" s="98" t="e">
        <f>VLOOKUP(A409,#REF!,2,FALSE)</f>
        <v>#REF!</v>
      </c>
      <c r="I409" t="str">
        <f>IF(D409="",VLOOKUP(A409,#REF!,3,FALSE),"")</f>
        <v/>
      </c>
      <c r="J409" t="str">
        <f t="shared" si="6"/>
        <v>Phibro Inc.96013846</v>
      </c>
      <c r="K409" t="s">
        <v>567</v>
      </c>
    </row>
    <row r="410" spans="1:11" x14ac:dyDescent="0.2">
      <c r="A410" s="80" t="s">
        <v>333</v>
      </c>
      <c r="B410" s="80">
        <v>96031255</v>
      </c>
      <c r="C410" s="80" t="s">
        <v>759</v>
      </c>
      <c r="D410" s="80">
        <v>51312</v>
      </c>
      <c r="E410" t="s">
        <v>938</v>
      </c>
      <c r="F410">
        <v>68</v>
      </c>
      <c r="H410" s="98" t="e">
        <f>VLOOKUP(A410,#REF!,2,FALSE)</f>
        <v>#REF!</v>
      </c>
      <c r="I410" t="str">
        <f>IF(D410="",VLOOKUP(A410,#REF!,3,FALSE),"")</f>
        <v/>
      </c>
      <c r="J410" t="str">
        <f t="shared" si="6"/>
        <v>Powerex Corp.96031255</v>
      </c>
      <c r="K410" t="s">
        <v>567</v>
      </c>
    </row>
    <row r="411" spans="1:11" x14ac:dyDescent="0.2">
      <c r="A411" s="80" t="s">
        <v>333</v>
      </c>
      <c r="B411" s="80">
        <v>96031255</v>
      </c>
      <c r="C411" s="80" t="s">
        <v>759</v>
      </c>
      <c r="D411" s="80">
        <v>51312</v>
      </c>
      <c r="E411" t="s">
        <v>938</v>
      </c>
      <c r="F411">
        <v>68</v>
      </c>
      <c r="H411" s="98" t="e">
        <f>VLOOKUP(A411,#REF!,2,FALSE)</f>
        <v>#REF!</v>
      </c>
      <c r="I411" t="str">
        <f>IF(D411="",VLOOKUP(A411,#REF!,3,FALSE),"")</f>
        <v/>
      </c>
      <c r="J411" t="str">
        <f t="shared" si="6"/>
        <v>Powerex Corp.96031255</v>
      </c>
      <c r="K411" t="s">
        <v>567</v>
      </c>
    </row>
    <row r="412" spans="1:11" x14ac:dyDescent="0.2">
      <c r="A412" s="80" t="s">
        <v>333</v>
      </c>
      <c r="B412" s="80">
        <v>96031255</v>
      </c>
      <c r="C412" s="80" t="s">
        <v>759</v>
      </c>
      <c r="D412" s="80">
        <v>51312</v>
      </c>
      <c r="E412" t="s">
        <v>938</v>
      </c>
      <c r="F412">
        <v>68</v>
      </c>
      <c r="H412" s="98" t="e">
        <f>VLOOKUP(A412,#REF!,2,FALSE)</f>
        <v>#REF!</v>
      </c>
      <c r="I412" t="str">
        <f>IF(D412="",VLOOKUP(A412,#REF!,3,FALSE),"")</f>
        <v/>
      </c>
      <c r="J412" t="str">
        <f t="shared" si="6"/>
        <v>Powerex Corp.96031255</v>
      </c>
      <c r="K412" t="s">
        <v>567</v>
      </c>
    </row>
    <row r="413" spans="1:11" x14ac:dyDescent="0.2">
      <c r="A413" s="80" t="s">
        <v>333</v>
      </c>
      <c r="B413" s="80">
        <v>96031255</v>
      </c>
      <c r="C413" s="80" t="s">
        <v>759</v>
      </c>
      <c r="D413" s="80">
        <v>51312</v>
      </c>
      <c r="E413" t="s">
        <v>938</v>
      </c>
      <c r="F413">
        <v>68</v>
      </c>
      <c r="H413" s="98" t="e">
        <f>VLOOKUP(A413,#REF!,2,FALSE)</f>
        <v>#REF!</v>
      </c>
      <c r="I413" t="str">
        <f>IF(D413="",VLOOKUP(A413,#REF!,3,FALSE),"")</f>
        <v/>
      </c>
      <c r="J413" t="str">
        <f t="shared" si="6"/>
        <v>Powerex Corp.96031255</v>
      </c>
      <c r="K413" t="s">
        <v>567</v>
      </c>
    </row>
    <row r="414" spans="1:11" x14ac:dyDescent="0.2">
      <c r="A414" s="80" t="s">
        <v>633</v>
      </c>
      <c r="B414" s="80">
        <v>96031670</v>
      </c>
      <c r="C414" s="80" t="s">
        <v>745</v>
      </c>
      <c r="D414" s="80">
        <v>63675</v>
      </c>
      <c r="E414" t="s">
        <v>938</v>
      </c>
      <c r="F414">
        <v>57</v>
      </c>
      <c r="H414" s="98" t="e">
        <f>VLOOKUP(A414,#REF!,2,FALSE)</f>
        <v>#REF!</v>
      </c>
      <c r="I414" t="str">
        <f>IF(D414="",VLOOKUP(A414,#REF!,3,FALSE),"")</f>
        <v/>
      </c>
      <c r="J414" t="str">
        <f t="shared" si="6"/>
        <v>Premstar Energy Canada Ltd96031670</v>
      </c>
      <c r="K414" t="s">
        <v>567</v>
      </c>
    </row>
    <row r="415" spans="1:11" x14ac:dyDescent="0.2">
      <c r="A415" s="80" t="s">
        <v>633</v>
      </c>
      <c r="B415" s="80">
        <v>96031670</v>
      </c>
      <c r="C415" s="80" t="s">
        <v>745</v>
      </c>
      <c r="D415" s="80">
        <v>63675</v>
      </c>
      <c r="E415" t="s">
        <v>938</v>
      </c>
      <c r="F415">
        <v>57</v>
      </c>
      <c r="H415" s="98" t="e">
        <f>VLOOKUP(A415,#REF!,2,FALSE)</f>
        <v>#REF!</v>
      </c>
      <c r="I415" t="str">
        <f>IF(D415="",VLOOKUP(A415,#REF!,3,FALSE),"")</f>
        <v/>
      </c>
      <c r="J415" t="str">
        <f t="shared" si="6"/>
        <v>Premstar Energy Canada Ltd96031670</v>
      </c>
      <c r="K415" t="s">
        <v>567</v>
      </c>
    </row>
    <row r="416" spans="1:11" x14ac:dyDescent="0.2">
      <c r="A416" s="80" t="s">
        <v>633</v>
      </c>
      <c r="B416" s="80">
        <v>96031670</v>
      </c>
      <c r="C416" s="80" t="s">
        <v>745</v>
      </c>
      <c r="D416" s="80">
        <v>63675</v>
      </c>
      <c r="E416" t="s">
        <v>938</v>
      </c>
      <c r="F416">
        <v>57</v>
      </c>
      <c r="H416" s="98" t="e">
        <f>VLOOKUP(A416,#REF!,2,FALSE)</f>
        <v>#REF!</v>
      </c>
      <c r="I416" t="str">
        <f>IF(D416="",VLOOKUP(A416,#REF!,3,FALSE),"")</f>
        <v/>
      </c>
      <c r="J416" t="str">
        <f t="shared" si="6"/>
        <v>Premstar Energy Canada Ltd96031670</v>
      </c>
      <c r="K416" t="s">
        <v>567</v>
      </c>
    </row>
    <row r="417" spans="1:11" x14ac:dyDescent="0.2">
      <c r="A417" s="80" t="s">
        <v>633</v>
      </c>
      <c r="B417" s="80">
        <v>96031670</v>
      </c>
      <c r="C417" s="80" t="s">
        <v>745</v>
      </c>
      <c r="D417" s="80">
        <v>63675</v>
      </c>
      <c r="E417" t="s">
        <v>938</v>
      </c>
      <c r="F417">
        <v>57</v>
      </c>
      <c r="H417" s="98" t="e">
        <f>VLOOKUP(A417,#REF!,2,FALSE)</f>
        <v>#REF!</v>
      </c>
      <c r="I417" t="str">
        <f>IF(D417="",VLOOKUP(A417,#REF!,3,FALSE),"")</f>
        <v/>
      </c>
      <c r="J417" t="str">
        <f t="shared" si="6"/>
        <v>Premstar Energy Canada Ltd96031670</v>
      </c>
      <c r="K417" t="s">
        <v>567</v>
      </c>
    </row>
    <row r="418" spans="1:11" x14ac:dyDescent="0.2">
      <c r="A418" s="80" t="s">
        <v>634</v>
      </c>
      <c r="B418" s="80">
        <v>96013847</v>
      </c>
      <c r="C418" s="80" t="s">
        <v>745</v>
      </c>
      <c r="D418" s="80">
        <v>37221</v>
      </c>
      <c r="E418" t="s">
        <v>938</v>
      </c>
      <c r="F418">
        <v>49</v>
      </c>
      <c r="H418" s="98" t="e">
        <f>VLOOKUP(A418,#REF!,2,FALSE)</f>
        <v>#REF!</v>
      </c>
      <c r="I418" t="str">
        <f>IF(D418="",VLOOKUP(A418,#REF!,3,FALSE),"")</f>
        <v/>
      </c>
      <c r="J418" t="str">
        <f t="shared" si="6"/>
        <v>Producers Marketing Ltd96013847</v>
      </c>
      <c r="K418" t="s">
        <v>567</v>
      </c>
    </row>
    <row r="419" spans="1:11" x14ac:dyDescent="0.2">
      <c r="A419" s="80" t="s">
        <v>634</v>
      </c>
      <c r="B419" s="80">
        <v>96013847</v>
      </c>
      <c r="C419" s="80" t="s">
        <v>745</v>
      </c>
      <c r="D419" s="80">
        <v>37221</v>
      </c>
      <c r="E419" t="s">
        <v>938</v>
      </c>
      <c r="F419">
        <v>49</v>
      </c>
      <c r="H419" s="98" t="e">
        <f>VLOOKUP(A419,#REF!,2,FALSE)</f>
        <v>#REF!</v>
      </c>
      <c r="I419" t="str">
        <f>IF(D419="",VLOOKUP(A419,#REF!,3,FALSE),"")</f>
        <v/>
      </c>
      <c r="J419" t="str">
        <f t="shared" si="6"/>
        <v>Producers Marketing Ltd96013847</v>
      </c>
      <c r="K419" t="s">
        <v>567</v>
      </c>
    </row>
    <row r="420" spans="1:11" x14ac:dyDescent="0.2">
      <c r="A420" s="80" t="s">
        <v>634</v>
      </c>
      <c r="B420" s="80">
        <v>96013847</v>
      </c>
      <c r="C420" s="80" t="s">
        <v>745</v>
      </c>
      <c r="D420" s="80">
        <v>37221</v>
      </c>
      <c r="E420" t="s">
        <v>938</v>
      </c>
      <c r="F420">
        <v>49</v>
      </c>
      <c r="H420" s="98" t="e">
        <f>VLOOKUP(A420,#REF!,2,FALSE)</f>
        <v>#REF!</v>
      </c>
      <c r="I420" t="str">
        <f>IF(D420="",VLOOKUP(A420,#REF!,3,FALSE),"")</f>
        <v/>
      </c>
      <c r="J420" t="str">
        <f t="shared" si="6"/>
        <v>Producers Marketing Ltd96013847</v>
      </c>
      <c r="K420" t="s">
        <v>567</v>
      </c>
    </row>
    <row r="421" spans="1:11" x14ac:dyDescent="0.2">
      <c r="A421" s="80" t="s">
        <v>634</v>
      </c>
      <c r="B421" s="80">
        <v>96013847</v>
      </c>
      <c r="C421" s="80" t="s">
        <v>745</v>
      </c>
      <c r="D421" s="80">
        <v>37221</v>
      </c>
      <c r="E421" t="s">
        <v>938</v>
      </c>
      <c r="F421">
        <v>49</v>
      </c>
      <c r="H421" s="98" t="e">
        <f>VLOOKUP(A421,#REF!,2,FALSE)</f>
        <v>#REF!</v>
      </c>
      <c r="I421" t="str">
        <f>IF(D421="",VLOOKUP(A421,#REF!,3,FALSE),"")</f>
        <v/>
      </c>
      <c r="J421" t="str">
        <f t="shared" si="6"/>
        <v>Producers Marketing Ltd96013847</v>
      </c>
      <c r="K421" t="s">
        <v>567</v>
      </c>
    </row>
    <row r="422" spans="1:11" x14ac:dyDescent="0.2">
      <c r="A422" s="80" t="s">
        <v>178</v>
      </c>
      <c r="B422" s="80">
        <v>96034629</v>
      </c>
      <c r="C422" s="80" t="s">
        <v>759</v>
      </c>
      <c r="D422" s="80">
        <v>54279</v>
      </c>
      <c r="E422" t="s">
        <v>938</v>
      </c>
      <c r="F422">
        <v>45</v>
      </c>
      <c r="H422" s="98" t="e">
        <f>VLOOKUP(A422,#REF!,2,FALSE)</f>
        <v>#REF!</v>
      </c>
      <c r="I422" t="str">
        <f>IF(D422="",VLOOKUP(A422,#REF!,3,FALSE),"")</f>
        <v/>
      </c>
      <c r="J422" t="str">
        <f t="shared" si="6"/>
        <v>Puget Sound Energy, Inc.96034629</v>
      </c>
      <c r="K422" t="s">
        <v>567</v>
      </c>
    </row>
    <row r="423" spans="1:11" x14ac:dyDescent="0.2">
      <c r="A423" s="80" t="s">
        <v>178</v>
      </c>
      <c r="B423" s="80">
        <v>96034629</v>
      </c>
      <c r="C423" s="80" t="s">
        <v>759</v>
      </c>
      <c r="D423" s="80">
        <v>54279</v>
      </c>
      <c r="E423" t="s">
        <v>938</v>
      </c>
      <c r="F423">
        <v>45</v>
      </c>
      <c r="H423" s="98" t="e">
        <f>VLOOKUP(A423,#REF!,2,FALSE)</f>
        <v>#REF!</v>
      </c>
      <c r="I423" t="str">
        <f>IF(D423="",VLOOKUP(A423,#REF!,3,FALSE),"")</f>
        <v/>
      </c>
      <c r="J423" t="str">
        <f t="shared" si="6"/>
        <v>Puget Sound Energy, Inc.96034629</v>
      </c>
      <c r="K423" t="s">
        <v>567</v>
      </c>
    </row>
    <row r="424" spans="1:11" x14ac:dyDescent="0.2">
      <c r="A424" s="80" t="s">
        <v>178</v>
      </c>
      <c r="B424" s="80">
        <v>96034629</v>
      </c>
      <c r="C424" s="80" t="s">
        <v>759</v>
      </c>
      <c r="D424" s="80">
        <v>54279</v>
      </c>
      <c r="E424" t="s">
        <v>938</v>
      </c>
      <c r="F424">
        <v>45</v>
      </c>
      <c r="H424" s="98" t="e">
        <f>VLOOKUP(A424,#REF!,2,FALSE)</f>
        <v>#REF!</v>
      </c>
      <c r="I424" t="str">
        <f>IF(D424="",VLOOKUP(A424,#REF!,3,FALSE),"")</f>
        <v/>
      </c>
      <c r="J424" t="str">
        <f t="shared" si="6"/>
        <v>Puget Sound Energy, Inc.96034629</v>
      </c>
      <c r="K424" t="s">
        <v>567</v>
      </c>
    </row>
    <row r="425" spans="1:11" x14ac:dyDescent="0.2">
      <c r="A425" s="80" t="s">
        <v>178</v>
      </c>
      <c r="B425" s="80">
        <v>96034629</v>
      </c>
      <c r="C425" s="80" t="s">
        <v>759</v>
      </c>
      <c r="D425" s="80">
        <v>54279</v>
      </c>
      <c r="E425" t="s">
        <v>938</v>
      </c>
      <c r="F425">
        <v>45</v>
      </c>
      <c r="H425" s="98" t="e">
        <f>VLOOKUP(A425,#REF!,2,FALSE)</f>
        <v>#REF!</v>
      </c>
      <c r="I425" t="str">
        <f>IF(D425="",VLOOKUP(A425,#REF!,3,FALSE),"")</f>
        <v/>
      </c>
      <c r="J425" t="str">
        <f t="shared" si="6"/>
        <v>Puget Sound Energy, Inc.96034629</v>
      </c>
      <c r="K425" t="s">
        <v>567</v>
      </c>
    </row>
    <row r="426" spans="1:11" x14ac:dyDescent="0.2">
      <c r="A426" s="80" t="s">
        <v>635</v>
      </c>
      <c r="B426" s="80">
        <v>96022339</v>
      </c>
      <c r="C426" s="80" t="s">
        <v>745</v>
      </c>
      <c r="D426" s="80">
        <v>68285</v>
      </c>
      <c r="E426" t="s">
        <v>938</v>
      </c>
      <c r="F426">
        <v>10</v>
      </c>
      <c r="H426" s="98" t="e">
        <f>VLOOKUP(A426,#REF!,2,FALSE)</f>
        <v>#REF!</v>
      </c>
      <c r="I426" t="str">
        <f>IF(D426="",VLOOKUP(A426,#REF!,3,FALSE),"")</f>
        <v/>
      </c>
      <c r="J426" t="str">
        <f t="shared" si="6"/>
        <v>Reliant Energy Services Canada Ltd.96022339</v>
      </c>
      <c r="K426" t="s">
        <v>567</v>
      </c>
    </row>
    <row r="427" spans="1:11" x14ac:dyDescent="0.2">
      <c r="A427" s="80" t="s">
        <v>635</v>
      </c>
      <c r="B427" s="80">
        <v>96022339</v>
      </c>
      <c r="C427" s="80" t="s">
        <v>745</v>
      </c>
      <c r="D427" s="80">
        <v>68285</v>
      </c>
      <c r="E427" t="s">
        <v>938</v>
      </c>
      <c r="F427">
        <v>10</v>
      </c>
      <c r="H427" s="98" t="e">
        <f>VLOOKUP(A427,#REF!,2,FALSE)</f>
        <v>#REF!</v>
      </c>
      <c r="I427" t="str">
        <f>IF(D427="",VLOOKUP(A427,#REF!,3,FALSE),"")</f>
        <v/>
      </c>
      <c r="J427" t="str">
        <f t="shared" si="6"/>
        <v>Reliant Energy Services Canada Ltd.96022339</v>
      </c>
      <c r="K427" t="s">
        <v>567</v>
      </c>
    </row>
    <row r="428" spans="1:11" x14ac:dyDescent="0.2">
      <c r="A428" s="80" t="s">
        <v>635</v>
      </c>
      <c r="B428" s="80">
        <v>96022339</v>
      </c>
      <c r="C428" s="80" t="s">
        <v>745</v>
      </c>
      <c r="D428" s="80">
        <v>68285</v>
      </c>
      <c r="E428" t="s">
        <v>938</v>
      </c>
      <c r="F428">
        <v>10</v>
      </c>
      <c r="H428" s="98" t="e">
        <f>VLOOKUP(A428,#REF!,2,FALSE)</f>
        <v>#REF!</v>
      </c>
      <c r="I428" t="str">
        <f>IF(D428="",VLOOKUP(A428,#REF!,3,FALSE),"")</f>
        <v/>
      </c>
      <c r="J428" t="str">
        <f t="shared" si="6"/>
        <v>Reliant Energy Services Canada Ltd.96022339</v>
      </c>
      <c r="K428" t="s">
        <v>567</v>
      </c>
    </row>
    <row r="429" spans="1:11" x14ac:dyDescent="0.2">
      <c r="A429" s="80" t="s">
        <v>635</v>
      </c>
      <c r="B429" s="80">
        <v>96022339</v>
      </c>
      <c r="C429" s="80" t="s">
        <v>745</v>
      </c>
      <c r="D429" s="80">
        <v>68285</v>
      </c>
      <c r="E429" t="s">
        <v>938</v>
      </c>
      <c r="F429">
        <v>10</v>
      </c>
      <c r="H429" s="98" t="e">
        <f>VLOOKUP(A429,#REF!,2,FALSE)</f>
        <v>#REF!</v>
      </c>
      <c r="I429" t="str">
        <f>IF(D429="",VLOOKUP(A429,#REF!,3,FALSE),"")</f>
        <v/>
      </c>
      <c r="J429" t="str">
        <f t="shared" si="6"/>
        <v>Reliant Energy Services Canada Ltd.96022339</v>
      </c>
      <c r="K429" t="s">
        <v>567</v>
      </c>
    </row>
    <row r="430" spans="1:11" x14ac:dyDescent="0.2">
      <c r="A430" s="80" t="s">
        <v>93</v>
      </c>
      <c r="B430" s="80">
        <v>96034598</v>
      </c>
      <c r="C430" s="80" t="s">
        <v>776</v>
      </c>
      <c r="D430" s="80">
        <v>65268</v>
      </c>
      <c r="E430" t="s">
        <v>938</v>
      </c>
      <c r="F430">
        <v>22</v>
      </c>
      <c r="H430" s="98" t="e">
        <f>VLOOKUP(A430,#REF!,2,FALSE)</f>
        <v>#REF!</v>
      </c>
      <c r="I430" t="str">
        <f>IF(D430="",VLOOKUP(A430,#REF!,3,FALSE),"")</f>
        <v/>
      </c>
      <c r="J430" t="str">
        <f t="shared" si="6"/>
        <v>Reliant Energy Services, Inc.96034598</v>
      </c>
      <c r="K430" t="s">
        <v>567</v>
      </c>
    </row>
    <row r="431" spans="1:11" x14ac:dyDescent="0.2">
      <c r="A431" s="80" t="s">
        <v>93</v>
      </c>
      <c r="B431" s="80">
        <v>96034598</v>
      </c>
      <c r="C431" s="80" t="s">
        <v>776</v>
      </c>
      <c r="D431" s="80">
        <v>65268</v>
      </c>
      <c r="E431" t="s">
        <v>938</v>
      </c>
      <c r="F431">
        <v>22</v>
      </c>
      <c r="H431" s="98" t="e">
        <f>VLOOKUP(A431,#REF!,2,FALSE)</f>
        <v>#REF!</v>
      </c>
      <c r="I431" t="str">
        <f>IF(D431="",VLOOKUP(A431,#REF!,3,FALSE),"")</f>
        <v/>
      </c>
      <c r="J431" t="str">
        <f t="shared" si="6"/>
        <v>Reliant Energy Services, Inc.96034598</v>
      </c>
      <c r="K431" t="s">
        <v>567</v>
      </c>
    </row>
    <row r="432" spans="1:11" x14ac:dyDescent="0.2">
      <c r="A432" s="80" t="s">
        <v>93</v>
      </c>
      <c r="B432" s="80">
        <v>96034598</v>
      </c>
      <c r="C432" s="80" t="s">
        <v>776</v>
      </c>
      <c r="D432" s="80">
        <v>65268</v>
      </c>
      <c r="E432" t="s">
        <v>938</v>
      </c>
      <c r="F432">
        <v>22</v>
      </c>
      <c r="H432" s="98" t="e">
        <f>VLOOKUP(A432,#REF!,2,FALSE)</f>
        <v>#REF!</v>
      </c>
      <c r="I432" t="str">
        <f>IF(D432="",VLOOKUP(A432,#REF!,3,FALSE),"")</f>
        <v/>
      </c>
      <c r="J432" t="str">
        <f t="shared" si="6"/>
        <v>Reliant Energy Services, Inc.96034598</v>
      </c>
      <c r="K432" t="s">
        <v>567</v>
      </c>
    </row>
    <row r="433" spans="1:11" x14ac:dyDescent="0.2">
      <c r="A433" s="80" t="s">
        <v>93</v>
      </c>
      <c r="B433" s="80">
        <v>96034598</v>
      </c>
      <c r="C433" s="80" t="s">
        <v>776</v>
      </c>
      <c r="D433" s="80">
        <v>65268</v>
      </c>
      <c r="E433" t="s">
        <v>938</v>
      </c>
      <c r="F433">
        <v>22</v>
      </c>
      <c r="H433" s="98" t="e">
        <f>VLOOKUP(A433,#REF!,2,FALSE)</f>
        <v>#REF!</v>
      </c>
      <c r="I433" t="str">
        <f>IF(D433="",VLOOKUP(A433,#REF!,3,FALSE),"")</f>
        <v/>
      </c>
      <c r="J433" t="str">
        <f t="shared" si="6"/>
        <v>Reliant Energy Services, Inc.96034598</v>
      </c>
      <c r="K433" t="s">
        <v>567</v>
      </c>
    </row>
    <row r="434" spans="1:11" x14ac:dyDescent="0.2">
      <c r="A434" s="80" t="s">
        <v>636</v>
      </c>
      <c r="B434" s="80">
        <v>96013849</v>
      </c>
      <c r="C434" s="80" t="s">
        <v>745</v>
      </c>
      <c r="D434" s="80">
        <v>5177</v>
      </c>
      <c r="E434" t="s">
        <v>938</v>
      </c>
      <c r="F434">
        <v>40</v>
      </c>
      <c r="H434" s="98" t="e">
        <f>VLOOKUP(A434,#REF!,2,FALSE)</f>
        <v>#REF!</v>
      </c>
      <c r="I434" t="str">
        <f>IF(D434="",VLOOKUP(A434,#REF!,3,FALSE),"")</f>
        <v/>
      </c>
      <c r="J434" t="str">
        <f t="shared" si="6"/>
        <v>SaskEnergy Incorporated96013849</v>
      </c>
      <c r="K434" t="s">
        <v>567</v>
      </c>
    </row>
    <row r="435" spans="1:11" x14ac:dyDescent="0.2">
      <c r="A435" s="80" t="s">
        <v>636</v>
      </c>
      <c r="B435" s="80">
        <v>96013849</v>
      </c>
      <c r="C435" s="80" t="s">
        <v>745</v>
      </c>
      <c r="D435" s="80">
        <v>5177</v>
      </c>
      <c r="E435" t="s">
        <v>938</v>
      </c>
      <c r="F435">
        <v>40</v>
      </c>
      <c r="H435" s="98" t="e">
        <f>VLOOKUP(A435,#REF!,2,FALSE)</f>
        <v>#REF!</v>
      </c>
      <c r="I435" t="str">
        <f>IF(D435="",VLOOKUP(A435,#REF!,3,FALSE),"")</f>
        <v/>
      </c>
      <c r="J435" t="str">
        <f t="shared" si="6"/>
        <v>SaskEnergy Incorporated96013849</v>
      </c>
      <c r="K435" t="s">
        <v>567</v>
      </c>
    </row>
    <row r="436" spans="1:11" x14ac:dyDescent="0.2">
      <c r="A436" s="80" t="s">
        <v>636</v>
      </c>
      <c r="B436" s="80">
        <v>96013849</v>
      </c>
      <c r="C436" s="80" t="s">
        <v>745</v>
      </c>
      <c r="D436" s="80">
        <v>5177</v>
      </c>
      <c r="E436" t="s">
        <v>938</v>
      </c>
      <c r="F436">
        <v>40</v>
      </c>
      <c r="H436" s="98" t="e">
        <f>VLOOKUP(A436,#REF!,2,FALSE)</f>
        <v>#REF!</v>
      </c>
      <c r="I436" t="str">
        <f>IF(D436="",VLOOKUP(A436,#REF!,3,FALSE),"")</f>
        <v/>
      </c>
      <c r="J436" t="str">
        <f t="shared" si="6"/>
        <v>SaskEnergy Incorporated96013849</v>
      </c>
      <c r="K436" t="s">
        <v>567</v>
      </c>
    </row>
    <row r="437" spans="1:11" x14ac:dyDescent="0.2">
      <c r="A437" s="80" t="s">
        <v>636</v>
      </c>
      <c r="B437" s="80">
        <v>96013849</v>
      </c>
      <c r="C437" s="80" t="s">
        <v>745</v>
      </c>
      <c r="D437" s="80">
        <v>5177</v>
      </c>
      <c r="E437" t="s">
        <v>938</v>
      </c>
      <c r="F437">
        <v>40</v>
      </c>
      <c r="H437" s="98" t="e">
        <f>VLOOKUP(A437,#REF!,2,FALSE)</f>
        <v>#REF!</v>
      </c>
      <c r="I437" t="str">
        <f>IF(D437="",VLOOKUP(A437,#REF!,3,FALSE),"")</f>
        <v/>
      </c>
      <c r="J437" t="str">
        <f t="shared" si="6"/>
        <v>SaskEnergy Incorporated96013849</v>
      </c>
      <c r="K437" t="s">
        <v>567</v>
      </c>
    </row>
    <row r="438" spans="1:11" x14ac:dyDescent="0.2">
      <c r="A438" s="80" t="s">
        <v>86</v>
      </c>
      <c r="B438" s="80">
        <v>96017471</v>
      </c>
      <c r="C438" s="80" t="s">
        <v>745</v>
      </c>
      <c r="D438" s="80">
        <v>57508</v>
      </c>
      <c r="E438" t="s">
        <v>938</v>
      </c>
      <c r="F438">
        <v>3</v>
      </c>
      <c r="H438" s="98" t="e">
        <f>VLOOKUP(A438,#REF!,2,FALSE)</f>
        <v>#REF!</v>
      </c>
      <c r="I438" t="str">
        <f>IF(D438="",VLOOKUP(A438,#REF!,3,FALSE),"")</f>
        <v/>
      </c>
      <c r="J438" t="str">
        <f t="shared" si="6"/>
        <v>Sempra Energy Trading Corp.96017471</v>
      </c>
      <c r="K438" t="s">
        <v>567</v>
      </c>
    </row>
    <row r="439" spans="1:11" x14ac:dyDescent="0.2">
      <c r="A439" s="80" t="s">
        <v>86</v>
      </c>
      <c r="B439" s="80">
        <v>96017471</v>
      </c>
      <c r="C439" s="80" t="s">
        <v>745</v>
      </c>
      <c r="D439" s="80">
        <v>57508</v>
      </c>
      <c r="E439" t="s">
        <v>938</v>
      </c>
      <c r="F439">
        <v>3</v>
      </c>
      <c r="H439" s="98" t="e">
        <f>VLOOKUP(A439,#REF!,2,FALSE)</f>
        <v>#REF!</v>
      </c>
      <c r="I439" t="str">
        <f>IF(D439="",VLOOKUP(A439,#REF!,3,FALSE),"")</f>
        <v/>
      </c>
      <c r="J439" t="str">
        <f t="shared" si="6"/>
        <v>Sempra Energy Trading Corp.96017471</v>
      </c>
      <c r="K439" t="s">
        <v>567</v>
      </c>
    </row>
    <row r="440" spans="1:11" x14ac:dyDescent="0.2">
      <c r="A440" s="80" t="s">
        <v>86</v>
      </c>
      <c r="B440" s="80">
        <v>96017471</v>
      </c>
      <c r="C440" s="80" t="s">
        <v>745</v>
      </c>
      <c r="D440" s="80">
        <v>57508</v>
      </c>
      <c r="E440" t="s">
        <v>938</v>
      </c>
      <c r="F440">
        <v>3</v>
      </c>
      <c r="H440" s="98" t="e">
        <f>VLOOKUP(A440,#REF!,2,FALSE)</f>
        <v>#REF!</v>
      </c>
      <c r="I440" t="str">
        <f>IF(D440="",VLOOKUP(A440,#REF!,3,FALSE),"")</f>
        <v/>
      </c>
      <c r="J440" t="str">
        <f t="shared" si="6"/>
        <v>Sempra Energy Trading Corp.96017471</v>
      </c>
      <c r="K440" t="s">
        <v>567</v>
      </c>
    </row>
    <row r="441" spans="1:11" x14ac:dyDescent="0.2">
      <c r="A441" s="80" t="s">
        <v>86</v>
      </c>
      <c r="B441" s="80">
        <v>96017471</v>
      </c>
      <c r="C441" s="80" t="s">
        <v>745</v>
      </c>
      <c r="D441" s="80">
        <v>57508</v>
      </c>
      <c r="E441" t="s">
        <v>938</v>
      </c>
      <c r="F441">
        <v>3</v>
      </c>
      <c r="H441" s="98" t="e">
        <f>VLOOKUP(A441,#REF!,2,FALSE)</f>
        <v>#REF!</v>
      </c>
      <c r="I441" t="str">
        <f>IF(D441="",VLOOKUP(A441,#REF!,3,FALSE),"")</f>
        <v/>
      </c>
      <c r="J441" t="str">
        <f t="shared" si="6"/>
        <v>Sempra Energy Trading Corp.96017471</v>
      </c>
      <c r="K441" t="s">
        <v>567</v>
      </c>
    </row>
    <row r="442" spans="1:11" x14ac:dyDescent="0.2">
      <c r="A442" s="80" t="s">
        <v>86</v>
      </c>
      <c r="B442" s="80">
        <v>96017471</v>
      </c>
      <c r="C442" s="80" t="s">
        <v>745</v>
      </c>
      <c r="D442" s="80">
        <v>57508</v>
      </c>
      <c r="E442" t="s">
        <v>938</v>
      </c>
      <c r="F442">
        <v>3</v>
      </c>
      <c r="H442" s="98" t="e">
        <f>VLOOKUP(A442,#REF!,2,FALSE)</f>
        <v>#REF!</v>
      </c>
      <c r="I442" t="str">
        <f>IF(D442="",VLOOKUP(A442,#REF!,3,FALSE),"")</f>
        <v/>
      </c>
      <c r="J442" t="str">
        <f t="shared" si="6"/>
        <v>Sempra Energy Trading Corp.96017471</v>
      </c>
      <c r="K442" t="s">
        <v>567</v>
      </c>
    </row>
    <row r="443" spans="1:11" x14ac:dyDescent="0.2">
      <c r="A443" s="80" t="s">
        <v>86</v>
      </c>
      <c r="B443" s="80">
        <v>96017471</v>
      </c>
      <c r="C443" s="80" t="s">
        <v>745</v>
      </c>
      <c r="D443" s="80">
        <v>57508</v>
      </c>
      <c r="E443" t="s">
        <v>938</v>
      </c>
      <c r="F443">
        <v>3</v>
      </c>
      <c r="H443" s="98" t="e">
        <f>VLOOKUP(A443,#REF!,2,FALSE)</f>
        <v>#REF!</v>
      </c>
      <c r="I443" t="str">
        <f>IF(D443="",VLOOKUP(A443,#REF!,3,FALSE),"")</f>
        <v/>
      </c>
      <c r="J443" t="str">
        <f t="shared" si="6"/>
        <v>Sempra Energy Trading Corp.96017471</v>
      </c>
      <c r="K443" t="s">
        <v>567</v>
      </c>
    </row>
    <row r="444" spans="1:11" x14ac:dyDescent="0.2">
      <c r="A444" s="80" t="s">
        <v>86</v>
      </c>
      <c r="B444" s="80">
        <v>96017471</v>
      </c>
      <c r="C444" s="80" t="s">
        <v>745</v>
      </c>
      <c r="D444" s="80">
        <v>57508</v>
      </c>
      <c r="E444" t="s">
        <v>938</v>
      </c>
      <c r="F444">
        <v>3</v>
      </c>
      <c r="H444" s="98" t="e">
        <f>VLOOKUP(A444,#REF!,2,FALSE)</f>
        <v>#REF!</v>
      </c>
      <c r="I444" t="str">
        <f>IF(D444="",VLOOKUP(A444,#REF!,3,FALSE),"")</f>
        <v/>
      </c>
      <c r="J444" t="str">
        <f t="shared" si="6"/>
        <v>Sempra Energy Trading Corp.96017471</v>
      </c>
      <c r="K444" t="s">
        <v>567</v>
      </c>
    </row>
    <row r="445" spans="1:11" x14ac:dyDescent="0.2">
      <c r="A445" s="80" t="s">
        <v>86</v>
      </c>
      <c r="B445" s="80">
        <v>96017471</v>
      </c>
      <c r="C445" s="80" t="s">
        <v>745</v>
      </c>
      <c r="D445" s="80">
        <v>57508</v>
      </c>
      <c r="E445" t="s">
        <v>938</v>
      </c>
      <c r="F445">
        <v>3</v>
      </c>
      <c r="H445" s="98" t="e">
        <f>VLOOKUP(A445,#REF!,2,FALSE)</f>
        <v>#REF!</v>
      </c>
      <c r="I445" t="str">
        <f>IF(D445="",VLOOKUP(A445,#REF!,3,FALSE),"")</f>
        <v/>
      </c>
      <c r="J445" t="str">
        <f t="shared" si="6"/>
        <v>Sempra Energy Trading Corp.96017471</v>
      </c>
      <c r="K445" t="s">
        <v>567</v>
      </c>
    </row>
    <row r="446" spans="1:11" x14ac:dyDescent="0.2">
      <c r="A446" s="80" t="s">
        <v>275</v>
      </c>
      <c r="B446" s="80">
        <v>96034207</v>
      </c>
      <c r="C446" s="80" t="s">
        <v>759</v>
      </c>
      <c r="D446" s="80">
        <v>2846</v>
      </c>
      <c r="E446" t="s">
        <v>938</v>
      </c>
      <c r="F446">
        <v>66</v>
      </c>
      <c r="H446" s="98" t="e">
        <f>VLOOKUP(A446,#REF!,2,FALSE)</f>
        <v>#REF!</v>
      </c>
      <c r="I446" t="str">
        <f>IF(D446="",VLOOKUP(A446,#REF!,3,FALSE),"")</f>
        <v/>
      </c>
      <c r="J446" t="str">
        <f t="shared" si="6"/>
        <v>Sierra Pacific Power Company96034207</v>
      </c>
      <c r="K446" t="s">
        <v>567</v>
      </c>
    </row>
    <row r="447" spans="1:11" x14ac:dyDescent="0.2">
      <c r="A447" s="80" t="s">
        <v>275</v>
      </c>
      <c r="B447" s="80">
        <v>96034207</v>
      </c>
      <c r="C447" s="80" t="s">
        <v>759</v>
      </c>
      <c r="D447" s="80">
        <v>2846</v>
      </c>
      <c r="E447" t="s">
        <v>938</v>
      </c>
      <c r="F447">
        <v>66</v>
      </c>
      <c r="H447" s="98" t="e">
        <f>VLOOKUP(A447,#REF!,2,FALSE)</f>
        <v>#REF!</v>
      </c>
      <c r="I447" t="str">
        <f>IF(D447="",VLOOKUP(A447,#REF!,3,FALSE),"")</f>
        <v/>
      </c>
      <c r="J447" t="str">
        <f t="shared" si="6"/>
        <v>Sierra Pacific Power Company96034207</v>
      </c>
      <c r="K447" t="s">
        <v>567</v>
      </c>
    </row>
    <row r="448" spans="1:11" x14ac:dyDescent="0.2">
      <c r="A448" s="80" t="s">
        <v>275</v>
      </c>
      <c r="B448" s="80">
        <v>96034207</v>
      </c>
      <c r="C448" s="80" t="s">
        <v>759</v>
      </c>
      <c r="D448" s="80">
        <v>2846</v>
      </c>
      <c r="E448" t="s">
        <v>938</v>
      </c>
      <c r="F448">
        <v>66</v>
      </c>
      <c r="H448" s="98" t="e">
        <f>VLOOKUP(A448,#REF!,2,FALSE)</f>
        <v>#REF!</v>
      </c>
      <c r="I448" t="str">
        <f>IF(D448="",VLOOKUP(A448,#REF!,3,FALSE),"")</f>
        <v/>
      </c>
      <c r="J448" t="str">
        <f t="shared" si="6"/>
        <v>Sierra Pacific Power Company96034207</v>
      </c>
      <c r="K448" t="s">
        <v>567</v>
      </c>
    </row>
    <row r="449" spans="1:11" x14ac:dyDescent="0.2">
      <c r="A449" s="80" t="s">
        <v>275</v>
      </c>
      <c r="B449" s="80">
        <v>96034207</v>
      </c>
      <c r="C449" s="80" t="s">
        <v>759</v>
      </c>
      <c r="D449" s="80">
        <v>2846</v>
      </c>
      <c r="E449" t="s">
        <v>938</v>
      </c>
      <c r="F449">
        <v>66</v>
      </c>
      <c r="H449" s="98" t="e">
        <f>VLOOKUP(A449,#REF!,2,FALSE)</f>
        <v>#REF!</v>
      </c>
      <c r="I449" t="str">
        <f>IF(D449="",VLOOKUP(A449,#REF!,3,FALSE),"")</f>
        <v/>
      </c>
      <c r="J449" t="str">
        <f t="shared" si="6"/>
        <v>Sierra Pacific Power Company96034207</v>
      </c>
      <c r="K449" t="s">
        <v>567</v>
      </c>
    </row>
    <row r="450" spans="1:11" x14ac:dyDescent="0.2">
      <c r="A450" s="80" t="s">
        <v>637</v>
      </c>
      <c r="B450" s="80">
        <v>96013938</v>
      </c>
      <c r="C450" s="80" t="s">
        <v>745</v>
      </c>
      <c r="D450" s="80">
        <v>6218</v>
      </c>
      <c r="E450" t="s">
        <v>938</v>
      </c>
      <c r="F450">
        <v>58</v>
      </c>
      <c r="H450" s="98" t="e">
        <f>VLOOKUP(A450,#REF!,2,FALSE)</f>
        <v>#REF!</v>
      </c>
      <c r="I450" t="str">
        <f>IF(D450="",VLOOKUP(A450,#REF!,3,FALSE),"")</f>
        <v/>
      </c>
      <c r="J450" t="str">
        <f t="shared" si="6"/>
        <v>Talisman Energy Inc.96013938</v>
      </c>
      <c r="K450" t="s">
        <v>567</v>
      </c>
    </row>
    <row r="451" spans="1:11" x14ac:dyDescent="0.2">
      <c r="A451" s="80" t="s">
        <v>637</v>
      </c>
      <c r="B451" s="80">
        <v>96013938</v>
      </c>
      <c r="C451" s="80" t="s">
        <v>745</v>
      </c>
      <c r="D451" s="80">
        <v>6218</v>
      </c>
      <c r="E451" t="s">
        <v>938</v>
      </c>
      <c r="F451">
        <v>58</v>
      </c>
      <c r="H451" s="98" t="e">
        <f>VLOOKUP(A451,#REF!,2,FALSE)</f>
        <v>#REF!</v>
      </c>
      <c r="I451" t="str">
        <f>IF(D451="",VLOOKUP(A451,#REF!,3,FALSE),"")</f>
        <v/>
      </c>
      <c r="J451" t="str">
        <f t="shared" si="6"/>
        <v>Talisman Energy Inc.96013938</v>
      </c>
      <c r="K451" t="s">
        <v>567</v>
      </c>
    </row>
    <row r="452" spans="1:11" x14ac:dyDescent="0.2">
      <c r="A452" s="80" t="s">
        <v>637</v>
      </c>
      <c r="B452" s="80">
        <v>96013938</v>
      </c>
      <c r="C452" s="80" t="s">
        <v>745</v>
      </c>
      <c r="D452" s="80">
        <v>6218</v>
      </c>
      <c r="E452" t="s">
        <v>938</v>
      </c>
      <c r="F452">
        <v>58</v>
      </c>
      <c r="H452" s="98" t="e">
        <f>VLOOKUP(A452,#REF!,2,FALSE)</f>
        <v>#REF!</v>
      </c>
      <c r="I452" t="str">
        <f>IF(D452="",VLOOKUP(A452,#REF!,3,FALSE),"")</f>
        <v/>
      </c>
      <c r="J452" t="str">
        <f t="shared" si="6"/>
        <v>Talisman Energy Inc.96013938</v>
      </c>
      <c r="K452" t="s">
        <v>567</v>
      </c>
    </row>
    <row r="453" spans="1:11" x14ac:dyDescent="0.2">
      <c r="A453" s="80" t="s">
        <v>637</v>
      </c>
      <c r="B453" s="80">
        <v>96013938</v>
      </c>
      <c r="C453" s="80" t="s">
        <v>745</v>
      </c>
      <c r="D453" s="80">
        <v>6218</v>
      </c>
      <c r="E453" t="s">
        <v>938</v>
      </c>
      <c r="F453">
        <v>58</v>
      </c>
      <c r="H453" s="98" t="e">
        <f>VLOOKUP(A453,#REF!,2,FALSE)</f>
        <v>#REF!</v>
      </c>
      <c r="I453" t="str">
        <f>IF(D453="",VLOOKUP(A453,#REF!,3,FALSE),"")</f>
        <v/>
      </c>
      <c r="J453" t="str">
        <f t="shared" ref="J453:J516" si="7">A453&amp;B453</f>
        <v>Talisman Energy Inc.96013938</v>
      </c>
      <c r="K453" t="s">
        <v>567</v>
      </c>
    </row>
    <row r="454" spans="1:11" x14ac:dyDescent="0.2">
      <c r="A454" s="80" t="s">
        <v>638</v>
      </c>
      <c r="B454" s="80">
        <v>96013855</v>
      </c>
      <c r="C454" s="80" t="s">
        <v>745</v>
      </c>
      <c r="D454" s="80">
        <v>51586</v>
      </c>
      <c r="E454" t="s">
        <v>938</v>
      </c>
      <c r="F454">
        <v>33</v>
      </c>
      <c r="H454" s="98" t="e">
        <f>VLOOKUP(A454,#REF!,2,FALSE)</f>
        <v>#REF!</v>
      </c>
      <c r="I454" t="str">
        <f>IF(D454="",VLOOKUP(A454,#REF!,3,FALSE),"")</f>
        <v/>
      </c>
      <c r="J454" t="str">
        <f t="shared" si="7"/>
        <v>Tenaska Marketing Canada, a division of TMV Corp.96013855</v>
      </c>
      <c r="K454" t="s">
        <v>567</v>
      </c>
    </row>
    <row r="455" spans="1:11" x14ac:dyDescent="0.2">
      <c r="A455" s="80" t="s">
        <v>638</v>
      </c>
      <c r="B455" s="80">
        <v>96013855</v>
      </c>
      <c r="C455" s="80" t="s">
        <v>745</v>
      </c>
      <c r="D455" s="80">
        <v>51586</v>
      </c>
      <c r="E455" t="s">
        <v>938</v>
      </c>
      <c r="F455">
        <v>33</v>
      </c>
      <c r="H455" s="98" t="e">
        <f>VLOOKUP(A455,#REF!,2,FALSE)</f>
        <v>#REF!</v>
      </c>
      <c r="I455" t="str">
        <f>IF(D455="",VLOOKUP(A455,#REF!,3,FALSE),"")</f>
        <v/>
      </c>
      <c r="J455" t="str">
        <f t="shared" si="7"/>
        <v>Tenaska Marketing Canada, a division of TMV Corp.96013855</v>
      </c>
      <c r="K455" t="s">
        <v>567</v>
      </c>
    </row>
    <row r="456" spans="1:11" x14ac:dyDescent="0.2">
      <c r="A456" s="80" t="s">
        <v>638</v>
      </c>
      <c r="B456" s="80">
        <v>96013855</v>
      </c>
      <c r="C456" s="80" t="s">
        <v>745</v>
      </c>
      <c r="D456" s="80">
        <v>51586</v>
      </c>
      <c r="E456" t="s">
        <v>938</v>
      </c>
      <c r="F456">
        <v>33</v>
      </c>
      <c r="H456" s="98" t="e">
        <f>VLOOKUP(A456,#REF!,2,FALSE)</f>
        <v>#REF!</v>
      </c>
      <c r="I456" t="str">
        <f>IF(D456="",VLOOKUP(A456,#REF!,3,FALSE),"")</f>
        <v/>
      </c>
      <c r="J456" t="str">
        <f t="shared" si="7"/>
        <v>Tenaska Marketing Canada, a division of TMV Corp.96013855</v>
      </c>
      <c r="K456" t="s">
        <v>567</v>
      </c>
    </row>
    <row r="457" spans="1:11" x14ac:dyDescent="0.2">
      <c r="A457" s="80" t="s">
        <v>638</v>
      </c>
      <c r="B457" s="80">
        <v>96013855</v>
      </c>
      <c r="C457" s="80" t="s">
        <v>745</v>
      </c>
      <c r="D457" s="80">
        <v>51586</v>
      </c>
      <c r="E457" t="s">
        <v>938</v>
      </c>
      <c r="F457">
        <v>33</v>
      </c>
      <c r="H457" s="98" t="e">
        <f>VLOOKUP(A457,#REF!,2,FALSE)</f>
        <v>#REF!</v>
      </c>
      <c r="I457" t="str">
        <f>IF(D457="",VLOOKUP(A457,#REF!,3,FALSE),"")</f>
        <v/>
      </c>
      <c r="J457" t="str">
        <f t="shared" si="7"/>
        <v>Tenaska Marketing Canada, a division of TMV Corp.96013855</v>
      </c>
      <c r="K457" t="s">
        <v>567</v>
      </c>
    </row>
    <row r="458" spans="1:11" x14ac:dyDescent="0.2">
      <c r="A458" s="80" t="s">
        <v>135</v>
      </c>
      <c r="B458" s="80">
        <v>96056940</v>
      </c>
      <c r="C458" s="80" t="s">
        <v>759</v>
      </c>
      <c r="D458" s="80">
        <v>208</v>
      </c>
      <c r="E458" t="s">
        <v>938</v>
      </c>
      <c r="F458">
        <v>60</v>
      </c>
      <c r="H458" s="98" t="e">
        <f>VLOOKUP(A458,#REF!,2,FALSE)</f>
        <v>#REF!</v>
      </c>
      <c r="I458" t="str">
        <f>IF(D458="",VLOOKUP(A458,#REF!,3,FALSE),"")</f>
        <v/>
      </c>
      <c r="J458" t="str">
        <f t="shared" si="7"/>
        <v>Tenaska Marketing Ventures96056940</v>
      </c>
      <c r="K458" t="s">
        <v>567</v>
      </c>
    </row>
    <row r="459" spans="1:11" x14ac:dyDescent="0.2">
      <c r="A459" s="80" t="s">
        <v>135</v>
      </c>
      <c r="B459" s="80">
        <v>96056940</v>
      </c>
      <c r="C459" s="80" t="s">
        <v>759</v>
      </c>
      <c r="D459" s="80">
        <v>208</v>
      </c>
      <c r="E459" t="s">
        <v>938</v>
      </c>
      <c r="F459">
        <v>60</v>
      </c>
      <c r="H459" s="98" t="e">
        <f>VLOOKUP(A459,#REF!,2,FALSE)</f>
        <v>#REF!</v>
      </c>
      <c r="I459" t="str">
        <f>IF(D459="",VLOOKUP(A459,#REF!,3,FALSE),"")</f>
        <v/>
      </c>
      <c r="J459" t="str">
        <f t="shared" si="7"/>
        <v>Tenaska Marketing Ventures96056940</v>
      </c>
      <c r="K459" t="s">
        <v>567</v>
      </c>
    </row>
    <row r="460" spans="1:11" x14ac:dyDescent="0.2">
      <c r="A460" s="80" t="s">
        <v>135</v>
      </c>
      <c r="B460" s="80">
        <v>96056940</v>
      </c>
      <c r="C460" s="80" t="s">
        <v>759</v>
      </c>
      <c r="D460" s="80">
        <v>208</v>
      </c>
      <c r="E460" t="s">
        <v>938</v>
      </c>
      <c r="F460">
        <v>60</v>
      </c>
      <c r="H460" s="98" t="e">
        <f>VLOOKUP(A460,#REF!,2,FALSE)</f>
        <v>#REF!</v>
      </c>
      <c r="I460" t="str">
        <f>IF(D460="",VLOOKUP(A460,#REF!,3,FALSE),"")</f>
        <v/>
      </c>
      <c r="J460" t="str">
        <f t="shared" si="7"/>
        <v>Tenaska Marketing Ventures96056940</v>
      </c>
      <c r="K460" t="s">
        <v>567</v>
      </c>
    </row>
    <row r="461" spans="1:11" x14ac:dyDescent="0.2">
      <c r="A461" s="80" t="s">
        <v>135</v>
      </c>
      <c r="B461" s="80">
        <v>96056940</v>
      </c>
      <c r="C461" s="80" t="s">
        <v>759</v>
      </c>
      <c r="D461" s="80">
        <v>208</v>
      </c>
      <c r="E461" t="s">
        <v>938</v>
      </c>
      <c r="F461">
        <v>60</v>
      </c>
      <c r="H461" s="98" t="e">
        <f>VLOOKUP(A461,#REF!,2,FALSE)</f>
        <v>#REF!</v>
      </c>
      <c r="I461" t="str">
        <f>IF(D461="",VLOOKUP(A461,#REF!,3,FALSE),"")</f>
        <v/>
      </c>
      <c r="J461" t="str">
        <f t="shared" si="7"/>
        <v>Tenaska Marketing Ventures96056940</v>
      </c>
      <c r="K461" t="s">
        <v>567</v>
      </c>
    </row>
    <row r="462" spans="1:11" x14ac:dyDescent="0.2">
      <c r="A462" s="80" t="s">
        <v>639</v>
      </c>
      <c r="B462" s="80">
        <v>96038251</v>
      </c>
      <c r="C462" s="80" t="s">
        <v>759</v>
      </c>
      <c r="D462" s="80">
        <v>34488</v>
      </c>
      <c r="E462" t="s">
        <v>938</v>
      </c>
      <c r="F462">
        <v>17</v>
      </c>
      <c r="H462" s="98" t="e">
        <f>VLOOKUP(A462,#REF!,2,FALSE)</f>
        <v>#REF!</v>
      </c>
      <c r="I462" t="str">
        <f>IF(D462="",VLOOKUP(A462,#REF!,3,FALSE),"")</f>
        <v/>
      </c>
      <c r="J462" t="str">
        <f t="shared" si="7"/>
        <v>Texaco Canada Petroleum  Inc.96038251</v>
      </c>
      <c r="K462" t="s">
        <v>567</v>
      </c>
    </row>
    <row r="463" spans="1:11" x14ac:dyDescent="0.2">
      <c r="A463" s="80" t="s">
        <v>639</v>
      </c>
      <c r="B463" s="80">
        <v>96038251</v>
      </c>
      <c r="C463" s="80" t="s">
        <v>759</v>
      </c>
      <c r="D463" s="80">
        <v>34488</v>
      </c>
      <c r="E463" t="s">
        <v>938</v>
      </c>
      <c r="F463">
        <v>17</v>
      </c>
      <c r="H463" s="98" t="e">
        <f>VLOOKUP(A463,#REF!,2,FALSE)</f>
        <v>#REF!</v>
      </c>
      <c r="I463" t="str">
        <f>IF(D463="",VLOOKUP(A463,#REF!,3,FALSE),"")</f>
        <v/>
      </c>
      <c r="J463" t="str">
        <f t="shared" si="7"/>
        <v>Texaco Canada Petroleum  Inc.96038251</v>
      </c>
      <c r="K463" t="s">
        <v>567</v>
      </c>
    </row>
    <row r="464" spans="1:11" x14ac:dyDescent="0.2">
      <c r="A464" s="80" t="s">
        <v>639</v>
      </c>
      <c r="B464" s="80">
        <v>96038251</v>
      </c>
      <c r="C464" s="80" t="s">
        <v>759</v>
      </c>
      <c r="D464" s="80">
        <v>34488</v>
      </c>
      <c r="E464" t="s">
        <v>938</v>
      </c>
      <c r="F464">
        <v>17</v>
      </c>
      <c r="H464" s="98" t="e">
        <f>VLOOKUP(A464,#REF!,2,FALSE)</f>
        <v>#REF!</v>
      </c>
      <c r="I464" t="str">
        <f>IF(D464="",VLOOKUP(A464,#REF!,3,FALSE),"")</f>
        <v/>
      </c>
      <c r="J464" t="str">
        <f t="shared" si="7"/>
        <v>Texaco Canada Petroleum  Inc.96038251</v>
      </c>
      <c r="K464" t="s">
        <v>567</v>
      </c>
    </row>
    <row r="465" spans="1:11" x14ac:dyDescent="0.2">
      <c r="A465" s="80" t="s">
        <v>639</v>
      </c>
      <c r="B465" s="80">
        <v>96038251</v>
      </c>
      <c r="C465" s="80" t="s">
        <v>759</v>
      </c>
      <c r="D465" s="80">
        <v>34488</v>
      </c>
      <c r="E465" t="s">
        <v>938</v>
      </c>
      <c r="F465">
        <v>17</v>
      </c>
      <c r="H465" s="98" t="e">
        <f>VLOOKUP(A465,#REF!,2,FALSE)</f>
        <v>#REF!</v>
      </c>
      <c r="I465" t="str">
        <f>IF(D465="",VLOOKUP(A465,#REF!,3,FALSE),"")</f>
        <v/>
      </c>
      <c r="J465" t="str">
        <f t="shared" si="7"/>
        <v>Texaco Canada Petroleum  Inc.96038251</v>
      </c>
      <c r="K465" t="s">
        <v>567</v>
      </c>
    </row>
    <row r="466" spans="1:11" x14ac:dyDescent="0.2">
      <c r="A466" s="80" t="s">
        <v>199</v>
      </c>
      <c r="B466" s="80">
        <v>96028020</v>
      </c>
      <c r="C466" s="80" t="s">
        <v>759</v>
      </c>
      <c r="D466" s="80">
        <v>55898</v>
      </c>
      <c r="E466" t="s">
        <v>938</v>
      </c>
      <c r="F466">
        <v>34</v>
      </c>
      <c r="H466" s="98" t="e">
        <f>VLOOKUP(A466,#REF!,2,FALSE)</f>
        <v>#REF!</v>
      </c>
      <c r="I466" t="str">
        <f>IF(D466="",VLOOKUP(A466,#REF!,3,FALSE),"")</f>
        <v/>
      </c>
      <c r="J466" t="str">
        <f t="shared" si="7"/>
        <v>TransAlta Energy Marketing Corp.96028020</v>
      </c>
      <c r="K466" t="s">
        <v>567</v>
      </c>
    </row>
    <row r="467" spans="1:11" x14ac:dyDescent="0.2">
      <c r="A467" s="80" t="s">
        <v>199</v>
      </c>
      <c r="B467" s="80">
        <v>96028020</v>
      </c>
      <c r="C467" s="80" t="s">
        <v>759</v>
      </c>
      <c r="D467" s="80">
        <v>55898</v>
      </c>
      <c r="E467" t="s">
        <v>938</v>
      </c>
      <c r="F467">
        <v>34</v>
      </c>
      <c r="H467" s="98" t="e">
        <f>VLOOKUP(A467,#REF!,2,FALSE)</f>
        <v>#REF!</v>
      </c>
      <c r="I467" t="str">
        <f>IF(D467="",VLOOKUP(A467,#REF!,3,FALSE),"")</f>
        <v/>
      </c>
      <c r="J467" t="str">
        <f t="shared" si="7"/>
        <v>TransAlta Energy Marketing Corp.96028020</v>
      </c>
      <c r="K467" t="s">
        <v>567</v>
      </c>
    </row>
    <row r="468" spans="1:11" x14ac:dyDescent="0.2">
      <c r="A468" s="80" t="s">
        <v>199</v>
      </c>
      <c r="B468" s="80">
        <v>96028020</v>
      </c>
      <c r="C468" s="80" t="s">
        <v>759</v>
      </c>
      <c r="D468" s="80">
        <v>55898</v>
      </c>
      <c r="E468" t="s">
        <v>938</v>
      </c>
      <c r="F468">
        <v>34</v>
      </c>
      <c r="H468" s="98" t="e">
        <f>VLOOKUP(A468,#REF!,2,FALSE)</f>
        <v>#REF!</v>
      </c>
      <c r="I468" t="str">
        <f>IF(D468="",VLOOKUP(A468,#REF!,3,FALSE),"")</f>
        <v/>
      </c>
      <c r="J468" t="str">
        <f t="shared" si="7"/>
        <v>TransAlta Energy Marketing Corp.96028020</v>
      </c>
      <c r="K468" t="s">
        <v>567</v>
      </c>
    </row>
    <row r="469" spans="1:11" x14ac:dyDescent="0.2">
      <c r="A469" s="80" t="s">
        <v>199</v>
      </c>
      <c r="B469" s="80">
        <v>96028020</v>
      </c>
      <c r="C469" s="80" t="s">
        <v>759</v>
      </c>
      <c r="D469" s="80">
        <v>55898</v>
      </c>
      <c r="E469" t="s">
        <v>938</v>
      </c>
      <c r="F469">
        <v>34</v>
      </c>
      <c r="H469" s="98" t="e">
        <f>VLOOKUP(A469,#REF!,2,FALSE)</f>
        <v>#REF!</v>
      </c>
      <c r="I469" t="str">
        <f>IF(D469="",VLOOKUP(A469,#REF!,3,FALSE),"")</f>
        <v/>
      </c>
      <c r="J469" t="str">
        <f t="shared" si="7"/>
        <v>TransAlta Energy Marketing Corp.96028020</v>
      </c>
      <c r="K469" t="s">
        <v>567</v>
      </c>
    </row>
    <row r="470" spans="1:11" x14ac:dyDescent="0.2">
      <c r="A470" s="80" t="s">
        <v>640</v>
      </c>
      <c r="B470" s="80">
        <v>96013856</v>
      </c>
      <c r="C470" s="80" t="s">
        <v>745</v>
      </c>
      <c r="D470" s="80">
        <v>54461</v>
      </c>
      <c r="E470" t="s">
        <v>938</v>
      </c>
      <c r="F470">
        <v>29</v>
      </c>
      <c r="H470" s="98" t="e">
        <f>VLOOKUP(A470,#REF!,2,FALSE)</f>
        <v>#REF!</v>
      </c>
      <c r="I470" t="str">
        <f>IF(D470="",VLOOKUP(A470,#REF!,3,FALSE),"")</f>
        <v/>
      </c>
      <c r="J470" t="str">
        <f t="shared" si="7"/>
        <v>TransCanada Gas Services, a division of TransCanada Energy Ltd.96013856</v>
      </c>
      <c r="K470" t="s">
        <v>567</v>
      </c>
    </row>
    <row r="471" spans="1:11" x14ac:dyDescent="0.2">
      <c r="A471" s="80" t="s">
        <v>640</v>
      </c>
      <c r="B471" s="80">
        <v>96013856</v>
      </c>
      <c r="C471" s="80" t="s">
        <v>745</v>
      </c>
      <c r="D471" s="80">
        <v>54461</v>
      </c>
      <c r="E471" t="s">
        <v>938</v>
      </c>
      <c r="F471">
        <v>29</v>
      </c>
      <c r="H471" s="98" t="e">
        <f>VLOOKUP(A471,#REF!,2,FALSE)</f>
        <v>#REF!</v>
      </c>
      <c r="I471" t="str">
        <f>IF(D471="",VLOOKUP(A471,#REF!,3,FALSE),"")</f>
        <v/>
      </c>
      <c r="J471" t="str">
        <f t="shared" si="7"/>
        <v>TransCanada Gas Services, a division of TransCanada Energy Ltd.96013856</v>
      </c>
      <c r="K471" t="s">
        <v>567</v>
      </c>
    </row>
    <row r="472" spans="1:11" x14ac:dyDescent="0.2">
      <c r="A472" s="80" t="s">
        <v>640</v>
      </c>
      <c r="B472" s="80">
        <v>96013856</v>
      </c>
      <c r="C472" s="80" t="s">
        <v>745</v>
      </c>
      <c r="D472" s="80">
        <v>54461</v>
      </c>
      <c r="E472" t="s">
        <v>938</v>
      </c>
      <c r="F472">
        <v>29</v>
      </c>
      <c r="H472" s="98" t="e">
        <f>VLOOKUP(A472,#REF!,2,FALSE)</f>
        <v>#REF!</v>
      </c>
      <c r="I472" t="str">
        <f>IF(D472="",VLOOKUP(A472,#REF!,3,FALSE),"")</f>
        <v/>
      </c>
      <c r="J472" t="str">
        <f t="shared" si="7"/>
        <v>TransCanada Gas Services, a division of TransCanada Energy Ltd.96013856</v>
      </c>
      <c r="K472" t="s">
        <v>567</v>
      </c>
    </row>
    <row r="473" spans="1:11" x14ac:dyDescent="0.2">
      <c r="A473" s="80" t="s">
        <v>640</v>
      </c>
      <c r="B473" s="80">
        <v>96013856</v>
      </c>
      <c r="C473" s="80" t="s">
        <v>745</v>
      </c>
      <c r="D473" s="80">
        <v>54461</v>
      </c>
      <c r="E473" t="s">
        <v>938</v>
      </c>
      <c r="F473">
        <v>29</v>
      </c>
      <c r="H473" s="98" t="e">
        <f>VLOOKUP(A473,#REF!,2,FALSE)</f>
        <v>#REF!</v>
      </c>
      <c r="I473" t="str">
        <f>IF(D473="",VLOOKUP(A473,#REF!,3,FALSE),"")</f>
        <v/>
      </c>
      <c r="J473" t="str">
        <f t="shared" si="7"/>
        <v>TransCanada Gas Services, a division of TransCanada Energy Ltd.96013856</v>
      </c>
      <c r="K473" t="s">
        <v>567</v>
      </c>
    </row>
    <row r="474" spans="1:11" x14ac:dyDescent="0.2">
      <c r="A474" s="80" t="s">
        <v>641</v>
      </c>
      <c r="B474" s="80">
        <v>96028374</v>
      </c>
      <c r="C474" s="80" t="s">
        <v>759</v>
      </c>
      <c r="D474" s="80">
        <v>26342</v>
      </c>
      <c r="E474" t="s">
        <v>938</v>
      </c>
      <c r="F474">
        <v>70</v>
      </c>
      <c r="H474" s="98" t="e">
        <f>VLOOKUP(A474,#REF!,2,FALSE)</f>
        <v>#REF!</v>
      </c>
      <c r="I474" t="str">
        <f>IF(D474="",VLOOKUP(A474,#REF!,3,FALSE),"")</f>
        <v/>
      </c>
      <c r="J474" t="str">
        <f t="shared" si="7"/>
        <v>Unocal Canada Limited96028374</v>
      </c>
      <c r="K474" t="s">
        <v>567</v>
      </c>
    </row>
    <row r="475" spans="1:11" x14ac:dyDescent="0.2">
      <c r="A475" s="80" t="s">
        <v>641</v>
      </c>
      <c r="B475" s="80">
        <v>96028374</v>
      </c>
      <c r="C475" s="80" t="s">
        <v>759</v>
      </c>
      <c r="D475" s="80">
        <v>26342</v>
      </c>
      <c r="E475" t="s">
        <v>938</v>
      </c>
      <c r="F475">
        <v>70</v>
      </c>
      <c r="H475" s="98" t="e">
        <f>VLOOKUP(A475,#REF!,2,FALSE)</f>
        <v>#REF!</v>
      </c>
      <c r="I475" t="str">
        <f>IF(D475="",VLOOKUP(A475,#REF!,3,FALSE),"")</f>
        <v/>
      </c>
      <c r="J475" t="str">
        <f t="shared" si="7"/>
        <v>Unocal Canada Limited96028374</v>
      </c>
      <c r="K475" t="s">
        <v>567</v>
      </c>
    </row>
    <row r="476" spans="1:11" x14ac:dyDescent="0.2">
      <c r="A476" s="80" t="s">
        <v>641</v>
      </c>
      <c r="B476" s="80">
        <v>96028374</v>
      </c>
      <c r="C476" s="80" t="s">
        <v>759</v>
      </c>
      <c r="D476" s="80">
        <v>26342</v>
      </c>
      <c r="E476" t="s">
        <v>938</v>
      </c>
      <c r="F476">
        <v>70</v>
      </c>
      <c r="H476" s="98" t="e">
        <f>VLOOKUP(A476,#REF!,2,FALSE)</f>
        <v>#REF!</v>
      </c>
      <c r="I476" t="str">
        <f>IF(D476="",VLOOKUP(A476,#REF!,3,FALSE),"")</f>
        <v/>
      </c>
      <c r="J476" t="str">
        <f t="shared" si="7"/>
        <v>Unocal Canada Limited96028374</v>
      </c>
      <c r="K476" t="s">
        <v>567</v>
      </c>
    </row>
    <row r="477" spans="1:11" x14ac:dyDescent="0.2">
      <c r="A477" s="80" t="s">
        <v>641</v>
      </c>
      <c r="B477" s="80">
        <v>96028374</v>
      </c>
      <c r="C477" s="80" t="s">
        <v>759</v>
      </c>
      <c r="D477" s="80">
        <v>26342</v>
      </c>
      <c r="E477" t="s">
        <v>938</v>
      </c>
      <c r="F477">
        <v>70</v>
      </c>
      <c r="H477" s="98" t="e">
        <f>VLOOKUP(A477,#REF!,2,FALSE)</f>
        <v>#REF!</v>
      </c>
      <c r="I477" t="str">
        <f>IF(D477="",VLOOKUP(A477,#REF!,3,FALSE),"")</f>
        <v/>
      </c>
      <c r="J477" t="str">
        <f t="shared" si="7"/>
        <v>Unocal Canada Limited96028374</v>
      </c>
      <c r="K477" t="s">
        <v>567</v>
      </c>
    </row>
    <row r="478" spans="1:11" x14ac:dyDescent="0.2">
      <c r="A478" s="80" t="s">
        <v>641</v>
      </c>
      <c r="B478" s="80">
        <v>96013600</v>
      </c>
      <c r="C478" s="80" t="s">
        <v>800</v>
      </c>
      <c r="D478" s="80">
        <v>26342</v>
      </c>
      <c r="E478" t="s">
        <v>938</v>
      </c>
      <c r="F478">
        <v>70</v>
      </c>
      <c r="H478" s="98" t="e">
        <f>VLOOKUP(A478,#REF!,2,FALSE)</f>
        <v>#REF!</v>
      </c>
      <c r="I478" t="str">
        <f>IF(D478="",VLOOKUP(A478,#REF!,3,FALSE),"")</f>
        <v/>
      </c>
      <c r="J478" t="str">
        <f t="shared" si="7"/>
        <v>Unocal Canada Limited96013600</v>
      </c>
      <c r="K478" t="s">
        <v>567</v>
      </c>
    </row>
    <row r="479" spans="1:11" x14ac:dyDescent="0.2">
      <c r="A479" s="80" t="s">
        <v>641</v>
      </c>
      <c r="B479" s="80">
        <v>96013600</v>
      </c>
      <c r="C479" s="80" t="s">
        <v>800</v>
      </c>
      <c r="D479" s="80">
        <v>26342</v>
      </c>
      <c r="E479" t="s">
        <v>938</v>
      </c>
      <c r="F479">
        <v>70</v>
      </c>
      <c r="H479" s="98" t="e">
        <f>VLOOKUP(A479,#REF!,2,FALSE)</f>
        <v>#REF!</v>
      </c>
      <c r="I479" t="str">
        <f>IF(D479="",VLOOKUP(A479,#REF!,3,FALSE),"")</f>
        <v/>
      </c>
      <c r="J479" t="str">
        <f t="shared" si="7"/>
        <v>Unocal Canada Limited96013600</v>
      </c>
      <c r="K479" t="s">
        <v>567</v>
      </c>
    </row>
    <row r="480" spans="1:11" x14ac:dyDescent="0.2">
      <c r="A480" s="80" t="s">
        <v>641</v>
      </c>
      <c r="B480" s="80">
        <v>96013600</v>
      </c>
      <c r="C480" s="80" t="s">
        <v>800</v>
      </c>
      <c r="D480" s="80">
        <v>26342</v>
      </c>
      <c r="E480" t="s">
        <v>938</v>
      </c>
      <c r="F480">
        <v>70</v>
      </c>
      <c r="H480" s="98" t="e">
        <f>VLOOKUP(A480,#REF!,2,FALSE)</f>
        <v>#REF!</v>
      </c>
      <c r="I480" t="str">
        <f>IF(D480="",VLOOKUP(A480,#REF!,3,FALSE),"")</f>
        <v/>
      </c>
      <c r="J480" t="str">
        <f t="shared" si="7"/>
        <v>Unocal Canada Limited96013600</v>
      </c>
      <c r="K480" t="s">
        <v>567</v>
      </c>
    </row>
    <row r="481" spans="1:11" x14ac:dyDescent="0.2">
      <c r="A481" s="80" t="s">
        <v>641</v>
      </c>
      <c r="B481" s="80">
        <v>96013600</v>
      </c>
      <c r="C481" s="80" t="s">
        <v>800</v>
      </c>
      <c r="D481" s="80">
        <v>26342</v>
      </c>
      <c r="E481" t="s">
        <v>938</v>
      </c>
      <c r="F481">
        <v>70</v>
      </c>
      <c r="H481" s="98" t="e">
        <f>VLOOKUP(A481,#REF!,2,FALSE)</f>
        <v>#REF!</v>
      </c>
      <c r="I481" t="str">
        <f>IF(D481="",VLOOKUP(A481,#REF!,3,FALSE),"")</f>
        <v/>
      </c>
      <c r="J481" t="str">
        <f t="shared" si="7"/>
        <v>Unocal Canada Limited96013600</v>
      </c>
      <c r="K481" t="s">
        <v>567</v>
      </c>
    </row>
    <row r="482" spans="1:11" x14ac:dyDescent="0.2">
      <c r="A482" s="80" t="s">
        <v>642</v>
      </c>
      <c r="B482" s="80">
        <v>96013861</v>
      </c>
      <c r="C482" s="80" t="s">
        <v>745</v>
      </c>
      <c r="D482" s="80">
        <v>58142</v>
      </c>
      <c r="E482" t="s">
        <v>938</v>
      </c>
      <c r="F482">
        <v>80</v>
      </c>
      <c r="H482" s="98" t="e">
        <f>VLOOKUP(A482,#REF!,2,FALSE)</f>
        <v>#REF!</v>
      </c>
      <c r="I482" t="str">
        <f>IF(D482="",VLOOKUP(A482,#REF!,3,FALSE),"")</f>
        <v/>
      </c>
      <c r="J482" t="str">
        <f t="shared" si="7"/>
        <v>WGR Canada Inc.96013861</v>
      </c>
      <c r="K482" t="s">
        <v>567</v>
      </c>
    </row>
    <row r="483" spans="1:11" x14ac:dyDescent="0.2">
      <c r="A483" s="80" t="s">
        <v>642</v>
      </c>
      <c r="B483" s="80">
        <v>96013861</v>
      </c>
      <c r="C483" s="80" t="s">
        <v>745</v>
      </c>
      <c r="D483" s="80">
        <v>58142</v>
      </c>
      <c r="E483" t="s">
        <v>938</v>
      </c>
      <c r="F483">
        <v>80</v>
      </c>
      <c r="H483" s="98" t="e">
        <f>VLOOKUP(A483,#REF!,2,FALSE)</f>
        <v>#REF!</v>
      </c>
      <c r="I483" t="str">
        <f>IF(D483="",VLOOKUP(A483,#REF!,3,FALSE),"")</f>
        <v/>
      </c>
      <c r="J483" t="str">
        <f t="shared" si="7"/>
        <v>WGR Canada Inc.96013861</v>
      </c>
      <c r="K483" t="s">
        <v>567</v>
      </c>
    </row>
    <row r="484" spans="1:11" x14ac:dyDescent="0.2">
      <c r="A484" s="80" t="s">
        <v>642</v>
      </c>
      <c r="B484" s="80">
        <v>96013861</v>
      </c>
      <c r="C484" s="80" t="s">
        <v>745</v>
      </c>
      <c r="D484" s="80">
        <v>58142</v>
      </c>
      <c r="E484" t="s">
        <v>938</v>
      </c>
      <c r="F484">
        <v>80</v>
      </c>
      <c r="H484" s="98" t="e">
        <f>VLOOKUP(A484,#REF!,2,FALSE)</f>
        <v>#REF!</v>
      </c>
      <c r="I484" t="str">
        <f>IF(D484="",VLOOKUP(A484,#REF!,3,FALSE),"")</f>
        <v/>
      </c>
      <c r="J484" t="str">
        <f t="shared" si="7"/>
        <v>WGR Canada Inc.96013861</v>
      </c>
      <c r="K484" t="s">
        <v>567</v>
      </c>
    </row>
    <row r="485" spans="1:11" x14ac:dyDescent="0.2">
      <c r="A485" s="80" t="s">
        <v>642</v>
      </c>
      <c r="B485" s="80">
        <v>96013861</v>
      </c>
      <c r="C485" s="80" t="s">
        <v>745</v>
      </c>
      <c r="D485" s="80">
        <v>58142</v>
      </c>
      <c r="E485" t="s">
        <v>938</v>
      </c>
      <c r="F485">
        <v>80</v>
      </c>
      <c r="H485" s="98" t="e">
        <f>VLOOKUP(A485,#REF!,2,FALSE)</f>
        <v>#REF!</v>
      </c>
      <c r="I485" t="str">
        <f>IF(D485="",VLOOKUP(A485,#REF!,3,FALSE),"")</f>
        <v/>
      </c>
      <c r="J485" t="str">
        <f t="shared" si="7"/>
        <v>WGR Canada Inc.96013861</v>
      </c>
      <c r="K485" t="s">
        <v>567</v>
      </c>
    </row>
    <row r="486" spans="1:11" x14ac:dyDescent="0.2">
      <c r="A486" s="80" t="s">
        <v>102</v>
      </c>
      <c r="B486" s="80">
        <v>96013866</v>
      </c>
      <c r="C486" s="80" t="s">
        <v>745</v>
      </c>
      <c r="D486" s="80">
        <v>64245</v>
      </c>
      <c r="E486" t="s">
        <v>938</v>
      </c>
      <c r="F486">
        <v>20</v>
      </c>
      <c r="H486" s="98" t="e">
        <f>VLOOKUP(A486,#REF!,2,FALSE)</f>
        <v>#REF!</v>
      </c>
      <c r="I486" t="str">
        <f>IF(D486="",VLOOKUP(A486,#REF!,3,FALSE),"")</f>
        <v/>
      </c>
      <c r="J486" t="str">
        <f t="shared" si="7"/>
        <v>Williams Energy Marketing &amp; Trading Company96013866</v>
      </c>
      <c r="K486" t="s">
        <v>567</v>
      </c>
    </row>
    <row r="487" spans="1:11" x14ac:dyDescent="0.2">
      <c r="A487" s="80" t="s">
        <v>618</v>
      </c>
      <c r="B487" s="80">
        <v>96070473</v>
      </c>
      <c r="C487" s="80" t="s">
        <v>55</v>
      </c>
      <c r="D487" s="80">
        <v>58982</v>
      </c>
      <c r="E487" t="s">
        <v>939</v>
      </c>
      <c r="G487" t="e">
        <v>#N/A</v>
      </c>
      <c r="H487" s="98" t="e">
        <f>VLOOKUP(A487,#REF!,2,FALSE)</f>
        <v>#REF!</v>
      </c>
      <c r="I487" t="str">
        <f>IF(D487="",VLOOKUP(A487,#REF!,3,FALSE),"")</f>
        <v/>
      </c>
      <c r="J487" t="str">
        <f t="shared" si="7"/>
        <v>Chevron Canada Resources96070473</v>
      </c>
      <c r="K487" t="s">
        <v>567</v>
      </c>
    </row>
    <row r="488" spans="1:11" x14ac:dyDescent="0.2">
      <c r="A488" s="80" t="s">
        <v>618</v>
      </c>
      <c r="B488" s="80">
        <v>96070473</v>
      </c>
      <c r="C488" s="80" t="s">
        <v>55</v>
      </c>
      <c r="D488" s="80">
        <v>58982</v>
      </c>
      <c r="E488" t="s">
        <v>939</v>
      </c>
      <c r="G488" t="e">
        <v>#N/A</v>
      </c>
      <c r="H488" s="98" t="e">
        <f>VLOOKUP(A488,#REF!,2,FALSE)</f>
        <v>#REF!</v>
      </c>
      <c r="I488" t="str">
        <f>IF(D488="",VLOOKUP(A488,#REF!,3,FALSE),"")</f>
        <v/>
      </c>
      <c r="J488" t="str">
        <f t="shared" si="7"/>
        <v>Chevron Canada Resources96070473</v>
      </c>
      <c r="K488" t="s">
        <v>567</v>
      </c>
    </row>
    <row r="489" spans="1:11" x14ac:dyDescent="0.2">
      <c r="A489" s="80" t="s">
        <v>618</v>
      </c>
      <c r="B489" s="80">
        <v>96070473</v>
      </c>
      <c r="C489" s="80" t="s">
        <v>55</v>
      </c>
      <c r="D489" s="80">
        <v>58982</v>
      </c>
      <c r="E489" t="s">
        <v>939</v>
      </c>
      <c r="G489" t="e">
        <v>#N/A</v>
      </c>
      <c r="H489" s="98" t="e">
        <f>VLOOKUP(A489,#REF!,2,FALSE)</f>
        <v>#REF!</v>
      </c>
      <c r="I489" t="str">
        <f>IF(D489="",VLOOKUP(A489,#REF!,3,FALSE),"")</f>
        <v/>
      </c>
      <c r="J489" t="str">
        <f t="shared" si="7"/>
        <v>Chevron Canada Resources96070473</v>
      </c>
      <c r="K489" t="s">
        <v>567</v>
      </c>
    </row>
    <row r="490" spans="1:11" x14ac:dyDescent="0.2">
      <c r="A490" s="80" t="s">
        <v>618</v>
      </c>
      <c r="B490" s="80">
        <v>96070473</v>
      </c>
      <c r="C490" s="80" t="s">
        <v>55</v>
      </c>
      <c r="D490" s="80">
        <v>58982</v>
      </c>
      <c r="E490" t="s">
        <v>939</v>
      </c>
      <c r="G490" t="e">
        <v>#N/A</v>
      </c>
      <c r="H490" s="98" t="e">
        <f>VLOOKUP(A490,#REF!,2,FALSE)</f>
        <v>#REF!</v>
      </c>
      <c r="I490" t="str">
        <f>IF(D490="",VLOOKUP(A490,#REF!,3,FALSE),"")</f>
        <v/>
      </c>
      <c r="J490" t="str">
        <f t="shared" si="7"/>
        <v>Chevron Canada Resources96070473</v>
      </c>
      <c r="K490" t="s">
        <v>567</v>
      </c>
    </row>
    <row r="491" spans="1:11" x14ac:dyDescent="0.2">
      <c r="A491" s="80" t="s">
        <v>625</v>
      </c>
      <c r="B491" s="80">
        <v>96055826</v>
      </c>
      <c r="C491" s="80" t="s">
        <v>59</v>
      </c>
      <c r="D491" s="80">
        <v>72352</v>
      </c>
      <c r="E491" t="s">
        <v>939</v>
      </c>
      <c r="G491" t="e">
        <v>#N/A</v>
      </c>
      <c r="H491" s="98" t="e">
        <f>VLOOKUP(A491,#REF!,2,FALSE)</f>
        <v>#REF!</v>
      </c>
      <c r="I491" t="str">
        <f>IF(D491="",VLOOKUP(A491,#REF!,3,FALSE),"")</f>
        <v/>
      </c>
      <c r="J491" t="str">
        <f t="shared" si="7"/>
        <v>KeySpan Energy Canada Partnership96055826</v>
      </c>
      <c r="K491" t="s">
        <v>567</v>
      </c>
    </row>
    <row r="492" spans="1:11" x14ac:dyDescent="0.2">
      <c r="A492" s="80" t="s">
        <v>625</v>
      </c>
      <c r="B492" s="80">
        <v>96055826</v>
      </c>
      <c r="C492" s="80" t="s">
        <v>59</v>
      </c>
      <c r="D492" s="80">
        <v>72352</v>
      </c>
      <c r="E492" t="s">
        <v>939</v>
      </c>
      <c r="G492" t="e">
        <v>#N/A</v>
      </c>
      <c r="H492" s="98" t="e">
        <f>VLOOKUP(A492,#REF!,2,FALSE)</f>
        <v>#REF!</v>
      </c>
      <c r="I492" t="str">
        <f>IF(D492="",VLOOKUP(A492,#REF!,3,FALSE),"")</f>
        <v/>
      </c>
      <c r="J492" t="str">
        <f t="shared" si="7"/>
        <v>KeySpan Energy Canada Partnership96055826</v>
      </c>
      <c r="K492" t="s">
        <v>567</v>
      </c>
    </row>
    <row r="493" spans="1:11" x14ac:dyDescent="0.2">
      <c r="A493" s="80" t="s">
        <v>632</v>
      </c>
      <c r="B493" s="80">
        <v>96062371</v>
      </c>
      <c r="C493" s="80" t="s">
        <v>59</v>
      </c>
      <c r="D493" s="80">
        <v>52868</v>
      </c>
      <c r="E493" t="s">
        <v>939</v>
      </c>
      <c r="G493" t="e">
        <v>#N/A</v>
      </c>
      <c r="H493" s="98" t="e">
        <f>VLOOKUP(A493,#REF!,2,FALSE)</f>
        <v>#REF!</v>
      </c>
      <c r="I493" t="str">
        <f>IF(D493="",VLOOKUP(A493,#REF!,3,FALSE),"")</f>
        <v/>
      </c>
      <c r="J493" t="str">
        <f t="shared" si="7"/>
        <v>Petro-Canada Oil and Gas96062371</v>
      </c>
      <c r="K493" t="s">
        <v>567</v>
      </c>
    </row>
    <row r="494" spans="1:11" x14ac:dyDescent="0.2">
      <c r="A494" s="66" t="s">
        <v>167</v>
      </c>
      <c r="B494" s="63">
        <v>96030228</v>
      </c>
      <c r="C494" s="66" t="s">
        <v>564</v>
      </c>
      <c r="D494" s="63">
        <v>71363</v>
      </c>
      <c r="E494" t="s">
        <v>64</v>
      </c>
      <c r="F494" t="e">
        <v>#N/A</v>
      </c>
      <c r="G494" t="e">
        <v>#N/A</v>
      </c>
      <c r="H494" s="98" t="e">
        <f>VLOOKUP(A494,#REF!,2,FALSE)</f>
        <v>#REF!</v>
      </c>
      <c r="I494" t="str">
        <f>IF(D494="",VLOOKUP(A494,#REF!,3,FALSE),"")</f>
        <v/>
      </c>
      <c r="J494" t="str">
        <f t="shared" si="7"/>
        <v>Adams Resources Marketing, Ltd.96030228</v>
      </c>
      <c r="K494" t="s">
        <v>565</v>
      </c>
    </row>
    <row r="495" spans="1:11" x14ac:dyDescent="0.2">
      <c r="A495" s="62" t="s">
        <v>272</v>
      </c>
      <c r="B495" s="63"/>
      <c r="C495" s="62" t="s">
        <v>566</v>
      </c>
      <c r="D495" s="65">
        <v>58009</v>
      </c>
      <c r="E495" t="s">
        <v>64</v>
      </c>
      <c r="F495" t="e">
        <v>#N/A</v>
      </c>
      <c r="G495" t="e">
        <v>#N/A</v>
      </c>
      <c r="H495" s="98" t="e">
        <f>VLOOKUP(A495,#REF!,2,FALSE)</f>
        <v>#REF!</v>
      </c>
      <c r="I495" t="str">
        <f>IF(D495="",VLOOKUP(A495,#REF!,3,FALSE),"")</f>
        <v/>
      </c>
      <c r="J495" t="str">
        <f t="shared" si="7"/>
        <v>AEC Marketing (USA), Inc.</v>
      </c>
      <c r="K495">
        <v>0</v>
      </c>
    </row>
    <row r="496" spans="1:11" x14ac:dyDescent="0.2">
      <c r="A496" s="62" t="s">
        <v>289</v>
      </c>
      <c r="B496" s="63"/>
      <c r="C496" s="62" t="s">
        <v>566</v>
      </c>
      <c r="D496" s="65">
        <v>72509</v>
      </c>
      <c r="E496" t="s">
        <v>64</v>
      </c>
      <c r="F496" t="e">
        <v>#N/A</v>
      </c>
      <c r="G496" t="e">
        <v>#N/A</v>
      </c>
      <c r="H496" s="98" t="e">
        <f>VLOOKUP(A496,#REF!,2,FALSE)</f>
        <v>#REF!</v>
      </c>
      <c r="I496" t="str">
        <f>IF(D496="",VLOOKUP(A496,#REF!,3,FALSE),"")</f>
        <v/>
      </c>
      <c r="J496" t="str">
        <f t="shared" si="7"/>
        <v>AEC Storage and Hub Services Inc.</v>
      </c>
      <c r="K496">
        <v>0</v>
      </c>
    </row>
    <row r="497" spans="1:11" x14ac:dyDescent="0.2">
      <c r="A497" s="66" t="s">
        <v>85</v>
      </c>
      <c r="B497" s="63">
        <v>96021110</v>
      </c>
      <c r="C497" s="66" t="s">
        <v>564</v>
      </c>
      <c r="D497" s="63">
        <v>57399</v>
      </c>
      <c r="E497" t="s">
        <v>64</v>
      </c>
      <c r="F497" t="e">
        <v>#N/A</v>
      </c>
      <c r="G497" t="e">
        <v>#N/A</v>
      </c>
      <c r="H497" s="98" t="e">
        <f>VLOOKUP(A497,#REF!,2,FALSE)</f>
        <v>#REF!</v>
      </c>
      <c r="I497" t="str">
        <f>IF(D497="",VLOOKUP(A497,#REF!,3,FALSE),"")</f>
        <v/>
      </c>
      <c r="J497" t="str">
        <f t="shared" si="7"/>
        <v>AEP Energy Services, Inc.96021110</v>
      </c>
      <c r="K497" t="s">
        <v>565</v>
      </c>
    </row>
    <row r="498" spans="1:11" x14ac:dyDescent="0.2">
      <c r="A498" s="62" t="s">
        <v>278</v>
      </c>
      <c r="B498" s="63"/>
      <c r="C498" s="62" t="s">
        <v>566</v>
      </c>
      <c r="D498" s="65">
        <v>55947</v>
      </c>
      <c r="E498" t="s">
        <v>64</v>
      </c>
      <c r="F498">
        <v>61</v>
      </c>
      <c r="G498">
        <v>61</v>
      </c>
      <c r="H498" s="98" t="e">
        <f>VLOOKUP(A498,#REF!,2,FALSE)</f>
        <v>#REF!</v>
      </c>
      <c r="I498" t="str">
        <f>IF(D498="",VLOOKUP(A498,#REF!,3,FALSE),"")</f>
        <v/>
      </c>
      <c r="J498" t="str">
        <f t="shared" si="7"/>
        <v>AES NewEnergy, Inc.</v>
      </c>
      <c r="K498">
        <v>0</v>
      </c>
    </row>
    <row r="499" spans="1:11" x14ac:dyDescent="0.2">
      <c r="A499" s="62" t="s">
        <v>130</v>
      </c>
      <c r="B499" s="63"/>
      <c r="C499" s="62" t="s">
        <v>566</v>
      </c>
      <c r="D499" s="65">
        <v>93526</v>
      </c>
      <c r="E499" t="s">
        <v>64</v>
      </c>
      <c r="F499" t="e">
        <v>#N/A</v>
      </c>
      <c r="G499" t="e">
        <v>#N/A</v>
      </c>
      <c r="H499" s="98" t="e">
        <f>VLOOKUP(A499,#REF!,2,FALSE)</f>
        <v>#REF!</v>
      </c>
      <c r="I499" t="str">
        <f>IF(D499="",VLOOKUP(A499,#REF!,3,FALSE),"")</f>
        <v/>
      </c>
      <c r="J499" t="str">
        <f t="shared" si="7"/>
        <v>AIG Energy Trading Inc.</v>
      </c>
      <c r="K499">
        <v>0</v>
      </c>
    </row>
    <row r="500" spans="1:11" x14ac:dyDescent="0.2">
      <c r="A500" s="62" t="s">
        <v>296</v>
      </c>
      <c r="B500" s="63"/>
      <c r="C500" s="62" t="s">
        <v>566</v>
      </c>
      <c r="D500" s="65">
        <v>504</v>
      </c>
      <c r="E500" t="s">
        <v>64</v>
      </c>
      <c r="F500" t="e">
        <v>#N/A</v>
      </c>
      <c r="G500" t="e">
        <v>#N/A</v>
      </c>
      <c r="H500" s="98" t="e">
        <f>VLOOKUP(A500,#REF!,2,FALSE)</f>
        <v>#REF!</v>
      </c>
      <c r="I500" t="str">
        <f>IF(D500="",VLOOKUP(A500,#REF!,3,FALSE),"")</f>
        <v/>
      </c>
      <c r="J500" t="str">
        <f t="shared" si="7"/>
        <v>Alabama Gas Corporation</v>
      </c>
      <c r="K500">
        <v>0</v>
      </c>
    </row>
    <row r="501" spans="1:11" x14ac:dyDescent="0.2">
      <c r="A501" s="66" t="s">
        <v>150</v>
      </c>
      <c r="B501" s="63">
        <v>96020121</v>
      </c>
      <c r="C501" s="66" t="s">
        <v>564</v>
      </c>
      <c r="D501" s="63">
        <v>11108</v>
      </c>
      <c r="E501" t="s">
        <v>64</v>
      </c>
      <c r="F501" t="e">
        <v>#N/A</v>
      </c>
      <c r="G501" t="e">
        <v>#N/A</v>
      </c>
      <c r="H501" s="98" t="e">
        <f>VLOOKUP(A501,#REF!,2,FALSE)</f>
        <v>#REF!</v>
      </c>
      <c r="I501" t="str">
        <f>IF(D501="",VLOOKUP(A501,#REF!,3,FALSE),"")</f>
        <v/>
      </c>
      <c r="J501" t="str">
        <f t="shared" si="7"/>
        <v>Alberta Energy Company Ltd.96020121</v>
      </c>
      <c r="K501" t="s">
        <v>567</v>
      </c>
    </row>
    <row r="502" spans="1:11" x14ac:dyDescent="0.2">
      <c r="A502" s="66" t="s">
        <v>148</v>
      </c>
      <c r="B502" s="63">
        <v>96060304</v>
      </c>
      <c r="C502" s="66" t="s">
        <v>564</v>
      </c>
      <c r="D502" s="63">
        <v>72209</v>
      </c>
      <c r="E502" t="s">
        <v>64</v>
      </c>
      <c r="F502">
        <v>12</v>
      </c>
      <c r="G502">
        <v>12</v>
      </c>
      <c r="H502" s="98" t="e">
        <f>VLOOKUP(A502,#REF!,2,FALSE)</f>
        <v>#REF!</v>
      </c>
      <c r="I502" t="str">
        <f>IF(D502="",VLOOKUP(A502,#REF!,3,FALSE),"")</f>
        <v/>
      </c>
      <c r="J502" t="str">
        <f t="shared" si="7"/>
        <v>Allegheny Energy Supply Company, LLC96060304</v>
      </c>
      <c r="K502" t="s">
        <v>565</v>
      </c>
    </row>
    <row r="503" spans="1:11" x14ac:dyDescent="0.2">
      <c r="A503" s="66" t="s">
        <v>175</v>
      </c>
      <c r="B503" s="63">
        <v>96094100</v>
      </c>
      <c r="C503" s="66" t="s">
        <v>564</v>
      </c>
      <c r="D503" s="63">
        <v>8</v>
      </c>
      <c r="E503" t="s">
        <v>64</v>
      </c>
      <c r="F503">
        <v>70</v>
      </c>
      <c r="G503">
        <v>70</v>
      </c>
      <c r="H503" s="98" t="e">
        <f>VLOOKUP(A503,#REF!,2,FALSE)</f>
        <v>#REF!</v>
      </c>
      <c r="I503" t="str">
        <f>IF(D503="",VLOOKUP(A503,#REF!,3,FALSE),"")</f>
        <v/>
      </c>
      <c r="J503" t="str">
        <f t="shared" si="7"/>
        <v>Amerada Hess Corporation96094100</v>
      </c>
      <c r="K503" t="s">
        <v>565</v>
      </c>
    </row>
    <row r="504" spans="1:11" x14ac:dyDescent="0.2">
      <c r="A504" s="62" t="s">
        <v>204</v>
      </c>
      <c r="B504" s="63"/>
      <c r="C504" s="62" t="s">
        <v>566</v>
      </c>
      <c r="D504" s="65">
        <v>53725</v>
      </c>
      <c r="E504" t="s">
        <v>64</v>
      </c>
      <c r="F504" t="e">
        <v>#N/A</v>
      </c>
      <c r="G504" t="e">
        <v>#N/A</v>
      </c>
      <c r="H504" s="98" t="e">
        <f>VLOOKUP(A504,#REF!,2,FALSE)</f>
        <v>#REF!</v>
      </c>
      <c r="I504" t="str">
        <f>IF(D504="",VLOOKUP(A504,#REF!,3,FALSE),"")</f>
        <v/>
      </c>
      <c r="J504" t="str">
        <f t="shared" si="7"/>
        <v>Anadarko Energy Services Company</v>
      </c>
      <c r="K504">
        <v>0</v>
      </c>
    </row>
    <row r="505" spans="1:11" x14ac:dyDescent="0.2">
      <c r="A505" s="66" t="s">
        <v>162</v>
      </c>
      <c r="B505" s="63">
        <v>96008756</v>
      </c>
      <c r="C505" s="66" t="s">
        <v>568</v>
      </c>
      <c r="D505" s="63">
        <v>249</v>
      </c>
      <c r="E505" t="s">
        <v>64</v>
      </c>
      <c r="F505" t="e">
        <v>#N/A</v>
      </c>
      <c r="G505" t="e">
        <v>#N/A</v>
      </c>
      <c r="H505" s="98" t="e">
        <f>VLOOKUP(A505,#REF!,2,FALSE)</f>
        <v>#REF!</v>
      </c>
      <c r="I505" t="str">
        <f>IF(D505="",VLOOKUP(A505,#REF!,3,FALSE),"")</f>
        <v/>
      </c>
      <c r="J505" t="str">
        <f t="shared" si="7"/>
        <v>Anadarko Petroleum Corporation96008756</v>
      </c>
      <c r="K505" t="s">
        <v>565</v>
      </c>
    </row>
    <row r="506" spans="1:11" x14ac:dyDescent="0.2">
      <c r="A506" s="66" t="s">
        <v>117</v>
      </c>
      <c r="B506" s="63">
        <v>96064587</v>
      </c>
      <c r="C506" s="66" t="s">
        <v>564</v>
      </c>
      <c r="D506" s="63">
        <v>102342</v>
      </c>
      <c r="E506" t="s">
        <v>64</v>
      </c>
      <c r="F506" t="e">
        <v>#N/A</v>
      </c>
      <c r="G506" t="e">
        <v>#N/A</v>
      </c>
      <c r="H506" s="98" t="e">
        <f>VLOOKUP(A506,#REF!,2,FALSE)</f>
        <v>#REF!</v>
      </c>
      <c r="I506" t="str">
        <f>IF(D506="",VLOOKUP(A506,#REF!,3,FALSE),"")</f>
        <v/>
      </c>
      <c r="J506" t="str">
        <f t="shared" si="7"/>
        <v>Aquila Capital &amp; Trade, Ltd.96064587</v>
      </c>
      <c r="K506" t="s">
        <v>567</v>
      </c>
    </row>
    <row r="507" spans="1:11" x14ac:dyDescent="0.2">
      <c r="A507" s="62" t="s">
        <v>141</v>
      </c>
      <c r="B507" s="63"/>
      <c r="C507" s="62" t="s">
        <v>566</v>
      </c>
      <c r="D507" s="65">
        <v>76789</v>
      </c>
      <c r="E507" t="s">
        <v>64</v>
      </c>
      <c r="F507" t="e">
        <v>#N/A</v>
      </c>
      <c r="G507" t="e">
        <v>#N/A</v>
      </c>
      <c r="H507" s="98" t="e">
        <f>VLOOKUP(A507,#REF!,2,FALSE)</f>
        <v>#REF!</v>
      </c>
      <c r="I507" t="str">
        <f>IF(D507="",VLOOKUP(A507,#REF!,3,FALSE),"")</f>
        <v/>
      </c>
      <c r="J507" t="str">
        <f t="shared" si="7"/>
        <v>Aquila Dallas Marketing, L.P.</v>
      </c>
      <c r="K507">
        <v>0</v>
      </c>
    </row>
    <row r="508" spans="1:11" x14ac:dyDescent="0.2">
      <c r="A508" s="66" t="s">
        <v>121</v>
      </c>
      <c r="B508" s="63">
        <v>96030576</v>
      </c>
      <c r="C508" s="66" t="s">
        <v>569</v>
      </c>
      <c r="D508" s="63">
        <v>18</v>
      </c>
      <c r="E508" t="s">
        <v>64</v>
      </c>
      <c r="F508">
        <v>2</v>
      </c>
      <c r="G508">
        <v>2</v>
      </c>
      <c r="H508" s="98" t="e">
        <f>VLOOKUP(A508,#REF!,2,FALSE)</f>
        <v>#REF!</v>
      </c>
      <c r="I508" t="str">
        <f>IF(D508="",VLOOKUP(A508,#REF!,3,FALSE),"")</f>
        <v/>
      </c>
      <c r="J508" t="str">
        <f t="shared" si="7"/>
        <v>Aquila Energy Marketing Corporation96030576</v>
      </c>
      <c r="K508" t="s">
        <v>565</v>
      </c>
    </row>
    <row r="509" spans="1:11" x14ac:dyDescent="0.2">
      <c r="A509" s="66" t="s">
        <v>84</v>
      </c>
      <c r="B509" s="63">
        <v>96041878</v>
      </c>
      <c r="C509" s="66" t="s">
        <v>564</v>
      </c>
      <c r="D509" s="63">
        <v>11135</v>
      </c>
      <c r="E509" t="s">
        <v>64</v>
      </c>
      <c r="F509">
        <v>28</v>
      </c>
      <c r="G509">
        <v>28</v>
      </c>
      <c r="H509" s="98" t="e">
        <f>VLOOKUP(A509,#REF!,2,FALSE)</f>
        <v>#REF!</v>
      </c>
      <c r="I509" t="str">
        <f>IF(D509="",VLOOKUP(A509,#REF!,3,FALSE),"")</f>
        <v/>
      </c>
      <c r="J509" t="str">
        <f t="shared" si="7"/>
        <v>Aquila Risk Management Corporation96041878</v>
      </c>
      <c r="K509" t="s">
        <v>565</v>
      </c>
    </row>
    <row r="510" spans="1:11" x14ac:dyDescent="0.2">
      <c r="A510" s="66" t="s">
        <v>217</v>
      </c>
      <c r="B510" s="63">
        <v>96047687</v>
      </c>
      <c r="C510" s="66" t="s">
        <v>564</v>
      </c>
      <c r="D510" s="63">
        <v>5225</v>
      </c>
      <c r="E510" t="s">
        <v>64</v>
      </c>
      <c r="F510" t="e">
        <v>#N/A</v>
      </c>
      <c r="G510" t="e">
        <v>#N/A</v>
      </c>
      <c r="H510" s="98" t="e">
        <f>VLOOKUP(A510,#REF!,2,FALSE)</f>
        <v>#REF!</v>
      </c>
      <c r="I510" t="str">
        <f>IF(D510="",VLOOKUP(A510,#REF!,3,FALSE),"")</f>
        <v/>
      </c>
      <c r="J510" t="str">
        <f t="shared" si="7"/>
        <v>Arizona Public Service Company96047687</v>
      </c>
      <c r="K510" t="s">
        <v>565</v>
      </c>
    </row>
    <row r="511" spans="1:11" x14ac:dyDescent="0.2">
      <c r="A511" s="66" t="s">
        <v>210</v>
      </c>
      <c r="B511" s="63">
        <v>96030588</v>
      </c>
      <c r="C511" s="66" t="s">
        <v>569</v>
      </c>
      <c r="D511" s="63">
        <v>71223</v>
      </c>
      <c r="E511" t="s">
        <v>64</v>
      </c>
      <c r="F511" t="e">
        <v>#N/A</v>
      </c>
      <c r="G511" t="e">
        <v>#N/A</v>
      </c>
      <c r="H511" s="98" t="e">
        <f>VLOOKUP(A511,#REF!,2,FALSE)</f>
        <v>#REF!</v>
      </c>
      <c r="I511" t="str">
        <f>IF(D511="",VLOOKUP(A511,#REF!,3,FALSE),"")</f>
        <v/>
      </c>
      <c r="J511" t="str">
        <f t="shared" si="7"/>
        <v>Ashland Specialty Chemicals Company96030588</v>
      </c>
      <c r="K511" t="s">
        <v>565</v>
      </c>
    </row>
    <row r="512" spans="1:11" x14ac:dyDescent="0.2">
      <c r="A512" s="66" t="s">
        <v>254</v>
      </c>
      <c r="B512" s="63">
        <v>96049582</v>
      </c>
      <c r="C512" s="66" t="s">
        <v>564</v>
      </c>
      <c r="D512" s="63">
        <v>66205</v>
      </c>
      <c r="E512" t="s">
        <v>64</v>
      </c>
      <c r="F512" t="e">
        <v>#N/A</v>
      </c>
      <c r="G512" t="e">
        <v>#N/A</v>
      </c>
      <c r="H512" s="98" t="e">
        <f>VLOOKUP(A512,#REF!,2,FALSE)</f>
        <v>#REF!</v>
      </c>
      <c r="I512" t="str">
        <f>IF(D512="",VLOOKUP(A512,#REF!,3,FALSE),"")</f>
        <v/>
      </c>
      <c r="J512" t="str">
        <f t="shared" si="7"/>
        <v>Astra Power, LLC96049582</v>
      </c>
      <c r="K512" t="s">
        <v>565</v>
      </c>
    </row>
    <row r="513" spans="1:11" x14ac:dyDescent="0.2">
      <c r="A513" s="62" t="s">
        <v>206</v>
      </c>
      <c r="B513" s="63"/>
      <c r="C513" s="62" t="s">
        <v>566</v>
      </c>
      <c r="D513" s="65">
        <v>24</v>
      </c>
      <c r="E513" t="s">
        <v>64</v>
      </c>
      <c r="F513" t="e">
        <v>#N/A</v>
      </c>
      <c r="G513" t="e">
        <v>#N/A</v>
      </c>
      <c r="H513" s="98" t="e">
        <f>VLOOKUP(A513,#REF!,2,FALSE)</f>
        <v>#REF!</v>
      </c>
      <c r="I513" t="str">
        <f>IF(D513="",VLOOKUP(A513,#REF!,3,FALSE),"")</f>
        <v/>
      </c>
      <c r="J513" t="str">
        <f t="shared" si="7"/>
        <v>Atmos Energy Corporation</v>
      </c>
      <c r="K513">
        <v>0</v>
      </c>
    </row>
    <row r="514" spans="1:11" x14ac:dyDescent="0.2">
      <c r="A514" s="66" t="s">
        <v>191</v>
      </c>
      <c r="B514" s="63">
        <v>96016709</v>
      </c>
      <c r="C514" s="66" t="s">
        <v>564</v>
      </c>
      <c r="D514" s="63">
        <v>55265</v>
      </c>
      <c r="E514" t="s">
        <v>64</v>
      </c>
      <c r="F514">
        <v>46</v>
      </c>
      <c r="G514">
        <v>46</v>
      </c>
      <c r="H514" s="98" t="e">
        <f>VLOOKUP(A514,#REF!,2,FALSE)</f>
        <v>#REF!</v>
      </c>
      <c r="I514" t="str">
        <f>IF(D514="",VLOOKUP(A514,#REF!,3,FALSE),"")</f>
        <v/>
      </c>
      <c r="J514" t="str">
        <f t="shared" si="7"/>
        <v>Avista Energy, Inc.96016709</v>
      </c>
      <c r="K514" t="s">
        <v>565</v>
      </c>
    </row>
    <row r="515" spans="1:11" x14ac:dyDescent="0.2">
      <c r="A515" s="66" t="s">
        <v>101</v>
      </c>
      <c r="B515" s="63">
        <v>96004898</v>
      </c>
      <c r="C515" s="66" t="s">
        <v>564</v>
      </c>
      <c r="D515" s="63">
        <v>70526</v>
      </c>
      <c r="E515" t="s">
        <v>64</v>
      </c>
      <c r="F515" t="e">
        <v>#N/A</v>
      </c>
      <c r="G515" t="e">
        <v>#N/A</v>
      </c>
      <c r="H515" s="98" t="e">
        <f>VLOOKUP(A515,#REF!,2,FALSE)</f>
        <v>#REF!</v>
      </c>
      <c r="I515" t="str">
        <f>IF(D515="",VLOOKUP(A515,#REF!,3,FALSE),"")</f>
        <v/>
      </c>
      <c r="J515" t="str">
        <f t="shared" si="7"/>
        <v>Bank of America, National Association96004898</v>
      </c>
      <c r="K515" t="s">
        <v>565</v>
      </c>
    </row>
    <row r="516" spans="1:11" x14ac:dyDescent="0.2">
      <c r="A516" s="66" t="s">
        <v>145</v>
      </c>
      <c r="B516" s="63">
        <v>96004839</v>
      </c>
      <c r="C516" s="66" t="s">
        <v>564</v>
      </c>
      <c r="D516" s="63">
        <v>21474</v>
      </c>
      <c r="E516" t="s">
        <v>64</v>
      </c>
      <c r="F516" t="e">
        <v>#N/A</v>
      </c>
      <c r="G516" t="e">
        <v>#N/A</v>
      </c>
      <c r="H516" s="98" t="e">
        <f>VLOOKUP(A516,#REF!,2,FALSE)</f>
        <v>#REF!</v>
      </c>
      <c r="I516" t="str">
        <f>IF(D516="",VLOOKUP(A516,#REF!,3,FALSE),"")</f>
        <v/>
      </c>
      <c r="J516" t="str">
        <f t="shared" si="7"/>
        <v>Bank of Montreal96004839</v>
      </c>
      <c r="K516" t="s">
        <v>565</v>
      </c>
    </row>
    <row r="517" spans="1:11" x14ac:dyDescent="0.2">
      <c r="A517" s="66" t="s">
        <v>138</v>
      </c>
      <c r="B517" s="63">
        <v>96000086</v>
      </c>
      <c r="C517" s="66" t="s">
        <v>570</v>
      </c>
      <c r="D517" s="63">
        <v>27</v>
      </c>
      <c r="E517" t="s">
        <v>64</v>
      </c>
      <c r="F517" t="e">
        <v>#N/A</v>
      </c>
      <c r="G517" t="e">
        <v>#N/A</v>
      </c>
      <c r="H517" s="98" t="e">
        <f>VLOOKUP(A517,#REF!,2,FALSE)</f>
        <v>#REF!</v>
      </c>
      <c r="I517" t="str">
        <f>IF(D517="",VLOOKUP(A517,#REF!,3,FALSE),"")</f>
        <v/>
      </c>
      <c r="J517" t="str">
        <f t="shared" ref="J517:J580" si="8">A517&amp;B517</f>
        <v>Bankers Trust Company96000086</v>
      </c>
      <c r="K517" t="s">
        <v>571</v>
      </c>
    </row>
    <row r="518" spans="1:11" x14ac:dyDescent="0.2">
      <c r="A518" s="66" t="s">
        <v>138</v>
      </c>
      <c r="B518" s="63">
        <v>95001184</v>
      </c>
      <c r="C518" s="66" t="s">
        <v>570</v>
      </c>
      <c r="D518" s="63">
        <v>27</v>
      </c>
      <c r="E518" t="s">
        <v>64</v>
      </c>
      <c r="F518" t="e">
        <v>#N/A</v>
      </c>
      <c r="G518" t="e">
        <v>#N/A</v>
      </c>
      <c r="H518" s="98" t="e">
        <f>VLOOKUP(A518,#REF!,2,FALSE)</f>
        <v>#REF!</v>
      </c>
      <c r="I518" t="str">
        <f>IF(D518="",VLOOKUP(A518,#REF!,3,FALSE),"")</f>
        <v/>
      </c>
      <c r="J518" t="str">
        <f t="shared" si="8"/>
        <v>Bankers Trust Company95001184</v>
      </c>
      <c r="K518" t="s">
        <v>565</v>
      </c>
    </row>
    <row r="519" spans="1:11" x14ac:dyDescent="0.2">
      <c r="A519" s="66" t="s">
        <v>190</v>
      </c>
      <c r="B519" s="63">
        <v>95000455</v>
      </c>
      <c r="C519" s="66" t="s">
        <v>564</v>
      </c>
      <c r="D519" s="63">
        <v>11338</v>
      </c>
      <c r="E519" t="s">
        <v>64</v>
      </c>
      <c r="F519" t="e">
        <v>#N/A</v>
      </c>
      <c r="G519" t="e">
        <v>#N/A</v>
      </c>
      <c r="H519" s="98" t="e">
        <f>VLOOKUP(A519,#REF!,2,FALSE)</f>
        <v>#REF!</v>
      </c>
      <c r="I519" t="str">
        <f>IF(D519="",VLOOKUP(A519,#REF!,3,FALSE),"")</f>
        <v/>
      </c>
      <c r="J519" t="str">
        <f t="shared" si="8"/>
        <v>Barclays Bank PLC95000455</v>
      </c>
      <c r="K519" t="s">
        <v>565</v>
      </c>
    </row>
    <row r="520" spans="1:11" x14ac:dyDescent="0.2">
      <c r="A520" s="62" t="s">
        <v>253</v>
      </c>
      <c r="B520" s="63"/>
      <c r="C520" s="62" t="s">
        <v>566</v>
      </c>
      <c r="D520" s="65">
        <v>687</v>
      </c>
      <c r="E520" t="s">
        <v>64</v>
      </c>
      <c r="F520" t="e">
        <v>#N/A</v>
      </c>
      <c r="G520" t="e">
        <v>#N/A</v>
      </c>
      <c r="H520" s="98" t="e">
        <f>VLOOKUP(A520,#REF!,2,FALSE)</f>
        <v>#REF!</v>
      </c>
      <c r="I520" t="str">
        <f>IF(D520="",VLOOKUP(A520,#REF!,3,FALSE),"")</f>
        <v/>
      </c>
      <c r="J520" t="str">
        <f t="shared" si="8"/>
        <v>Barrett Resources Corporation</v>
      </c>
      <c r="K520">
        <v>0</v>
      </c>
    </row>
    <row r="521" spans="1:11" x14ac:dyDescent="0.2">
      <c r="A521" s="62" t="s">
        <v>173</v>
      </c>
      <c r="B521" s="63"/>
      <c r="C521" s="62" t="s">
        <v>566</v>
      </c>
      <c r="D521" s="65">
        <v>75370</v>
      </c>
      <c r="E521" t="s">
        <v>64</v>
      </c>
      <c r="F521" t="e">
        <v>#N/A</v>
      </c>
      <c r="G521" t="e">
        <v>#N/A</v>
      </c>
      <c r="H521" s="98" t="e">
        <f>VLOOKUP(A521,#REF!,2,FALSE)</f>
        <v>#REF!</v>
      </c>
      <c r="I521" t="str">
        <f>IF(D521="",VLOOKUP(A521,#REF!,3,FALSE),"")</f>
        <v/>
      </c>
      <c r="J521" t="str">
        <f t="shared" si="8"/>
        <v>BGML - IM Bridgeline</v>
      </c>
      <c r="K521">
        <v>0</v>
      </c>
    </row>
    <row r="522" spans="1:11" x14ac:dyDescent="0.2">
      <c r="A522" s="66" t="s">
        <v>111</v>
      </c>
      <c r="B522" s="63">
        <v>95000290</v>
      </c>
      <c r="C522" s="66" t="s">
        <v>564</v>
      </c>
      <c r="D522" s="63">
        <v>56631</v>
      </c>
      <c r="E522" t="s">
        <v>64</v>
      </c>
      <c r="F522" t="e">
        <v>#N/A</v>
      </c>
      <c r="G522" t="e">
        <v>#N/A</v>
      </c>
      <c r="H522" s="98" t="e">
        <f>VLOOKUP(A522,#REF!,2,FALSE)</f>
        <v>#REF!</v>
      </c>
      <c r="I522" t="str">
        <f>IF(D522="",VLOOKUP(A522,#REF!,3,FALSE),"")</f>
        <v/>
      </c>
      <c r="J522" t="str">
        <f t="shared" si="8"/>
        <v>BNP Paribas95000290</v>
      </c>
      <c r="K522" t="s">
        <v>565</v>
      </c>
    </row>
    <row r="523" spans="1:11" x14ac:dyDescent="0.2">
      <c r="A523" s="62" t="s">
        <v>224</v>
      </c>
      <c r="B523" s="63"/>
      <c r="C523" s="62" t="s">
        <v>566</v>
      </c>
      <c r="D523" s="65">
        <v>28326</v>
      </c>
      <c r="E523" t="s">
        <v>64</v>
      </c>
      <c r="F523" t="e">
        <v>#N/A</v>
      </c>
      <c r="G523" t="e">
        <v>#N/A</v>
      </c>
      <c r="H523" s="98" t="e">
        <f>VLOOKUP(A523,#REF!,2,FALSE)</f>
        <v>#REF!</v>
      </c>
      <c r="I523" t="str">
        <f>IF(D523="",VLOOKUP(A523,#REF!,3,FALSE),"")</f>
        <v/>
      </c>
      <c r="J523" t="str">
        <f t="shared" si="8"/>
        <v>BP Canada Energy Marketing Corp.</v>
      </c>
      <c r="K523">
        <v>0</v>
      </c>
    </row>
    <row r="524" spans="1:11" x14ac:dyDescent="0.2">
      <c r="A524" s="66" t="s">
        <v>97</v>
      </c>
      <c r="B524" s="63">
        <v>96038383</v>
      </c>
      <c r="C524" s="66" t="s">
        <v>564</v>
      </c>
      <c r="D524" s="63">
        <v>65291</v>
      </c>
      <c r="E524" t="s">
        <v>64</v>
      </c>
      <c r="F524">
        <v>80</v>
      </c>
      <c r="G524">
        <v>80</v>
      </c>
      <c r="H524" s="98" t="e">
        <f>VLOOKUP(A524,#REF!,2,FALSE)</f>
        <v>#REF!</v>
      </c>
      <c r="I524" t="str">
        <f>IF(D524="",VLOOKUP(A524,#REF!,3,FALSE),"")</f>
        <v/>
      </c>
      <c r="J524" t="str">
        <f t="shared" si="8"/>
        <v>BP Corporation North America Inc.96038383</v>
      </c>
      <c r="K524" t="s">
        <v>565</v>
      </c>
    </row>
    <row r="525" spans="1:11" x14ac:dyDescent="0.2">
      <c r="A525" s="66" t="s">
        <v>154</v>
      </c>
      <c r="B525" s="63">
        <v>96028720</v>
      </c>
      <c r="C525" s="66" t="s">
        <v>569</v>
      </c>
      <c r="D525" s="63">
        <v>12</v>
      </c>
      <c r="E525" t="s">
        <v>64</v>
      </c>
      <c r="F525">
        <v>10</v>
      </c>
      <c r="G525">
        <v>10</v>
      </c>
      <c r="H525" s="98" t="e">
        <f>VLOOKUP(A525,#REF!,2,FALSE)</f>
        <v>#REF!</v>
      </c>
      <c r="I525" t="str">
        <f>IF(D525="",VLOOKUP(A525,#REF!,3,FALSE),"")</f>
        <v/>
      </c>
      <c r="J525" t="str">
        <f t="shared" si="8"/>
        <v>BP Energy Company96028720</v>
      </c>
      <c r="K525" t="s">
        <v>565</v>
      </c>
    </row>
    <row r="526" spans="1:11" x14ac:dyDescent="0.2">
      <c r="A526" s="66" t="s">
        <v>572</v>
      </c>
      <c r="B526" s="63">
        <v>96060523</v>
      </c>
      <c r="C526" s="66" t="s">
        <v>564</v>
      </c>
      <c r="D526" s="63">
        <v>75302</v>
      </c>
      <c r="E526" t="s">
        <v>64</v>
      </c>
      <c r="F526" t="e">
        <v>#N/A</v>
      </c>
      <c r="G526" t="e">
        <v>#N/A</v>
      </c>
      <c r="H526" s="98" t="e">
        <f>VLOOKUP(A526,#REF!,2,FALSE)</f>
        <v>#REF!</v>
      </c>
      <c r="I526" t="str">
        <f>IF(D526="",VLOOKUP(A526,#REF!,3,FALSE),"")</f>
        <v/>
      </c>
      <c r="J526" t="str">
        <f t="shared" si="8"/>
        <v>Bridgeline Gas Marketing LLC96060523</v>
      </c>
      <c r="K526" t="s">
        <v>565</v>
      </c>
    </row>
    <row r="527" spans="1:11" x14ac:dyDescent="0.2">
      <c r="A527" s="66" t="s">
        <v>244</v>
      </c>
      <c r="B527" s="63">
        <v>95001003</v>
      </c>
      <c r="C527" s="66" t="s">
        <v>568</v>
      </c>
      <c r="D527" s="63">
        <v>49935</v>
      </c>
      <c r="E527" t="s">
        <v>64</v>
      </c>
      <c r="F527" t="e">
        <v>#N/A</v>
      </c>
      <c r="G527" t="e">
        <v>#N/A</v>
      </c>
      <c r="H527" s="98" t="e">
        <f>VLOOKUP(A527,#REF!,2,FALSE)</f>
        <v>#REF!</v>
      </c>
      <c r="I527" t="str">
        <f>IF(D527="",VLOOKUP(A527,#REF!,3,FALSE),"")</f>
        <v/>
      </c>
      <c r="J527" t="str">
        <f t="shared" si="8"/>
        <v>Burlington Resources Trading Inc.95001003</v>
      </c>
      <c r="K527" t="s">
        <v>565</v>
      </c>
    </row>
    <row r="528" spans="1:11" x14ac:dyDescent="0.2">
      <c r="A528" s="62" t="s">
        <v>273</v>
      </c>
      <c r="B528" s="63"/>
      <c r="C528" s="62" t="s">
        <v>566</v>
      </c>
      <c r="D528" s="65">
        <v>826</v>
      </c>
      <c r="E528" t="s">
        <v>64</v>
      </c>
      <c r="F528" t="e">
        <v>#N/A</v>
      </c>
      <c r="G528" t="e">
        <v>#N/A</v>
      </c>
      <c r="H528" s="98" t="e">
        <f>VLOOKUP(A528,#REF!,2,FALSE)</f>
        <v>#REF!</v>
      </c>
      <c r="I528" t="str">
        <f>IF(D528="",VLOOKUP(A528,#REF!,3,FALSE),"")</f>
        <v/>
      </c>
      <c r="J528" t="str">
        <f t="shared" si="8"/>
        <v>Calcasieu Gas Gathering System</v>
      </c>
      <c r="K528">
        <v>0</v>
      </c>
    </row>
    <row r="529" spans="1:11" x14ac:dyDescent="0.2">
      <c r="A529" s="66" t="s">
        <v>90</v>
      </c>
      <c r="B529" s="63">
        <v>96038365</v>
      </c>
      <c r="C529" s="66" t="s">
        <v>564</v>
      </c>
      <c r="D529" s="63">
        <v>79689</v>
      </c>
      <c r="E529" t="s">
        <v>64</v>
      </c>
      <c r="F529">
        <v>13</v>
      </c>
      <c r="G529">
        <v>13</v>
      </c>
      <c r="H529" s="98" t="e">
        <f>VLOOKUP(A529,#REF!,2,FALSE)</f>
        <v>#REF!</v>
      </c>
      <c r="I529" t="str">
        <f>IF(D529="",VLOOKUP(A529,#REF!,3,FALSE),"")</f>
        <v/>
      </c>
      <c r="J529" t="str">
        <f t="shared" si="8"/>
        <v>Calpine Energy Services, L.P.96038365</v>
      </c>
      <c r="K529" t="s">
        <v>565</v>
      </c>
    </row>
    <row r="530" spans="1:11" x14ac:dyDescent="0.2">
      <c r="A530" s="66" t="s">
        <v>143</v>
      </c>
      <c r="B530" s="63">
        <v>96020554</v>
      </c>
      <c r="C530" s="66" t="s">
        <v>564</v>
      </c>
      <c r="D530" s="63">
        <v>26038</v>
      </c>
      <c r="E530" t="s">
        <v>64</v>
      </c>
      <c r="F530" t="e">
        <v>#N/A</v>
      </c>
      <c r="G530" t="e">
        <v>#N/A</v>
      </c>
      <c r="H530" s="98" t="e">
        <f>VLOOKUP(A530,#REF!,2,FALSE)</f>
        <v>#REF!</v>
      </c>
      <c r="I530" t="str">
        <f>IF(D530="",VLOOKUP(A530,#REF!,3,FALSE),"")</f>
        <v/>
      </c>
      <c r="J530" t="str">
        <f t="shared" si="8"/>
        <v>Canadian Imperial Bank of Commerce96020554</v>
      </c>
      <c r="K530" t="s">
        <v>565</v>
      </c>
    </row>
    <row r="531" spans="1:11" x14ac:dyDescent="0.2">
      <c r="A531" s="66" t="s">
        <v>143</v>
      </c>
      <c r="B531" s="63">
        <v>96020550</v>
      </c>
      <c r="C531" s="66" t="s">
        <v>564</v>
      </c>
      <c r="D531" s="63">
        <v>26038</v>
      </c>
      <c r="E531" t="s">
        <v>64</v>
      </c>
      <c r="F531" t="e">
        <v>#N/A</v>
      </c>
      <c r="G531" t="e">
        <v>#N/A</v>
      </c>
      <c r="H531" s="98" t="e">
        <f>VLOOKUP(A531,#REF!,2,FALSE)</f>
        <v>#REF!</v>
      </c>
      <c r="I531" t="str">
        <f>IF(D531="",VLOOKUP(A531,#REF!,3,FALSE),"")</f>
        <v/>
      </c>
      <c r="J531" t="str">
        <f t="shared" si="8"/>
        <v>Canadian Imperial Bank of Commerce96020550</v>
      </c>
      <c r="K531" t="s">
        <v>565</v>
      </c>
    </row>
    <row r="532" spans="1:11" x14ac:dyDescent="0.2">
      <c r="A532" s="66" t="s">
        <v>143</v>
      </c>
      <c r="B532" s="63">
        <v>95000403</v>
      </c>
      <c r="C532" s="66" t="s">
        <v>564</v>
      </c>
      <c r="D532" s="63">
        <v>26038</v>
      </c>
      <c r="E532" t="s">
        <v>64</v>
      </c>
      <c r="F532" t="e">
        <v>#N/A</v>
      </c>
      <c r="G532" t="e">
        <v>#N/A</v>
      </c>
      <c r="H532" s="98" t="e">
        <f>VLOOKUP(A532,#REF!,2,FALSE)</f>
        <v>#REF!</v>
      </c>
      <c r="I532" t="str">
        <f>IF(D532="",VLOOKUP(A532,#REF!,3,FALSE),"")</f>
        <v/>
      </c>
      <c r="J532" t="str">
        <f t="shared" si="8"/>
        <v>Canadian Imperial Bank of Commerce95000403</v>
      </c>
      <c r="K532" t="s">
        <v>565</v>
      </c>
    </row>
    <row r="533" spans="1:11" x14ac:dyDescent="0.2">
      <c r="A533" s="66" t="s">
        <v>108</v>
      </c>
      <c r="B533" s="63">
        <v>96043502</v>
      </c>
      <c r="C533" s="66" t="s">
        <v>564</v>
      </c>
      <c r="D533" s="63">
        <v>57543</v>
      </c>
      <c r="E533" t="s">
        <v>64</v>
      </c>
      <c r="F533" t="e">
        <v>#N/A</v>
      </c>
      <c r="G533" t="e">
        <v>#N/A</v>
      </c>
      <c r="H533" s="98" t="e">
        <f>VLOOKUP(A533,#REF!,2,FALSE)</f>
        <v>#REF!</v>
      </c>
      <c r="I533" t="str">
        <f>IF(D533="",VLOOKUP(A533,#REF!,3,FALSE),"")</f>
        <v/>
      </c>
      <c r="J533" t="str">
        <f t="shared" si="8"/>
        <v>Cargill Energy, a division of Cargill, Incorporated96043502</v>
      </c>
      <c r="K533" t="s">
        <v>565</v>
      </c>
    </row>
    <row r="534" spans="1:11" x14ac:dyDescent="0.2">
      <c r="A534" s="62" t="s">
        <v>164</v>
      </c>
      <c r="B534" s="63"/>
      <c r="C534" s="62" t="s">
        <v>566</v>
      </c>
      <c r="D534" s="65">
        <v>61544</v>
      </c>
      <c r="E534" t="s">
        <v>64</v>
      </c>
      <c r="F534" t="e">
        <v>#N/A</v>
      </c>
      <c r="G534" t="e">
        <v>#N/A</v>
      </c>
      <c r="H534" s="98" t="e">
        <f>VLOOKUP(A534,#REF!,2,FALSE)</f>
        <v>#REF!</v>
      </c>
      <c r="I534" t="str">
        <f>IF(D534="",VLOOKUP(A534,#REF!,3,FALSE),"")</f>
        <v/>
      </c>
      <c r="J534" t="str">
        <f t="shared" si="8"/>
        <v>Castle Power LLC</v>
      </c>
      <c r="K534">
        <v>0</v>
      </c>
    </row>
    <row r="535" spans="1:11" x14ac:dyDescent="0.2">
      <c r="A535" s="62" t="s">
        <v>284</v>
      </c>
      <c r="B535" s="63"/>
      <c r="C535" s="62" t="s">
        <v>566</v>
      </c>
      <c r="D535" s="65">
        <v>881</v>
      </c>
      <c r="E535" t="s">
        <v>64</v>
      </c>
      <c r="F535">
        <v>107</v>
      </c>
      <c r="G535">
        <v>107</v>
      </c>
      <c r="H535" s="98" t="e">
        <f>VLOOKUP(A535,#REF!,2,FALSE)</f>
        <v>#REF!</v>
      </c>
      <c r="I535" t="str">
        <f>IF(D535="",VLOOKUP(A535,#REF!,3,FALSE),"")</f>
        <v/>
      </c>
      <c r="J535" t="str">
        <f t="shared" si="8"/>
        <v>Central Illinois Light Company</v>
      </c>
      <c r="K535">
        <v>0</v>
      </c>
    </row>
    <row r="536" spans="1:11" x14ac:dyDescent="0.2">
      <c r="A536" s="62" t="s">
        <v>196</v>
      </c>
      <c r="B536" s="63"/>
      <c r="C536" s="62" t="s">
        <v>566</v>
      </c>
      <c r="D536" s="65">
        <v>56759</v>
      </c>
      <c r="E536" t="s">
        <v>64</v>
      </c>
      <c r="F536" t="e">
        <v>#N/A</v>
      </c>
      <c r="G536" t="e">
        <v>#N/A</v>
      </c>
      <c r="H536" s="98" t="e">
        <f>VLOOKUP(A536,#REF!,2,FALSE)</f>
        <v>#REF!</v>
      </c>
      <c r="I536" t="str">
        <f>IF(D536="",VLOOKUP(A536,#REF!,3,FALSE),"")</f>
        <v/>
      </c>
      <c r="J536" t="str">
        <f t="shared" si="8"/>
        <v>Cinergy Capital &amp; Trading Inc.</v>
      </c>
      <c r="K536">
        <v>0</v>
      </c>
    </row>
    <row r="537" spans="1:11" x14ac:dyDescent="0.2">
      <c r="A537" s="66" t="s">
        <v>100</v>
      </c>
      <c r="B537" s="63">
        <v>96054899</v>
      </c>
      <c r="C537" s="66" t="s">
        <v>564</v>
      </c>
      <c r="D537" s="63">
        <v>68856</v>
      </c>
      <c r="E537" t="s">
        <v>64</v>
      </c>
      <c r="F537" t="e">
        <v>#N/A</v>
      </c>
      <c r="G537" t="e">
        <v>#N/A</v>
      </c>
      <c r="H537" s="98" t="e">
        <f>VLOOKUP(A537,#REF!,2,FALSE)</f>
        <v>#REF!</v>
      </c>
      <c r="I537" t="str">
        <f>IF(D537="",VLOOKUP(A537,#REF!,3,FALSE),"")</f>
        <v/>
      </c>
      <c r="J537" t="str">
        <f t="shared" si="8"/>
        <v>Cinergy Marketing &amp; Trading, LLC96054899</v>
      </c>
      <c r="K537" t="s">
        <v>565</v>
      </c>
    </row>
    <row r="538" spans="1:11" x14ac:dyDescent="0.2">
      <c r="A538" s="66" t="s">
        <v>193</v>
      </c>
      <c r="B538" s="63">
        <v>95001164</v>
      </c>
      <c r="C538" s="66" t="s">
        <v>564</v>
      </c>
      <c r="D538" s="63">
        <v>942</v>
      </c>
      <c r="E538" t="s">
        <v>64</v>
      </c>
      <c r="F538" t="e">
        <v>#N/A</v>
      </c>
      <c r="G538" t="e">
        <v>#N/A</v>
      </c>
      <c r="H538" s="98" t="e">
        <f>VLOOKUP(A538,#REF!,2,FALSE)</f>
        <v>#REF!</v>
      </c>
      <c r="I538" t="str">
        <f>IF(D538="",VLOOKUP(A538,#REF!,3,FALSE),"")</f>
        <v/>
      </c>
      <c r="J538" t="str">
        <f t="shared" si="8"/>
        <v>Citibank, N.A.95001164</v>
      </c>
      <c r="K538" t="s">
        <v>565</v>
      </c>
    </row>
    <row r="539" spans="1:11" x14ac:dyDescent="0.2">
      <c r="A539" s="62" t="s">
        <v>245</v>
      </c>
      <c r="B539" s="63"/>
      <c r="C539" s="62" t="s">
        <v>566</v>
      </c>
      <c r="D539" s="65">
        <v>61428</v>
      </c>
      <c r="E539" t="s">
        <v>64</v>
      </c>
      <c r="F539" t="e">
        <v>#N/A</v>
      </c>
      <c r="G539" t="e">
        <v>#N/A</v>
      </c>
      <c r="H539" s="98" t="e">
        <f>VLOOKUP(A539,#REF!,2,FALSE)</f>
        <v>#REF!</v>
      </c>
      <c r="I539" t="str">
        <f>IF(D539="",VLOOKUP(A539,#REF!,3,FALSE),"")</f>
        <v/>
      </c>
      <c r="J539" t="str">
        <f t="shared" si="8"/>
        <v>CLECO Corporation</v>
      </c>
      <c r="K539">
        <v>0</v>
      </c>
    </row>
    <row r="540" spans="1:11" x14ac:dyDescent="0.2">
      <c r="A540" s="62" t="s">
        <v>163</v>
      </c>
      <c r="B540" s="63"/>
      <c r="C540" s="62" t="s">
        <v>566</v>
      </c>
      <c r="D540" s="65">
        <v>75726</v>
      </c>
      <c r="E540" t="s">
        <v>64</v>
      </c>
      <c r="F540">
        <v>50</v>
      </c>
      <c r="G540">
        <v>50</v>
      </c>
      <c r="H540" s="98" t="e">
        <f>VLOOKUP(A540,#REF!,2,FALSE)</f>
        <v>#REF!</v>
      </c>
      <c r="I540" t="str">
        <f>IF(D540="",VLOOKUP(A540,#REF!,3,FALSE),"")</f>
        <v/>
      </c>
      <c r="J540" t="str">
        <f t="shared" si="8"/>
        <v>CLECO Marketing and Trading, LLC</v>
      </c>
      <c r="K540">
        <v>0</v>
      </c>
    </row>
    <row r="541" spans="1:11" x14ac:dyDescent="0.2">
      <c r="A541" s="62" t="s">
        <v>187</v>
      </c>
      <c r="B541" s="63"/>
      <c r="C541" s="62" t="s">
        <v>566</v>
      </c>
      <c r="D541" s="65">
        <v>65599</v>
      </c>
      <c r="E541" t="s">
        <v>64</v>
      </c>
      <c r="F541" t="e">
        <v>#N/A</v>
      </c>
      <c r="G541" t="e">
        <v>#N/A</v>
      </c>
      <c r="H541" s="98" t="e">
        <f>VLOOKUP(A541,#REF!,2,FALSE)</f>
        <v>#REF!</v>
      </c>
      <c r="I541" t="str">
        <f>IF(D541="",VLOOKUP(A541,#REF!,3,FALSE),"")</f>
        <v/>
      </c>
      <c r="J541" t="str">
        <f t="shared" si="8"/>
        <v>CMS Field Services, Inc.</v>
      </c>
      <c r="K541">
        <v>0</v>
      </c>
    </row>
    <row r="542" spans="1:11" x14ac:dyDescent="0.2">
      <c r="A542" s="66" t="s">
        <v>109</v>
      </c>
      <c r="B542" s="63">
        <v>96014540</v>
      </c>
      <c r="C542" s="66" t="s">
        <v>564</v>
      </c>
      <c r="D542" s="63">
        <v>53295</v>
      </c>
      <c r="E542" t="s">
        <v>64</v>
      </c>
      <c r="F542">
        <v>17</v>
      </c>
      <c r="G542">
        <v>17</v>
      </c>
      <c r="H542" s="98" t="e">
        <f>VLOOKUP(A542,#REF!,2,FALSE)</f>
        <v>#REF!</v>
      </c>
      <c r="I542" t="str">
        <f>IF(D542="",VLOOKUP(A542,#REF!,3,FALSE),"")</f>
        <v/>
      </c>
      <c r="J542" t="str">
        <f t="shared" si="8"/>
        <v>CMS Marketing, Services and Trading Company96014540</v>
      </c>
      <c r="K542" t="s">
        <v>565</v>
      </c>
    </row>
    <row r="543" spans="1:11" x14ac:dyDescent="0.2">
      <c r="A543" s="62" t="s">
        <v>216</v>
      </c>
      <c r="B543" s="63"/>
      <c r="C543" s="62" t="s">
        <v>566</v>
      </c>
      <c r="D543" s="65">
        <v>65658</v>
      </c>
      <c r="E543" t="s">
        <v>64</v>
      </c>
      <c r="F543" t="e">
        <v>#N/A</v>
      </c>
      <c r="G543" t="e">
        <v>#N/A</v>
      </c>
      <c r="H543" s="98" t="e">
        <f>VLOOKUP(A543,#REF!,2,FALSE)</f>
        <v>#REF!</v>
      </c>
      <c r="I543" t="str">
        <f>IF(D543="",VLOOKUP(A543,#REF!,3,FALSE),"")</f>
        <v/>
      </c>
      <c r="J543" t="str">
        <f t="shared" si="8"/>
        <v>Coast Energy Canada, Inc.</v>
      </c>
      <c r="K543">
        <v>0</v>
      </c>
    </row>
    <row r="544" spans="1:11" x14ac:dyDescent="0.2">
      <c r="A544" s="62" t="s">
        <v>237</v>
      </c>
      <c r="B544" s="63"/>
      <c r="C544" s="62" t="s">
        <v>566</v>
      </c>
      <c r="D544" s="65">
        <v>1005</v>
      </c>
      <c r="E544" t="s">
        <v>64</v>
      </c>
      <c r="F544" t="e">
        <v>#N/A</v>
      </c>
      <c r="G544" t="e">
        <v>#N/A</v>
      </c>
      <c r="H544" s="98" t="e">
        <f>VLOOKUP(A544,#REF!,2,FALSE)</f>
        <v>#REF!</v>
      </c>
      <c r="I544" t="str">
        <f>IF(D544="",VLOOKUP(A544,#REF!,3,FALSE),"")</f>
        <v/>
      </c>
      <c r="J544" t="str">
        <f t="shared" si="8"/>
        <v>Coast Energy Group, a division of Cornerstone Propane, L.P.</v>
      </c>
      <c r="K544">
        <v>0</v>
      </c>
    </row>
    <row r="545" spans="1:11" x14ac:dyDescent="0.2">
      <c r="A545" s="66" t="s">
        <v>198</v>
      </c>
      <c r="B545" s="63">
        <v>96011843</v>
      </c>
      <c r="C545" s="66" t="s">
        <v>564</v>
      </c>
      <c r="D545" s="63">
        <v>26476</v>
      </c>
      <c r="E545" t="s">
        <v>64</v>
      </c>
      <c r="F545" t="e">
        <v>#N/A</v>
      </c>
      <c r="G545" t="e">
        <v>#N/A</v>
      </c>
      <c r="H545" s="98" t="e">
        <f>VLOOKUP(A545,#REF!,2,FALSE)</f>
        <v>#REF!</v>
      </c>
      <c r="I545" t="str">
        <f>IF(D545="",VLOOKUP(A545,#REF!,3,FALSE),"")</f>
        <v/>
      </c>
      <c r="J545" t="str">
        <f t="shared" si="8"/>
        <v>CoEnergy Trading Company96011843</v>
      </c>
      <c r="K545" t="s">
        <v>565</v>
      </c>
    </row>
    <row r="546" spans="1:11" x14ac:dyDescent="0.2">
      <c r="A546" s="62" t="s">
        <v>211</v>
      </c>
      <c r="B546" s="63"/>
      <c r="C546" s="62" t="s">
        <v>566</v>
      </c>
      <c r="D546" s="65">
        <v>1027</v>
      </c>
      <c r="E546" t="s">
        <v>64</v>
      </c>
      <c r="F546" t="e">
        <v>#N/A</v>
      </c>
      <c r="G546" t="e">
        <v>#N/A</v>
      </c>
      <c r="H546" s="98" t="e">
        <f>VLOOKUP(A546,#REF!,2,FALSE)</f>
        <v>#REF!</v>
      </c>
      <c r="I546" t="str">
        <f>IF(D546="",VLOOKUP(A546,#REF!,3,FALSE),"")</f>
        <v/>
      </c>
      <c r="J546" t="str">
        <f t="shared" si="8"/>
        <v>Cokinos Natural Gas Company</v>
      </c>
      <c r="K546">
        <v>0</v>
      </c>
    </row>
    <row r="547" spans="1:11" x14ac:dyDescent="0.2">
      <c r="A547" s="62" t="s">
        <v>181</v>
      </c>
      <c r="B547" s="63"/>
      <c r="C547" s="62" t="s">
        <v>566</v>
      </c>
      <c r="D547" s="65">
        <v>49410</v>
      </c>
      <c r="E547" t="s">
        <v>64</v>
      </c>
      <c r="F547" t="e">
        <v>#N/A</v>
      </c>
      <c r="G547" t="e">
        <v>#N/A</v>
      </c>
      <c r="H547" s="98" t="e">
        <f>VLOOKUP(A547,#REF!,2,FALSE)</f>
        <v>#REF!</v>
      </c>
      <c r="I547" t="str">
        <f>IF(D547="",VLOOKUP(A547,#REF!,3,FALSE),"")</f>
        <v/>
      </c>
      <c r="J547" t="str">
        <f t="shared" si="8"/>
        <v>Colonial Energy Inc.</v>
      </c>
      <c r="K547">
        <v>0</v>
      </c>
    </row>
    <row r="548" spans="1:11" x14ac:dyDescent="0.2">
      <c r="A548" s="66" t="s">
        <v>125</v>
      </c>
      <c r="B548" s="63">
        <v>96003713</v>
      </c>
      <c r="C548" s="66" t="s">
        <v>568</v>
      </c>
      <c r="D548" s="63">
        <v>29605</v>
      </c>
      <c r="E548" t="s">
        <v>64</v>
      </c>
      <c r="F548">
        <v>65</v>
      </c>
      <c r="G548">
        <v>65</v>
      </c>
      <c r="H548" s="98" t="e">
        <f>VLOOKUP(A548,#REF!,2,FALSE)</f>
        <v>#REF!</v>
      </c>
      <c r="I548" t="str">
        <f>IF(D548="",VLOOKUP(A548,#REF!,3,FALSE),"")</f>
        <v/>
      </c>
      <c r="J548" t="str">
        <f t="shared" si="8"/>
        <v>ConAgra Energy Services, Inc.96003713</v>
      </c>
      <c r="K548" t="s">
        <v>565</v>
      </c>
    </row>
    <row r="549" spans="1:11" x14ac:dyDescent="0.2">
      <c r="A549" s="66" t="s">
        <v>94</v>
      </c>
      <c r="B549" s="63">
        <v>96017020</v>
      </c>
      <c r="C549" s="66" t="s">
        <v>564</v>
      </c>
      <c r="D549" s="63">
        <v>71243</v>
      </c>
      <c r="E549" t="s">
        <v>64</v>
      </c>
      <c r="F549">
        <v>34</v>
      </c>
      <c r="G549">
        <v>34</v>
      </c>
      <c r="H549" s="98" t="e">
        <f>VLOOKUP(A549,#REF!,2,FALSE)</f>
        <v>#REF!</v>
      </c>
      <c r="I549" t="str">
        <f>IF(D549="",VLOOKUP(A549,#REF!,3,FALSE),"")</f>
        <v/>
      </c>
      <c r="J549" t="str">
        <f t="shared" si="8"/>
        <v>Conectiv Energy Supply, Inc.96017020</v>
      </c>
      <c r="K549" t="s">
        <v>565</v>
      </c>
    </row>
    <row r="550" spans="1:11" x14ac:dyDescent="0.2">
      <c r="A550" s="66" t="s">
        <v>136</v>
      </c>
      <c r="B550" s="63">
        <v>96009194</v>
      </c>
      <c r="C550" s="66" t="s">
        <v>568</v>
      </c>
      <c r="D550" s="63">
        <v>3497</v>
      </c>
      <c r="E550" t="s">
        <v>64</v>
      </c>
      <c r="F550" t="e">
        <v>#N/A</v>
      </c>
      <c r="G550" t="e">
        <v>#N/A</v>
      </c>
      <c r="H550" s="98" t="e">
        <f>VLOOKUP(A550,#REF!,2,FALSE)</f>
        <v>#REF!</v>
      </c>
      <c r="I550" t="str">
        <f>IF(D550="",VLOOKUP(A550,#REF!,3,FALSE),"")</f>
        <v/>
      </c>
      <c r="J550" t="str">
        <f t="shared" si="8"/>
        <v>Conoco Inc.96009194</v>
      </c>
      <c r="K550" t="s">
        <v>565</v>
      </c>
    </row>
    <row r="551" spans="1:11" x14ac:dyDescent="0.2">
      <c r="A551" s="62" t="s">
        <v>283</v>
      </c>
      <c r="B551" s="63"/>
      <c r="C551" s="62" t="s">
        <v>566</v>
      </c>
      <c r="D551" s="65">
        <v>75073</v>
      </c>
      <c r="E551" t="s">
        <v>64</v>
      </c>
      <c r="F551">
        <v>53</v>
      </c>
      <c r="G551">
        <v>53</v>
      </c>
      <c r="H551" s="98" t="e">
        <f>VLOOKUP(A551,#REF!,2,FALSE)</f>
        <v>#REF!</v>
      </c>
      <c r="I551" t="str">
        <f>IF(D551="",VLOOKUP(A551,#REF!,3,FALSE),"")</f>
        <v/>
      </c>
      <c r="J551" t="str">
        <f t="shared" si="8"/>
        <v>Consolidated Edison Energy, Inc.</v>
      </c>
      <c r="K551">
        <v>0</v>
      </c>
    </row>
    <row r="552" spans="1:11" x14ac:dyDescent="0.2">
      <c r="A552" s="62" t="s">
        <v>270</v>
      </c>
      <c r="B552" s="63"/>
      <c r="C552" s="62" t="s">
        <v>566</v>
      </c>
      <c r="D552" s="65">
        <v>56630</v>
      </c>
      <c r="E552" t="s">
        <v>64</v>
      </c>
      <c r="F552" t="e">
        <v>#N/A</v>
      </c>
      <c r="G552" t="e">
        <v>#N/A</v>
      </c>
      <c r="H552" s="98" t="e">
        <f>VLOOKUP(A552,#REF!,2,FALSE)</f>
        <v>#REF!</v>
      </c>
      <c r="I552" t="str">
        <f>IF(D552="",VLOOKUP(A552,#REF!,3,FALSE),"")</f>
        <v/>
      </c>
      <c r="J552" t="str">
        <f t="shared" si="8"/>
        <v>Consolidated Edison Solutions, Inc.</v>
      </c>
      <c r="K552">
        <v>0</v>
      </c>
    </row>
    <row r="553" spans="1:11" x14ac:dyDescent="0.2">
      <c r="A553" s="66" t="s">
        <v>96</v>
      </c>
      <c r="B553" s="63">
        <v>96061846</v>
      </c>
      <c r="C553" s="66" t="s">
        <v>564</v>
      </c>
      <c r="D553" s="63">
        <v>55134</v>
      </c>
      <c r="E553" t="s">
        <v>64</v>
      </c>
      <c r="F553">
        <v>8</v>
      </c>
      <c r="G553">
        <v>8</v>
      </c>
      <c r="H553" s="98" t="e">
        <f>VLOOKUP(A553,#REF!,2,FALSE)</f>
        <v>#REF!</v>
      </c>
      <c r="I553" t="str">
        <f>IF(D553="",VLOOKUP(A553,#REF!,3,FALSE),"")</f>
        <v/>
      </c>
      <c r="J553" t="str">
        <f t="shared" si="8"/>
        <v>Constellation Power Source, Inc.96061846</v>
      </c>
      <c r="K553" t="s">
        <v>565</v>
      </c>
    </row>
    <row r="554" spans="1:11" x14ac:dyDescent="0.2">
      <c r="A554" s="66" t="s">
        <v>134</v>
      </c>
      <c r="B554" s="63">
        <v>96016053</v>
      </c>
      <c r="C554" s="66" t="s">
        <v>564</v>
      </c>
      <c r="D554" s="63">
        <v>11170</v>
      </c>
      <c r="E554" t="s">
        <v>64</v>
      </c>
      <c r="F554" t="e">
        <v>#N/A</v>
      </c>
      <c r="G554" t="e">
        <v>#N/A</v>
      </c>
      <c r="H554" s="98" t="e">
        <f>VLOOKUP(A554,#REF!,2,FALSE)</f>
        <v>#REF!</v>
      </c>
      <c r="I554" t="str">
        <f>IF(D554="",VLOOKUP(A554,#REF!,3,FALSE),"")</f>
        <v/>
      </c>
      <c r="J554" t="str">
        <f t="shared" si="8"/>
        <v>Cook Inlet Energy Supply L.L.C.96016053</v>
      </c>
      <c r="K554" t="s">
        <v>565</v>
      </c>
    </row>
    <row r="555" spans="1:11" x14ac:dyDescent="0.2">
      <c r="A555" s="62" t="s">
        <v>266</v>
      </c>
      <c r="B555" s="63"/>
      <c r="C555" s="62" t="s">
        <v>566</v>
      </c>
      <c r="D555" s="65">
        <v>53238</v>
      </c>
      <c r="E555" t="s">
        <v>64</v>
      </c>
      <c r="F555" t="e">
        <v>#N/A</v>
      </c>
      <c r="G555" t="e">
        <v>#N/A</v>
      </c>
      <c r="H555" s="98" t="e">
        <f>VLOOKUP(A555,#REF!,2,FALSE)</f>
        <v>#REF!</v>
      </c>
      <c r="I555" t="str">
        <f>IF(D555="",VLOOKUP(A555,#REF!,3,FALSE),"")</f>
        <v/>
      </c>
      <c r="J555" t="str">
        <f t="shared" si="8"/>
        <v>Copano Energy Services/Upper Gulf Coast, L.P.</v>
      </c>
      <c r="K555">
        <v>0</v>
      </c>
    </row>
    <row r="556" spans="1:11" x14ac:dyDescent="0.2">
      <c r="A556" s="66" t="s">
        <v>423</v>
      </c>
      <c r="B556" s="63">
        <v>96018986</v>
      </c>
      <c r="C556" s="66" t="s">
        <v>564</v>
      </c>
      <c r="D556" s="63">
        <v>49747</v>
      </c>
      <c r="E556" t="s">
        <v>64</v>
      </c>
      <c r="F556" t="e">
        <v>#N/A</v>
      </c>
      <c r="G556" t="e">
        <v>#N/A</v>
      </c>
      <c r="H556" s="98" t="e">
        <f>VLOOKUP(A556,#REF!,2,FALSE)</f>
        <v>#REF!</v>
      </c>
      <c r="I556" t="str">
        <f>IF(D556="",VLOOKUP(A556,#REF!,3,FALSE),"")</f>
        <v/>
      </c>
      <c r="J556" t="str">
        <f t="shared" si="8"/>
        <v>Coral Energy Holding, L.P.96018986</v>
      </c>
      <c r="K556" t="s">
        <v>565</v>
      </c>
    </row>
    <row r="557" spans="1:11" x14ac:dyDescent="0.2">
      <c r="A557" s="62" t="s">
        <v>153</v>
      </c>
      <c r="B557" s="63"/>
      <c r="C557" s="62" t="s">
        <v>566</v>
      </c>
      <c r="D557" s="65">
        <v>45515</v>
      </c>
      <c r="E557" t="s">
        <v>64</v>
      </c>
      <c r="F557" t="e">
        <v>#N/A</v>
      </c>
      <c r="G557" t="e">
        <v>#N/A</v>
      </c>
      <c r="H557" s="98" t="e">
        <f>VLOOKUP(A557,#REF!,2,FALSE)</f>
        <v>#REF!</v>
      </c>
      <c r="I557" t="str">
        <f>IF(D557="",VLOOKUP(A557,#REF!,3,FALSE),"")</f>
        <v/>
      </c>
      <c r="J557" t="str">
        <f t="shared" si="8"/>
        <v>Coral Energy Resources, L.P.</v>
      </c>
      <c r="K557">
        <v>0</v>
      </c>
    </row>
    <row r="558" spans="1:11" x14ac:dyDescent="0.2">
      <c r="A558" s="66" t="s">
        <v>184</v>
      </c>
      <c r="B558" s="63">
        <v>96021763</v>
      </c>
      <c r="C558" s="66" t="s">
        <v>564</v>
      </c>
      <c r="D558" s="63">
        <v>52577</v>
      </c>
      <c r="E558" t="s">
        <v>64</v>
      </c>
      <c r="F558" t="e">
        <v>#N/A</v>
      </c>
      <c r="G558" t="e">
        <v>#N/A</v>
      </c>
      <c r="H558" s="98" t="e">
        <f>VLOOKUP(A558,#REF!,2,FALSE)</f>
        <v>#REF!</v>
      </c>
      <c r="I558" t="str">
        <f>IF(D558="",VLOOKUP(A558,#REF!,3,FALSE),"")</f>
        <v/>
      </c>
      <c r="J558" t="str">
        <f t="shared" si="8"/>
        <v>Cornerstone Propane, L.P.96021763</v>
      </c>
      <c r="K558" t="s">
        <v>565</v>
      </c>
    </row>
    <row r="559" spans="1:11" x14ac:dyDescent="0.2">
      <c r="A559" s="62" t="s">
        <v>208</v>
      </c>
      <c r="B559" s="63"/>
      <c r="C559" s="62" t="s">
        <v>566</v>
      </c>
      <c r="D559" s="65">
        <v>29765</v>
      </c>
      <c r="E559" t="s">
        <v>64</v>
      </c>
      <c r="F559" t="e">
        <v>#N/A</v>
      </c>
      <c r="G559" t="e">
        <v>#N/A</v>
      </c>
      <c r="H559" s="98" t="e">
        <f>VLOOKUP(A559,#REF!,2,FALSE)</f>
        <v>#REF!</v>
      </c>
      <c r="I559" t="str">
        <f>IF(D559="",VLOOKUP(A559,#REF!,3,FALSE),"")</f>
        <v/>
      </c>
      <c r="J559" t="str">
        <f t="shared" si="8"/>
        <v>Cross Timbers Energy Services, Inc.</v>
      </c>
      <c r="K559">
        <v>0</v>
      </c>
    </row>
    <row r="560" spans="1:11" x14ac:dyDescent="0.2">
      <c r="A560" s="62" t="s">
        <v>299</v>
      </c>
      <c r="B560" s="63"/>
      <c r="C560" s="62" t="s">
        <v>566</v>
      </c>
      <c r="D560" s="65">
        <v>53244</v>
      </c>
      <c r="E560" t="s">
        <v>64</v>
      </c>
      <c r="F560" t="e">
        <v>#N/A</v>
      </c>
      <c r="G560" t="e">
        <v>#N/A</v>
      </c>
      <c r="H560" s="98" t="e">
        <f>VLOOKUP(A560,#REF!,2,FALSE)</f>
        <v>#REF!</v>
      </c>
      <c r="I560" t="str">
        <f>IF(D560="",VLOOKUP(A560,#REF!,3,FALSE),"")</f>
        <v/>
      </c>
      <c r="J560" t="str">
        <f t="shared" si="8"/>
        <v>Crosstex Energy Services, Ltd.</v>
      </c>
      <c r="K560">
        <v>0</v>
      </c>
    </row>
    <row r="561" spans="1:11" x14ac:dyDescent="0.2">
      <c r="A561" s="62" t="s">
        <v>304</v>
      </c>
      <c r="B561" s="63"/>
      <c r="C561" s="62" t="s">
        <v>566</v>
      </c>
      <c r="D561" s="65">
        <v>1163</v>
      </c>
      <c r="E561" t="s">
        <v>64</v>
      </c>
      <c r="F561" t="e">
        <v>#N/A</v>
      </c>
      <c r="G561" t="e">
        <v>#N/A</v>
      </c>
      <c r="H561" s="98" t="e">
        <f>VLOOKUP(A561,#REF!,2,FALSE)</f>
        <v>#REF!</v>
      </c>
      <c r="I561" t="str">
        <f>IF(D561="",VLOOKUP(A561,#REF!,3,FALSE),"")</f>
        <v/>
      </c>
      <c r="J561" t="str">
        <f t="shared" si="8"/>
        <v>Delmarva Power &amp; Light Company</v>
      </c>
      <c r="K561">
        <v>0</v>
      </c>
    </row>
    <row r="562" spans="1:11" x14ac:dyDescent="0.2">
      <c r="A562" s="62" t="s">
        <v>274</v>
      </c>
      <c r="B562" s="63"/>
      <c r="C562" s="62" t="s">
        <v>566</v>
      </c>
      <c r="D562" s="65">
        <v>6198</v>
      </c>
      <c r="E562" t="s">
        <v>64</v>
      </c>
      <c r="F562" t="e">
        <v>#N/A</v>
      </c>
      <c r="G562" t="e">
        <v>#N/A</v>
      </c>
      <c r="H562" s="98" t="e">
        <f>VLOOKUP(A562,#REF!,2,FALSE)</f>
        <v>#REF!</v>
      </c>
      <c r="I562" t="str">
        <f>IF(D562="",VLOOKUP(A562,#REF!,3,FALSE),"")</f>
        <v/>
      </c>
      <c r="J562" t="str">
        <f t="shared" si="8"/>
        <v>Direct Energy Marketing Limited</v>
      </c>
      <c r="K562">
        <v>0</v>
      </c>
    </row>
    <row r="563" spans="1:11" x14ac:dyDescent="0.2">
      <c r="A563" s="62" t="s">
        <v>222</v>
      </c>
      <c r="B563" s="63"/>
      <c r="C563" s="62" t="s">
        <v>566</v>
      </c>
      <c r="D563" s="65">
        <v>62225</v>
      </c>
      <c r="E563" t="s">
        <v>64</v>
      </c>
      <c r="F563" t="e">
        <v>#N/A</v>
      </c>
      <c r="G563" t="e">
        <v>#N/A</v>
      </c>
      <c r="H563" s="98" t="e">
        <f>VLOOKUP(A563,#REF!,2,FALSE)</f>
        <v>#REF!</v>
      </c>
      <c r="I563" t="str">
        <f>IF(D563="",VLOOKUP(A563,#REF!,3,FALSE),"")</f>
        <v/>
      </c>
      <c r="J563" t="str">
        <f t="shared" si="8"/>
        <v>Dominion Field Services, Inc.</v>
      </c>
      <c r="K563">
        <v>0</v>
      </c>
    </row>
    <row r="564" spans="1:11" x14ac:dyDescent="0.2">
      <c r="A564" s="62" t="s">
        <v>165</v>
      </c>
      <c r="B564" s="63"/>
      <c r="C564" s="62" t="s">
        <v>566</v>
      </c>
      <c r="D564" s="65">
        <v>56959</v>
      </c>
      <c r="E564" t="s">
        <v>64</v>
      </c>
      <c r="F564">
        <v>33</v>
      </c>
      <c r="G564">
        <v>33</v>
      </c>
      <c r="H564" s="98" t="e">
        <f>VLOOKUP(A564,#REF!,2,FALSE)</f>
        <v>#REF!</v>
      </c>
      <c r="I564" t="str">
        <f>IF(D564="",VLOOKUP(A564,#REF!,3,FALSE),"")</f>
        <v/>
      </c>
      <c r="J564" t="str">
        <f t="shared" si="8"/>
        <v>DTE Energy Trading, Inc.</v>
      </c>
      <c r="K564">
        <v>0</v>
      </c>
    </row>
    <row r="565" spans="1:11" x14ac:dyDescent="0.2">
      <c r="A565" s="62" t="s">
        <v>218</v>
      </c>
      <c r="B565" s="63"/>
      <c r="C565" s="62" t="s">
        <v>566</v>
      </c>
      <c r="D565" s="65">
        <v>51593</v>
      </c>
      <c r="E565" t="s">
        <v>64</v>
      </c>
      <c r="F565" t="e">
        <v>#N/A</v>
      </c>
      <c r="G565" t="e">
        <v>#N/A</v>
      </c>
      <c r="H565" s="98" t="e">
        <f>VLOOKUP(A565,#REF!,2,FALSE)</f>
        <v>#REF!</v>
      </c>
      <c r="I565" t="str">
        <f>IF(D565="",VLOOKUP(A565,#REF!,3,FALSE),"")</f>
        <v/>
      </c>
      <c r="J565" t="str">
        <f t="shared" si="8"/>
        <v>Duke Energy Field Services Marketing, LLC</v>
      </c>
      <c r="K565">
        <v>0</v>
      </c>
    </row>
    <row r="566" spans="1:11" x14ac:dyDescent="0.2">
      <c r="A566" s="66" t="s">
        <v>115</v>
      </c>
      <c r="B566" s="63">
        <v>96050438</v>
      </c>
      <c r="C566" s="66" t="s">
        <v>564</v>
      </c>
      <c r="D566" s="63">
        <v>54980</v>
      </c>
      <c r="E566" t="s">
        <v>64</v>
      </c>
      <c r="F566" t="e">
        <v>#N/A</v>
      </c>
      <c r="G566" t="e">
        <v>#N/A</v>
      </c>
      <c r="H566" s="98" t="e">
        <f>VLOOKUP(A566,#REF!,2,FALSE)</f>
        <v>#REF!</v>
      </c>
      <c r="I566" t="str">
        <f>IF(D566="",VLOOKUP(A566,#REF!,3,FALSE),"")</f>
        <v/>
      </c>
      <c r="J566" t="str">
        <f t="shared" si="8"/>
        <v>Duke Energy Marketing Limited Partnership96050438</v>
      </c>
      <c r="K566" t="s">
        <v>567</v>
      </c>
    </row>
    <row r="567" spans="1:11" x14ac:dyDescent="0.2">
      <c r="A567" s="62" t="s">
        <v>123</v>
      </c>
      <c r="B567" s="63"/>
      <c r="C567" s="62" t="s">
        <v>566</v>
      </c>
      <c r="D567" s="65">
        <v>70891</v>
      </c>
      <c r="E567" t="s">
        <v>64</v>
      </c>
      <c r="F567" t="e">
        <v>#N/A</v>
      </c>
      <c r="G567" t="e">
        <v>#N/A</v>
      </c>
      <c r="H567" s="98" t="e">
        <f>VLOOKUP(A567,#REF!,2,FALSE)</f>
        <v>#REF!</v>
      </c>
      <c r="I567" t="str">
        <f>IF(D567="",VLOOKUP(A567,#REF!,3,FALSE),"")</f>
        <v/>
      </c>
      <c r="J567" t="str">
        <f t="shared" si="8"/>
        <v>Duke Energy Merchants LLC</v>
      </c>
      <c r="K567">
        <v>0</v>
      </c>
    </row>
    <row r="568" spans="1:11" x14ac:dyDescent="0.2">
      <c r="A568" s="62" t="s">
        <v>225</v>
      </c>
      <c r="B568" s="63"/>
      <c r="C568" s="62" t="s">
        <v>566</v>
      </c>
      <c r="D568" s="65">
        <v>98319</v>
      </c>
      <c r="E568" t="s">
        <v>64</v>
      </c>
      <c r="F568" t="e">
        <v>#N/A</v>
      </c>
      <c r="G568" t="e">
        <v>#N/A</v>
      </c>
      <c r="H568" s="98" t="e">
        <f>VLOOKUP(A568,#REF!,2,FALSE)</f>
        <v>#REF!</v>
      </c>
      <c r="I568" t="str">
        <f>IF(D568="",VLOOKUP(A568,#REF!,3,FALSE),"")</f>
        <v/>
      </c>
      <c r="J568" t="str">
        <f t="shared" si="8"/>
        <v>Duke Energy NGL Services, LP</v>
      </c>
      <c r="K568">
        <v>0</v>
      </c>
    </row>
    <row r="569" spans="1:11" x14ac:dyDescent="0.2">
      <c r="A569" s="66" t="s">
        <v>88</v>
      </c>
      <c r="B569" s="63">
        <v>96013559</v>
      </c>
      <c r="C569" s="66" t="s">
        <v>564</v>
      </c>
      <c r="D569" s="63">
        <v>54979</v>
      </c>
      <c r="E569" t="s">
        <v>64</v>
      </c>
      <c r="F569">
        <v>6</v>
      </c>
      <c r="G569">
        <v>6</v>
      </c>
      <c r="H569" s="98" t="e">
        <f>VLOOKUP(A569,#REF!,2,FALSE)</f>
        <v>#REF!</v>
      </c>
      <c r="I569" t="str">
        <f>IF(D569="",VLOOKUP(A569,#REF!,3,FALSE),"")</f>
        <v/>
      </c>
      <c r="J569" t="str">
        <f t="shared" si="8"/>
        <v>Duke Energy Trading and Marketing, L.L.C.96013559</v>
      </c>
      <c r="K569" t="s">
        <v>565</v>
      </c>
    </row>
    <row r="570" spans="1:11" x14ac:dyDescent="0.2">
      <c r="A570" s="66" t="s">
        <v>116</v>
      </c>
      <c r="B570" s="63">
        <v>96037412</v>
      </c>
      <c r="C570" s="66" t="s">
        <v>573</v>
      </c>
      <c r="D570" s="63">
        <v>65292</v>
      </c>
      <c r="E570" t="s">
        <v>64</v>
      </c>
      <c r="F570" t="e">
        <v>#N/A</v>
      </c>
      <c r="G570" t="e">
        <v>#N/A</v>
      </c>
      <c r="H570" s="98" t="e">
        <f>VLOOKUP(A570,#REF!,2,FALSE)</f>
        <v>#REF!</v>
      </c>
      <c r="I570" t="str">
        <f>IF(D570="",VLOOKUP(A570,#REF!,3,FALSE),"")</f>
        <v/>
      </c>
      <c r="J570" t="str">
        <f t="shared" si="8"/>
        <v>Dynegy Canada Inc.96037412</v>
      </c>
      <c r="K570" t="s">
        <v>567</v>
      </c>
    </row>
    <row r="571" spans="1:11" x14ac:dyDescent="0.2">
      <c r="A571" s="66" t="s">
        <v>87</v>
      </c>
      <c r="B571" s="63">
        <v>95000199</v>
      </c>
      <c r="C571" s="66" t="s">
        <v>573</v>
      </c>
      <c r="D571" s="63">
        <v>61981</v>
      </c>
      <c r="E571" t="s">
        <v>64</v>
      </c>
      <c r="F571">
        <v>39</v>
      </c>
      <c r="G571">
        <v>39</v>
      </c>
      <c r="H571" s="98" t="e">
        <f>VLOOKUP(A571,#REF!,2,FALSE)</f>
        <v>#REF!</v>
      </c>
      <c r="I571" t="str">
        <f>IF(D571="",VLOOKUP(A571,#REF!,3,FALSE),"")</f>
        <v/>
      </c>
      <c r="J571" t="str">
        <f t="shared" si="8"/>
        <v>Dynegy Marketing and Trade95000199</v>
      </c>
      <c r="K571" t="s">
        <v>565</v>
      </c>
    </row>
    <row r="572" spans="1:11" x14ac:dyDescent="0.2">
      <c r="A572" s="66" t="s">
        <v>120</v>
      </c>
      <c r="B572" s="63">
        <v>96003709</v>
      </c>
      <c r="C572" s="66" t="s">
        <v>568</v>
      </c>
      <c r="D572" s="63">
        <v>51163</v>
      </c>
      <c r="E572" t="s">
        <v>64</v>
      </c>
      <c r="F572" t="e">
        <v>#N/A</v>
      </c>
      <c r="G572" t="e">
        <v>#N/A</v>
      </c>
      <c r="H572" s="98" t="e">
        <f>VLOOKUP(A572,#REF!,2,FALSE)</f>
        <v>#REF!</v>
      </c>
      <c r="I572" t="str">
        <f>IF(D572="",VLOOKUP(A572,#REF!,3,FALSE),"")</f>
        <v/>
      </c>
      <c r="J572" t="str">
        <f t="shared" si="8"/>
        <v>e prime, inc.96003709</v>
      </c>
      <c r="K572" t="s">
        <v>565</v>
      </c>
    </row>
    <row r="573" spans="1:11" x14ac:dyDescent="0.2">
      <c r="A573" s="66" t="s">
        <v>271</v>
      </c>
      <c r="B573" s="63">
        <v>96019512</v>
      </c>
      <c r="C573" s="66" t="s">
        <v>568</v>
      </c>
      <c r="D573" s="63">
        <v>1238</v>
      </c>
      <c r="E573" t="s">
        <v>64</v>
      </c>
      <c r="F573" t="e">
        <v>#N/A</v>
      </c>
      <c r="G573" t="e">
        <v>#N/A</v>
      </c>
      <c r="H573" s="98" t="e">
        <f>VLOOKUP(A573,#REF!,2,FALSE)</f>
        <v>#REF!</v>
      </c>
      <c r="I573" t="str">
        <f>IF(D573="",VLOOKUP(A573,#REF!,3,FALSE),"")</f>
        <v/>
      </c>
      <c r="J573" t="str">
        <f t="shared" si="8"/>
        <v>Eagle Gas Marketing Company96019512</v>
      </c>
      <c r="K573" t="s">
        <v>565</v>
      </c>
    </row>
    <row r="574" spans="1:11" x14ac:dyDescent="0.2">
      <c r="A574" s="62" t="s">
        <v>303</v>
      </c>
      <c r="B574" s="63"/>
      <c r="C574" s="62" t="s">
        <v>566</v>
      </c>
      <c r="D574" s="65">
        <v>55915</v>
      </c>
      <c r="E574" t="s">
        <v>64</v>
      </c>
      <c r="F574" t="e">
        <v>#N/A</v>
      </c>
      <c r="G574" t="e">
        <v>#N/A</v>
      </c>
      <c r="H574" s="98" t="e">
        <f>VLOOKUP(A574,#REF!,2,FALSE)</f>
        <v>#REF!</v>
      </c>
      <c r="I574" t="str">
        <f>IF(D574="",VLOOKUP(A574,#REF!,3,FALSE),"")</f>
        <v/>
      </c>
      <c r="J574" t="str">
        <f t="shared" si="8"/>
        <v>Edison Mission Energy</v>
      </c>
      <c r="K574">
        <v>0</v>
      </c>
    </row>
    <row r="575" spans="1:11" x14ac:dyDescent="0.2">
      <c r="A575" s="66" t="s">
        <v>91</v>
      </c>
      <c r="B575" s="63">
        <v>96066310</v>
      </c>
      <c r="C575" s="66" t="s">
        <v>574</v>
      </c>
      <c r="D575" s="63">
        <v>53350</v>
      </c>
      <c r="E575" t="s">
        <v>64</v>
      </c>
      <c r="F575">
        <v>3</v>
      </c>
      <c r="G575">
        <v>3</v>
      </c>
      <c r="H575" s="98" t="e">
        <f>VLOOKUP(A575,#REF!,2,FALSE)</f>
        <v>#REF!</v>
      </c>
      <c r="I575" t="str">
        <f>IF(D575="",VLOOKUP(A575,#REF!,3,FALSE),"")</f>
        <v/>
      </c>
      <c r="J575" t="str">
        <f t="shared" si="8"/>
        <v>El Paso Merchant Energy, L.P.96066310</v>
      </c>
      <c r="K575" t="s">
        <v>565</v>
      </c>
    </row>
    <row r="576" spans="1:11" x14ac:dyDescent="0.2">
      <c r="A576" s="66" t="s">
        <v>91</v>
      </c>
      <c r="B576" s="63">
        <v>96045266</v>
      </c>
      <c r="C576" s="66" t="s">
        <v>564</v>
      </c>
      <c r="D576" s="63">
        <v>53350</v>
      </c>
      <c r="E576" t="s">
        <v>64</v>
      </c>
      <c r="F576">
        <v>3</v>
      </c>
      <c r="G576">
        <v>3</v>
      </c>
      <c r="H576" s="98" t="e">
        <f>VLOOKUP(A576,#REF!,2,FALSE)</f>
        <v>#REF!</v>
      </c>
      <c r="I576" t="str">
        <f>IF(D576="",VLOOKUP(A576,#REF!,3,FALSE),"")</f>
        <v/>
      </c>
      <c r="J576" t="str">
        <f t="shared" si="8"/>
        <v>El Paso Merchant Energy, L.P.96045266</v>
      </c>
      <c r="K576" t="s">
        <v>565</v>
      </c>
    </row>
    <row r="577" spans="1:11" x14ac:dyDescent="0.2">
      <c r="A577" s="66" t="s">
        <v>228</v>
      </c>
      <c r="B577" s="63">
        <v>96056360</v>
      </c>
      <c r="C577" s="66" t="s">
        <v>564</v>
      </c>
      <c r="D577" s="63">
        <v>55727</v>
      </c>
      <c r="E577" t="s">
        <v>64</v>
      </c>
      <c r="F577" t="e">
        <v>#N/A</v>
      </c>
      <c r="G577" t="e">
        <v>#N/A</v>
      </c>
      <c r="H577" s="98" t="e">
        <f>VLOOKUP(A577,#REF!,2,FALSE)</f>
        <v>#REF!</v>
      </c>
      <c r="I577" t="str">
        <f>IF(D577="",VLOOKUP(A577,#REF!,3,FALSE),"")</f>
        <v/>
      </c>
      <c r="J577" t="str">
        <f t="shared" si="8"/>
        <v>Enbridge Marketing (U.S.) Inc.96056360</v>
      </c>
      <c r="K577" t="s">
        <v>565</v>
      </c>
    </row>
    <row r="578" spans="1:11" x14ac:dyDescent="0.2">
      <c r="A578" s="62" t="s">
        <v>235</v>
      </c>
      <c r="B578" s="63"/>
      <c r="C578" s="62" t="s">
        <v>566</v>
      </c>
      <c r="D578" s="65">
        <v>95307</v>
      </c>
      <c r="E578" t="s">
        <v>64</v>
      </c>
      <c r="F578" t="e">
        <v>#N/A</v>
      </c>
      <c r="G578" t="e">
        <v>#N/A</v>
      </c>
      <c r="H578" s="98" t="e">
        <f>VLOOKUP(A578,#REF!,2,FALSE)</f>
        <v>#REF!</v>
      </c>
      <c r="I578" t="str">
        <f>IF(D578="",VLOOKUP(A578,#REF!,3,FALSE),"")</f>
        <v/>
      </c>
      <c r="J578" t="str">
        <f t="shared" si="8"/>
        <v>EnergyUSA - Appalachian Corp</v>
      </c>
      <c r="K578">
        <v>0</v>
      </c>
    </row>
    <row r="579" spans="1:11" x14ac:dyDescent="0.2">
      <c r="A579" s="66" t="s">
        <v>139</v>
      </c>
      <c r="B579" s="63">
        <v>96035882</v>
      </c>
      <c r="C579" s="66" t="s">
        <v>575</v>
      </c>
      <c r="D579" s="63">
        <v>49298</v>
      </c>
      <c r="E579" t="s">
        <v>64</v>
      </c>
      <c r="F579" t="e">
        <v>#N/A</v>
      </c>
      <c r="G579" t="e">
        <v>#N/A</v>
      </c>
      <c r="H579" s="98" t="e">
        <f>VLOOKUP(A579,#REF!,2,FALSE)</f>
        <v>#REF!</v>
      </c>
      <c r="I579" t="str">
        <f>IF(D579="",VLOOKUP(A579,#REF!,3,FALSE),"")</f>
        <v/>
      </c>
      <c r="J579" t="str">
        <f t="shared" si="8"/>
        <v>EnergyUSA-TPC Corp.96035882</v>
      </c>
      <c r="K579" t="s">
        <v>565</v>
      </c>
    </row>
    <row r="580" spans="1:11" x14ac:dyDescent="0.2">
      <c r="A580" s="66" t="s">
        <v>106</v>
      </c>
      <c r="B580" s="63">
        <v>96028131</v>
      </c>
      <c r="C580" s="66" t="s">
        <v>564</v>
      </c>
      <c r="D580" s="63">
        <v>53341</v>
      </c>
      <c r="E580" t="s">
        <v>64</v>
      </c>
      <c r="F580" t="e">
        <v>#N/A</v>
      </c>
      <c r="G580" t="e">
        <v>#N/A</v>
      </c>
      <c r="H580" s="98" t="e">
        <f>VLOOKUP(A580,#REF!,2,FALSE)</f>
        <v>#REF!</v>
      </c>
      <c r="I580" t="str">
        <f>IF(D580="",VLOOKUP(A580,#REF!,3,FALSE),"")</f>
        <v/>
      </c>
      <c r="J580" t="str">
        <f t="shared" si="8"/>
        <v>Engage Energy Canada L.P.96028131</v>
      </c>
      <c r="K580" t="s">
        <v>567</v>
      </c>
    </row>
    <row r="581" spans="1:11" x14ac:dyDescent="0.2">
      <c r="A581" s="66" t="s">
        <v>127</v>
      </c>
      <c r="B581" s="63">
        <v>96023504</v>
      </c>
      <c r="C581" s="66" t="s">
        <v>564</v>
      </c>
      <c r="D581" s="63">
        <v>57956</v>
      </c>
      <c r="E581" t="s">
        <v>64</v>
      </c>
      <c r="F581">
        <v>29</v>
      </c>
      <c r="G581">
        <v>29</v>
      </c>
      <c r="H581" s="98" t="e">
        <f>VLOOKUP(A581,#REF!,2,FALSE)</f>
        <v>#REF!</v>
      </c>
      <c r="I581" t="str">
        <f>IF(D581="",VLOOKUP(A581,#REF!,3,FALSE),"")</f>
        <v/>
      </c>
      <c r="J581" t="str">
        <f t="shared" ref="J581:J644" si="9">A581&amp;B581</f>
        <v>Enron Energy Services, Inc.96023504</v>
      </c>
      <c r="K581" t="s">
        <v>576</v>
      </c>
    </row>
    <row r="582" spans="1:11" x14ac:dyDescent="0.2">
      <c r="A582" s="66" t="s">
        <v>149</v>
      </c>
      <c r="B582" s="63">
        <v>96042254</v>
      </c>
      <c r="C582" s="66" t="s">
        <v>564</v>
      </c>
      <c r="D582" s="63">
        <v>51732</v>
      </c>
      <c r="E582" t="s">
        <v>64</v>
      </c>
      <c r="F582" t="e">
        <v>#N/A</v>
      </c>
      <c r="G582" t="e">
        <v>#N/A</v>
      </c>
      <c r="H582" s="98" t="e">
        <f>VLOOKUP(A582,#REF!,2,FALSE)</f>
        <v>#REF!</v>
      </c>
      <c r="I582" t="str">
        <f>IF(D582="",VLOOKUP(A582,#REF!,3,FALSE),"")</f>
        <v/>
      </c>
      <c r="J582" t="str">
        <f t="shared" si="9"/>
        <v>Enserco Energy, Inc.96042254</v>
      </c>
      <c r="K582" t="s">
        <v>565</v>
      </c>
    </row>
    <row r="583" spans="1:11" x14ac:dyDescent="0.2">
      <c r="A583" s="66" t="s">
        <v>89</v>
      </c>
      <c r="B583" s="63">
        <v>96057022</v>
      </c>
      <c r="C583" s="66" t="s">
        <v>564</v>
      </c>
      <c r="D583" s="63">
        <v>91219</v>
      </c>
      <c r="E583" t="s">
        <v>64</v>
      </c>
      <c r="F583">
        <v>16</v>
      </c>
      <c r="G583">
        <v>16</v>
      </c>
      <c r="H583" s="98" t="e">
        <f>VLOOKUP(A583,#REF!,2,FALSE)</f>
        <v>#REF!</v>
      </c>
      <c r="I583" t="str">
        <f>IF(D583="",VLOOKUP(A583,#REF!,3,FALSE),"")</f>
        <v/>
      </c>
      <c r="J583" t="str">
        <f t="shared" si="9"/>
        <v>Entergy-Koch Trading, LP96057022</v>
      </c>
      <c r="K583" t="s">
        <v>565</v>
      </c>
    </row>
    <row r="584" spans="1:11" x14ac:dyDescent="0.2">
      <c r="A584" s="66" t="s">
        <v>122</v>
      </c>
      <c r="B584" s="63">
        <v>96038352</v>
      </c>
      <c r="C584" s="66" t="s">
        <v>564</v>
      </c>
      <c r="D584" s="63">
        <v>60949</v>
      </c>
      <c r="E584" t="s">
        <v>64</v>
      </c>
      <c r="F584" t="e">
        <v>#N/A</v>
      </c>
      <c r="G584" t="e">
        <v>#N/A</v>
      </c>
      <c r="H584" s="98" t="e">
        <f>VLOOKUP(A584,#REF!,2,FALSE)</f>
        <v>#REF!</v>
      </c>
      <c r="I584" t="str">
        <f>IF(D584="",VLOOKUP(A584,#REF!,3,FALSE),"")</f>
        <v/>
      </c>
      <c r="J584" t="str">
        <f t="shared" si="9"/>
        <v>Enterprise Products Operating L.P.96038352</v>
      </c>
      <c r="K584" t="s">
        <v>565</v>
      </c>
    </row>
    <row r="585" spans="1:11" x14ac:dyDescent="0.2">
      <c r="A585" s="62" t="s">
        <v>256</v>
      </c>
      <c r="B585" s="63"/>
      <c r="C585" s="62" t="s">
        <v>566</v>
      </c>
      <c r="D585" s="65">
        <v>80111</v>
      </c>
      <c r="E585" t="s">
        <v>64</v>
      </c>
      <c r="F585" t="e">
        <v>#N/A</v>
      </c>
      <c r="G585" t="e">
        <v>#N/A</v>
      </c>
      <c r="H585" s="98" t="e">
        <f>VLOOKUP(A585,#REF!,2,FALSE)</f>
        <v>#REF!</v>
      </c>
      <c r="I585" t="str">
        <f>IF(D585="",VLOOKUP(A585,#REF!,3,FALSE),"")</f>
        <v/>
      </c>
      <c r="J585" t="str">
        <f t="shared" si="9"/>
        <v>Entex Gas Resources Corp.</v>
      </c>
      <c r="K585">
        <v>0</v>
      </c>
    </row>
    <row r="586" spans="1:11" x14ac:dyDescent="0.2">
      <c r="A586" s="66" t="s">
        <v>185</v>
      </c>
      <c r="B586" s="63">
        <v>96051533</v>
      </c>
      <c r="C586" s="66" t="s">
        <v>564</v>
      </c>
      <c r="D586" s="63">
        <v>65744</v>
      </c>
      <c r="E586" t="s">
        <v>64</v>
      </c>
      <c r="F586" t="e">
        <v>#N/A</v>
      </c>
      <c r="G586" t="e">
        <v>#N/A</v>
      </c>
      <c r="H586" s="98" t="e">
        <f>VLOOKUP(A586,#REF!,2,FALSE)</f>
        <v>#REF!</v>
      </c>
      <c r="I586" t="str">
        <f>IF(D586="",VLOOKUP(A586,#REF!,3,FALSE),"")</f>
        <v/>
      </c>
      <c r="J586" t="str">
        <f t="shared" si="9"/>
        <v>Equitable Energy L.L.C.96051533</v>
      </c>
      <c r="K586" t="s">
        <v>565</v>
      </c>
    </row>
    <row r="587" spans="1:11" x14ac:dyDescent="0.2">
      <c r="A587" s="62" t="s">
        <v>264</v>
      </c>
      <c r="B587" s="63"/>
      <c r="C587" s="62" t="s">
        <v>566</v>
      </c>
      <c r="D587" s="65">
        <v>30281</v>
      </c>
      <c r="E587" t="s">
        <v>64</v>
      </c>
      <c r="F587" t="e">
        <v>#N/A</v>
      </c>
      <c r="G587" t="e">
        <v>#N/A</v>
      </c>
      <c r="H587" s="98" t="e">
        <f>VLOOKUP(A587,#REF!,2,FALSE)</f>
        <v>#REF!</v>
      </c>
      <c r="I587" t="str">
        <f>IF(D587="",VLOOKUP(A587,#REF!,3,FALSE),"")</f>
        <v/>
      </c>
      <c r="J587" t="str">
        <f t="shared" si="9"/>
        <v>Equitable Gas Company</v>
      </c>
      <c r="K587">
        <v>0</v>
      </c>
    </row>
    <row r="588" spans="1:11" x14ac:dyDescent="0.2">
      <c r="A588" s="62" t="s">
        <v>263</v>
      </c>
      <c r="B588" s="63"/>
      <c r="C588" s="62" t="s">
        <v>566</v>
      </c>
      <c r="D588" s="65">
        <v>80575</v>
      </c>
      <c r="E588" t="s">
        <v>64</v>
      </c>
      <c r="F588" t="e">
        <v>#N/A</v>
      </c>
      <c r="G588" t="e">
        <v>#N/A</v>
      </c>
      <c r="H588" s="98" t="e">
        <f>VLOOKUP(A588,#REF!,2,FALSE)</f>
        <v>#REF!</v>
      </c>
      <c r="I588" t="str">
        <f>IF(D588="",VLOOKUP(A588,#REF!,3,FALSE),"")</f>
        <v/>
      </c>
      <c r="J588" t="str">
        <f t="shared" si="9"/>
        <v>Exelon Energy Company</v>
      </c>
      <c r="K588">
        <v>0</v>
      </c>
    </row>
    <row r="589" spans="1:11" x14ac:dyDescent="0.2">
      <c r="A589" s="62" t="s">
        <v>231</v>
      </c>
      <c r="B589" s="63"/>
      <c r="C589" s="62" t="s">
        <v>566</v>
      </c>
      <c r="D589" s="65">
        <v>77232</v>
      </c>
      <c r="E589" t="s">
        <v>64</v>
      </c>
      <c r="F589" t="e">
        <v>#N/A</v>
      </c>
      <c r="G589" t="e">
        <v>#N/A</v>
      </c>
      <c r="H589" s="98" t="e">
        <f>VLOOKUP(A589,#REF!,2,FALSE)</f>
        <v>#REF!</v>
      </c>
      <c r="I589" t="str">
        <f>IF(D589="",VLOOKUP(A589,#REF!,3,FALSE),"")</f>
        <v/>
      </c>
      <c r="J589" t="str">
        <f t="shared" si="9"/>
        <v>Firm Trade Bridgeline Gas Marketing LLC</v>
      </c>
      <c r="K589">
        <v>0</v>
      </c>
    </row>
    <row r="590" spans="1:11" x14ac:dyDescent="0.2">
      <c r="A590" s="62" t="s">
        <v>124</v>
      </c>
      <c r="B590" s="63"/>
      <c r="C590" s="62" t="s">
        <v>566</v>
      </c>
      <c r="D590" s="65">
        <v>84922</v>
      </c>
      <c r="E590" t="s">
        <v>64</v>
      </c>
      <c r="F590" t="e">
        <v>#N/A</v>
      </c>
      <c r="G590" t="e">
        <v>#N/A</v>
      </c>
      <c r="H590" s="98" t="e">
        <f>VLOOKUP(A590,#REF!,2,FALSE)</f>
        <v>#REF!</v>
      </c>
      <c r="I590" t="str">
        <f>IF(D590="",VLOOKUP(A590,#REF!,3,FALSE),"")</f>
        <v/>
      </c>
      <c r="J590" t="str">
        <f t="shared" si="9"/>
        <v>Firm Trading Bridgeline Gas Marketing</v>
      </c>
      <c r="K590">
        <v>0</v>
      </c>
    </row>
    <row r="591" spans="1:11" x14ac:dyDescent="0.2">
      <c r="A591" s="62" t="s">
        <v>192</v>
      </c>
      <c r="B591" s="63"/>
      <c r="C591" s="62" t="s">
        <v>566</v>
      </c>
      <c r="D591" s="65">
        <v>85289</v>
      </c>
      <c r="E591" t="s">
        <v>64</v>
      </c>
      <c r="F591" t="e">
        <v>#N/A</v>
      </c>
      <c r="G591" t="e">
        <v>#N/A</v>
      </c>
      <c r="H591" s="98" t="e">
        <f>VLOOKUP(A591,#REF!,2,FALSE)</f>
        <v>#REF!</v>
      </c>
      <c r="I591" t="str">
        <f>IF(D591="",VLOOKUP(A591,#REF!,3,FALSE),"")</f>
        <v/>
      </c>
      <c r="J591" t="str">
        <f t="shared" si="9"/>
        <v>Firm Trading Bridgeline SUB Account A</v>
      </c>
      <c r="K591">
        <v>0</v>
      </c>
    </row>
    <row r="592" spans="1:11" x14ac:dyDescent="0.2">
      <c r="A592" s="66" t="s">
        <v>197</v>
      </c>
      <c r="B592" s="63">
        <v>96061965</v>
      </c>
      <c r="C592" s="66" t="s">
        <v>564</v>
      </c>
      <c r="D592" s="63">
        <v>90097</v>
      </c>
      <c r="E592" t="s">
        <v>64</v>
      </c>
      <c r="F592">
        <v>52</v>
      </c>
      <c r="G592">
        <v>52</v>
      </c>
      <c r="H592" s="98" t="e">
        <f>VLOOKUP(A592,#REF!,2,FALSE)</f>
        <v>#REF!</v>
      </c>
      <c r="I592" t="str">
        <f>IF(D592="",VLOOKUP(A592,#REF!,3,FALSE),"")</f>
        <v/>
      </c>
      <c r="J592" t="str">
        <f t="shared" si="9"/>
        <v>FirstEnergy Solutions Corp.96061965</v>
      </c>
      <c r="K592" t="s">
        <v>565</v>
      </c>
    </row>
    <row r="593" spans="1:11" x14ac:dyDescent="0.2">
      <c r="A593" s="62" t="s">
        <v>262</v>
      </c>
      <c r="B593" s="63"/>
      <c r="C593" s="62" t="s">
        <v>566</v>
      </c>
      <c r="D593" s="65">
        <v>30487</v>
      </c>
      <c r="E593" t="s">
        <v>64</v>
      </c>
      <c r="F593" t="e">
        <v>#N/A</v>
      </c>
      <c r="G593" t="e">
        <v>#N/A</v>
      </c>
      <c r="H593" s="98" t="e">
        <f>VLOOKUP(A593,#REF!,2,FALSE)</f>
        <v>#REF!</v>
      </c>
      <c r="I593" t="str">
        <f>IF(D593="",VLOOKUP(A593,#REF!,3,FALSE),"")</f>
        <v/>
      </c>
      <c r="J593" t="str">
        <f t="shared" si="9"/>
        <v>Florida Gas Utility</v>
      </c>
      <c r="K593">
        <v>0</v>
      </c>
    </row>
    <row r="594" spans="1:11" x14ac:dyDescent="0.2">
      <c r="A594" s="66" t="s">
        <v>182</v>
      </c>
      <c r="B594" s="63">
        <v>96055188</v>
      </c>
      <c r="C594" s="66" t="s">
        <v>564</v>
      </c>
      <c r="D594" s="63">
        <v>1421</v>
      </c>
      <c r="E594" t="s">
        <v>64</v>
      </c>
      <c r="F594" t="e">
        <v>#N/A</v>
      </c>
      <c r="G594" t="e">
        <v>#N/A</v>
      </c>
      <c r="H594" s="98" t="e">
        <f>VLOOKUP(A594,#REF!,2,FALSE)</f>
        <v>#REF!</v>
      </c>
      <c r="I594" t="str">
        <f>IF(D594="",VLOOKUP(A594,#REF!,3,FALSE),"")</f>
        <v/>
      </c>
      <c r="J594" t="str">
        <f t="shared" si="9"/>
        <v>Florida Power &amp; Light Company96055188</v>
      </c>
      <c r="K594" t="s">
        <v>565</v>
      </c>
    </row>
    <row r="595" spans="1:11" x14ac:dyDescent="0.2">
      <c r="A595" s="62" t="s">
        <v>152</v>
      </c>
      <c r="B595" s="63"/>
      <c r="C595" s="62" t="s">
        <v>566</v>
      </c>
      <c r="D595" s="65">
        <v>68254</v>
      </c>
      <c r="E595" t="s">
        <v>64</v>
      </c>
      <c r="F595">
        <v>44</v>
      </c>
      <c r="G595">
        <v>44</v>
      </c>
      <c r="H595" s="98" t="e">
        <f>VLOOKUP(A595,#REF!,2,FALSE)</f>
        <v>#REF!</v>
      </c>
      <c r="I595" t="str">
        <f>IF(D595="",VLOOKUP(A595,#REF!,3,FALSE),"")</f>
        <v/>
      </c>
      <c r="J595" t="str">
        <f t="shared" si="9"/>
        <v>FPL Energy Power Marketing, Inc.</v>
      </c>
      <c r="K595">
        <v>0</v>
      </c>
    </row>
    <row r="596" spans="1:11" x14ac:dyDescent="0.2">
      <c r="A596" s="66" t="s">
        <v>128</v>
      </c>
      <c r="B596" s="63">
        <v>95001006</v>
      </c>
      <c r="C596" s="66" t="s">
        <v>564</v>
      </c>
      <c r="D596" s="63">
        <v>26313</v>
      </c>
      <c r="E596" t="s">
        <v>64</v>
      </c>
      <c r="F596" t="e">
        <v>#N/A</v>
      </c>
      <c r="G596" t="e">
        <v>#N/A</v>
      </c>
      <c r="H596" s="98" t="e">
        <f>VLOOKUP(A596,#REF!,2,FALSE)</f>
        <v>#REF!</v>
      </c>
      <c r="I596" t="str">
        <f>IF(D596="",VLOOKUP(A596,#REF!,3,FALSE),"")</f>
        <v/>
      </c>
      <c r="J596" t="str">
        <f t="shared" si="9"/>
        <v>Glencore Ltd.95001006</v>
      </c>
      <c r="K596" t="s">
        <v>565</v>
      </c>
    </row>
    <row r="597" spans="1:11" x14ac:dyDescent="0.2">
      <c r="A597" s="62" t="s">
        <v>286</v>
      </c>
      <c r="B597" s="63"/>
      <c r="C597" s="62" t="s">
        <v>566</v>
      </c>
      <c r="D597" s="65">
        <v>5444</v>
      </c>
      <c r="E597" t="s">
        <v>64</v>
      </c>
      <c r="F597" t="e">
        <v>#N/A</v>
      </c>
      <c r="G597" t="e">
        <v>#N/A</v>
      </c>
      <c r="H597" s="98" t="e">
        <f>VLOOKUP(A597,#REF!,2,FALSE)</f>
        <v>#REF!</v>
      </c>
      <c r="I597" t="str">
        <f>IF(D597="",VLOOKUP(A597,#REF!,3,FALSE),"")</f>
        <v/>
      </c>
      <c r="J597" t="str">
        <f t="shared" si="9"/>
        <v>Helmerich &amp; Payne Energy Services, Inc.</v>
      </c>
      <c r="K597">
        <v>0</v>
      </c>
    </row>
    <row r="598" spans="1:11" x14ac:dyDescent="0.2">
      <c r="A598" s="62" t="s">
        <v>189</v>
      </c>
      <c r="B598" s="63"/>
      <c r="C598" s="62" t="s">
        <v>566</v>
      </c>
      <c r="D598" s="65">
        <v>63597</v>
      </c>
      <c r="E598" t="s">
        <v>64</v>
      </c>
      <c r="F598" t="e">
        <v>#N/A</v>
      </c>
      <c r="G598" t="e">
        <v>#N/A</v>
      </c>
      <c r="H598" s="98" t="e">
        <f>VLOOKUP(A598,#REF!,2,FALSE)</f>
        <v>#REF!</v>
      </c>
      <c r="I598" t="str">
        <f>IF(D598="",VLOOKUP(A598,#REF!,3,FALSE),"")</f>
        <v/>
      </c>
      <c r="J598" t="str">
        <f t="shared" si="9"/>
        <v>Hess Energy Services Company, LLC</v>
      </c>
      <c r="K598">
        <v>0</v>
      </c>
    </row>
    <row r="599" spans="1:11" x14ac:dyDescent="0.2">
      <c r="A599" s="66" t="s">
        <v>98</v>
      </c>
      <c r="B599" s="63">
        <v>96016620</v>
      </c>
      <c r="C599" s="66" t="s">
        <v>564</v>
      </c>
      <c r="D599" s="63">
        <v>55109</v>
      </c>
      <c r="E599" t="s">
        <v>64</v>
      </c>
      <c r="F599" t="e">
        <v>#N/A</v>
      </c>
      <c r="G599" t="e">
        <v>#N/A</v>
      </c>
      <c r="H599" s="98" t="e">
        <f>VLOOKUP(A599,#REF!,2,FALSE)</f>
        <v>#REF!</v>
      </c>
      <c r="I599" t="str">
        <f>IF(D599="",VLOOKUP(A599,#REF!,3,FALSE),"")</f>
        <v/>
      </c>
      <c r="J599" t="str">
        <f t="shared" si="9"/>
        <v>Hess Energy Trading Company LLC96016620</v>
      </c>
      <c r="K599" t="s">
        <v>565</v>
      </c>
    </row>
    <row r="600" spans="1:11" x14ac:dyDescent="0.2">
      <c r="A600" s="62" t="s">
        <v>279</v>
      </c>
      <c r="B600" s="63"/>
      <c r="C600" s="62" t="s">
        <v>566</v>
      </c>
      <c r="D600" s="65">
        <v>1709</v>
      </c>
      <c r="E600" t="s">
        <v>64</v>
      </c>
      <c r="F600" t="e">
        <v>#N/A</v>
      </c>
      <c r="G600" t="e">
        <v>#N/A</v>
      </c>
      <c r="H600" s="98" t="e">
        <f>VLOOKUP(A600,#REF!,2,FALSE)</f>
        <v>#REF!</v>
      </c>
      <c r="I600" t="str">
        <f>IF(D600="",VLOOKUP(A600,#REF!,3,FALSE),"")</f>
        <v/>
      </c>
      <c r="J600" t="str">
        <f t="shared" si="9"/>
        <v>Highland Energy Company</v>
      </c>
      <c r="K600">
        <v>0</v>
      </c>
    </row>
    <row r="601" spans="1:11" x14ac:dyDescent="0.2">
      <c r="A601" s="66" t="s">
        <v>229</v>
      </c>
      <c r="B601" s="63">
        <v>96051537</v>
      </c>
      <c r="C601" s="66" t="s">
        <v>564</v>
      </c>
      <c r="D601" s="63">
        <v>66682</v>
      </c>
      <c r="E601" t="s">
        <v>64</v>
      </c>
      <c r="F601">
        <v>26</v>
      </c>
      <c r="G601">
        <v>26</v>
      </c>
      <c r="H601" s="98" t="e">
        <f>VLOOKUP(A601,#REF!,2,FALSE)</f>
        <v>#REF!</v>
      </c>
      <c r="I601" t="str">
        <f>IF(D601="",VLOOKUP(A601,#REF!,3,FALSE),"")</f>
        <v/>
      </c>
      <c r="J601" t="str">
        <f t="shared" si="9"/>
        <v>HQ Energy Services (U.S.) Inc.96051537</v>
      </c>
      <c r="K601" t="s">
        <v>565</v>
      </c>
    </row>
    <row r="602" spans="1:11" x14ac:dyDescent="0.2">
      <c r="A602" s="62" t="s">
        <v>269</v>
      </c>
      <c r="B602" s="63"/>
      <c r="C602" s="62" t="s">
        <v>566</v>
      </c>
      <c r="D602" s="65">
        <v>11175</v>
      </c>
      <c r="E602" t="s">
        <v>64</v>
      </c>
      <c r="F602" t="e">
        <v>#N/A</v>
      </c>
      <c r="G602" t="e">
        <v>#N/A</v>
      </c>
      <c r="H602" s="98" t="e">
        <f>VLOOKUP(A602,#REF!,2,FALSE)</f>
        <v>#REF!</v>
      </c>
      <c r="I602" t="str">
        <f>IF(D602="",VLOOKUP(A602,#REF!,3,FALSE),"")</f>
        <v/>
      </c>
      <c r="J602" t="str">
        <f t="shared" si="9"/>
        <v>Hunt Oil Company</v>
      </c>
      <c r="K602">
        <v>0</v>
      </c>
    </row>
    <row r="603" spans="1:11" x14ac:dyDescent="0.2">
      <c r="A603" s="66" t="s">
        <v>119</v>
      </c>
      <c r="B603" s="63">
        <v>96043410</v>
      </c>
      <c r="C603" s="66" t="s">
        <v>564</v>
      </c>
      <c r="D603" s="63">
        <v>65246</v>
      </c>
      <c r="E603" t="s">
        <v>64</v>
      </c>
      <c r="F603" t="e">
        <v>#N/A</v>
      </c>
      <c r="G603" t="e">
        <v>#N/A</v>
      </c>
      <c r="H603" s="98" t="e">
        <f>VLOOKUP(A603,#REF!,2,FALSE)</f>
        <v>#REF!</v>
      </c>
      <c r="I603" t="str">
        <f>IF(D603="",VLOOKUP(A603,#REF!,3,FALSE),"")</f>
        <v/>
      </c>
      <c r="J603" t="str">
        <f t="shared" si="9"/>
        <v>IDACORP Energy L.P.96043410</v>
      </c>
      <c r="K603" t="s">
        <v>565</v>
      </c>
    </row>
    <row r="604" spans="1:11" x14ac:dyDescent="0.2">
      <c r="A604" s="62" t="s">
        <v>234</v>
      </c>
      <c r="B604" s="63"/>
      <c r="C604" s="62" t="s">
        <v>566</v>
      </c>
      <c r="D604" s="65">
        <v>1799</v>
      </c>
      <c r="E604" t="s">
        <v>64</v>
      </c>
      <c r="F604" t="e">
        <v>#N/A</v>
      </c>
      <c r="G604" t="e">
        <v>#N/A</v>
      </c>
      <c r="H604" s="98" t="e">
        <f>VLOOKUP(A604,#REF!,2,FALSE)</f>
        <v>#REF!</v>
      </c>
      <c r="I604" t="str">
        <f>IF(D604="",VLOOKUP(A604,#REF!,3,FALSE),"")</f>
        <v/>
      </c>
      <c r="J604" t="str">
        <f t="shared" si="9"/>
        <v>IGI Resources, Inc.</v>
      </c>
      <c r="K604">
        <v>0</v>
      </c>
    </row>
    <row r="605" spans="1:11" x14ac:dyDescent="0.2">
      <c r="A605" s="62" t="s">
        <v>267</v>
      </c>
      <c r="B605" s="63"/>
      <c r="C605" s="62" t="s">
        <v>566</v>
      </c>
      <c r="D605" s="65">
        <v>56039</v>
      </c>
      <c r="E605" t="s">
        <v>64</v>
      </c>
      <c r="F605" t="e">
        <v>#N/A</v>
      </c>
      <c r="G605" t="e">
        <v>#N/A</v>
      </c>
      <c r="H605" s="98" t="e">
        <f>VLOOKUP(A605,#REF!,2,FALSE)</f>
        <v>#REF!</v>
      </c>
      <c r="I605" t="str">
        <f>IF(D605="",VLOOKUP(A605,#REF!,3,FALSE),"")</f>
        <v/>
      </c>
      <c r="J605" t="str">
        <f t="shared" si="9"/>
        <v>Infinite Energy, Inc.</v>
      </c>
      <c r="K605">
        <v>0</v>
      </c>
    </row>
    <row r="606" spans="1:11" x14ac:dyDescent="0.2">
      <c r="A606" s="62" t="s">
        <v>288</v>
      </c>
      <c r="B606" s="63"/>
      <c r="C606" s="62" t="s">
        <v>566</v>
      </c>
      <c r="D606" s="65">
        <v>118</v>
      </c>
      <c r="E606" t="s">
        <v>64</v>
      </c>
      <c r="F606" t="e">
        <v>#N/A</v>
      </c>
      <c r="G606" t="e">
        <v>#N/A</v>
      </c>
      <c r="H606" s="98" t="e">
        <f>VLOOKUP(A606,#REF!,2,FALSE)</f>
        <v>#REF!</v>
      </c>
      <c r="I606" t="str">
        <f>IF(D606="",VLOOKUP(A606,#REF!,3,FALSE),"")</f>
        <v/>
      </c>
      <c r="J606" t="str">
        <f t="shared" si="9"/>
        <v>Interstate Power Company</v>
      </c>
      <c r="K606">
        <v>0</v>
      </c>
    </row>
    <row r="607" spans="1:11" x14ac:dyDescent="0.2">
      <c r="A607" s="66" t="s">
        <v>99</v>
      </c>
      <c r="B607" s="63">
        <v>96043931</v>
      </c>
      <c r="C607" s="66" t="s">
        <v>564</v>
      </c>
      <c r="D607" s="63">
        <v>120</v>
      </c>
      <c r="E607" t="s">
        <v>64</v>
      </c>
      <c r="F607" t="e">
        <v>#N/A</v>
      </c>
      <c r="G607" t="e">
        <v>#N/A</v>
      </c>
      <c r="H607" s="98" t="e">
        <f>VLOOKUP(A607,#REF!,2,FALSE)</f>
        <v>#REF!</v>
      </c>
      <c r="I607" t="str">
        <f>IF(D607="",VLOOKUP(A607,#REF!,3,FALSE),"")</f>
        <v/>
      </c>
      <c r="J607" t="str">
        <f t="shared" si="9"/>
        <v>J. Aron &amp; Company96043931</v>
      </c>
      <c r="K607" t="s">
        <v>565</v>
      </c>
    </row>
    <row r="608" spans="1:11" x14ac:dyDescent="0.2">
      <c r="A608" s="66" t="s">
        <v>282</v>
      </c>
      <c r="B608" s="63">
        <v>96021719</v>
      </c>
      <c r="C608" s="66" t="s">
        <v>564</v>
      </c>
      <c r="D608" s="63">
        <v>1763</v>
      </c>
      <c r="E608" t="s">
        <v>64</v>
      </c>
      <c r="F608" t="e">
        <v>#N/A</v>
      </c>
      <c r="G608" t="e">
        <v>#N/A</v>
      </c>
      <c r="H608" s="98" t="e">
        <f>VLOOKUP(A608,#REF!,2,FALSE)</f>
        <v>#REF!</v>
      </c>
      <c r="I608" t="str">
        <f>IF(D608="",VLOOKUP(A608,#REF!,3,FALSE),"")</f>
        <v/>
      </c>
      <c r="J608" t="str">
        <f t="shared" si="9"/>
        <v>J. M. Huber Corporation96021719</v>
      </c>
      <c r="K608" t="s">
        <v>565</v>
      </c>
    </row>
    <row r="609" spans="1:11" x14ac:dyDescent="0.2">
      <c r="A609" s="62" t="s">
        <v>236</v>
      </c>
      <c r="B609" s="63"/>
      <c r="C609" s="62" t="s">
        <v>566</v>
      </c>
      <c r="D609" s="65">
        <v>1901</v>
      </c>
      <c r="E609" t="s">
        <v>64</v>
      </c>
      <c r="F609" t="e">
        <v>#N/A</v>
      </c>
      <c r="G609" t="e">
        <v>#N/A</v>
      </c>
      <c r="H609" s="98" t="e">
        <f>VLOOKUP(A609,#REF!,2,FALSE)</f>
        <v>#REF!</v>
      </c>
      <c r="I609" t="str">
        <f>IF(D609="",VLOOKUP(A609,#REF!,3,FALSE),"")</f>
        <v/>
      </c>
      <c r="J609" t="str">
        <f t="shared" si="9"/>
        <v>Kaztex Energy Management Inc.</v>
      </c>
      <c r="K609">
        <v>0</v>
      </c>
    </row>
    <row r="610" spans="1:11" x14ac:dyDescent="0.2">
      <c r="A610" s="66" t="s">
        <v>159</v>
      </c>
      <c r="B610" s="63">
        <v>96043308</v>
      </c>
      <c r="C610" s="66" t="s">
        <v>564</v>
      </c>
      <c r="D610" s="63">
        <v>53619</v>
      </c>
      <c r="E610" t="s">
        <v>64</v>
      </c>
      <c r="F610" t="e">
        <v>#N/A</v>
      </c>
      <c r="G610" t="e">
        <v>#N/A</v>
      </c>
      <c r="H610" s="98" t="e">
        <f>VLOOKUP(A610,#REF!,2,FALSE)</f>
        <v>#REF!</v>
      </c>
      <c r="I610" t="str">
        <f>IF(D610="",VLOOKUP(A610,#REF!,3,FALSE),"")</f>
        <v/>
      </c>
      <c r="J610" t="str">
        <f t="shared" si="9"/>
        <v>Kerr-McGee Energy Services Corporation96043308</v>
      </c>
      <c r="K610" t="s">
        <v>565</v>
      </c>
    </row>
    <row r="611" spans="1:11" x14ac:dyDescent="0.2">
      <c r="A611" s="62" t="s">
        <v>241</v>
      </c>
      <c r="B611" s="63"/>
      <c r="C611" s="62" t="s">
        <v>566</v>
      </c>
      <c r="D611" s="65">
        <v>64449</v>
      </c>
      <c r="E611" t="s">
        <v>64</v>
      </c>
      <c r="F611" t="e">
        <v>#N/A</v>
      </c>
      <c r="G611" t="e">
        <v>#N/A</v>
      </c>
      <c r="H611" s="98" t="e">
        <f>VLOOKUP(A611,#REF!,2,FALSE)</f>
        <v>#REF!</v>
      </c>
      <c r="I611" t="str">
        <f>IF(D611="",VLOOKUP(A611,#REF!,3,FALSE),"")</f>
        <v/>
      </c>
      <c r="J611" t="str">
        <f t="shared" si="9"/>
        <v>KeySpan Gas East Corporation</v>
      </c>
      <c r="K611">
        <v>0</v>
      </c>
    </row>
    <row r="612" spans="1:11" x14ac:dyDescent="0.2">
      <c r="A612" s="62" t="s">
        <v>258</v>
      </c>
      <c r="B612" s="63"/>
      <c r="C612" s="62" t="s">
        <v>566</v>
      </c>
      <c r="D612" s="65">
        <v>54292</v>
      </c>
      <c r="E612" t="s">
        <v>64</v>
      </c>
      <c r="F612" t="e">
        <v>#N/A</v>
      </c>
      <c r="G612" t="e">
        <v>#N/A</v>
      </c>
      <c r="H612" s="98" t="e">
        <f>VLOOKUP(A612,#REF!,2,FALSE)</f>
        <v>#REF!</v>
      </c>
      <c r="I612" t="str">
        <f>IF(D612="",VLOOKUP(A612,#REF!,3,FALSE),"")</f>
        <v/>
      </c>
      <c r="J612" t="str">
        <f t="shared" si="9"/>
        <v>Kinder Morgan Texas Pipeline, L.P.</v>
      </c>
      <c r="K612">
        <v>0</v>
      </c>
    </row>
    <row r="613" spans="1:11" x14ac:dyDescent="0.2">
      <c r="A613" s="66" t="s">
        <v>157</v>
      </c>
      <c r="B613" s="63">
        <v>96044811</v>
      </c>
      <c r="C613" s="66" t="s">
        <v>564</v>
      </c>
      <c r="D613" s="63">
        <v>246</v>
      </c>
      <c r="E613" t="s">
        <v>64</v>
      </c>
      <c r="F613" t="e">
        <v>#N/A</v>
      </c>
      <c r="G613" t="e">
        <v>#N/A</v>
      </c>
      <c r="H613" s="98" t="e">
        <f>VLOOKUP(A613,#REF!,2,FALSE)</f>
        <v>#REF!</v>
      </c>
      <c r="I613" t="str">
        <f>IF(D613="",VLOOKUP(A613,#REF!,3,FALSE),"")</f>
        <v/>
      </c>
      <c r="J613" t="str">
        <f t="shared" si="9"/>
        <v>Kinder Morgan, Inc.96044811</v>
      </c>
      <c r="K613" t="s">
        <v>565</v>
      </c>
    </row>
    <row r="614" spans="1:11" x14ac:dyDescent="0.2">
      <c r="A614" s="62" t="s">
        <v>221</v>
      </c>
      <c r="B614" s="63"/>
      <c r="C614" s="62" t="s">
        <v>566</v>
      </c>
      <c r="D614" s="65">
        <v>58669</v>
      </c>
      <c r="E614" t="s">
        <v>64</v>
      </c>
      <c r="F614" t="e">
        <v>#N/A</v>
      </c>
      <c r="G614" t="e">
        <v>#N/A</v>
      </c>
      <c r="H614" s="98" t="e">
        <f>VLOOKUP(A614,#REF!,2,FALSE)</f>
        <v>#REF!</v>
      </c>
      <c r="I614" t="str">
        <f>IF(D614="",VLOOKUP(A614,#REF!,3,FALSE),"")</f>
        <v/>
      </c>
      <c r="J614" t="str">
        <f t="shared" si="9"/>
        <v>Koch Midstream Services Company</v>
      </c>
      <c r="K614">
        <v>0</v>
      </c>
    </row>
    <row r="615" spans="1:11" x14ac:dyDescent="0.2">
      <c r="A615" s="62" t="s">
        <v>213</v>
      </c>
      <c r="B615" s="63"/>
      <c r="C615" s="62" t="s">
        <v>566</v>
      </c>
      <c r="D615" s="65">
        <v>97779</v>
      </c>
      <c r="E615" t="s">
        <v>64</v>
      </c>
      <c r="F615" t="e">
        <v>#N/A</v>
      </c>
      <c r="G615" t="e">
        <v>#N/A</v>
      </c>
      <c r="H615" s="98" t="e">
        <f>VLOOKUP(A615,#REF!,2,FALSE)</f>
        <v>#REF!</v>
      </c>
      <c r="I615" t="str">
        <f>IF(D615="",VLOOKUP(A615,#REF!,3,FALSE),"")</f>
        <v/>
      </c>
      <c r="J615" t="str">
        <f t="shared" si="9"/>
        <v>Koch Midstream Services Company, LLC</v>
      </c>
      <c r="K615">
        <v>0</v>
      </c>
    </row>
    <row r="616" spans="1:11" x14ac:dyDescent="0.2">
      <c r="A616" s="62" t="s">
        <v>310</v>
      </c>
      <c r="B616" s="63"/>
      <c r="C616" s="62" t="s">
        <v>566</v>
      </c>
      <c r="D616" s="65">
        <v>5310</v>
      </c>
      <c r="E616" t="s">
        <v>64</v>
      </c>
      <c r="F616" t="e">
        <v>#N/A</v>
      </c>
      <c r="G616" t="e">
        <v>#N/A</v>
      </c>
      <c r="H616" s="98" t="e">
        <f>VLOOKUP(A616,#REF!,2,FALSE)</f>
        <v>#REF!</v>
      </c>
      <c r="I616" t="str">
        <f>IF(D616="",VLOOKUP(A616,#REF!,3,FALSE),"")</f>
        <v/>
      </c>
      <c r="J616" t="str">
        <f t="shared" si="9"/>
        <v>Lakeland, City Of</v>
      </c>
      <c r="K616">
        <v>0</v>
      </c>
    </row>
    <row r="617" spans="1:11" x14ac:dyDescent="0.2">
      <c r="A617" s="66" t="s">
        <v>300</v>
      </c>
      <c r="B617" s="63">
        <v>96000104</v>
      </c>
      <c r="C617" s="66" t="s">
        <v>573</v>
      </c>
      <c r="D617" s="63">
        <v>58177</v>
      </c>
      <c r="E617" t="s">
        <v>64</v>
      </c>
      <c r="F617">
        <v>58</v>
      </c>
      <c r="G617">
        <v>58</v>
      </c>
      <c r="H617" s="98" t="e">
        <f>VLOOKUP(A617,#REF!,2,FALSE)</f>
        <v>#REF!</v>
      </c>
      <c r="I617" t="str">
        <f>IF(D617="",VLOOKUP(A617,#REF!,3,FALSE),"")</f>
        <v/>
      </c>
      <c r="J617" t="str">
        <f t="shared" si="9"/>
        <v>LG&amp;E Energy Marketing Inc.96000104</v>
      </c>
      <c r="K617" t="s">
        <v>565</v>
      </c>
    </row>
    <row r="618" spans="1:11" x14ac:dyDescent="0.2">
      <c r="A618" s="66" t="s">
        <v>129</v>
      </c>
      <c r="B618" s="63">
        <v>96019633</v>
      </c>
      <c r="C618" s="66" t="s">
        <v>564</v>
      </c>
      <c r="D618" s="63">
        <v>278</v>
      </c>
      <c r="E618" t="s">
        <v>64</v>
      </c>
      <c r="F618" t="e">
        <v>#N/A</v>
      </c>
      <c r="G618" t="e">
        <v>#N/A</v>
      </c>
      <c r="H618" s="98" t="e">
        <f>VLOOKUP(A618,#REF!,2,FALSE)</f>
        <v>#REF!</v>
      </c>
      <c r="I618" t="str">
        <f>IF(D618="",VLOOKUP(A618,#REF!,3,FALSE),"")</f>
        <v/>
      </c>
      <c r="J618" t="str">
        <f t="shared" si="9"/>
        <v>Louis Dreyfus Corporation96019633</v>
      </c>
      <c r="K618" t="s">
        <v>565</v>
      </c>
    </row>
    <row r="619" spans="1:11" x14ac:dyDescent="0.2">
      <c r="A619" s="62" t="s">
        <v>180</v>
      </c>
      <c r="B619" s="63"/>
      <c r="C619" s="62" t="s">
        <v>566</v>
      </c>
      <c r="D619" s="65">
        <v>2094</v>
      </c>
      <c r="E619" t="s">
        <v>64</v>
      </c>
      <c r="F619" t="e">
        <v>#N/A</v>
      </c>
      <c r="G619" t="e">
        <v>#N/A</v>
      </c>
      <c r="H619" s="98" t="e">
        <f>VLOOKUP(A619,#REF!,2,FALSE)</f>
        <v>#REF!</v>
      </c>
      <c r="I619" t="str">
        <f>IF(D619="",VLOOKUP(A619,#REF!,3,FALSE),"")</f>
        <v/>
      </c>
      <c r="J619" t="str">
        <f t="shared" si="9"/>
        <v>Marathon Oil Company</v>
      </c>
      <c r="K619">
        <v>0</v>
      </c>
    </row>
    <row r="620" spans="1:11" x14ac:dyDescent="0.2">
      <c r="A620" s="66" t="s">
        <v>293</v>
      </c>
      <c r="B620" s="63">
        <v>96057698</v>
      </c>
      <c r="C620" s="66" t="s">
        <v>564</v>
      </c>
      <c r="D620" s="63">
        <v>51880</v>
      </c>
      <c r="E620" t="s">
        <v>64</v>
      </c>
      <c r="F620" t="e">
        <v>#N/A</v>
      </c>
      <c r="G620" t="e">
        <v>#N/A</v>
      </c>
      <c r="H620" s="98" t="e">
        <f>VLOOKUP(A620,#REF!,2,FALSE)</f>
        <v>#REF!</v>
      </c>
      <c r="I620" t="str">
        <f>IF(D620="",VLOOKUP(A620,#REF!,3,FALSE),"")</f>
        <v/>
      </c>
      <c r="J620" t="str">
        <f t="shared" si="9"/>
        <v>MarkWest Hydrocarbon, Inc.96057698</v>
      </c>
      <c r="K620" t="s">
        <v>565</v>
      </c>
    </row>
    <row r="621" spans="1:11" x14ac:dyDescent="0.2">
      <c r="A621" s="62" t="s">
        <v>305</v>
      </c>
      <c r="B621" s="63"/>
      <c r="C621" s="62" t="s">
        <v>566</v>
      </c>
      <c r="D621" s="65">
        <v>36857</v>
      </c>
      <c r="E621" t="s">
        <v>64</v>
      </c>
      <c r="F621" t="e">
        <v>#N/A</v>
      </c>
      <c r="G621" t="e">
        <v>#N/A</v>
      </c>
      <c r="H621" s="98" t="e">
        <f>VLOOKUP(A621,#REF!,2,FALSE)</f>
        <v>#REF!</v>
      </c>
      <c r="I621" t="str">
        <f>IF(D621="",VLOOKUP(A621,#REF!,3,FALSE),"")</f>
        <v/>
      </c>
      <c r="J621" t="str">
        <f t="shared" si="9"/>
        <v>Memphis Light, Gas, and Water Division</v>
      </c>
      <c r="K621">
        <v>0</v>
      </c>
    </row>
    <row r="622" spans="1:11" x14ac:dyDescent="0.2">
      <c r="A622" s="62" t="s">
        <v>309</v>
      </c>
      <c r="B622" s="63"/>
      <c r="C622" s="62" t="s">
        <v>566</v>
      </c>
      <c r="D622" s="65">
        <v>2160</v>
      </c>
      <c r="E622" t="s">
        <v>64</v>
      </c>
      <c r="F622" t="e">
        <v>#N/A</v>
      </c>
      <c r="G622" t="e">
        <v>#N/A</v>
      </c>
      <c r="H622" s="98" t="e">
        <f>VLOOKUP(A622,#REF!,2,FALSE)</f>
        <v>#REF!</v>
      </c>
      <c r="I622" t="str">
        <f>IF(D622="",VLOOKUP(A622,#REF!,3,FALSE),"")</f>
        <v/>
      </c>
      <c r="J622" t="str">
        <f t="shared" si="9"/>
        <v>Metropolitan Utilities District</v>
      </c>
      <c r="K622">
        <v>0</v>
      </c>
    </row>
    <row r="623" spans="1:11" x14ac:dyDescent="0.2">
      <c r="A623" s="62" t="s">
        <v>212</v>
      </c>
      <c r="B623" s="63"/>
      <c r="C623" s="62" t="s">
        <v>566</v>
      </c>
      <c r="D623" s="65">
        <v>2162</v>
      </c>
      <c r="E623" t="s">
        <v>64</v>
      </c>
      <c r="F623" t="e">
        <v>#N/A</v>
      </c>
      <c r="G623" t="e">
        <v>#N/A</v>
      </c>
      <c r="H623" s="98" t="e">
        <f>VLOOKUP(A623,#REF!,2,FALSE)</f>
        <v>#REF!</v>
      </c>
      <c r="I623" t="str">
        <f>IF(D623="",VLOOKUP(A623,#REF!,3,FALSE),"")</f>
        <v/>
      </c>
      <c r="J623" t="str">
        <f t="shared" si="9"/>
        <v>Miami Valley Resources Inc.</v>
      </c>
      <c r="K623">
        <v>0</v>
      </c>
    </row>
    <row r="624" spans="1:11" x14ac:dyDescent="0.2">
      <c r="A624" s="66" t="s">
        <v>147</v>
      </c>
      <c r="B624" s="63">
        <v>96004750</v>
      </c>
      <c r="C624" s="66" t="s">
        <v>573</v>
      </c>
      <c r="D624" s="63">
        <v>45492</v>
      </c>
      <c r="E624" t="s">
        <v>64</v>
      </c>
      <c r="F624">
        <v>64</v>
      </c>
      <c r="G624">
        <v>64</v>
      </c>
      <c r="H624" s="98" t="e">
        <f>VLOOKUP(A624,#REF!,2,FALSE)</f>
        <v>#REF!</v>
      </c>
      <c r="I624" t="str">
        <f>IF(D624="",VLOOKUP(A624,#REF!,3,FALSE),"")</f>
        <v/>
      </c>
      <c r="J624" t="str">
        <f t="shared" si="9"/>
        <v>MidAmerican Energy Company96004750</v>
      </c>
      <c r="K624" t="s">
        <v>565</v>
      </c>
    </row>
    <row r="625" spans="1:11" x14ac:dyDescent="0.2">
      <c r="A625" s="62" t="s">
        <v>232</v>
      </c>
      <c r="B625" s="63"/>
      <c r="C625" s="62" t="s">
        <v>566</v>
      </c>
      <c r="D625" s="65">
        <v>2181</v>
      </c>
      <c r="E625" t="s">
        <v>64</v>
      </c>
      <c r="F625" t="e">
        <v>#N/A</v>
      </c>
      <c r="G625" t="e">
        <v>#N/A</v>
      </c>
      <c r="H625" s="98" t="e">
        <f>VLOOKUP(A625,#REF!,2,FALSE)</f>
        <v>#REF!</v>
      </c>
      <c r="I625" t="str">
        <f>IF(D625="",VLOOKUP(A625,#REF!,3,FALSE),"")</f>
        <v/>
      </c>
      <c r="J625" t="str">
        <f t="shared" si="9"/>
        <v>Midland Cogeneration Venture Limited Partnership</v>
      </c>
      <c r="K625">
        <v>0</v>
      </c>
    </row>
    <row r="626" spans="1:11" x14ac:dyDescent="0.2">
      <c r="A626" s="66" t="s">
        <v>118</v>
      </c>
      <c r="B626" s="63">
        <v>96052169</v>
      </c>
      <c r="C626" s="66" t="s">
        <v>564</v>
      </c>
      <c r="D626" s="63">
        <v>49333</v>
      </c>
      <c r="E626" t="s">
        <v>64</v>
      </c>
      <c r="F626" t="e">
        <v>#N/A</v>
      </c>
      <c r="G626" t="e">
        <v>#N/A</v>
      </c>
      <c r="H626" s="98" t="e">
        <f>VLOOKUP(A626,#REF!,2,FALSE)</f>
        <v>#REF!</v>
      </c>
      <c r="I626" t="str">
        <f>IF(D626="",VLOOKUP(A626,#REF!,3,FALSE),"")</f>
        <v/>
      </c>
      <c r="J626" t="str">
        <f t="shared" si="9"/>
        <v>Mieco Inc.96052169</v>
      </c>
      <c r="K626" t="s">
        <v>565</v>
      </c>
    </row>
    <row r="627" spans="1:11" x14ac:dyDescent="0.2">
      <c r="A627" s="66" t="s">
        <v>92</v>
      </c>
      <c r="B627" s="63">
        <v>95000281</v>
      </c>
      <c r="C627" s="66" t="s">
        <v>568</v>
      </c>
      <c r="D627" s="63">
        <v>56264</v>
      </c>
      <c r="E627" t="s">
        <v>64</v>
      </c>
      <c r="F627">
        <v>7</v>
      </c>
      <c r="G627">
        <v>7</v>
      </c>
      <c r="H627" s="98" t="e">
        <f>VLOOKUP(A627,#REF!,2,FALSE)</f>
        <v>#REF!</v>
      </c>
      <c r="I627" t="str">
        <f>IF(D627="",VLOOKUP(A627,#REF!,3,FALSE),"")</f>
        <v/>
      </c>
      <c r="J627" t="str">
        <f t="shared" si="9"/>
        <v>Mirant Americas Energy Marketing, L.P.95000281</v>
      </c>
      <c r="K627" t="s">
        <v>565</v>
      </c>
    </row>
    <row r="628" spans="1:11" x14ac:dyDescent="0.2">
      <c r="A628" s="62" t="s">
        <v>202</v>
      </c>
      <c r="B628" s="63"/>
      <c r="C628" s="62" t="s">
        <v>566</v>
      </c>
      <c r="D628" s="65">
        <v>58058</v>
      </c>
      <c r="E628" t="s">
        <v>64</v>
      </c>
      <c r="F628" t="e">
        <v>#N/A</v>
      </c>
      <c r="G628" t="e">
        <v>#N/A</v>
      </c>
      <c r="H628" s="98" t="e">
        <f>VLOOKUP(A628,#REF!,2,FALSE)</f>
        <v>#REF!</v>
      </c>
      <c r="I628" t="str">
        <f>IF(D628="",VLOOKUP(A628,#REF!,3,FALSE),"")</f>
        <v/>
      </c>
      <c r="J628" t="str">
        <f t="shared" si="9"/>
        <v>Mitchell Gas Services L.P.</v>
      </c>
      <c r="K628">
        <v>0</v>
      </c>
    </row>
    <row r="629" spans="1:11" x14ac:dyDescent="0.2">
      <c r="A629" s="66" t="s">
        <v>114</v>
      </c>
      <c r="B629" s="63">
        <v>95000191</v>
      </c>
      <c r="C629" s="66" t="s">
        <v>574</v>
      </c>
      <c r="D629" s="63">
        <v>9409</v>
      </c>
      <c r="E629" t="s">
        <v>64</v>
      </c>
      <c r="F629">
        <v>14</v>
      </c>
      <c r="G629">
        <v>14</v>
      </c>
      <c r="H629" s="98" t="e">
        <f>VLOOKUP(A629,#REF!,2,FALSE)</f>
        <v>#REF!</v>
      </c>
      <c r="I629" t="str">
        <f>IF(D629="",VLOOKUP(A629,#REF!,3,FALSE),"")</f>
        <v/>
      </c>
      <c r="J629" t="str">
        <f t="shared" si="9"/>
        <v>Morgan Stanley Capital Group Inc.95000191</v>
      </c>
      <c r="K629" t="s">
        <v>565</v>
      </c>
    </row>
    <row r="630" spans="1:11" x14ac:dyDescent="0.2">
      <c r="A630" s="62" t="s">
        <v>277</v>
      </c>
      <c r="B630" s="63"/>
      <c r="C630" s="62" t="s">
        <v>566</v>
      </c>
      <c r="D630" s="65">
        <v>53782</v>
      </c>
      <c r="E630" t="s">
        <v>64</v>
      </c>
      <c r="F630" t="e">
        <v>#N/A</v>
      </c>
      <c r="G630" t="e">
        <v>#N/A</v>
      </c>
      <c r="H630" s="98" t="e">
        <f>VLOOKUP(A630,#REF!,2,FALSE)</f>
        <v>#REF!</v>
      </c>
      <c r="I630" t="str">
        <f>IF(D630="",VLOOKUP(A630,#REF!,3,FALSE),"")</f>
        <v/>
      </c>
      <c r="J630" t="str">
        <f t="shared" si="9"/>
        <v>National Energy &amp; Trade, L.L.C.</v>
      </c>
      <c r="K630">
        <v>0</v>
      </c>
    </row>
    <row r="631" spans="1:11" x14ac:dyDescent="0.2">
      <c r="A631" s="62" t="s">
        <v>268</v>
      </c>
      <c r="B631" s="63"/>
      <c r="C631" s="62" t="s">
        <v>566</v>
      </c>
      <c r="D631" s="65">
        <v>2289</v>
      </c>
      <c r="E631" t="s">
        <v>64</v>
      </c>
      <c r="F631" t="e">
        <v>#N/A</v>
      </c>
      <c r="G631" t="e">
        <v>#N/A</v>
      </c>
      <c r="H631" s="98" t="e">
        <f>VLOOKUP(A631,#REF!,2,FALSE)</f>
        <v>#REF!</v>
      </c>
      <c r="I631" t="str">
        <f>IF(D631="",VLOOKUP(A631,#REF!,3,FALSE),"")</f>
        <v/>
      </c>
      <c r="J631" t="str">
        <f t="shared" si="9"/>
        <v>National Fuel Gas Distribution Corporation</v>
      </c>
      <c r="K631">
        <v>0</v>
      </c>
    </row>
    <row r="632" spans="1:11" x14ac:dyDescent="0.2">
      <c r="A632" s="62" t="s">
        <v>200</v>
      </c>
      <c r="B632" s="63"/>
      <c r="C632" s="62" t="s">
        <v>566</v>
      </c>
      <c r="D632" s="65">
        <v>2331</v>
      </c>
      <c r="E632" t="s">
        <v>64</v>
      </c>
      <c r="F632" t="e">
        <v>#N/A</v>
      </c>
      <c r="G632" t="e">
        <v>#N/A</v>
      </c>
      <c r="H632" s="98" t="e">
        <f>VLOOKUP(A632,#REF!,2,FALSE)</f>
        <v>#REF!</v>
      </c>
      <c r="I632" t="str">
        <f>IF(D632="",VLOOKUP(A632,#REF!,3,FALSE),"")</f>
        <v/>
      </c>
      <c r="J632" t="str">
        <f t="shared" si="9"/>
        <v>New Jersey Natural Gas Company</v>
      </c>
      <c r="K632">
        <v>0</v>
      </c>
    </row>
    <row r="633" spans="1:11" x14ac:dyDescent="0.2">
      <c r="A633" s="66" t="s">
        <v>137</v>
      </c>
      <c r="B633" s="63">
        <v>96034867</v>
      </c>
      <c r="C633" s="66" t="s">
        <v>564</v>
      </c>
      <c r="D633" s="63">
        <v>57251</v>
      </c>
      <c r="E633" t="s">
        <v>64</v>
      </c>
      <c r="F633" t="e">
        <v>#N/A</v>
      </c>
      <c r="G633" t="e">
        <v>#N/A</v>
      </c>
      <c r="H633" s="98" t="e">
        <f>VLOOKUP(A633,#REF!,2,FALSE)</f>
        <v>#REF!</v>
      </c>
      <c r="I633" t="str">
        <f>IF(D633="",VLOOKUP(A633,#REF!,3,FALSE),"")</f>
        <v/>
      </c>
      <c r="J633" t="str">
        <f t="shared" si="9"/>
        <v>Nexen Marketing96034867</v>
      </c>
      <c r="K633" t="s">
        <v>565</v>
      </c>
    </row>
    <row r="634" spans="1:11" x14ac:dyDescent="0.2">
      <c r="A634" s="62" t="s">
        <v>250</v>
      </c>
      <c r="B634" s="63"/>
      <c r="C634" s="62" t="s">
        <v>566</v>
      </c>
      <c r="D634" s="65">
        <v>86886</v>
      </c>
      <c r="E634" t="s">
        <v>64</v>
      </c>
      <c r="F634" t="e">
        <v>#N/A</v>
      </c>
      <c r="G634" t="e">
        <v>#N/A</v>
      </c>
      <c r="H634" s="98" t="e">
        <f>VLOOKUP(A634,#REF!,2,FALSE)</f>
        <v>#REF!</v>
      </c>
      <c r="I634" t="str">
        <f>IF(D634="",VLOOKUP(A634,#REF!,3,FALSE),"")</f>
        <v/>
      </c>
      <c r="J634" t="str">
        <f t="shared" si="9"/>
        <v>NG Energy Trading, L.L.C.</v>
      </c>
      <c r="K634">
        <v>0</v>
      </c>
    </row>
    <row r="635" spans="1:11" x14ac:dyDescent="0.2">
      <c r="A635" s="66" t="s">
        <v>183</v>
      </c>
      <c r="B635" s="63">
        <v>96017418</v>
      </c>
      <c r="C635" s="66" t="s">
        <v>575</v>
      </c>
      <c r="D635" s="63">
        <v>57700</v>
      </c>
      <c r="E635" t="s">
        <v>64</v>
      </c>
      <c r="F635" t="e">
        <v>#N/A</v>
      </c>
      <c r="G635" t="e">
        <v>#N/A</v>
      </c>
      <c r="H635" s="98" t="e">
        <f>VLOOKUP(A635,#REF!,2,FALSE)</f>
        <v>#REF!</v>
      </c>
      <c r="I635" t="str">
        <f>IF(D635="",VLOOKUP(A635,#REF!,3,FALSE),"")</f>
        <v/>
      </c>
      <c r="J635" t="str">
        <f t="shared" si="9"/>
        <v>NGTS LLC96017418</v>
      </c>
      <c r="K635" t="s">
        <v>565</v>
      </c>
    </row>
    <row r="636" spans="1:11" x14ac:dyDescent="0.2">
      <c r="A636" s="62" t="s">
        <v>285</v>
      </c>
      <c r="B636" s="63"/>
      <c r="C636" s="62" t="s">
        <v>566</v>
      </c>
      <c r="D636" s="65">
        <v>62604</v>
      </c>
      <c r="E636" t="s">
        <v>64</v>
      </c>
      <c r="F636">
        <v>114</v>
      </c>
      <c r="G636">
        <v>114</v>
      </c>
      <c r="H636" s="98" t="e">
        <f>VLOOKUP(A636,#REF!,2,FALSE)</f>
        <v>#REF!</v>
      </c>
      <c r="I636" t="str">
        <f>IF(D636="",VLOOKUP(A636,#REF!,3,FALSE),"")</f>
        <v/>
      </c>
      <c r="J636" t="str">
        <f t="shared" si="9"/>
        <v>Niagara Mohawk Energy Marketing, Inc.</v>
      </c>
      <c r="K636">
        <v>0</v>
      </c>
    </row>
    <row r="637" spans="1:11" x14ac:dyDescent="0.2">
      <c r="A637" s="66" t="s">
        <v>201</v>
      </c>
      <c r="B637" s="63">
        <v>96031284</v>
      </c>
      <c r="C637" s="66" t="s">
        <v>569</v>
      </c>
      <c r="D637" s="63">
        <v>65668</v>
      </c>
      <c r="E637" t="s">
        <v>64</v>
      </c>
      <c r="F637" t="e">
        <v>#N/A</v>
      </c>
      <c r="G637" t="e">
        <v>#N/A</v>
      </c>
      <c r="H637" s="98" t="e">
        <f>VLOOKUP(A637,#REF!,2,FALSE)</f>
        <v>#REF!</v>
      </c>
      <c r="I637" t="str">
        <f>IF(D637="",VLOOKUP(A637,#REF!,3,FALSE),"")</f>
        <v/>
      </c>
      <c r="J637" t="str">
        <f t="shared" si="9"/>
        <v>Nicor Enerchange, LLC96031284</v>
      </c>
      <c r="K637" t="s">
        <v>565</v>
      </c>
    </row>
    <row r="638" spans="1:11" x14ac:dyDescent="0.2">
      <c r="A638" s="66" t="s">
        <v>176</v>
      </c>
      <c r="B638" s="63">
        <v>96045659</v>
      </c>
      <c r="C638" s="66" t="s">
        <v>564</v>
      </c>
      <c r="D638" s="63">
        <v>61057</v>
      </c>
      <c r="E638" t="s">
        <v>64</v>
      </c>
      <c r="F638" t="e">
        <v>#N/A</v>
      </c>
      <c r="G638" t="e">
        <v>#N/A</v>
      </c>
      <c r="H638" s="98" t="e">
        <f>VLOOKUP(A638,#REF!,2,FALSE)</f>
        <v>#REF!</v>
      </c>
      <c r="I638" t="str">
        <f>IF(D638="",VLOOKUP(A638,#REF!,3,FALSE),"")</f>
        <v/>
      </c>
      <c r="J638" t="str">
        <f t="shared" si="9"/>
        <v>Nicor Gas Company96045659</v>
      </c>
      <c r="K638" t="s">
        <v>565</v>
      </c>
    </row>
    <row r="639" spans="1:11" x14ac:dyDescent="0.2">
      <c r="A639" s="62" t="s">
        <v>169</v>
      </c>
      <c r="B639" s="63"/>
      <c r="C639" s="62" t="s">
        <v>566</v>
      </c>
      <c r="D639" s="65">
        <v>64141</v>
      </c>
      <c r="E639" t="s">
        <v>64</v>
      </c>
      <c r="F639" t="e">
        <v>#N/A</v>
      </c>
      <c r="G639" t="e">
        <v>#N/A</v>
      </c>
      <c r="H639" s="98" t="e">
        <f>VLOOKUP(A639,#REF!,2,FALSE)</f>
        <v>#REF!</v>
      </c>
      <c r="I639" t="str">
        <f>IF(D639="",VLOOKUP(A639,#REF!,3,FALSE),"")</f>
        <v/>
      </c>
      <c r="J639" t="str">
        <f t="shared" si="9"/>
        <v>NJR Energy Services Company</v>
      </c>
      <c r="K639">
        <v>0</v>
      </c>
    </row>
    <row r="640" spans="1:11" x14ac:dyDescent="0.2">
      <c r="A640" s="66" t="s">
        <v>155</v>
      </c>
      <c r="B640" s="63">
        <v>96016637</v>
      </c>
      <c r="C640" s="66" t="s">
        <v>564</v>
      </c>
      <c r="D640" s="63">
        <v>155</v>
      </c>
      <c r="E640" t="s">
        <v>64</v>
      </c>
      <c r="F640" t="e">
        <v>#N/A</v>
      </c>
      <c r="G640" t="e">
        <v>#N/A</v>
      </c>
      <c r="H640" s="98" t="e">
        <f>VLOOKUP(A640,#REF!,2,FALSE)</f>
        <v>#REF!</v>
      </c>
      <c r="I640" t="str">
        <f>IF(D640="",VLOOKUP(A640,#REF!,3,FALSE),"")</f>
        <v/>
      </c>
      <c r="J640" t="str">
        <f t="shared" si="9"/>
        <v>Noble Gas Marketing Inc.96016637</v>
      </c>
      <c r="K640" t="s">
        <v>565</v>
      </c>
    </row>
    <row r="641" spans="1:11" x14ac:dyDescent="0.2">
      <c r="A641" s="62" t="s">
        <v>307</v>
      </c>
      <c r="B641" s="63"/>
      <c r="C641" s="62" t="s">
        <v>566</v>
      </c>
      <c r="D641" s="65">
        <v>154</v>
      </c>
      <c r="E641" t="s">
        <v>64</v>
      </c>
      <c r="F641">
        <v>24</v>
      </c>
      <c r="G641">
        <v>24</v>
      </c>
      <c r="H641" s="98" t="e">
        <f>VLOOKUP(A641,#REF!,2,FALSE)</f>
        <v>#REF!</v>
      </c>
      <c r="I641" t="str">
        <f>IF(D641="",VLOOKUP(A641,#REF!,3,FALSE),"")</f>
        <v/>
      </c>
      <c r="J641" t="str">
        <f t="shared" si="9"/>
        <v>Northern Indiana Public Service Company</v>
      </c>
      <c r="K641">
        <v>0</v>
      </c>
    </row>
    <row r="642" spans="1:11" x14ac:dyDescent="0.2">
      <c r="A642" s="62" t="s">
        <v>194</v>
      </c>
      <c r="B642" s="63"/>
      <c r="C642" s="62" t="s">
        <v>566</v>
      </c>
      <c r="D642" s="65">
        <v>69121</v>
      </c>
      <c r="E642" t="s">
        <v>64</v>
      </c>
      <c r="F642">
        <v>30</v>
      </c>
      <c r="G642">
        <v>30</v>
      </c>
      <c r="H642" s="98" t="e">
        <f>VLOOKUP(A642,#REF!,2,FALSE)</f>
        <v>#REF!</v>
      </c>
      <c r="I642" t="str">
        <f>IF(D642="",VLOOKUP(A642,#REF!,3,FALSE),"")</f>
        <v/>
      </c>
      <c r="J642" t="str">
        <f t="shared" si="9"/>
        <v>NRG Power Marketing Inc.</v>
      </c>
      <c r="K642">
        <v>0</v>
      </c>
    </row>
    <row r="643" spans="1:11" x14ac:dyDescent="0.2">
      <c r="A643" s="66" t="s">
        <v>156</v>
      </c>
      <c r="B643" s="63">
        <v>96014847</v>
      </c>
      <c r="C643" s="66" t="s">
        <v>564</v>
      </c>
      <c r="D643" s="63">
        <v>51389</v>
      </c>
      <c r="E643" t="s">
        <v>64</v>
      </c>
      <c r="F643" t="e">
        <v>#N/A</v>
      </c>
      <c r="G643" t="e">
        <v>#N/A</v>
      </c>
      <c r="H643" s="98" t="e">
        <f>VLOOKUP(A643,#REF!,2,FALSE)</f>
        <v>#REF!</v>
      </c>
      <c r="I643" t="str">
        <f>IF(D643="",VLOOKUP(A643,#REF!,3,FALSE),"")</f>
        <v/>
      </c>
      <c r="J643" t="str">
        <f t="shared" si="9"/>
        <v>NUI Energy Brokers, Inc.96014847</v>
      </c>
      <c r="K643" t="s">
        <v>565</v>
      </c>
    </row>
    <row r="644" spans="1:11" x14ac:dyDescent="0.2">
      <c r="A644" s="66" t="s">
        <v>151</v>
      </c>
      <c r="B644" s="63">
        <v>95000267</v>
      </c>
      <c r="C644" s="66" t="s">
        <v>573</v>
      </c>
      <c r="D644" s="63">
        <v>63665</v>
      </c>
      <c r="E644" t="s">
        <v>64</v>
      </c>
      <c r="F644" t="e">
        <v>#N/A</v>
      </c>
      <c r="G644" t="e">
        <v>#N/A</v>
      </c>
      <c r="H644" s="98" t="e">
        <f>VLOOKUP(A644,#REF!,2,FALSE)</f>
        <v>#REF!</v>
      </c>
      <c r="I644" t="str">
        <f>IF(D644="",VLOOKUP(A644,#REF!,3,FALSE),"")</f>
        <v/>
      </c>
      <c r="J644" t="str">
        <f t="shared" si="9"/>
        <v>Occidental Energy Marketing, Inc.95000267</v>
      </c>
      <c r="K644" t="s">
        <v>565</v>
      </c>
    </row>
    <row r="645" spans="1:11" x14ac:dyDescent="0.2">
      <c r="A645" s="66" t="s">
        <v>110</v>
      </c>
      <c r="B645" s="63">
        <v>96032184</v>
      </c>
      <c r="C645" s="66" t="s">
        <v>564</v>
      </c>
      <c r="D645" s="63">
        <v>58525</v>
      </c>
      <c r="E645" t="s">
        <v>64</v>
      </c>
      <c r="F645">
        <v>77</v>
      </c>
      <c r="G645">
        <v>77</v>
      </c>
      <c r="H645" s="98" t="e">
        <f>VLOOKUP(A645,#REF!,2,FALSE)</f>
        <v>#REF!</v>
      </c>
      <c r="I645" t="str">
        <f>IF(D645="",VLOOKUP(A645,#REF!,3,FALSE),"")</f>
        <v/>
      </c>
      <c r="J645" t="str">
        <f t="shared" ref="J645:J708" si="10">A645&amp;B645</f>
        <v>OGE Energy Resources, Inc.96032184</v>
      </c>
      <c r="K645" t="s">
        <v>565</v>
      </c>
    </row>
    <row r="646" spans="1:11" x14ac:dyDescent="0.2">
      <c r="A646" s="66" t="s">
        <v>113</v>
      </c>
      <c r="B646" s="63">
        <v>96022095</v>
      </c>
      <c r="C646" s="66" t="s">
        <v>564</v>
      </c>
      <c r="D646" s="63">
        <v>31699</v>
      </c>
      <c r="E646" t="s">
        <v>64</v>
      </c>
      <c r="F646" t="e">
        <v>#N/A</v>
      </c>
      <c r="G646" t="e">
        <v>#N/A</v>
      </c>
      <c r="H646" s="98" t="e">
        <f>VLOOKUP(A646,#REF!,2,FALSE)</f>
        <v>#REF!</v>
      </c>
      <c r="I646" t="str">
        <f>IF(D646="",VLOOKUP(A646,#REF!,3,FALSE),"")</f>
        <v/>
      </c>
      <c r="J646" t="str">
        <f t="shared" si="10"/>
        <v>ONEOK Energy Marketing and Trading Company, L.P.96022095</v>
      </c>
      <c r="K646" t="s">
        <v>565</v>
      </c>
    </row>
    <row r="647" spans="1:11" x14ac:dyDescent="0.2">
      <c r="A647" s="66" t="s">
        <v>131</v>
      </c>
      <c r="B647" s="63">
        <v>96053796</v>
      </c>
      <c r="C647" s="66" t="s">
        <v>564</v>
      </c>
      <c r="D647" s="63">
        <v>61839</v>
      </c>
      <c r="E647" t="s">
        <v>64</v>
      </c>
      <c r="F647" t="e">
        <v>#N/A</v>
      </c>
      <c r="G647" t="e">
        <v>#N/A</v>
      </c>
      <c r="H647" s="98" t="e">
        <f>VLOOKUP(A647,#REF!,2,FALSE)</f>
        <v>#REF!</v>
      </c>
      <c r="I647" t="str">
        <f>IF(D647="",VLOOKUP(A647,#REF!,3,FALSE),"")</f>
        <v/>
      </c>
      <c r="J647" t="str">
        <f t="shared" si="10"/>
        <v>PanCanadian Energy Services Inc.96053796</v>
      </c>
      <c r="K647" t="s">
        <v>565</v>
      </c>
    </row>
    <row r="648" spans="1:11" x14ac:dyDescent="0.2">
      <c r="A648" s="66" t="s">
        <v>203</v>
      </c>
      <c r="B648" s="63">
        <v>96019158</v>
      </c>
      <c r="C648" s="66" t="s">
        <v>564</v>
      </c>
      <c r="D648" s="63">
        <v>53747</v>
      </c>
      <c r="E648" t="s">
        <v>64</v>
      </c>
      <c r="F648" t="e">
        <v>#N/A</v>
      </c>
      <c r="G648" t="e">
        <v>#N/A</v>
      </c>
      <c r="H648" s="98" t="e">
        <f>VLOOKUP(A648,#REF!,2,FALSE)</f>
        <v>#REF!</v>
      </c>
      <c r="I648" t="str">
        <f>IF(D648="",VLOOKUP(A648,#REF!,3,FALSE),"")</f>
        <v/>
      </c>
      <c r="J648" t="str">
        <f t="shared" si="10"/>
        <v>PCS Nitrogen Fertilizer, L.P.96019158</v>
      </c>
      <c r="K648" t="s">
        <v>565</v>
      </c>
    </row>
    <row r="649" spans="1:11" x14ac:dyDescent="0.2">
      <c r="A649" s="62" t="s">
        <v>302</v>
      </c>
      <c r="B649" s="63"/>
      <c r="C649" s="62" t="s">
        <v>566</v>
      </c>
      <c r="D649" s="65">
        <v>77150</v>
      </c>
      <c r="E649" t="s">
        <v>64</v>
      </c>
      <c r="F649" t="e">
        <v>#N/A</v>
      </c>
      <c r="G649" t="e">
        <v>#N/A</v>
      </c>
      <c r="H649" s="98" t="e">
        <f>VLOOKUP(A649,#REF!,2,FALSE)</f>
        <v>#REF!</v>
      </c>
      <c r="I649" t="str">
        <f>IF(D649="",VLOOKUP(A649,#REF!,3,FALSE),"")</f>
        <v/>
      </c>
      <c r="J649" t="str">
        <f t="shared" si="10"/>
        <v>Pennaco Energy, Inc.</v>
      </c>
      <c r="K649">
        <v>0</v>
      </c>
    </row>
    <row r="650" spans="1:11" x14ac:dyDescent="0.2">
      <c r="A650" s="66" t="s">
        <v>301</v>
      </c>
      <c r="B650" s="63">
        <v>96038388</v>
      </c>
      <c r="C650" s="66" t="s">
        <v>564</v>
      </c>
      <c r="D650" s="63">
        <v>3977</v>
      </c>
      <c r="E650" t="s">
        <v>64</v>
      </c>
      <c r="F650" t="e">
        <v>#N/A</v>
      </c>
      <c r="G650" t="e">
        <v>#N/A</v>
      </c>
      <c r="H650" s="98" t="e">
        <f>VLOOKUP(A650,#REF!,2,FALSE)</f>
        <v>#REF!</v>
      </c>
      <c r="I650" t="str">
        <f>IF(D650="",VLOOKUP(A650,#REF!,3,FALSE),"")</f>
        <v/>
      </c>
      <c r="J650" t="str">
        <f t="shared" si="10"/>
        <v>Peoples Energy Corporation96038388</v>
      </c>
      <c r="K650" t="s">
        <v>565</v>
      </c>
    </row>
    <row r="651" spans="1:11" x14ac:dyDescent="0.2">
      <c r="A651" s="62" t="s">
        <v>220</v>
      </c>
      <c r="B651" s="63"/>
      <c r="C651" s="62" t="s">
        <v>566</v>
      </c>
      <c r="D651" s="65">
        <v>72441</v>
      </c>
      <c r="E651" t="s">
        <v>64</v>
      </c>
      <c r="F651" t="e">
        <v>#N/A</v>
      </c>
      <c r="G651" t="e">
        <v>#N/A</v>
      </c>
      <c r="H651" s="98" t="e">
        <f>VLOOKUP(A651,#REF!,2,FALSE)</f>
        <v>#REF!</v>
      </c>
      <c r="I651" t="str">
        <f>IF(D651="",VLOOKUP(A651,#REF!,3,FALSE),"")</f>
        <v/>
      </c>
      <c r="J651" t="str">
        <f t="shared" si="10"/>
        <v>Pepco Gas Services, Inc.</v>
      </c>
      <c r="K651">
        <v>0</v>
      </c>
    </row>
    <row r="652" spans="1:11" x14ac:dyDescent="0.2">
      <c r="A652" s="66" t="s">
        <v>177</v>
      </c>
      <c r="B652" s="63">
        <v>96065388</v>
      </c>
      <c r="C652" s="66" t="s">
        <v>564</v>
      </c>
      <c r="D652" s="63">
        <v>66093</v>
      </c>
      <c r="E652" t="s">
        <v>64</v>
      </c>
      <c r="F652" t="e">
        <v>#N/A</v>
      </c>
      <c r="G652" t="e">
        <v>#N/A</v>
      </c>
      <c r="H652" s="98" t="e">
        <f>VLOOKUP(A652,#REF!,2,FALSE)</f>
        <v>#REF!</v>
      </c>
      <c r="I652" t="str">
        <f>IF(D652="",VLOOKUP(A652,#REF!,3,FALSE),"")</f>
        <v/>
      </c>
      <c r="J652" t="str">
        <f t="shared" si="10"/>
        <v>Petrocom Energy Group, Ltd.96065388</v>
      </c>
      <c r="K652" t="s">
        <v>565</v>
      </c>
    </row>
    <row r="653" spans="1:11" x14ac:dyDescent="0.2">
      <c r="A653" s="66" t="s">
        <v>247</v>
      </c>
      <c r="B653" s="63">
        <v>96022603</v>
      </c>
      <c r="C653" s="66" t="s">
        <v>564</v>
      </c>
      <c r="D653" s="63">
        <v>54438</v>
      </c>
      <c r="E653" t="s">
        <v>64</v>
      </c>
      <c r="F653" t="e">
        <v>#N/A</v>
      </c>
      <c r="G653" t="e">
        <v>#N/A</v>
      </c>
      <c r="H653" s="98" t="e">
        <f>VLOOKUP(A653,#REF!,2,FALSE)</f>
        <v>#REF!</v>
      </c>
      <c r="I653" t="str">
        <f>IF(D653="",VLOOKUP(A653,#REF!,3,FALSE),"")</f>
        <v/>
      </c>
      <c r="J653" t="str">
        <f t="shared" si="10"/>
        <v>PG&amp;E Energy Trading, Canada Corporation96022603</v>
      </c>
      <c r="K653" t="s">
        <v>567</v>
      </c>
    </row>
    <row r="654" spans="1:11" x14ac:dyDescent="0.2">
      <c r="A654" s="66" t="s">
        <v>103</v>
      </c>
      <c r="B654" s="63">
        <v>96022605</v>
      </c>
      <c r="C654" s="66" t="s">
        <v>564</v>
      </c>
      <c r="D654" s="63">
        <v>58402</v>
      </c>
      <c r="E654" t="s">
        <v>64</v>
      </c>
      <c r="F654" t="e">
        <v>#N/A</v>
      </c>
      <c r="G654" t="e">
        <v>#N/A</v>
      </c>
      <c r="H654" s="98" t="e">
        <f>VLOOKUP(A654,#REF!,2,FALSE)</f>
        <v>#REF!</v>
      </c>
      <c r="I654" t="str">
        <f>IF(D654="",VLOOKUP(A654,#REF!,3,FALSE),"")</f>
        <v/>
      </c>
      <c r="J654" t="str">
        <f t="shared" si="10"/>
        <v>PG&amp;E Energy Trading-Gas Corporation96022605</v>
      </c>
      <c r="K654" t="s">
        <v>565</v>
      </c>
    </row>
    <row r="655" spans="1:11" x14ac:dyDescent="0.2">
      <c r="A655" s="66" t="s">
        <v>144</v>
      </c>
      <c r="B655" s="63">
        <v>95000303</v>
      </c>
      <c r="C655" s="66" t="s">
        <v>577</v>
      </c>
      <c r="D655" s="63">
        <v>46709</v>
      </c>
      <c r="E655" t="s">
        <v>64</v>
      </c>
      <c r="F655" t="e">
        <v>#N/A</v>
      </c>
      <c r="G655" t="e">
        <v>#N/A</v>
      </c>
      <c r="H655" s="98" t="e">
        <f>VLOOKUP(A655,#REF!,2,FALSE)</f>
        <v>#REF!</v>
      </c>
      <c r="I655" t="str">
        <f>IF(D655="",VLOOKUP(A655,#REF!,3,FALSE),"")</f>
        <v/>
      </c>
      <c r="J655" t="str">
        <f t="shared" si="10"/>
        <v>Phibro Inc.95000303</v>
      </c>
      <c r="K655" t="s">
        <v>565</v>
      </c>
    </row>
    <row r="656" spans="1:11" x14ac:dyDescent="0.2">
      <c r="A656" s="62" t="s">
        <v>306</v>
      </c>
      <c r="B656" s="63"/>
      <c r="C656" s="62" t="s">
        <v>566</v>
      </c>
      <c r="D656" s="65">
        <v>171</v>
      </c>
      <c r="E656" t="s">
        <v>64</v>
      </c>
      <c r="F656" t="e">
        <v>#N/A</v>
      </c>
      <c r="G656" t="e">
        <v>#N/A</v>
      </c>
      <c r="H656" s="98" t="e">
        <f>VLOOKUP(A656,#REF!,2,FALSE)</f>
        <v>#REF!</v>
      </c>
      <c r="I656" t="str">
        <f>IF(D656="",VLOOKUP(A656,#REF!,3,FALSE),"")</f>
        <v/>
      </c>
      <c r="J656" t="str">
        <f t="shared" si="10"/>
        <v>Piedmont Natural Gas Company Inc.</v>
      </c>
      <c r="K656">
        <v>0</v>
      </c>
    </row>
    <row r="657" spans="1:11" x14ac:dyDescent="0.2">
      <c r="A657" s="66" t="s">
        <v>219</v>
      </c>
      <c r="B657" s="63">
        <v>96083555</v>
      </c>
      <c r="C657" s="66" t="s">
        <v>564</v>
      </c>
      <c r="D657" s="63">
        <v>65165</v>
      </c>
      <c r="E657" t="s">
        <v>64</v>
      </c>
      <c r="F657">
        <v>49</v>
      </c>
      <c r="G657">
        <v>49</v>
      </c>
      <c r="H657" s="98" t="e">
        <f>VLOOKUP(A657,#REF!,2,FALSE)</f>
        <v>#REF!</v>
      </c>
      <c r="I657" t="str">
        <f>IF(D657="",VLOOKUP(A657,#REF!,3,FALSE),"")</f>
        <v/>
      </c>
      <c r="J657" t="str">
        <f t="shared" si="10"/>
        <v>PPL EnergyPlus, LLC96083555</v>
      </c>
      <c r="K657" t="s">
        <v>565</v>
      </c>
    </row>
    <row r="658" spans="1:11" x14ac:dyDescent="0.2">
      <c r="A658" s="66" t="s">
        <v>207</v>
      </c>
      <c r="B658" s="63">
        <v>96060326</v>
      </c>
      <c r="C658" s="66" t="s">
        <v>564</v>
      </c>
      <c r="D658" s="63">
        <v>2630</v>
      </c>
      <c r="E658" t="s">
        <v>64</v>
      </c>
      <c r="F658" t="e">
        <v>#N/A</v>
      </c>
      <c r="G658" t="e">
        <v>#N/A</v>
      </c>
      <c r="H658" s="98" t="e">
        <f>VLOOKUP(A658,#REF!,2,FALSE)</f>
        <v>#REF!</v>
      </c>
      <c r="I658" t="str">
        <f>IF(D658="",VLOOKUP(A658,#REF!,3,FALSE),"")</f>
        <v/>
      </c>
      <c r="J658" t="str">
        <f t="shared" si="10"/>
        <v>Prior Energy Corporation96060326</v>
      </c>
      <c r="K658" t="s">
        <v>565</v>
      </c>
    </row>
    <row r="659" spans="1:11" x14ac:dyDescent="0.2">
      <c r="A659" s="62" t="s">
        <v>233</v>
      </c>
      <c r="B659" s="63"/>
      <c r="C659" s="62" t="s">
        <v>566</v>
      </c>
      <c r="D659" s="65">
        <v>49006</v>
      </c>
      <c r="E659" t="s">
        <v>64</v>
      </c>
      <c r="F659" t="e">
        <v>#N/A</v>
      </c>
      <c r="G659" t="e">
        <v>#N/A</v>
      </c>
      <c r="H659" s="98" t="e">
        <f>VLOOKUP(A659,#REF!,2,FALSE)</f>
        <v>#REF!</v>
      </c>
      <c r="I659" t="str">
        <f>IF(D659="",VLOOKUP(A659,#REF!,3,FALSE),"")</f>
        <v/>
      </c>
      <c r="J659" t="str">
        <f t="shared" si="10"/>
        <v>ProLiance Energy, LLC</v>
      </c>
      <c r="K659">
        <v>0</v>
      </c>
    </row>
    <row r="660" spans="1:11" x14ac:dyDescent="0.2">
      <c r="A660" s="66" t="s">
        <v>132</v>
      </c>
      <c r="B660" s="63">
        <v>96041614</v>
      </c>
      <c r="C660" s="66" t="s">
        <v>564</v>
      </c>
      <c r="D660" s="63">
        <v>84074</v>
      </c>
      <c r="E660" t="s">
        <v>64</v>
      </c>
      <c r="F660">
        <v>23</v>
      </c>
      <c r="G660">
        <v>23</v>
      </c>
      <c r="H660" s="98" t="e">
        <f>VLOOKUP(A660,#REF!,2,FALSE)</f>
        <v>#REF!</v>
      </c>
      <c r="I660" t="str">
        <f>IF(D660="",VLOOKUP(A660,#REF!,3,FALSE),"")</f>
        <v/>
      </c>
      <c r="J660" t="str">
        <f t="shared" si="10"/>
        <v>PSEG Energy Resources &amp; Trade LLC96041614</v>
      </c>
      <c r="K660" t="s">
        <v>565</v>
      </c>
    </row>
    <row r="661" spans="1:11" x14ac:dyDescent="0.2">
      <c r="A661" s="66" t="s">
        <v>178</v>
      </c>
      <c r="B661" s="63">
        <v>96034634</v>
      </c>
      <c r="C661" s="66" t="s">
        <v>569</v>
      </c>
      <c r="D661" s="63">
        <v>54279</v>
      </c>
      <c r="E661" t="s">
        <v>64</v>
      </c>
      <c r="F661">
        <v>73</v>
      </c>
      <c r="G661">
        <v>73</v>
      </c>
      <c r="H661" s="98" t="e">
        <f>VLOOKUP(A661,#REF!,2,FALSE)</f>
        <v>#REF!</v>
      </c>
      <c r="I661" t="str">
        <f>IF(D661="",VLOOKUP(A661,#REF!,3,FALSE),"")</f>
        <v/>
      </c>
      <c r="J661" t="str">
        <f t="shared" si="10"/>
        <v>Puget Sound Energy, Inc.96034634</v>
      </c>
      <c r="K661" t="s">
        <v>565</v>
      </c>
    </row>
    <row r="662" spans="1:11" x14ac:dyDescent="0.2">
      <c r="A662" s="62" t="s">
        <v>255</v>
      </c>
      <c r="B662" s="63"/>
      <c r="C662" s="62" t="s">
        <v>566</v>
      </c>
      <c r="D662" s="65">
        <v>65372</v>
      </c>
      <c r="E662" t="s">
        <v>64</v>
      </c>
      <c r="F662">
        <v>87</v>
      </c>
      <c r="G662">
        <v>87</v>
      </c>
      <c r="H662" s="98" t="e">
        <f>VLOOKUP(A662,#REF!,2,FALSE)</f>
        <v>#REF!</v>
      </c>
      <c r="I662" t="str">
        <f>IF(D662="",VLOOKUP(A662,#REF!,3,FALSE),"")</f>
        <v/>
      </c>
      <c r="J662" t="str">
        <f t="shared" si="10"/>
        <v>Reliant Energy HL&amp;P</v>
      </c>
      <c r="K662">
        <v>0</v>
      </c>
    </row>
    <row r="663" spans="1:11" x14ac:dyDescent="0.2">
      <c r="A663" s="66" t="s">
        <v>93</v>
      </c>
      <c r="B663" s="63">
        <v>96000103</v>
      </c>
      <c r="C663" s="66" t="s">
        <v>573</v>
      </c>
      <c r="D663" s="63">
        <v>65268</v>
      </c>
      <c r="E663" t="s">
        <v>64</v>
      </c>
      <c r="F663">
        <v>4</v>
      </c>
      <c r="G663">
        <v>4</v>
      </c>
      <c r="H663" s="98" t="e">
        <f>VLOOKUP(A663,#REF!,2,FALSE)</f>
        <v>#REF!</v>
      </c>
      <c r="I663" t="str">
        <f>IF(D663="",VLOOKUP(A663,#REF!,3,FALSE),"")</f>
        <v/>
      </c>
      <c r="J663" t="str">
        <f t="shared" si="10"/>
        <v>Reliant Energy Services, Inc.96000103</v>
      </c>
      <c r="K663" t="s">
        <v>565</v>
      </c>
    </row>
    <row r="664" spans="1:11" x14ac:dyDescent="0.2">
      <c r="A664" s="62" t="s">
        <v>291</v>
      </c>
      <c r="B664" s="63"/>
      <c r="C664" s="62" t="s">
        <v>566</v>
      </c>
      <c r="D664" s="65">
        <v>71096</v>
      </c>
      <c r="E664" t="s">
        <v>64</v>
      </c>
      <c r="F664" t="e">
        <v>#N/A</v>
      </c>
      <c r="G664" t="e">
        <v>#N/A</v>
      </c>
      <c r="H664" s="98" t="e">
        <f>VLOOKUP(A664,#REF!,2,FALSE)</f>
        <v>#REF!</v>
      </c>
      <c r="I664" t="str">
        <f>IF(D664="",VLOOKUP(A664,#REF!,3,FALSE),"")</f>
        <v/>
      </c>
      <c r="J664" t="str">
        <f t="shared" si="10"/>
        <v>Retex Inc.</v>
      </c>
      <c r="K664">
        <v>0</v>
      </c>
    </row>
    <row r="665" spans="1:11" x14ac:dyDescent="0.2">
      <c r="A665" s="66" t="s">
        <v>179</v>
      </c>
      <c r="B665" s="63">
        <v>96027986</v>
      </c>
      <c r="C665" s="66" t="s">
        <v>564</v>
      </c>
      <c r="D665" s="63">
        <v>52595</v>
      </c>
      <c r="E665" t="s">
        <v>64</v>
      </c>
      <c r="F665" t="e">
        <v>#N/A</v>
      </c>
      <c r="G665" t="e">
        <v>#N/A</v>
      </c>
      <c r="H665" s="98" t="e">
        <f>VLOOKUP(A665,#REF!,2,FALSE)</f>
        <v>#REF!</v>
      </c>
      <c r="I665" t="str">
        <f>IF(D665="",VLOOKUP(A665,#REF!,3,FALSE),"")</f>
        <v/>
      </c>
      <c r="J665" t="str">
        <f t="shared" si="10"/>
        <v>Richardson Energy Marketing, Ltd.96027986</v>
      </c>
      <c r="K665" t="s">
        <v>565</v>
      </c>
    </row>
    <row r="666" spans="1:11" x14ac:dyDescent="0.2">
      <c r="A666" s="62" t="s">
        <v>308</v>
      </c>
      <c r="B666" s="63"/>
      <c r="C666" s="62" t="s">
        <v>566</v>
      </c>
      <c r="D666" s="65">
        <v>26536</v>
      </c>
      <c r="E666" t="s">
        <v>64</v>
      </c>
      <c r="F666" t="e">
        <v>#N/A</v>
      </c>
      <c r="G666" t="e">
        <v>#N/A</v>
      </c>
      <c r="H666" s="98" t="e">
        <f>VLOOKUP(A666,#REF!,2,FALSE)</f>
        <v>#REF!</v>
      </c>
      <c r="I666" t="str">
        <f>IF(D666="",VLOOKUP(A666,#REF!,3,FALSE),"")</f>
        <v/>
      </c>
      <c r="J666" t="str">
        <f t="shared" si="10"/>
        <v>Riley Natural Gas Company</v>
      </c>
      <c r="K666">
        <v>0</v>
      </c>
    </row>
    <row r="667" spans="1:11" x14ac:dyDescent="0.2">
      <c r="A667" s="62" t="s">
        <v>294</v>
      </c>
      <c r="B667" s="63"/>
      <c r="C667" s="62" t="s">
        <v>566</v>
      </c>
      <c r="D667" s="65">
        <v>46565</v>
      </c>
      <c r="E667" t="s">
        <v>64</v>
      </c>
      <c r="F667" t="e">
        <v>#N/A</v>
      </c>
      <c r="G667" t="e">
        <v>#N/A</v>
      </c>
      <c r="H667" s="98" t="e">
        <f>VLOOKUP(A667,#REF!,2,FALSE)</f>
        <v>#REF!</v>
      </c>
      <c r="I667" t="str">
        <f>IF(D667="",VLOOKUP(A667,#REF!,3,FALSE),"")</f>
        <v/>
      </c>
      <c r="J667" t="str">
        <f t="shared" si="10"/>
        <v>Scana Energy Marketing, Inc.</v>
      </c>
      <c r="K667">
        <v>0</v>
      </c>
    </row>
    <row r="668" spans="1:11" x14ac:dyDescent="0.2">
      <c r="A668" s="66" t="s">
        <v>251</v>
      </c>
      <c r="B668" s="63">
        <v>96063278</v>
      </c>
      <c r="C668" s="66" t="s">
        <v>564</v>
      </c>
      <c r="D668" s="63">
        <v>64168</v>
      </c>
      <c r="E668" t="s">
        <v>64</v>
      </c>
      <c r="F668">
        <v>27</v>
      </c>
      <c r="G668">
        <v>27</v>
      </c>
      <c r="H668" s="98" t="e">
        <f>VLOOKUP(A668,#REF!,2,FALSE)</f>
        <v>#REF!</v>
      </c>
      <c r="I668" t="str">
        <f>IF(D668="",VLOOKUP(A668,#REF!,3,FALSE),"")</f>
        <v/>
      </c>
      <c r="J668" t="str">
        <f t="shared" si="10"/>
        <v>Select Energy, Inc.96063278</v>
      </c>
      <c r="K668" t="s">
        <v>565</v>
      </c>
    </row>
    <row r="669" spans="1:11" x14ac:dyDescent="0.2">
      <c r="A669" s="62" t="s">
        <v>260</v>
      </c>
      <c r="B669" s="63"/>
      <c r="C669" s="62" t="s">
        <v>566</v>
      </c>
      <c r="D669" s="65">
        <v>77277</v>
      </c>
      <c r="E669" t="s">
        <v>64</v>
      </c>
      <c r="F669" t="e">
        <v>#N/A</v>
      </c>
      <c r="G669" t="e">
        <v>#N/A</v>
      </c>
      <c r="H669" s="98" t="e">
        <f>VLOOKUP(A669,#REF!,2,FALSE)</f>
        <v>#REF!</v>
      </c>
      <c r="I669" t="str">
        <f>IF(D669="",VLOOKUP(A669,#REF!,3,FALSE),"")</f>
        <v/>
      </c>
      <c r="J669" t="str">
        <f t="shared" si="10"/>
        <v>Sempra Energy Solutions</v>
      </c>
      <c r="K669">
        <v>0</v>
      </c>
    </row>
    <row r="670" spans="1:11" x14ac:dyDescent="0.2">
      <c r="A670" s="62" t="s">
        <v>86</v>
      </c>
      <c r="B670" s="63"/>
      <c r="C670" s="62" t="s">
        <v>566</v>
      </c>
      <c r="D670" s="65">
        <v>57508</v>
      </c>
      <c r="E670" t="s">
        <v>64</v>
      </c>
      <c r="F670">
        <v>22</v>
      </c>
      <c r="G670">
        <v>22</v>
      </c>
      <c r="H670" s="98" t="e">
        <f>VLOOKUP(A670,#REF!,2,FALSE)</f>
        <v>#REF!</v>
      </c>
      <c r="I670" t="str">
        <f>IF(D670="",VLOOKUP(A670,#REF!,3,FALSE),"")</f>
        <v/>
      </c>
      <c r="J670" t="str">
        <f t="shared" si="10"/>
        <v>Sempra Energy Trading Corp.</v>
      </c>
      <c r="K670">
        <v>0</v>
      </c>
    </row>
    <row r="671" spans="1:11" x14ac:dyDescent="0.2">
      <c r="A671" s="62" t="s">
        <v>146</v>
      </c>
      <c r="B671" s="63"/>
      <c r="C671" s="62" t="s">
        <v>566</v>
      </c>
      <c r="D671" s="65">
        <v>103469</v>
      </c>
      <c r="E671" t="s">
        <v>64</v>
      </c>
      <c r="F671" t="e">
        <v>#N/A</v>
      </c>
      <c r="G671" t="e">
        <v>#N/A</v>
      </c>
      <c r="H671" s="98" t="e">
        <f>VLOOKUP(A671,#REF!,2,FALSE)</f>
        <v>#REF!</v>
      </c>
      <c r="I671" t="str">
        <f>IF(D671="",VLOOKUP(A671,#REF!,3,FALSE),"")</f>
        <v/>
      </c>
      <c r="J671" t="str">
        <f t="shared" si="10"/>
        <v>Sequent Energy Management, L.P.</v>
      </c>
      <c r="K671">
        <v>0</v>
      </c>
    </row>
    <row r="672" spans="1:11" x14ac:dyDescent="0.2">
      <c r="A672" s="62" t="s">
        <v>166</v>
      </c>
      <c r="B672" s="63"/>
      <c r="C672" s="62" t="s">
        <v>566</v>
      </c>
      <c r="D672" s="65">
        <v>84846</v>
      </c>
      <c r="E672" t="s">
        <v>64</v>
      </c>
      <c r="F672" t="e">
        <v>#N/A</v>
      </c>
      <c r="G672" t="e">
        <v>#N/A</v>
      </c>
      <c r="H672" s="98" t="e">
        <f>VLOOKUP(A672,#REF!,2,FALSE)</f>
        <v>#REF!</v>
      </c>
      <c r="I672" t="str">
        <f>IF(D672="",VLOOKUP(A672,#REF!,3,FALSE),"")</f>
        <v/>
      </c>
      <c r="J672" t="str">
        <f t="shared" si="10"/>
        <v>Sequent Energy Management, LLC</v>
      </c>
      <c r="K672">
        <v>0</v>
      </c>
    </row>
    <row r="673" spans="1:11" x14ac:dyDescent="0.2">
      <c r="A673" s="62" t="s">
        <v>276</v>
      </c>
      <c r="B673" s="63"/>
      <c r="C673" s="62" t="s">
        <v>566</v>
      </c>
      <c r="D673" s="65">
        <v>193</v>
      </c>
      <c r="E673" t="s">
        <v>64</v>
      </c>
      <c r="F673" t="e">
        <v>#N/A</v>
      </c>
      <c r="G673" t="e">
        <v>#N/A</v>
      </c>
      <c r="H673" s="98" t="e">
        <f>VLOOKUP(A673,#REF!,2,FALSE)</f>
        <v>#REF!</v>
      </c>
      <c r="I673" t="str">
        <f>IF(D673="",VLOOKUP(A673,#REF!,3,FALSE),"")</f>
        <v/>
      </c>
      <c r="J673" t="str">
        <f t="shared" si="10"/>
        <v>SG Interests I, Ltd.</v>
      </c>
      <c r="K673">
        <v>0</v>
      </c>
    </row>
    <row r="674" spans="1:11" x14ac:dyDescent="0.2">
      <c r="A674" s="62" t="s">
        <v>275</v>
      </c>
      <c r="B674" s="63"/>
      <c r="C674" s="62" t="s">
        <v>566</v>
      </c>
      <c r="D674" s="65">
        <v>2846</v>
      </c>
      <c r="E674" t="s">
        <v>64</v>
      </c>
      <c r="F674">
        <v>89</v>
      </c>
      <c r="G674">
        <v>89</v>
      </c>
      <c r="H674" s="98" t="e">
        <f>VLOOKUP(A674,#REF!,2,FALSE)</f>
        <v>#REF!</v>
      </c>
      <c r="I674" t="str">
        <f>IF(D674="",VLOOKUP(A674,#REF!,3,FALSE),"")</f>
        <v/>
      </c>
      <c r="J674" t="str">
        <f t="shared" si="10"/>
        <v>Sierra Pacific Power Company</v>
      </c>
      <c r="K674">
        <v>0</v>
      </c>
    </row>
    <row r="675" spans="1:11" x14ac:dyDescent="0.2">
      <c r="A675" s="62" t="s">
        <v>287</v>
      </c>
      <c r="B675" s="63"/>
      <c r="C675" s="62" t="s">
        <v>566</v>
      </c>
      <c r="D675" s="65">
        <v>74533</v>
      </c>
      <c r="E675" t="s">
        <v>64</v>
      </c>
      <c r="F675">
        <v>60</v>
      </c>
      <c r="G675">
        <v>60</v>
      </c>
      <c r="H675" s="98" t="e">
        <f>VLOOKUP(A675,#REF!,2,FALSE)</f>
        <v>#REF!</v>
      </c>
      <c r="I675" t="str">
        <f>IF(D675="",VLOOKUP(A675,#REF!,3,FALSE),"")</f>
        <v/>
      </c>
      <c r="J675" t="str">
        <f t="shared" si="10"/>
        <v>Sithe Power Marketing, L.P.</v>
      </c>
      <c r="K675">
        <v>0</v>
      </c>
    </row>
    <row r="676" spans="1:11" x14ac:dyDescent="0.2">
      <c r="A676" s="66" t="s">
        <v>160</v>
      </c>
      <c r="B676" s="63">
        <v>96065385</v>
      </c>
      <c r="C676" s="66" t="s">
        <v>564</v>
      </c>
      <c r="D676" s="63">
        <v>77297</v>
      </c>
      <c r="E676" t="s">
        <v>64</v>
      </c>
      <c r="F676" t="e">
        <v>#N/A</v>
      </c>
      <c r="G676" t="e">
        <v>#N/A</v>
      </c>
      <c r="H676" s="98" t="e">
        <f>VLOOKUP(A676,#REF!,2,FALSE)</f>
        <v>#REF!</v>
      </c>
      <c r="I676" t="str">
        <f>IF(D676="",VLOOKUP(A676,#REF!,3,FALSE),"")</f>
        <v/>
      </c>
      <c r="J676" t="str">
        <f t="shared" si="10"/>
        <v>Smith Barney AAA Energy Fund L.P.96065385</v>
      </c>
      <c r="K676" t="s">
        <v>565</v>
      </c>
    </row>
    <row r="677" spans="1:11" x14ac:dyDescent="0.2">
      <c r="A677" s="66" t="s">
        <v>226</v>
      </c>
      <c r="B677" s="63">
        <v>96011943</v>
      </c>
      <c r="C677" s="66" t="s">
        <v>564</v>
      </c>
      <c r="D677" s="63">
        <v>26146</v>
      </c>
      <c r="E677" t="s">
        <v>64</v>
      </c>
      <c r="F677" t="e">
        <v>#N/A</v>
      </c>
      <c r="G677" t="e">
        <v>#N/A</v>
      </c>
      <c r="H677" s="98" t="e">
        <f>VLOOKUP(A677,#REF!,2,FALSE)</f>
        <v>#REF!</v>
      </c>
      <c r="I677" t="str">
        <f>IF(D677="",VLOOKUP(A677,#REF!,3,FALSE),"")</f>
        <v/>
      </c>
      <c r="J677" t="str">
        <f t="shared" si="10"/>
        <v>Societe Generale96011943</v>
      </c>
      <c r="K677" t="s">
        <v>565</v>
      </c>
    </row>
    <row r="678" spans="1:11" x14ac:dyDescent="0.2">
      <c r="A678" s="62" t="s">
        <v>297</v>
      </c>
      <c r="B678" s="63"/>
      <c r="C678" s="62" t="s">
        <v>566</v>
      </c>
      <c r="D678" s="65">
        <v>2905</v>
      </c>
      <c r="E678" t="s">
        <v>64</v>
      </c>
      <c r="F678" t="e">
        <v>#N/A</v>
      </c>
      <c r="G678" t="e">
        <v>#N/A</v>
      </c>
      <c r="H678" s="98" t="e">
        <f>VLOOKUP(A678,#REF!,2,FALSE)</f>
        <v>#REF!</v>
      </c>
      <c r="I678" t="str">
        <f>IF(D678="",VLOOKUP(A678,#REF!,3,FALSE),"")</f>
        <v/>
      </c>
      <c r="J678" t="str">
        <f t="shared" si="10"/>
        <v>South Jersey Gas Company</v>
      </c>
      <c r="K678">
        <v>0</v>
      </c>
    </row>
    <row r="679" spans="1:11" x14ac:dyDescent="0.2">
      <c r="A679" s="66" t="s">
        <v>249</v>
      </c>
      <c r="B679" s="63">
        <v>96067244</v>
      </c>
      <c r="C679" s="66" t="s">
        <v>564</v>
      </c>
      <c r="D679" s="63">
        <v>52109</v>
      </c>
      <c r="E679" t="s">
        <v>64</v>
      </c>
      <c r="F679" t="e">
        <v>#N/A</v>
      </c>
      <c r="G679" t="e">
        <v>#N/A</v>
      </c>
      <c r="H679" s="98" t="e">
        <f>VLOOKUP(A679,#REF!,2,FALSE)</f>
        <v>#REF!</v>
      </c>
      <c r="I679" t="str">
        <f>IF(D679="",VLOOKUP(A679,#REF!,3,FALSE),"")</f>
        <v/>
      </c>
      <c r="J679" t="str">
        <f t="shared" si="10"/>
        <v>South Jersey Resources Group LLC96067244</v>
      </c>
      <c r="K679" t="s">
        <v>565</v>
      </c>
    </row>
    <row r="680" spans="1:11" x14ac:dyDescent="0.2">
      <c r="A680" s="62" t="s">
        <v>172</v>
      </c>
      <c r="B680" s="63"/>
      <c r="C680" s="62" t="s">
        <v>566</v>
      </c>
      <c r="D680" s="65">
        <v>2872</v>
      </c>
      <c r="E680" t="s">
        <v>64</v>
      </c>
      <c r="F680" t="e">
        <v>#N/A</v>
      </c>
      <c r="G680" t="e">
        <v>#N/A</v>
      </c>
      <c r="H680" s="98" t="e">
        <f>VLOOKUP(A680,#REF!,2,FALSE)</f>
        <v>#REF!</v>
      </c>
      <c r="I680" t="str">
        <f>IF(D680="",VLOOKUP(A680,#REF!,3,FALSE),"")</f>
        <v/>
      </c>
      <c r="J680" t="str">
        <f t="shared" si="10"/>
        <v>Southern California Gas Company</v>
      </c>
      <c r="K680">
        <v>0</v>
      </c>
    </row>
    <row r="681" spans="1:11" x14ac:dyDescent="0.2">
      <c r="A681" s="62" t="s">
        <v>195</v>
      </c>
      <c r="B681" s="63"/>
      <c r="C681" s="62" t="s">
        <v>566</v>
      </c>
      <c r="D681" s="65">
        <v>5665</v>
      </c>
      <c r="E681" t="s">
        <v>64</v>
      </c>
      <c r="F681" t="e">
        <v>#N/A</v>
      </c>
      <c r="G681" t="e">
        <v>#N/A</v>
      </c>
      <c r="H681" s="98" t="e">
        <f>VLOOKUP(A681,#REF!,2,FALSE)</f>
        <v>#REF!</v>
      </c>
      <c r="I681" t="str">
        <f>IF(D681="",VLOOKUP(A681,#REF!,3,FALSE),"")</f>
        <v/>
      </c>
      <c r="J681" t="str">
        <f t="shared" si="10"/>
        <v>Sprague Energy Corp.</v>
      </c>
      <c r="K681">
        <v>0</v>
      </c>
    </row>
    <row r="682" spans="1:11" x14ac:dyDescent="0.2">
      <c r="A682" s="62" t="s">
        <v>292</v>
      </c>
      <c r="B682" s="63"/>
      <c r="C682" s="62" t="s">
        <v>566</v>
      </c>
      <c r="D682" s="65">
        <v>2970</v>
      </c>
      <c r="E682" t="s">
        <v>64</v>
      </c>
      <c r="F682" t="e">
        <v>#N/A</v>
      </c>
      <c r="G682" t="e">
        <v>#N/A</v>
      </c>
      <c r="H682" s="98" t="e">
        <f>VLOOKUP(A682,#REF!,2,FALSE)</f>
        <v>#REF!</v>
      </c>
      <c r="I682" t="str">
        <f>IF(D682="",VLOOKUP(A682,#REF!,3,FALSE),"")</f>
        <v/>
      </c>
      <c r="J682" t="str">
        <f t="shared" si="10"/>
        <v>Superior Natural Gas Corporation</v>
      </c>
      <c r="K682">
        <v>0</v>
      </c>
    </row>
    <row r="683" spans="1:11" x14ac:dyDescent="0.2">
      <c r="A683" s="62" t="s">
        <v>238</v>
      </c>
      <c r="B683" s="63"/>
      <c r="C683" s="62" t="s">
        <v>566</v>
      </c>
      <c r="D683" s="65">
        <v>202</v>
      </c>
      <c r="E683" t="s">
        <v>64</v>
      </c>
      <c r="F683" t="e">
        <v>#N/A</v>
      </c>
      <c r="G683" t="e">
        <v>#N/A</v>
      </c>
      <c r="H683" s="98" t="e">
        <f>VLOOKUP(A683,#REF!,2,FALSE)</f>
        <v>#REF!</v>
      </c>
      <c r="I683" t="str">
        <f>IF(D683="",VLOOKUP(A683,#REF!,3,FALSE),"")</f>
        <v/>
      </c>
      <c r="J683" t="str">
        <f t="shared" si="10"/>
        <v>Swift Energy Company</v>
      </c>
      <c r="K683">
        <v>0</v>
      </c>
    </row>
    <row r="684" spans="1:11" x14ac:dyDescent="0.2">
      <c r="A684" s="62" t="s">
        <v>239</v>
      </c>
      <c r="B684" s="63"/>
      <c r="C684" s="62" t="s">
        <v>566</v>
      </c>
      <c r="D684" s="65">
        <v>77252</v>
      </c>
      <c r="E684" t="s">
        <v>64</v>
      </c>
      <c r="F684" t="e">
        <v>#N/A</v>
      </c>
      <c r="G684" t="e">
        <v>#N/A</v>
      </c>
      <c r="H684" s="98" t="e">
        <f>VLOOKUP(A684,#REF!,2,FALSE)</f>
        <v>#REF!</v>
      </c>
      <c r="I684" t="str">
        <f>IF(D684="",VLOOKUP(A684,#REF!,3,FALSE),"")</f>
        <v/>
      </c>
      <c r="J684" t="str">
        <f t="shared" si="10"/>
        <v>Tenaska Gas Storage, LLC</v>
      </c>
      <c r="K684">
        <v>0</v>
      </c>
    </row>
    <row r="685" spans="1:11" x14ac:dyDescent="0.2">
      <c r="A685" s="66" t="s">
        <v>135</v>
      </c>
      <c r="B685" s="63">
        <v>95001227</v>
      </c>
      <c r="C685" s="66" t="s">
        <v>568</v>
      </c>
      <c r="D685" s="63">
        <v>208</v>
      </c>
      <c r="E685" t="s">
        <v>64</v>
      </c>
      <c r="F685" t="e">
        <v>#N/A</v>
      </c>
      <c r="G685" t="e">
        <v>#N/A</v>
      </c>
      <c r="H685" s="98" t="e">
        <f>VLOOKUP(A685,#REF!,2,FALSE)</f>
        <v>#REF!</v>
      </c>
      <c r="I685" t="str">
        <f>IF(D685="",VLOOKUP(A685,#REF!,3,FALSE),"")</f>
        <v/>
      </c>
      <c r="J685" t="str">
        <f t="shared" si="10"/>
        <v>Tenaska Marketing Ventures95001227</v>
      </c>
      <c r="K685" t="s">
        <v>565</v>
      </c>
    </row>
    <row r="686" spans="1:11" x14ac:dyDescent="0.2">
      <c r="A686" s="62" t="s">
        <v>248</v>
      </c>
      <c r="B686" s="63"/>
      <c r="C686" s="62" t="s">
        <v>566</v>
      </c>
      <c r="D686" s="65">
        <v>74827</v>
      </c>
      <c r="E686" t="s">
        <v>64</v>
      </c>
      <c r="F686" t="e">
        <v>#N/A</v>
      </c>
      <c r="G686" t="e">
        <v>#N/A</v>
      </c>
      <c r="H686" s="98" t="e">
        <f>VLOOKUP(A686,#REF!,2,FALSE)</f>
        <v>#REF!</v>
      </c>
      <c r="I686" t="str">
        <f>IF(D686="",VLOOKUP(A686,#REF!,3,FALSE),"")</f>
        <v/>
      </c>
      <c r="J686" t="str">
        <f t="shared" si="10"/>
        <v>Texaco Energy Marketing L.P.</v>
      </c>
      <c r="K686">
        <v>0</v>
      </c>
    </row>
    <row r="687" spans="1:11" x14ac:dyDescent="0.2">
      <c r="A687" s="66" t="s">
        <v>246</v>
      </c>
      <c r="B687" s="63">
        <v>96016934</v>
      </c>
      <c r="C687" s="66" t="s">
        <v>564</v>
      </c>
      <c r="D687" s="63">
        <v>3947</v>
      </c>
      <c r="E687" t="s">
        <v>64</v>
      </c>
      <c r="F687" t="e">
        <v>#N/A</v>
      </c>
      <c r="G687" t="e">
        <v>#N/A</v>
      </c>
      <c r="H687" s="98" t="e">
        <f>VLOOKUP(A687,#REF!,2,FALSE)</f>
        <v>#REF!</v>
      </c>
      <c r="I687" t="str">
        <f>IF(D687="",VLOOKUP(A687,#REF!,3,FALSE),"")</f>
        <v/>
      </c>
      <c r="J687" t="str">
        <f t="shared" si="10"/>
        <v>Texaco Inc.96016934</v>
      </c>
      <c r="K687" t="s">
        <v>565</v>
      </c>
    </row>
    <row r="688" spans="1:11" x14ac:dyDescent="0.2">
      <c r="A688" s="62" t="s">
        <v>107</v>
      </c>
      <c r="B688" s="63"/>
      <c r="C688" s="62" t="s">
        <v>566</v>
      </c>
      <c r="D688" s="65">
        <v>3022</v>
      </c>
      <c r="E688" t="s">
        <v>64</v>
      </c>
      <c r="F688" t="e">
        <v>#N/A</v>
      </c>
      <c r="G688" t="e">
        <v>#N/A</v>
      </c>
      <c r="H688" s="98" t="e">
        <f>VLOOKUP(A688,#REF!,2,FALSE)</f>
        <v>#REF!</v>
      </c>
      <c r="I688" t="str">
        <f>IF(D688="",VLOOKUP(A688,#REF!,3,FALSE),"")</f>
        <v/>
      </c>
      <c r="J688" t="str">
        <f t="shared" si="10"/>
        <v>Texaco Natural Gas Inc.</v>
      </c>
      <c r="K688">
        <v>0</v>
      </c>
    </row>
    <row r="689" spans="1:11" x14ac:dyDescent="0.2">
      <c r="A689" s="62" t="s">
        <v>227</v>
      </c>
      <c r="B689" s="63"/>
      <c r="C689" s="62" t="s">
        <v>566</v>
      </c>
      <c r="D689" s="65">
        <v>70730</v>
      </c>
      <c r="E689" t="s">
        <v>64</v>
      </c>
      <c r="F689" t="e">
        <v>#N/A</v>
      </c>
      <c r="G689" t="e">
        <v>#N/A</v>
      </c>
      <c r="H689" s="98" t="e">
        <f>VLOOKUP(A689,#REF!,2,FALSE)</f>
        <v>#REF!</v>
      </c>
      <c r="I689" t="str">
        <f>IF(D689="",VLOOKUP(A689,#REF!,3,FALSE),"")</f>
        <v/>
      </c>
      <c r="J689" t="str">
        <f t="shared" si="10"/>
        <v>Texex Energy Partners Ltd.</v>
      </c>
      <c r="K689">
        <v>0</v>
      </c>
    </row>
    <row r="690" spans="1:11" x14ac:dyDescent="0.2">
      <c r="A690" s="66" t="s">
        <v>171</v>
      </c>
      <c r="B690" s="63">
        <v>96074520</v>
      </c>
      <c r="C690" s="66" t="s">
        <v>564</v>
      </c>
      <c r="D690" s="63">
        <v>34566</v>
      </c>
      <c r="E690" t="s">
        <v>64</v>
      </c>
      <c r="F690" t="e">
        <v>#N/A</v>
      </c>
      <c r="G690" t="e">
        <v>#N/A</v>
      </c>
      <c r="H690" s="98" t="e">
        <f>VLOOKUP(A690,#REF!,2,FALSE)</f>
        <v>#REF!</v>
      </c>
      <c r="I690" t="str">
        <f>IF(D690="",VLOOKUP(A690,#REF!,3,FALSE),"")</f>
        <v/>
      </c>
      <c r="J690" t="str">
        <f t="shared" si="10"/>
        <v>Texla Energy Management Inc.96074520</v>
      </c>
      <c r="K690" t="s">
        <v>565</v>
      </c>
    </row>
    <row r="691" spans="1:11" x14ac:dyDescent="0.2">
      <c r="A691" s="62" t="s">
        <v>261</v>
      </c>
      <c r="B691" s="63"/>
      <c r="C691" s="62" t="s">
        <v>566</v>
      </c>
      <c r="D691" s="65">
        <v>41</v>
      </c>
      <c r="E691" t="s">
        <v>64</v>
      </c>
      <c r="F691" t="e">
        <v>#N/A</v>
      </c>
      <c r="G691" t="e">
        <v>#N/A</v>
      </c>
      <c r="H691" s="98" t="e">
        <f>VLOOKUP(A691,#REF!,2,FALSE)</f>
        <v>#REF!</v>
      </c>
      <c r="I691" t="str">
        <f>IF(D691="",VLOOKUP(A691,#REF!,3,FALSE),"")</f>
        <v/>
      </c>
      <c r="J691" t="str">
        <f t="shared" si="10"/>
        <v>The Brooklyn Union Gas Company</v>
      </c>
      <c r="K691">
        <v>0</v>
      </c>
    </row>
    <row r="692" spans="1:11" x14ac:dyDescent="0.2">
      <c r="A692" s="66" t="s">
        <v>126</v>
      </c>
      <c r="B692" s="63">
        <v>95000299</v>
      </c>
      <c r="C692" s="66" t="s">
        <v>573</v>
      </c>
      <c r="D692" s="63">
        <v>5280</v>
      </c>
      <c r="E692" t="s">
        <v>64</v>
      </c>
      <c r="F692" t="e">
        <v>#N/A</v>
      </c>
      <c r="G692" t="e">
        <v>#N/A</v>
      </c>
      <c r="H692" s="98" t="e">
        <f>VLOOKUP(A692,#REF!,2,FALSE)</f>
        <v>#REF!</v>
      </c>
      <c r="I692" t="str">
        <f>IF(D692="",VLOOKUP(A692,#REF!,3,FALSE),"")</f>
        <v/>
      </c>
      <c r="J692" t="str">
        <f t="shared" si="10"/>
        <v>The Chase Manhattan Bank95000299</v>
      </c>
      <c r="K692" t="s">
        <v>565</v>
      </c>
    </row>
    <row r="693" spans="1:11" x14ac:dyDescent="0.2">
      <c r="A693" s="66" t="s">
        <v>168</v>
      </c>
      <c r="B693" s="63">
        <v>96047739</v>
      </c>
      <c r="C693" s="66" t="s">
        <v>564</v>
      </c>
      <c r="D693" s="63">
        <v>81385</v>
      </c>
      <c r="E693" t="s">
        <v>64</v>
      </c>
      <c r="F693">
        <v>43</v>
      </c>
      <c r="G693">
        <v>43</v>
      </c>
      <c r="H693" s="98" t="e">
        <f>VLOOKUP(A693,#REF!,2,FALSE)</f>
        <v>#REF!</v>
      </c>
      <c r="I693" t="str">
        <f>IF(D693="",VLOOKUP(A693,#REF!,3,FALSE),"")</f>
        <v/>
      </c>
      <c r="J693" t="str">
        <f t="shared" si="10"/>
        <v>The New Power Company96047739</v>
      </c>
      <c r="K693" t="s">
        <v>565</v>
      </c>
    </row>
    <row r="694" spans="1:11" x14ac:dyDescent="0.2">
      <c r="A694" s="62" t="s">
        <v>240</v>
      </c>
      <c r="B694" s="63"/>
      <c r="C694" s="62" t="s">
        <v>566</v>
      </c>
      <c r="D694" s="65">
        <v>3078</v>
      </c>
      <c r="E694" t="s">
        <v>64</v>
      </c>
      <c r="F694" t="e">
        <v>#N/A</v>
      </c>
      <c r="G694" t="e">
        <v>#N/A</v>
      </c>
      <c r="H694" s="98" t="e">
        <f>VLOOKUP(A694,#REF!,2,FALSE)</f>
        <v>#REF!</v>
      </c>
      <c r="I694" t="str">
        <f>IF(D694="",VLOOKUP(A694,#REF!,3,FALSE),"")</f>
        <v/>
      </c>
      <c r="J694" t="str">
        <f t="shared" si="10"/>
        <v>Tiger Natural Gas Inc.</v>
      </c>
      <c r="K694">
        <v>0</v>
      </c>
    </row>
    <row r="695" spans="1:11" x14ac:dyDescent="0.2">
      <c r="A695" s="66" t="s">
        <v>252</v>
      </c>
      <c r="B695" s="63">
        <v>95000274</v>
      </c>
      <c r="C695" s="66" t="s">
        <v>573</v>
      </c>
      <c r="D695" s="63">
        <v>3089</v>
      </c>
      <c r="E695" t="s">
        <v>64</v>
      </c>
      <c r="F695" t="e">
        <v>#N/A</v>
      </c>
      <c r="G695" t="e">
        <v>#N/A</v>
      </c>
      <c r="H695" s="98" t="e">
        <f>VLOOKUP(A695,#REF!,2,FALSE)</f>
        <v>#REF!</v>
      </c>
      <c r="I695" t="str">
        <f>IF(D695="",VLOOKUP(A695,#REF!,3,FALSE),"")</f>
        <v/>
      </c>
      <c r="J695" t="str">
        <f t="shared" si="10"/>
        <v>Torch Energy Marketing Inc.95000274</v>
      </c>
      <c r="K695" t="s">
        <v>565</v>
      </c>
    </row>
    <row r="696" spans="1:11" x14ac:dyDescent="0.2">
      <c r="A696" s="62" t="s">
        <v>215</v>
      </c>
      <c r="B696" s="63"/>
      <c r="C696" s="62" t="s">
        <v>566</v>
      </c>
      <c r="D696" s="65">
        <v>79508</v>
      </c>
      <c r="E696" t="s">
        <v>64</v>
      </c>
      <c r="F696" t="e">
        <v>#N/A</v>
      </c>
      <c r="G696" t="e">
        <v>#N/A</v>
      </c>
      <c r="H696" s="98" t="e">
        <f>VLOOKUP(A696,#REF!,2,FALSE)</f>
        <v>#REF!</v>
      </c>
      <c r="I696" t="str">
        <f>IF(D696="",VLOOKUP(A696,#REF!,3,FALSE),"")</f>
        <v/>
      </c>
      <c r="J696" t="str">
        <f t="shared" si="10"/>
        <v>Torch Energy TM, Inc.</v>
      </c>
      <c r="K696">
        <v>0</v>
      </c>
    </row>
    <row r="697" spans="1:11" x14ac:dyDescent="0.2">
      <c r="A697" s="62" t="s">
        <v>174</v>
      </c>
      <c r="B697" s="63"/>
      <c r="C697" s="62" t="s">
        <v>566</v>
      </c>
      <c r="D697" s="65">
        <v>94</v>
      </c>
      <c r="E697" t="s">
        <v>64</v>
      </c>
      <c r="F697" t="e">
        <v>#N/A</v>
      </c>
      <c r="G697" t="e">
        <v>#N/A</v>
      </c>
      <c r="H697" s="98" t="e">
        <f>VLOOKUP(A697,#REF!,2,FALSE)</f>
        <v>#REF!</v>
      </c>
      <c r="I697" t="str">
        <f>IF(D697="",VLOOKUP(A697,#REF!,3,FALSE),"")</f>
        <v/>
      </c>
      <c r="J697" t="str">
        <f t="shared" si="10"/>
        <v>TotalFinaElf Gas &amp; Power North America, Inc.</v>
      </c>
      <c r="K697">
        <v>0</v>
      </c>
    </row>
    <row r="698" spans="1:11" x14ac:dyDescent="0.2">
      <c r="A698" s="66" t="s">
        <v>104</v>
      </c>
      <c r="B698" s="63">
        <v>96030347</v>
      </c>
      <c r="C698" s="66" t="s">
        <v>564</v>
      </c>
      <c r="D698" s="63">
        <v>53461</v>
      </c>
      <c r="E698" t="s">
        <v>64</v>
      </c>
      <c r="F698">
        <v>21</v>
      </c>
      <c r="G698">
        <v>21</v>
      </c>
      <c r="H698" s="98" t="e">
        <f>VLOOKUP(A698,#REF!,2,FALSE)</f>
        <v>#REF!</v>
      </c>
      <c r="I698" t="str">
        <f>IF(D698="",VLOOKUP(A698,#REF!,3,FALSE),"")</f>
        <v/>
      </c>
      <c r="J698" t="str">
        <f t="shared" si="10"/>
        <v>Tractebel Energy Marketing, Inc.96030347</v>
      </c>
      <c r="K698" t="s">
        <v>565</v>
      </c>
    </row>
    <row r="699" spans="1:11" x14ac:dyDescent="0.2">
      <c r="A699" s="66" t="s">
        <v>199</v>
      </c>
      <c r="B699" s="63">
        <v>96021810</v>
      </c>
      <c r="C699" s="66" t="s">
        <v>564</v>
      </c>
      <c r="D699" s="63">
        <v>55898</v>
      </c>
      <c r="E699" t="s">
        <v>64</v>
      </c>
      <c r="F699" t="e">
        <v>#N/A</v>
      </c>
      <c r="G699" t="e">
        <v>#N/A</v>
      </c>
      <c r="H699" s="98" t="e">
        <f>VLOOKUP(A699,#REF!,2,FALSE)</f>
        <v>#REF!</v>
      </c>
      <c r="I699" t="str">
        <f>IF(D699="",VLOOKUP(A699,#REF!,3,FALSE),"")</f>
        <v/>
      </c>
      <c r="J699" t="str">
        <f t="shared" si="10"/>
        <v>TransAlta Energy Marketing Corp.96021810</v>
      </c>
      <c r="K699" t="s">
        <v>567</v>
      </c>
    </row>
    <row r="700" spans="1:11" x14ac:dyDescent="0.2">
      <c r="A700" s="66" t="s">
        <v>133</v>
      </c>
      <c r="B700" s="63">
        <v>96001822</v>
      </c>
      <c r="C700" s="66" t="s">
        <v>564</v>
      </c>
      <c r="D700" s="63">
        <v>48528</v>
      </c>
      <c r="E700" t="s">
        <v>64</v>
      </c>
      <c r="F700" t="e">
        <v>#N/A</v>
      </c>
      <c r="G700" t="e">
        <v>#N/A</v>
      </c>
      <c r="H700" s="98" t="e">
        <f>VLOOKUP(A700,#REF!,2,FALSE)</f>
        <v>#REF!</v>
      </c>
      <c r="I700" t="str">
        <f>IF(D700="",VLOOKUP(A700,#REF!,3,FALSE),"")</f>
        <v/>
      </c>
      <c r="J700" t="str">
        <f t="shared" si="10"/>
        <v>TransCanada Energy Financial Products Limited96001822</v>
      </c>
      <c r="K700" t="s">
        <v>567</v>
      </c>
    </row>
    <row r="701" spans="1:11" x14ac:dyDescent="0.2">
      <c r="A701" s="62" t="s">
        <v>170</v>
      </c>
      <c r="B701" s="63"/>
      <c r="C701" s="62" t="s">
        <v>566</v>
      </c>
      <c r="D701" s="65">
        <v>54480</v>
      </c>
      <c r="E701" t="s">
        <v>64</v>
      </c>
      <c r="F701" t="e">
        <v>#N/A</v>
      </c>
      <c r="G701" t="e">
        <v>#N/A</v>
      </c>
      <c r="H701" s="98" t="e">
        <f>VLOOKUP(A701,#REF!,2,FALSE)</f>
        <v>#REF!</v>
      </c>
      <c r="I701" t="str">
        <f>IF(D701="",VLOOKUP(A701,#REF!,3,FALSE),"")</f>
        <v/>
      </c>
      <c r="J701" t="str">
        <f t="shared" si="10"/>
        <v>TransCanada Energy Marketing USA, Inc.</v>
      </c>
      <c r="K701">
        <v>0</v>
      </c>
    </row>
    <row r="702" spans="1:11" x14ac:dyDescent="0.2">
      <c r="A702" s="62" t="s">
        <v>205</v>
      </c>
      <c r="B702" s="63"/>
      <c r="C702" s="62" t="s">
        <v>566</v>
      </c>
      <c r="D702" s="65">
        <v>45829</v>
      </c>
      <c r="E702" t="s">
        <v>64</v>
      </c>
      <c r="F702" t="e">
        <v>#N/A</v>
      </c>
      <c r="G702" t="e">
        <v>#N/A</v>
      </c>
      <c r="H702" s="98" t="e">
        <f>VLOOKUP(A702,#REF!,2,FALSE)</f>
        <v>#REF!</v>
      </c>
      <c r="I702" t="str">
        <f>IF(D702="",VLOOKUP(A702,#REF!,3,FALSE),"")</f>
        <v/>
      </c>
      <c r="J702" t="str">
        <f t="shared" si="10"/>
        <v>TransCanada Gas Services Inc.</v>
      </c>
      <c r="K702">
        <v>0</v>
      </c>
    </row>
    <row r="703" spans="1:11" x14ac:dyDescent="0.2">
      <c r="A703" s="62" t="s">
        <v>298</v>
      </c>
      <c r="B703" s="63"/>
      <c r="C703" s="62" t="s">
        <v>566</v>
      </c>
      <c r="D703" s="65">
        <v>11187</v>
      </c>
      <c r="E703" t="s">
        <v>64</v>
      </c>
      <c r="F703" t="e">
        <v>#N/A</v>
      </c>
      <c r="G703" t="e">
        <v>#N/A</v>
      </c>
      <c r="H703" s="98" t="e">
        <f>VLOOKUP(A703,#REF!,2,FALSE)</f>
        <v>#REF!</v>
      </c>
      <c r="I703" t="str">
        <f>IF(D703="",VLOOKUP(A703,#REF!,3,FALSE),"")</f>
        <v/>
      </c>
      <c r="J703" t="str">
        <f t="shared" si="10"/>
        <v>Tristar Gas Marketing Company</v>
      </c>
      <c r="K703">
        <v>0</v>
      </c>
    </row>
    <row r="704" spans="1:11" x14ac:dyDescent="0.2">
      <c r="A704" s="66" t="s">
        <v>112</v>
      </c>
      <c r="B704" s="63">
        <v>96038419</v>
      </c>
      <c r="C704" s="66" t="s">
        <v>564</v>
      </c>
      <c r="D704" s="63">
        <v>69034</v>
      </c>
      <c r="E704" t="s">
        <v>64</v>
      </c>
      <c r="F704">
        <v>25</v>
      </c>
      <c r="G704">
        <v>25</v>
      </c>
      <c r="H704" s="98" t="e">
        <f>VLOOKUP(A704,#REF!,2,FALSE)</f>
        <v>#REF!</v>
      </c>
      <c r="I704" t="str">
        <f>IF(D704="",VLOOKUP(A704,#REF!,3,FALSE),"")</f>
        <v/>
      </c>
      <c r="J704" t="str">
        <f t="shared" si="10"/>
        <v>TXU Energy Trading Company96038419</v>
      </c>
      <c r="K704" t="s">
        <v>565</v>
      </c>
    </row>
    <row r="705" spans="1:11" x14ac:dyDescent="0.2">
      <c r="A705" s="62" t="s">
        <v>242</v>
      </c>
      <c r="B705" s="63"/>
      <c r="C705" s="62" t="s">
        <v>566</v>
      </c>
      <c r="D705" s="65">
        <v>34811</v>
      </c>
      <c r="E705" t="s">
        <v>64</v>
      </c>
      <c r="F705" t="e">
        <v>#N/A</v>
      </c>
      <c r="G705" t="e">
        <v>#N/A</v>
      </c>
      <c r="H705" s="98" t="e">
        <f>VLOOKUP(A705,#REF!,2,FALSE)</f>
        <v>#REF!</v>
      </c>
      <c r="I705" t="str">
        <f>IF(D705="",VLOOKUP(A705,#REF!,3,FALSE),"")</f>
        <v/>
      </c>
      <c r="J705" t="str">
        <f t="shared" si="10"/>
        <v>UGI Utilities Inc.</v>
      </c>
      <c r="K705">
        <v>0</v>
      </c>
    </row>
    <row r="706" spans="1:11" x14ac:dyDescent="0.2">
      <c r="A706" s="66" t="s">
        <v>140</v>
      </c>
      <c r="B706" s="63">
        <v>96019661</v>
      </c>
      <c r="C706" s="66" t="s">
        <v>564</v>
      </c>
      <c r="D706" s="63">
        <v>220</v>
      </c>
      <c r="E706" t="s">
        <v>64</v>
      </c>
      <c r="F706" t="e">
        <v>#N/A</v>
      </c>
      <c r="G706" t="e">
        <v>#N/A</v>
      </c>
      <c r="H706" s="98" t="e">
        <f>VLOOKUP(A706,#REF!,2,FALSE)</f>
        <v>#REF!</v>
      </c>
      <c r="I706" t="str">
        <f>IF(D706="",VLOOKUP(A706,#REF!,3,FALSE),"")</f>
        <v/>
      </c>
      <c r="J706" t="str">
        <f t="shared" si="10"/>
        <v>Union Oil Company Of California96019661</v>
      </c>
      <c r="K706" t="s">
        <v>565</v>
      </c>
    </row>
    <row r="707" spans="1:11" x14ac:dyDescent="0.2">
      <c r="A707" s="62" t="s">
        <v>214</v>
      </c>
      <c r="B707" s="63"/>
      <c r="C707" s="62" t="s">
        <v>566</v>
      </c>
      <c r="D707" s="65">
        <v>57707</v>
      </c>
      <c r="E707" t="s">
        <v>64</v>
      </c>
      <c r="F707" t="e">
        <v>#N/A</v>
      </c>
      <c r="G707" t="e">
        <v>#N/A</v>
      </c>
      <c r="H707" s="98" t="e">
        <f>VLOOKUP(A707,#REF!,2,FALSE)</f>
        <v>#REF!</v>
      </c>
      <c r="I707" t="str">
        <f>IF(D707="",VLOOKUP(A707,#REF!,3,FALSE),"")</f>
        <v/>
      </c>
      <c r="J707" t="str">
        <f t="shared" si="10"/>
        <v>Unocal Energy Trading, Inc.</v>
      </c>
      <c r="K707">
        <v>0</v>
      </c>
    </row>
    <row r="708" spans="1:11" x14ac:dyDescent="0.2">
      <c r="A708" s="62" t="s">
        <v>280</v>
      </c>
      <c r="B708" s="63"/>
      <c r="C708" s="62" t="s">
        <v>566</v>
      </c>
      <c r="D708" s="65">
        <v>49992</v>
      </c>
      <c r="E708" t="s">
        <v>64</v>
      </c>
      <c r="F708" t="e">
        <v>#N/A</v>
      </c>
      <c r="G708" t="e">
        <v>#N/A</v>
      </c>
      <c r="H708" s="98" t="e">
        <f>VLOOKUP(A708,#REF!,2,FALSE)</f>
        <v>#REF!</v>
      </c>
      <c r="I708" t="str">
        <f>IF(D708="",VLOOKUP(A708,#REF!,3,FALSE),"")</f>
        <v/>
      </c>
      <c r="J708" t="str">
        <f t="shared" si="10"/>
        <v>Upstream Energy Services Co</v>
      </c>
      <c r="K708">
        <v>0</v>
      </c>
    </row>
    <row r="709" spans="1:11" x14ac:dyDescent="0.2">
      <c r="A709" s="62" t="s">
        <v>243</v>
      </c>
      <c r="B709" s="63"/>
      <c r="C709" s="62" t="s">
        <v>566</v>
      </c>
      <c r="D709" s="65">
        <v>92260</v>
      </c>
      <c r="E709" t="s">
        <v>64</v>
      </c>
      <c r="F709" t="e">
        <v>#N/A</v>
      </c>
      <c r="G709" t="e">
        <v>#N/A</v>
      </c>
      <c r="H709" s="98" t="e">
        <f>VLOOKUP(A709,#REF!,2,FALSE)</f>
        <v>#REF!</v>
      </c>
      <c r="I709" t="str">
        <f>IF(D709="",VLOOKUP(A709,#REF!,3,FALSE),"")</f>
        <v/>
      </c>
      <c r="J709" t="str">
        <f t="shared" ref="J709:J772" si="11">A709&amp;B709</f>
        <v>Upstream Energy Services Company, L.L.C.</v>
      </c>
      <c r="K709">
        <v>0</v>
      </c>
    </row>
    <row r="710" spans="1:11" x14ac:dyDescent="0.2">
      <c r="A710" s="62" t="s">
        <v>281</v>
      </c>
      <c r="B710" s="63"/>
      <c r="C710" s="62" t="s">
        <v>566</v>
      </c>
      <c r="D710" s="65">
        <v>169</v>
      </c>
      <c r="E710" t="s">
        <v>64</v>
      </c>
      <c r="F710" t="e">
        <v>#N/A</v>
      </c>
      <c r="G710" t="e">
        <v>#N/A</v>
      </c>
      <c r="H710" s="98" t="e">
        <f>VLOOKUP(A710,#REF!,2,FALSE)</f>
        <v>#REF!</v>
      </c>
      <c r="I710" t="str">
        <f>IF(D710="",VLOOKUP(A710,#REF!,3,FALSE),"")</f>
        <v/>
      </c>
      <c r="J710" t="str">
        <f t="shared" si="11"/>
        <v>Utilicorp United Inc.</v>
      </c>
      <c r="K710">
        <v>0</v>
      </c>
    </row>
    <row r="711" spans="1:11" x14ac:dyDescent="0.2">
      <c r="A711" s="66" t="s">
        <v>223</v>
      </c>
      <c r="B711" s="63">
        <v>95000467</v>
      </c>
      <c r="C711" s="66" t="s">
        <v>573</v>
      </c>
      <c r="D711" s="63">
        <v>49115</v>
      </c>
      <c r="E711" t="s">
        <v>64</v>
      </c>
      <c r="F711" t="e">
        <v>#N/A</v>
      </c>
      <c r="G711" t="e">
        <v>#N/A</v>
      </c>
      <c r="H711" s="98" t="e">
        <f>VLOOKUP(A711,#REF!,2,FALSE)</f>
        <v>#REF!</v>
      </c>
      <c r="I711" t="str">
        <f>IF(D711="",VLOOKUP(A711,#REF!,3,FALSE),"")</f>
        <v/>
      </c>
      <c r="J711" t="str">
        <f t="shared" si="11"/>
        <v>Valero Marketing and Supply Company95000467</v>
      </c>
      <c r="K711" t="s">
        <v>565</v>
      </c>
    </row>
    <row r="712" spans="1:11" x14ac:dyDescent="0.2">
      <c r="A712" s="66" t="s">
        <v>105</v>
      </c>
      <c r="B712" s="63">
        <v>96030230</v>
      </c>
      <c r="C712" s="66" t="s">
        <v>564</v>
      </c>
      <c r="D712" s="63">
        <v>66652</v>
      </c>
      <c r="E712" t="s">
        <v>64</v>
      </c>
      <c r="F712" t="e">
        <v>#N/A</v>
      </c>
      <c r="G712" t="e">
        <v>#N/A</v>
      </c>
      <c r="H712" s="98" t="e">
        <f>VLOOKUP(A712,#REF!,2,FALSE)</f>
        <v>#REF!</v>
      </c>
      <c r="I712" t="str">
        <f>IF(D712="",VLOOKUP(A712,#REF!,3,FALSE),"")</f>
        <v/>
      </c>
      <c r="J712" t="str">
        <f t="shared" si="11"/>
        <v>Virginia Power Energy Marketing, Inc.96030230</v>
      </c>
      <c r="K712" t="s">
        <v>565</v>
      </c>
    </row>
    <row r="713" spans="1:11" x14ac:dyDescent="0.2">
      <c r="A713" s="62" t="s">
        <v>186</v>
      </c>
      <c r="B713" s="63"/>
      <c r="C713" s="62" t="s">
        <v>566</v>
      </c>
      <c r="D713" s="65">
        <v>96651</v>
      </c>
      <c r="E713" t="s">
        <v>64</v>
      </c>
      <c r="F713" t="e">
        <v>#N/A</v>
      </c>
      <c r="G713" t="e">
        <v>#N/A</v>
      </c>
      <c r="H713" s="98" t="e">
        <f>VLOOKUP(A713,#REF!,2,FALSE)</f>
        <v>#REF!</v>
      </c>
      <c r="I713" t="str">
        <f>IF(D713="",VLOOKUP(A713,#REF!,3,FALSE),"")</f>
        <v/>
      </c>
      <c r="J713" t="str">
        <f t="shared" si="11"/>
        <v>Vitol Capital Management Ltd.</v>
      </c>
      <c r="K713">
        <v>0</v>
      </c>
    </row>
    <row r="714" spans="1:11" x14ac:dyDescent="0.2">
      <c r="A714" s="66" t="s">
        <v>161</v>
      </c>
      <c r="B714" s="63">
        <v>96001013</v>
      </c>
      <c r="C714" s="66" t="s">
        <v>573</v>
      </c>
      <c r="D714" s="63">
        <v>11386</v>
      </c>
      <c r="E714" t="s">
        <v>64</v>
      </c>
      <c r="F714" t="e">
        <v>#N/A</v>
      </c>
      <c r="G714" t="e">
        <v>#N/A</v>
      </c>
      <c r="H714" s="98" t="e">
        <f>VLOOKUP(A714,#REF!,2,FALSE)</f>
        <v>#REF!</v>
      </c>
      <c r="I714" t="str">
        <f>IF(D714="",VLOOKUP(A714,#REF!,3,FALSE),"")</f>
        <v/>
      </c>
      <c r="J714" t="str">
        <f t="shared" si="11"/>
        <v>Vitol S.A. Inc.96001013</v>
      </c>
      <c r="K714" t="s">
        <v>565</v>
      </c>
    </row>
    <row r="715" spans="1:11" x14ac:dyDescent="0.2">
      <c r="A715" s="62" t="s">
        <v>265</v>
      </c>
      <c r="B715" s="63"/>
      <c r="C715" s="62" t="s">
        <v>566</v>
      </c>
      <c r="D715" s="65">
        <v>51521</v>
      </c>
      <c r="E715" t="s">
        <v>64</v>
      </c>
      <c r="F715" t="e">
        <v>#N/A</v>
      </c>
      <c r="G715" t="e">
        <v>#N/A</v>
      </c>
      <c r="H715" s="98" t="e">
        <f>VLOOKUP(A715,#REF!,2,FALSE)</f>
        <v>#REF!</v>
      </c>
      <c r="I715" t="str">
        <f>IF(D715="",VLOOKUP(A715,#REF!,3,FALSE),"")</f>
        <v/>
      </c>
      <c r="J715" t="str">
        <f t="shared" si="11"/>
        <v>Washington Gas Energy Services, Inc.</v>
      </c>
      <c r="K715">
        <v>0</v>
      </c>
    </row>
    <row r="716" spans="1:11" x14ac:dyDescent="0.2">
      <c r="A716" s="66" t="s">
        <v>158</v>
      </c>
      <c r="B716" s="63">
        <v>95000242</v>
      </c>
      <c r="C716" s="66" t="s">
        <v>573</v>
      </c>
      <c r="D716" s="63">
        <v>232</v>
      </c>
      <c r="E716" t="s">
        <v>64</v>
      </c>
      <c r="F716" t="e">
        <v>#N/A</v>
      </c>
      <c r="G716" t="e">
        <v>#N/A</v>
      </c>
      <c r="H716" s="98" t="e">
        <f>VLOOKUP(A716,#REF!,2,FALSE)</f>
        <v>#REF!</v>
      </c>
      <c r="I716" t="str">
        <f>IF(D716="",VLOOKUP(A716,#REF!,3,FALSE),"")</f>
        <v/>
      </c>
      <c r="J716" t="str">
        <f t="shared" si="11"/>
        <v>Western Gas Resources, Inc.95000242</v>
      </c>
      <c r="K716" t="s">
        <v>565</v>
      </c>
    </row>
    <row r="717" spans="1:11" x14ac:dyDescent="0.2">
      <c r="A717" s="66" t="s">
        <v>295</v>
      </c>
      <c r="B717" s="63">
        <v>96020819</v>
      </c>
      <c r="C717" s="66" t="s">
        <v>564</v>
      </c>
      <c r="D717" s="63">
        <v>51275</v>
      </c>
      <c r="E717" t="s">
        <v>64</v>
      </c>
      <c r="F717" t="e">
        <v>#N/A</v>
      </c>
      <c r="G717" t="e">
        <v>#N/A</v>
      </c>
      <c r="H717" s="98" t="e">
        <f>VLOOKUP(A717,#REF!,2,FALSE)</f>
        <v>#REF!</v>
      </c>
      <c r="I717" t="str">
        <f>IF(D717="",VLOOKUP(A717,#REF!,3,FALSE),"")</f>
        <v/>
      </c>
      <c r="J717" t="str">
        <f t="shared" si="11"/>
        <v>Westport Oil &amp; Gas Company, Inc.96020819</v>
      </c>
      <c r="K717" t="s">
        <v>565</v>
      </c>
    </row>
    <row r="718" spans="1:11" x14ac:dyDescent="0.2">
      <c r="A718" s="62" t="s">
        <v>290</v>
      </c>
      <c r="B718" s="63"/>
      <c r="C718" s="62" t="s">
        <v>566</v>
      </c>
      <c r="D718" s="65">
        <v>66874</v>
      </c>
      <c r="E718" t="s">
        <v>64</v>
      </c>
      <c r="F718" t="e">
        <v>#N/A</v>
      </c>
      <c r="G718" t="e">
        <v>#N/A</v>
      </c>
      <c r="H718" s="98" t="e">
        <f>VLOOKUP(A718,#REF!,2,FALSE)</f>
        <v>#REF!</v>
      </c>
      <c r="I718" t="str">
        <f>IF(D718="",VLOOKUP(A718,#REF!,3,FALSE),"")</f>
        <v/>
      </c>
      <c r="J718" t="str">
        <f t="shared" si="11"/>
        <v>Wild Goose Storage Inc.</v>
      </c>
      <c r="K718">
        <v>0</v>
      </c>
    </row>
    <row r="719" spans="1:11" x14ac:dyDescent="0.2">
      <c r="A719" s="66" t="s">
        <v>102</v>
      </c>
      <c r="B719" s="63">
        <v>95000226</v>
      </c>
      <c r="C719" s="66" t="s">
        <v>568</v>
      </c>
      <c r="D719" s="63">
        <v>64245</v>
      </c>
      <c r="E719" t="s">
        <v>64</v>
      </c>
      <c r="F719">
        <v>1</v>
      </c>
      <c r="G719">
        <v>1</v>
      </c>
      <c r="H719" s="98" t="e">
        <f>VLOOKUP(A719,#REF!,2,FALSE)</f>
        <v>#REF!</v>
      </c>
      <c r="I719" t="str">
        <f>IF(D719="",VLOOKUP(A719,#REF!,3,FALSE),"")</f>
        <v/>
      </c>
      <c r="J719" t="str">
        <f t="shared" si="11"/>
        <v>Williams Energy Marketing &amp; Trading Company95000226</v>
      </c>
      <c r="K719" t="s">
        <v>565</v>
      </c>
    </row>
    <row r="720" spans="1:11" x14ac:dyDescent="0.2">
      <c r="A720" s="66" t="s">
        <v>209</v>
      </c>
      <c r="B720" s="63">
        <v>96038384</v>
      </c>
      <c r="C720" s="66" t="s">
        <v>564</v>
      </c>
      <c r="D720" s="63">
        <v>239</v>
      </c>
      <c r="E720" t="s">
        <v>64</v>
      </c>
      <c r="F720" t="e">
        <v>#N/A</v>
      </c>
      <c r="G720" t="e">
        <v>#N/A</v>
      </c>
      <c r="H720" s="98" t="e">
        <f>VLOOKUP(A720,#REF!,2,FALSE)</f>
        <v>#REF!</v>
      </c>
      <c r="I720" t="str">
        <f>IF(D720="",VLOOKUP(A720,#REF!,3,FALSE),"")</f>
        <v/>
      </c>
      <c r="J720" t="str">
        <f t="shared" si="11"/>
        <v>Wisconsin Gas Company96038384</v>
      </c>
      <c r="K720" t="s">
        <v>565</v>
      </c>
    </row>
    <row r="721" spans="1:11" x14ac:dyDescent="0.2">
      <c r="A721" s="66" t="s">
        <v>230</v>
      </c>
      <c r="B721" s="63">
        <v>95000270</v>
      </c>
      <c r="C721" s="66" t="s">
        <v>573</v>
      </c>
      <c r="D721" s="63">
        <v>237</v>
      </c>
      <c r="E721" t="s">
        <v>64</v>
      </c>
      <c r="F721" t="e">
        <v>#N/A</v>
      </c>
      <c r="G721" t="e">
        <v>#N/A</v>
      </c>
      <c r="H721" s="98" t="e">
        <f>VLOOKUP(A721,#REF!,2,FALSE)</f>
        <v>#REF!</v>
      </c>
      <c r="I721" t="str">
        <f>IF(D721="",VLOOKUP(A721,#REF!,3,FALSE),"")</f>
        <v/>
      </c>
      <c r="J721" t="str">
        <f t="shared" si="11"/>
        <v>Wisconsin Power And Light Company95000270</v>
      </c>
      <c r="K721" t="s">
        <v>565</v>
      </c>
    </row>
    <row r="722" spans="1:11" x14ac:dyDescent="0.2">
      <c r="A722" s="66" t="s">
        <v>142</v>
      </c>
      <c r="B722" s="63">
        <v>96051531</v>
      </c>
      <c r="C722" s="66" t="s">
        <v>564</v>
      </c>
      <c r="D722" s="63">
        <v>46388</v>
      </c>
      <c r="E722" t="s">
        <v>64</v>
      </c>
      <c r="F722">
        <v>91</v>
      </c>
      <c r="G722">
        <v>91</v>
      </c>
      <c r="H722" s="98" t="e">
        <f>VLOOKUP(A722,#REF!,2,FALSE)</f>
        <v>#REF!</v>
      </c>
      <c r="I722" t="str">
        <f>IF(D722="",VLOOKUP(A722,#REF!,3,FALSE),"")</f>
        <v/>
      </c>
      <c r="J722" t="str">
        <f t="shared" si="11"/>
        <v>WPS Energy Services, Inc.96051531</v>
      </c>
      <c r="K722" t="s">
        <v>565</v>
      </c>
    </row>
    <row r="723" spans="1:11" x14ac:dyDescent="0.2">
      <c r="A723" s="62" t="s">
        <v>259</v>
      </c>
      <c r="B723" s="63"/>
      <c r="C723" s="62" t="s">
        <v>566</v>
      </c>
      <c r="D723" s="65">
        <v>265</v>
      </c>
      <c r="E723" t="s">
        <v>64</v>
      </c>
      <c r="F723" t="e">
        <v>#N/A</v>
      </c>
      <c r="G723" t="e">
        <v>#N/A</v>
      </c>
      <c r="H723" s="98" t="e">
        <f>VLOOKUP(A723,#REF!,2,FALSE)</f>
        <v>#REF!</v>
      </c>
      <c r="I723" t="str">
        <f>IF(D723="",VLOOKUP(A723,#REF!,3,FALSE),"")</f>
        <v/>
      </c>
      <c r="J723" t="str">
        <f t="shared" si="11"/>
        <v>Xcel Energy Inc.</v>
      </c>
      <c r="K723">
        <v>0</v>
      </c>
    </row>
    <row r="724" spans="1:11" x14ac:dyDescent="0.2">
      <c r="A724" s="66" t="s">
        <v>188</v>
      </c>
      <c r="B724" s="63">
        <v>95000390</v>
      </c>
      <c r="C724" s="66" t="s">
        <v>573</v>
      </c>
      <c r="D724" s="63">
        <v>4156</v>
      </c>
      <c r="E724" t="s">
        <v>64</v>
      </c>
      <c r="F724" t="e">
        <v>#N/A</v>
      </c>
      <c r="G724" t="e">
        <v>#N/A</v>
      </c>
      <c r="H724" s="98" t="e">
        <f>VLOOKUP(A724,#REF!,2,FALSE)</f>
        <v>#REF!</v>
      </c>
      <c r="I724" t="str">
        <f>IF(D724="",VLOOKUP(A724,#REF!,3,FALSE),"")</f>
        <v/>
      </c>
      <c r="J724" t="str">
        <f t="shared" si="11"/>
        <v>XTO Energy Inc.95000390</v>
      </c>
      <c r="K724" t="s">
        <v>565</v>
      </c>
    </row>
    <row r="725" spans="1:11" x14ac:dyDescent="0.2">
      <c r="A725" s="70" t="s">
        <v>167</v>
      </c>
      <c r="B725" s="69">
        <v>96005429</v>
      </c>
      <c r="C725" s="81" t="s">
        <v>397</v>
      </c>
      <c r="D725" s="69">
        <v>71363</v>
      </c>
      <c r="E725" t="s">
        <v>65</v>
      </c>
      <c r="F725">
        <v>84</v>
      </c>
      <c r="H725" s="98" t="e">
        <f>VLOOKUP(A725,#REF!,2,FALSE)</f>
        <v>#REF!</v>
      </c>
      <c r="I725" t="str">
        <f>IF(D725="",VLOOKUP(A725,#REF!,3,FALSE),"")</f>
        <v/>
      </c>
      <c r="J725" t="str">
        <f t="shared" si="11"/>
        <v>Adams Resources Marketing, Ltd.96005429</v>
      </c>
      <c r="K725" t="s">
        <v>565</v>
      </c>
    </row>
    <row r="726" spans="1:11" x14ac:dyDescent="0.2">
      <c r="A726" s="70" t="s">
        <v>167</v>
      </c>
      <c r="B726" s="69">
        <v>96029723</v>
      </c>
      <c r="C726" s="81" t="s">
        <v>396</v>
      </c>
      <c r="D726" s="69">
        <v>71363</v>
      </c>
      <c r="E726" t="s">
        <v>65</v>
      </c>
      <c r="F726">
        <v>84</v>
      </c>
      <c r="H726" s="98" t="e">
        <f>VLOOKUP(A726,#REF!,2,FALSE)</f>
        <v>#REF!</v>
      </c>
      <c r="I726" t="str">
        <f>IF(D726="",VLOOKUP(A726,#REF!,3,FALSE),"")</f>
        <v/>
      </c>
      <c r="J726" t="str">
        <f t="shared" si="11"/>
        <v>Adams Resources Marketing, Ltd.96029723</v>
      </c>
      <c r="K726" t="s">
        <v>565</v>
      </c>
    </row>
    <row r="727" spans="1:11" x14ac:dyDescent="0.2">
      <c r="A727" s="70" t="s">
        <v>167</v>
      </c>
      <c r="B727" s="69">
        <v>96031367</v>
      </c>
      <c r="C727" s="81" t="s">
        <v>394</v>
      </c>
      <c r="D727" s="69">
        <v>71363</v>
      </c>
      <c r="E727" t="s">
        <v>65</v>
      </c>
      <c r="F727">
        <v>84</v>
      </c>
      <c r="H727" s="98" t="e">
        <f>VLOOKUP(A727,#REF!,2,FALSE)</f>
        <v>#REF!</v>
      </c>
      <c r="I727" t="str">
        <f>IF(D727="",VLOOKUP(A727,#REF!,3,FALSE),"")</f>
        <v/>
      </c>
      <c r="J727" t="str">
        <f t="shared" si="11"/>
        <v>Adams Resources Marketing, Ltd.96031367</v>
      </c>
      <c r="K727" t="s">
        <v>565</v>
      </c>
    </row>
    <row r="728" spans="1:11" x14ac:dyDescent="0.2">
      <c r="A728" s="70" t="s">
        <v>167</v>
      </c>
      <c r="B728" s="69">
        <v>96035761</v>
      </c>
      <c r="C728" s="81" t="s">
        <v>392</v>
      </c>
      <c r="D728" s="69">
        <v>71363</v>
      </c>
      <c r="E728" t="s">
        <v>65</v>
      </c>
      <c r="F728">
        <v>84</v>
      </c>
      <c r="H728" s="98" t="e">
        <f>VLOOKUP(A728,#REF!,2,FALSE)</f>
        <v>#REF!</v>
      </c>
      <c r="I728" t="str">
        <f>IF(D728="",VLOOKUP(A728,#REF!,3,FALSE),"")</f>
        <v/>
      </c>
      <c r="J728" t="str">
        <f t="shared" si="11"/>
        <v>Adams Resources Marketing, Ltd.96035761</v>
      </c>
      <c r="K728" t="s">
        <v>565</v>
      </c>
    </row>
    <row r="729" spans="1:11" x14ac:dyDescent="0.2">
      <c r="A729" s="70" t="s">
        <v>272</v>
      </c>
      <c r="B729" s="69">
        <v>96014043</v>
      </c>
      <c r="C729" s="81" t="s">
        <v>401</v>
      </c>
      <c r="D729" s="69">
        <v>58009</v>
      </c>
      <c r="E729" t="s">
        <v>65</v>
      </c>
      <c r="F729">
        <v>189</v>
      </c>
      <c r="H729" s="98" t="e">
        <f>VLOOKUP(A729,#REF!,2,FALSE)</f>
        <v>#REF!</v>
      </c>
      <c r="I729" t="str">
        <f>IF(D729="",VLOOKUP(A729,#REF!,3,FALSE),"")</f>
        <v/>
      </c>
      <c r="J729" t="str">
        <f t="shared" si="11"/>
        <v>AEC Marketing (USA), Inc.96014043</v>
      </c>
      <c r="K729" t="s">
        <v>565</v>
      </c>
    </row>
    <row r="730" spans="1:11" x14ac:dyDescent="0.2">
      <c r="A730" s="70" t="s">
        <v>272</v>
      </c>
      <c r="B730" s="69">
        <v>96017703</v>
      </c>
      <c r="C730" s="81" t="s">
        <v>392</v>
      </c>
      <c r="D730" s="69">
        <v>58009</v>
      </c>
      <c r="E730" t="s">
        <v>65</v>
      </c>
      <c r="F730">
        <v>189</v>
      </c>
      <c r="H730" s="98" t="e">
        <f>VLOOKUP(A730,#REF!,2,FALSE)</f>
        <v>#REF!</v>
      </c>
      <c r="I730" t="str">
        <f>IF(D730="",VLOOKUP(A730,#REF!,3,FALSE),"")</f>
        <v/>
      </c>
      <c r="J730" t="str">
        <f t="shared" si="11"/>
        <v>AEC Marketing (USA), Inc.96017703</v>
      </c>
      <c r="K730" t="s">
        <v>565</v>
      </c>
    </row>
    <row r="731" spans="1:11" x14ac:dyDescent="0.2">
      <c r="A731" s="70" t="s">
        <v>272</v>
      </c>
      <c r="B731" s="69">
        <v>96021219</v>
      </c>
      <c r="C731" s="81" t="s">
        <v>399</v>
      </c>
      <c r="D731" s="69">
        <v>58009</v>
      </c>
      <c r="E731" t="s">
        <v>65</v>
      </c>
      <c r="F731">
        <v>189</v>
      </c>
      <c r="H731" s="98" t="e">
        <f>VLOOKUP(A731,#REF!,2,FALSE)</f>
        <v>#REF!</v>
      </c>
      <c r="I731" t="str">
        <f>IF(D731="",VLOOKUP(A731,#REF!,3,FALSE),"")</f>
        <v/>
      </c>
      <c r="J731" t="str">
        <f t="shared" si="11"/>
        <v>AEC Marketing (USA), Inc.96021219</v>
      </c>
      <c r="K731" t="s">
        <v>565</v>
      </c>
    </row>
    <row r="732" spans="1:11" x14ac:dyDescent="0.2">
      <c r="A732" s="70" t="s">
        <v>272</v>
      </c>
      <c r="B732" s="69">
        <v>96023573</v>
      </c>
      <c r="C732" s="81" t="s">
        <v>394</v>
      </c>
      <c r="D732" s="69">
        <v>58009</v>
      </c>
      <c r="E732" t="s">
        <v>65</v>
      </c>
      <c r="F732">
        <v>189</v>
      </c>
      <c r="H732" s="98" t="e">
        <f>VLOOKUP(A732,#REF!,2,FALSE)</f>
        <v>#REF!</v>
      </c>
      <c r="I732" t="str">
        <f>IF(D732="",VLOOKUP(A732,#REF!,3,FALSE),"")</f>
        <v/>
      </c>
      <c r="J732" t="str">
        <f t="shared" si="11"/>
        <v>AEC Marketing (USA), Inc.96023573</v>
      </c>
      <c r="K732" t="s">
        <v>565</v>
      </c>
    </row>
    <row r="733" spans="1:11" x14ac:dyDescent="0.2">
      <c r="A733" s="70" t="s">
        <v>289</v>
      </c>
      <c r="B733" s="69">
        <v>96060414</v>
      </c>
      <c r="C733" s="81" t="s">
        <v>399</v>
      </c>
      <c r="D733" s="69">
        <v>72509</v>
      </c>
      <c r="E733" t="s">
        <v>65</v>
      </c>
      <c r="F733">
        <v>206</v>
      </c>
      <c r="H733" s="98" t="e">
        <f>VLOOKUP(A733,#REF!,2,FALSE)</f>
        <v>#REF!</v>
      </c>
      <c r="I733" t="str">
        <f>IF(D733="",VLOOKUP(A733,#REF!,3,FALSE),"")</f>
        <v/>
      </c>
      <c r="J733" t="str">
        <f t="shared" si="11"/>
        <v>AEC Storage and Hub Services Inc.96060414</v>
      </c>
      <c r="K733" t="s">
        <v>565</v>
      </c>
    </row>
    <row r="734" spans="1:11" x14ac:dyDescent="0.2">
      <c r="A734" s="70" t="s">
        <v>289</v>
      </c>
      <c r="B734" s="69">
        <v>96062425</v>
      </c>
      <c r="C734" s="81" t="s">
        <v>402</v>
      </c>
      <c r="D734" s="69">
        <v>72509</v>
      </c>
      <c r="E734" t="s">
        <v>65</v>
      </c>
      <c r="F734">
        <v>206</v>
      </c>
      <c r="H734" s="98" t="e">
        <f>VLOOKUP(A734,#REF!,2,FALSE)</f>
        <v>#REF!</v>
      </c>
      <c r="I734" t="str">
        <f>IF(D734="",VLOOKUP(A734,#REF!,3,FALSE),"")</f>
        <v/>
      </c>
      <c r="J734" t="str">
        <f t="shared" si="11"/>
        <v>AEC Storage and Hub Services Inc.96062425</v>
      </c>
      <c r="K734" t="s">
        <v>565</v>
      </c>
    </row>
    <row r="735" spans="1:11" x14ac:dyDescent="0.2">
      <c r="A735" s="70" t="s">
        <v>85</v>
      </c>
      <c r="B735" s="69">
        <v>96062807</v>
      </c>
      <c r="C735" s="81" t="s">
        <v>401</v>
      </c>
      <c r="D735" s="69">
        <v>57399</v>
      </c>
      <c r="E735" t="s">
        <v>65</v>
      </c>
      <c r="F735">
        <v>2</v>
      </c>
      <c r="H735" s="98" t="e">
        <f>VLOOKUP(A735,#REF!,2,FALSE)</f>
        <v>#REF!</v>
      </c>
      <c r="I735" t="str">
        <f>IF(D735="",VLOOKUP(A735,#REF!,3,FALSE),"")</f>
        <v/>
      </c>
      <c r="J735" t="str">
        <f t="shared" si="11"/>
        <v>AEP Energy Services, Inc.96062807</v>
      </c>
      <c r="K735" t="s">
        <v>582</v>
      </c>
    </row>
    <row r="736" spans="1:11" x14ac:dyDescent="0.2">
      <c r="A736" s="70" t="s">
        <v>85</v>
      </c>
      <c r="B736" s="69">
        <v>96063301</v>
      </c>
      <c r="C736" s="81" t="s">
        <v>399</v>
      </c>
      <c r="D736" s="69">
        <v>57399</v>
      </c>
      <c r="E736" t="s">
        <v>65</v>
      </c>
      <c r="F736">
        <v>2</v>
      </c>
      <c r="H736" s="98" t="e">
        <f>VLOOKUP(A736,#REF!,2,FALSE)</f>
        <v>#REF!</v>
      </c>
      <c r="I736" t="str">
        <f>IF(D736="",VLOOKUP(A736,#REF!,3,FALSE),"")</f>
        <v/>
      </c>
      <c r="J736" t="str">
        <f t="shared" si="11"/>
        <v>AEP Energy Services, Inc.96063301</v>
      </c>
      <c r="K736" t="s">
        <v>582</v>
      </c>
    </row>
    <row r="737" spans="1:11" x14ac:dyDescent="0.2">
      <c r="A737" s="70" t="s">
        <v>85</v>
      </c>
      <c r="B737" s="69">
        <v>96005429</v>
      </c>
      <c r="C737" s="81" t="s">
        <v>397</v>
      </c>
      <c r="D737" s="69">
        <v>57399</v>
      </c>
      <c r="E737" t="s">
        <v>65</v>
      </c>
      <c r="F737">
        <v>2</v>
      </c>
      <c r="H737" s="98" t="e">
        <f>VLOOKUP(A737,#REF!,2,FALSE)</f>
        <v>#REF!</v>
      </c>
      <c r="I737" t="str">
        <f>IF(D737="",VLOOKUP(A737,#REF!,3,FALSE),"")</f>
        <v/>
      </c>
      <c r="J737" t="str">
        <f t="shared" si="11"/>
        <v>AEP Energy Services, Inc.96005429</v>
      </c>
      <c r="K737" t="s">
        <v>565</v>
      </c>
    </row>
    <row r="738" spans="1:11" x14ac:dyDescent="0.2">
      <c r="A738" s="70" t="s">
        <v>85</v>
      </c>
      <c r="B738" s="69">
        <v>96018717</v>
      </c>
      <c r="C738" s="81" t="s">
        <v>394</v>
      </c>
      <c r="D738" s="69">
        <v>57399</v>
      </c>
      <c r="E738" t="s">
        <v>65</v>
      </c>
      <c r="F738">
        <v>2</v>
      </c>
      <c r="H738" s="98" t="e">
        <f>VLOOKUP(A738,#REF!,2,FALSE)</f>
        <v>#REF!</v>
      </c>
      <c r="I738" t="str">
        <f>IF(D738="",VLOOKUP(A738,#REF!,3,FALSE),"")</f>
        <v/>
      </c>
      <c r="J738" t="str">
        <f t="shared" si="11"/>
        <v>AEP Energy Services, Inc.96018717</v>
      </c>
      <c r="K738" t="s">
        <v>565</v>
      </c>
    </row>
    <row r="739" spans="1:11" x14ac:dyDescent="0.2">
      <c r="A739" s="70" t="s">
        <v>85</v>
      </c>
      <c r="B739" s="69">
        <v>96028815</v>
      </c>
      <c r="C739" s="81" t="s">
        <v>396</v>
      </c>
      <c r="D739" s="69">
        <v>57399</v>
      </c>
      <c r="E739" t="s">
        <v>65</v>
      </c>
      <c r="F739">
        <v>2</v>
      </c>
      <c r="H739" s="98" t="e">
        <f>VLOOKUP(A739,#REF!,2,FALSE)</f>
        <v>#REF!</v>
      </c>
      <c r="I739" t="str">
        <f>IF(D739="",VLOOKUP(A739,#REF!,3,FALSE),"")</f>
        <v/>
      </c>
      <c r="J739" t="str">
        <f t="shared" si="11"/>
        <v>AEP Energy Services, Inc.96028815</v>
      </c>
      <c r="K739" t="s">
        <v>565</v>
      </c>
    </row>
    <row r="740" spans="1:11" x14ac:dyDescent="0.2">
      <c r="A740" s="70" t="s">
        <v>85</v>
      </c>
      <c r="B740" s="69">
        <v>96042598</v>
      </c>
      <c r="C740" s="81" t="s">
        <v>405</v>
      </c>
      <c r="D740" s="69">
        <v>57399</v>
      </c>
      <c r="E740" t="s">
        <v>65</v>
      </c>
      <c r="F740">
        <v>2</v>
      </c>
      <c r="H740" s="98" t="e">
        <f>VLOOKUP(A740,#REF!,2,FALSE)</f>
        <v>#REF!</v>
      </c>
      <c r="I740" t="str">
        <f>IF(D740="",VLOOKUP(A740,#REF!,3,FALSE),"")</f>
        <v/>
      </c>
      <c r="J740" t="str">
        <f t="shared" si="11"/>
        <v>AEP Energy Services, Inc.96042598</v>
      </c>
      <c r="K740" t="s">
        <v>565</v>
      </c>
    </row>
    <row r="741" spans="1:11" x14ac:dyDescent="0.2">
      <c r="A741" s="70" t="s">
        <v>85</v>
      </c>
      <c r="B741" s="69">
        <v>96060302</v>
      </c>
      <c r="C741" s="81" t="s">
        <v>404</v>
      </c>
      <c r="D741" s="69">
        <v>57399</v>
      </c>
      <c r="E741" t="s">
        <v>65</v>
      </c>
      <c r="F741">
        <v>2</v>
      </c>
      <c r="H741" s="98" t="e">
        <f>VLOOKUP(A741,#REF!,2,FALSE)</f>
        <v>#REF!</v>
      </c>
      <c r="I741" t="str">
        <f>IF(D741="",VLOOKUP(A741,#REF!,3,FALSE),"")</f>
        <v/>
      </c>
      <c r="J741" t="str">
        <f t="shared" si="11"/>
        <v>AEP Energy Services, Inc.96060302</v>
      </c>
      <c r="K741" t="s">
        <v>565</v>
      </c>
    </row>
    <row r="742" spans="1:11" x14ac:dyDescent="0.2">
      <c r="A742" s="70" t="s">
        <v>85</v>
      </c>
      <c r="B742" s="69">
        <v>96060367</v>
      </c>
      <c r="C742" s="81" t="s">
        <v>403</v>
      </c>
      <c r="D742" s="69">
        <v>57399</v>
      </c>
      <c r="E742" t="s">
        <v>65</v>
      </c>
      <c r="F742">
        <v>2</v>
      </c>
      <c r="H742" s="98" t="e">
        <f>VLOOKUP(A742,#REF!,2,FALSE)</f>
        <v>#REF!</v>
      </c>
      <c r="I742" t="str">
        <f>IF(D742="",VLOOKUP(A742,#REF!,3,FALSE),"")</f>
        <v/>
      </c>
      <c r="J742" t="str">
        <f t="shared" si="11"/>
        <v>AEP Energy Services, Inc.96060367</v>
      </c>
      <c r="K742" t="s">
        <v>565</v>
      </c>
    </row>
    <row r="743" spans="1:11" x14ac:dyDescent="0.2">
      <c r="A743" s="70" t="s">
        <v>85</v>
      </c>
      <c r="B743" s="69">
        <v>96060416</v>
      </c>
      <c r="C743" s="81" t="s">
        <v>403</v>
      </c>
      <c r="D743" s="69">
        <v>57399</v>
      </c>
      <c r="E743" t="s">
        <v>65</v>
      </c>
      <c r="F743">
        <v>2</v>
      </c>
      <c r="H743" s="98" t="e">
        <f>VLOOKUP(A743,#REF!,2,FALSE)</f>
        <v>#REF!</v>
      </c>
      <c r="I743" t="str">
        <f>IF(D743="",VLOOKUP(A743,#REF!,3,FALSE),"")</f>
        <v/>
      </c>
      <c r="J743" t="str">
        <f t="shared" si="11"/>
        <v>AEP Energy Services, Inc.96060416</v>
      </c>
      <c r="K743" t="s">
        <v>565</v>
      </c>
    </row>
    <row r="744" spans="1:11" x14ac:dyDescent="0.2">
      <c r="A744" s="70" t="s">
        <v>85</v>
      </c>
      <c r="B744" s="69">
        <v>96063585</v>
      </c>
      <c r="C744" s="81" t="s">
        <v>404</v>
      </c>
      <c r="D744" s="69">
        <v>57399</v>
      </c>
      <c r="E744" t="s">
        <v>65</v>
      </c>
      <c r="F744">
        <v>2</v>
      </c>
      <c r="H744" s="98" t="e">
        <f>VLOOKUP(A744,#REF!,2,FALSE)</f>
        <v>#REF!</v>
      </c>
      <c r="I744" t="str">
        <f>IF(D744="",VLOOKUP(A744,#REF!,3,FALSE),"")</f>
        <v/>
      </c>
      <c r="J744" t="str">
        <f t="shared" si="11"/>
        <v>AEP Energy Services, Inc.96063585</v>
      </c>
      <c r="K744" t="s">
        <v>565</v>
      </c>
    </row>
    <row r="745" spans="1:11" x14ac:dyDescent="0.2">
      <c r="A745" s="70" t="s">
        <v>85</v>
      </c>
      <c r="B745" s="69">
        <v>96063961</v>
      </c>
      <c r="C745" s="81" t="s">
        <v>403</v>
      </c>
      <c r="D745" s="69">
        <v>57399</v>
      </c>
      <c r="E745" t="s">
        <v>65</v>
      </c>
      <c r="F745">
        <v>2</v>
      </c>
      <c r="H745" s="98" t="e">
        <f>VLOOKUP(A745,#REF!,2,FALSE)</f>
        <v>#REF!</v>
      </c>
      <c r="I745" t="str">
        <f>IF(D745="",VLOOKUP(A745,#REF!,3,FALSE),"")</f>
        <v/>
      </c>
      <c r="J745" t="str">
        <f t="shared" si="11"/>
        <v>AEP Energy Services, Inc.96063961</v>
      </c>
      <c r="K745" t="s">
        <v>565</v>
      </c>
    </row>
    <row r="746" spans="1:11" x14ac:dyDescent="0.2">
      <c r="A746" s="70" t="s">
        <v>278</v>
      </c>
      <c r="B746" s="69">
        <v>96061790</v>
      </c>
      <c r="C746" s="81" t="s">
        <v>399</v>
      </c>
      <c r="D746" s="69">
        <v>55947</v>
      </c>
      <c r="E746" t="s">
        <v>65</v>
      </c>
      <c r="F746">
        <v>195</v>
      </c>
      <c r="H746" s="98" t="e">
        <f>VLOOKUP(A746,#REF!,2,FALSE)</f>
        <v>#REF!</v>
      </c>
      <c r="I746" t="str">
        <f>IF(D746="",VLOOKUP(A746,#REF!,3,FALSE),"")</f>
        <v/>
      </c>
      <c r="J746" t="str">
        <f t="shared" si="11"/>
        <v>AES NewEnergy, Inc.96061790</v>
      </c>
      <c r="K746" t="s">
        <v>565</v>
      </c>
    </row>
    <row r="747" spans="1:11" x14ac:dyDescent="0.2">
      <c r="A747" s="70" t="s">
        <v>278</v>
      </c>
      <c r="B747" s="69">
        <v>96061920</v>
      </c>
      <c r="C747" s="81" t="s">
        <v>401</v>
      </c>
      <c r="D747" s="69">
        <v>55947</v>
      </c>
      <c r="E747" t="s">
        <v>65</v>
      </c>
      <c r="F747">
        <v>195</v>
      </c>
      <c r="H747" s="98" t="e">
        <f>VLOOKUP(A747,#REF!,2,FALSE)</f>
        <v>#REF!</v>
      </c>
      <c r="I747" t="str">
        <f>IF(D747="",VLOOKUP(A747,#REF!,3,FALSE),"")</f>
        <v/>
      </c>
      <c r="J747" t="str">
        <f t="shared" si="11"/>
        <v>AES NewEnergy, Inc.96061920</v>
      </c>
      <c r="K747" t="s">
        <v>565</v>
      </c>
    </row>
    <row r="748" spans="1:11" x14ac:dyDescent="0.2">
      <c r="A748" s="70" t="s">
        <v>278</v>
      </c>
      <c r="B748" s="69">
        <v>96062281</v>
      </c>
      <c r="C748" s="81" t="s">
        <v>406</v>
      </c>
      <c r="D748" s="69">
        <v>55947</v>
      </c>
      <c r="E748" t="s">
        <v>65</v>
      </c>
      <c r="F748">
        <v>195</v>
      </c>
      <c r="H748" s="98" t="e">
        <f>VLOOKUP(A748,#REF!,2,FALSE)</f>
        <v>#REF!</v>
      </c>
      <c r="I748" t="str">
        <f>IF(D748="",VLOOKUP(A748,#REF!,3,FALSE),"")</f>
        <v/>
      </c>
      <c r="J748" t="str">
        <f t="shared" si="11"/>
        <v>AES NewEnergy, Inc.96062281</v>
      </c>
      <c r="K748" t="s">
        <v>565</v>
      </c>
    </row>
    <row r="749" spans="1:11" x14ac:dyDescent="0.2">
      <c r="A749" s="74" t="s">
        <v>130</v>
      </c>
      <c r="B749" s="69"/>
      <c r="C749" s="75" t="s">
        <v>585</v>
      </c>
      <c r="D749" s="67">
        <v>93526</v>
      </c>
      <c r="E749" t="s">
        <v>65</v>
      </c>
      <c r="F749">
        <v>47</v>
      </c>
      <c r="H749" s="98" t="e">
        <f>VLOOKUP(A749,#REF!,2,FALSE)</f>
        <v>#REF!</v>
      </c>
      <c r="I749" t="str">
        <f>IF(D749="",VLOOKUP(A749,#REF!,3,FALSE),"")</f>
        <v/>
      </c>
      <c r="J749" t="str">
        <f t="shared" si="11"/>
        <v>AIG Energy Trading Inc.</v>
      </c>
      <c r="K749">
        <v>0</v>
      </c>
    </row>
    <row r="750" spans="1:11" x14ac:dyDescent="0.2">
      <c r="A750" s="70" t="s">
        <v>296</v>
      </c>
      <c r="B750" s="69">
        <v>96000310</v>
      </c>
      <c r="C750" s="81" t="s">
        <v>408</v>
      </c>
      <c r="D750" s="69">
        <v>504</v>
      </c>
      <c r="E750" t="s">
        <v>65</v>
      </c>
      <c r="F750">
        <v>213</v>
      </c>
      <c r="H750" s="98" t="e">
        <f>VLOOKUP(A750,#REF!,2,FALSE)</f>
        <v>#REF!</v>
      </c>
      <c r="I750" t="str">
        <f>IF(D750="",VLOOKUP(A750,#REF!,3,FALSE),"")</f>
        <v/>
      </c>
      <c r="J750" t="str">
        <f t="shared" si="11"/>
        <v>Alabama Gas Corporation96000310</v>
      </c>
      <c r="K750" t="s">
        <v>565</v>
      </c>
    </row>
    <row r="751" spans="1:11" x14ac:dyDescent="0.2">
      <c r="A751" s="70" t="s">
        <v>296</v>
      </c>
      <c r="B751" s="69">
        <v>96029226</v>
      </c>
      <c r="C751" s="81" t="s">
        <v>407</v>
      </c>
      <c r="D751" s="69">
        <v>504</v>
      </c>
      <c r="E751" t="s">
        <v>65</v>
      </c>
      <c r="F751">
        <v>213</v>
      </c>
      <c r="H751" s="98" t="e">
        <f>VLOOKUP(A751,#REF!,2,FALSE)</f>
        <v>#REF!</v>
      </c>
      <c r="I751" t="str">
        <f>IF(D751="",VLOOKUP(A751,#REF!,3,FALSE),"")</f>
        <v/>
      </c>
      <c r="J751" t="str">
        <f t="shared" si="11"/>
        <v>Alabama Gas Corporation96029226</v>
      </c>
      <c r="K751" t="s">
        <v>565</v>
      </c>
    </row>
    <row r="752" spans="1:11" x14ac:dyDescent="0.2">
      <c r="A752" s="70" t="s">
        <v>296</v>
      </c>
      <c r="B752" s="69">
        <v>96047953</v>
      </c>
      <c r="C752" s="81" t="s">
        <v>392</v>
      </c>
      <c r="D752" s="69">
        <v>504</v>
      </c>
      <c r="E752" t="s">
        <v>65</v>
      </c>
      <c r="F752">
        <v>213</v>
      </c>
      <c r="H752" s="98" t="e">
        <f>VLOOKUP(A752,#REF!,2,FALSE)</f>
        <v>#REF!</v>
      </c>
      <c r="I752" t="str">
        <f>IF(D752="",VLOOKUP(A752,#REF!,3,FALSE),"")</f>
        <v/>
      </c>
      <c r="J752" t="str">
        <f t="shared" si="11"/>
        <v>Alabama Gas Corporation96047953</v>
      </c>
      <c r="K752" t="s">
        <v>565</v>
      </c>
    </row>
    <row r="753" spans="1:11" x14ac:dyDescent="0.2">
      <c r="A753" s="70" t="s">
        <v>150</v>
      </c>
      <c r="B753" s="69">
        <v>96010525</v>
      </c>
      <c r="C753" s="81" t="s">
        <v>399</v>
      </c>
      <c r="D753" s="69">
        <v>11108</v>
      </c>
      <c r="E753" t="s">
        <v>65</v>
      </c>
      <c r="F753">
        <v>67</v>
      </c>
      <c r="H753" s="98" t="e">
        <f>VLOOKUP(A753,#REF!,2,FALSE)</f>
        <v>#REF!</v>
      </c>
      <c r="I753" t="str">
        <f>IF(D753="",VLOOKUP(A753,#REF!,3,FALSE),"")</f>
        <v/>
      </c>
      <c r="J753" t="str">
        <f t="shared" si="11"/>
        <v>Alberta Energy Company Ltd.96010525</v>
      </c>
      <c r="K753" t="s">
        <v>565</v>
      </c>
    </row>
    <row r="754" spans="1:11" x14ac:dyDescent="0.2">
      <c r="A754" s="70" t="s">
        <v>150</v>
      </c>
      <c r="B754" s="69">
        <v>96014928</v>
      </c>
      <c r="C754" s="81" t="s">
        <v>401</v>
      </c>
      <c r="D754" s="69">
        <v>11108</v>
      </c>
      <c r="E754" t="s">
        <v>65</v>
      </c>
      <c r="F754">
        <v>67</v>
      </c>
      <c r="H754" s="98" t="e">
        <f>VLOOKUP(A754,#REF!,2,FALSE)</f>
        <v>#REF!</v>
      </c>
      <c r="I754" t="str">
        <f>IF(D754="",VLOOKUP(A754,#REF!,3,FALSE),"")</f>
        <v/>
      </c>
      <c r="J754" t="str">
        <f t="shared" si="11"/>
        <v>Alberta Energy Company Ltd.96014928</v>
      </c>
      <c r="K754" t="s">
        <v>565</v>
      </c>
    </row>
    <row r="755" spans="1:11" x14ac:dyDescent="0.2">
      <c r="A755" s="70" t="s">
        <v>150</v>
      </c>
      <c r="B755" s="69">
        <v>96017911</v>
      </c>
      <c r="C755" s="81" t="s">
        <v>404</v>
      </c>
      <c r="D755" s="69">
        <v>11108</v>
      </c>
      <c r="E755" t="s">
        <v>65</v>
      </c>
      <c r="F755">
        <v>67</v>
      </c>
      <c r="H755" s="98" t="e">
        <f>VLOOKUP(A755,#REF!,2,FALSE)</f>
        <v>#REF!</v>
      </c>
      <c r="I755" t="str">
        <f>IF(D755="",VLOOKUP(A755,#REF!,3,FALSE),"")</f>
        <v/>
      </c>
      <c r="J755" t="str">
        <f t="shared" si="11"/>
        <v>Alberta Energy Company Ltd.96017911</v>
      </c>
      <c r="K755" t="s">
        <v>565</v>
      </c>
    </row>
    <row r="756" spans="1:11" x14ac:dyDescent="0.2">
      <c r="A756" s="70" t="s">
        <v>150</v>
      </c>
      <c r="B756" s="69">
        <v>96037928</v>
      </c>
      <c r="C756" s="81" t="s">
        <v>404</v>
      </c>
      <c r="D756" s="69">
        <v>11108</v>
      </c>
      <c r="E756" t="s">
        <v>65</v>
      </c>
      <c r="F756">
        <v>67</v>
      </c>
      <c r="H756" s="98" t="e">
        <f>VLOOKUP(A756,#REF!,2,FALSE)</f>
        <v>#REF!</v>
      </c>
      <c r="I756" t="str">
        <f>IF(D756="",VLOOKUP(A756,#REF!,3,FALSE),"")</f>
        <v/>
      </c>
      <c r="J756" t="str">
        <f t="shared" si="11"/>
        <v>Alberta Energy Company Ltd.96037928</v>
      </c>
      <c r="K756" t="s">
        <v>565</v>
      </c>
    </row>
    <row r="757" spans="1:11" x14ac:dyDescent="0.2">
      <c r="A757" s="70" t="s">
        <v>150</v>
      </c>
      <c r="B757" s="69">
        <v>96038039</v>
      </c>
      <c r="C757" s="81" t="s">
        <v>404</v>
      </c>
      <c r="D757" s="69">
        <v>11108</v>
      </c>
      <c r="E757" t="s">
        <v>65</v>
      </c>
      <c r="F757">
        <v>67</v>
      </c>
      <c r="H757" s="98" t="e">
        <f>VLOOKUP(A757,#REF!,2,FALSE)</f>
        <v>#REF!</v>
      </c>
      <c r="I757" t="str">
        <f>IF(D757="",VLOOKUP(A757,#REF!,3,FALSE),"")</f>
        <v/>
      </c>
      <c r="J757" t="str">
        <f t="shared" si="11"/>
        <v>Alberta Energy Company Ltd.96038039</v>
      </c>
      <c r="K757" t="s">
        <v>565</v>
      </c>
    </row>
    <row r="758" spans="1:11" x14ac:dyDescent="0.2">
      <c r="A758" s="70" t="s">
        <v>148</v>
      </c>
      <c r="B758" s="69">
        <v>96058498</v>
      </c>
      <c r="C758" s="81" t="s">
        <v>396</v>
      </c>
      <c r="D758" s="69">
        <v>72209</v>
      </c>
      <c r="E758" t="s">
        <v>65</v>
      </c>
      <c r="F758">
        <v>65</v>
      </c>
      <c r="H758" s="98" t="e">
        <f>VLOOKUP(A758,#REF!,2,FALSE)</f>
        <v>#REF!</v>
      </c>
      <c r="I758" t="str">
        <f>IF(D758="",VLOOKUP(A758,#REF!,3,FALSE),"")</f>
        <v/>
      </c>
      <c r="J758" t="str">
        <f t="shared" si="11"/>
        <v>Allegheny Energy Supply Company, LLC96058498</v>
      </c>
      <c r="K758" t="s">
        <v>584</v>
      </c>
    </row>
    <row r="759" spans="1:11" x14ac:dyDescent="0.2">
      <c r="A759" s="70" t="s">
        <v>148</v>
      </c>
      <c r="B759" s="69">
        <v>96061838</v>
      </c>
      <c r="C759" s="81" t="s">
        <v>392</v>
      </c>
      <c r="D759" s="69">
        <v>72209</v>
      </c>
      <c r="E759" t="s">
        <v>65</v>
      </c>
      <c r="F759">
        <v>65</v>
      </c>
      <c r="H759" s="98" t="e">
        <f>VLOOKUP(A759,#REF!,2,FALSE)</f>
        <v>#REF!</v>
      </c>
      <c r="I759" t="str">
        <f>IF(D759="",VLOOKUP(A759,#REF!,3,FALSE),"")</f>
        <v/>
      </c>
      <c r="J759" t="str">
        <f t="shared" si="11"/>
        <v>Allegheny Energy Supply Company, LLC96061838</v>
      </c>
      <c r="K759" t="s">
        <v>584</v>
      </c>
    </row>
    <row r="760" spans="1:11" x14ac:dyDescent="0.2">
      <c r="A760" s="70" t="s">
        <v>148</v>
      </c>
      <c r="B760" s="69">
        <v>96061842</v>
      </c>
      <c r="C760" s="81" t="s">
        <v>599</v>
      </c>
      <c r="D760" s="69">
        <v>72209</v>
      </c>
      <c r="E760" t="s">
        <v>65</v>
      </c>
      <c r="F760">
        <v>65</v>
      </c>
      <c r="H760" s="98" t="e">
        <f>VLOOKUP(A760,#REF!,2,FALSE)</f>
        <v>#REF!</v>
      </c>
      <c r="I760" t="str">
        <f>IF(D760="",VLOOKUP(A760,#REF!,3,FALSE),"")</f>
        <v/>
      </c>
      <c r="J760" t="str">
        <f t="shared" si="11"/>
        <v>Allegheny Energy Supply Company, LLC96061842</v>
      </c>
      <c r="K760" t="s">
        <v>584</v>
      </c>
    </row>
    <row r="761" spans="1:11" x14ac:dyDescent="0.2">
      <c r="A761" s="70" t="s">
        <v>148</v>
      </c>
      <c r="B761" s="69">
        <v>96060311</v>
      </c>
      <c r="C761" s="81" t="s">
        <v>396</v>
      </c>
      <c r="D761" s="69">
        <v>72209</v>
      </c>
      <c r="E761" t="s">
        <v>65</v>
      </c>
      <c r="F761">
        <v>65</v>
      </c>
      <c r="H761" s="98" t="e">
        <f>VLOOKUP(A761,#REF!,2,FALSE)</f>
        <v>#REF!</v>
      </c>
      <c r="I761" t="str">
        <f>IF(D761="",VLOOKUP(A761,#REF!,3,FALSE),"")</f>
        <v/>
      </c>
      <c r="J761" t="str">
        <f t="shared" si="11"/>
        <v>Allegheny Energy Supply Company, LLC96060311</v>
      </c>
      <c r="K761" t="s">
        <v>565</v>
      </c>
    </row>
    <row r="762" spans="1:11" x14ac:dyDescent="0.2">
      <c r="A762" s="70" t="s">
        <v>175</v>
      </c>
      <c r="B762" s="69">
        <v>96066424</v>
      </c>
      <c r="C762" s="81" t="s">
        <v>580</v>
      </c>
      <c r="D762" s="69">
        <v>8</v>
      </c>
      <c r="E762" t="s">
        <v>65</v>
      </c>
      <c r="F762">
        <v>92</v>
      </c>
      <c r="H762" s="98" t="e">
        <f>VLOOKUP(A762,#REF!,2,FALSE)</f>
        <v>#REF!</v>
      </c>
      <c r="I762" t="str">
        <f>IF(D762="",VLOOKUP(A762,#REF!,3,FALSE),"")</f>
        <v/>
      </c>
      <c r="J762" t="str">
        <f t="shared" si="11"/>
        <v>Amerada Hess Corporation96066424</v>
      </c>
      <c r="K762" t="s">
        <v>127</v>
      </c>
    </row>
    <row r="763" spans="1:11" x14ac:dyDescent="0.2">
      <c r="A763" s="70" t="s">
        <v>175</v>
      </c>
      <c r="B763" s="69">
        <v>96072323</v>
      </c>
      <c r="C763" s="81" t="s">
        <v>581</v>
      </c>
      <c r="D763" s="69">
        <v>8</v>
      </c>
      <c r="E763" t="s">
        <v>65</v>
      </c>
      <c r="F763">
        <v>92</v>
      </c>
      <c r="H763" s="98" t="e">
        <f>VLOOKUP(A763,#REF!,2,FALSE)</f>
        <v>#REF!</v>
      </c>
      <c r="I763" t="str">
        <f>IF(D763="",VLOOKUP(A763,#REF!,3,FALSE),"")</f>
        <v/>
      </c>
      <c r="J763" t="str">
        <f t="shared" si="11"/>
        <v>Amerada Hess Corporation96072323</v>
      </c>
      <c r="K763" t="s">
        <v>127</v>
      </c>
    </row>
    <row r="764" spans="1:11" x14ac:dyDescent="0.2">
      <c r="A764" s="70" t="s">
        <v>175</v>
      </c>
      <c r="B764" s="69">
        <v>96000379</v>
      </c>
      <c r="C764" s="81" t="s">
        <v>409</v>
      </c>
      <c r="D764" s="69">
        <v>8</v>
      </c>
      <c r="E764" t="s">
        <v>65</v>
      </c>
      <c r="F764">
        <v>92</v>
      </c>
      <c r="H764" s="98" t="e">
        <f>VLOOKUP(A764,#REF!,2,FALSE)</f>
        <v>#REF!</v>
      </c>
      <c r="I764" t="str">
        <f>IF(D764="",VLOOKUP(A764,#REF!,3,FALSE),"")</f>
        <v/>
      </c>
      <c r="J764" t="str">
        <f t="shared" si="11"/>
        <v>Amerada Hess Corporation96000379</v>
      </c>
      <c r="K764" t="s">
        <v>565</v>
      </c>
    </row>
    <row r="765" spans="1:11" x14ac:dyDescent="0.2">
      <c r="A765" s="70" t="s">
        <v>175</v>
      </c>
      <c r="B765" s="69">
        <v>96005429</v>
      </c>
      <c r="C765" s="81" t="s">
        <v>397</v>
      </c>
      <c r="D765" s="69">
        <v>8</v>
      </c>
      <c r="E765" t="s">
        <v>65</v>
      </c>
      <c r="F765">
        <v>92</v>
      </c>
      <c r="H765" s="98" t="e">
        <f>VLOOKUP(A765,#REF!,2,FALSE)</f>
        <v>#REF!</v>
      </c>
      <c r="I765" t="str">
        <f>IF(D765="",VLOOKUP(A765,#REF!,3,FALSE),"")</f>
        <v/>
      </c>
      <c r="J765" t="str">
        <f t="shared" si="11"/>
        <v>Amerada Hess Corporation96005429</v>
      </c>
      <c r="K765" t="s">
        <v>565</v>
      </c>
    </row>
    <row r="766" spans="1:11" x14ac:dyDescent="0.2">
      <c r="A766" s="70" t="s">
        <v>175</v>
      </c>
      <c r="B766" s="69">
        <v>96038647</v>
      </c>
      <c r="C766" s="81" t="s">
        <v>399</v>
      </c>
      <c r="D766" s="69">
        <v>8</v>
      </c>
      <c r="E766" t="s">
        <v>65</v>
      </c>
      <c r="F766">
        <v>92</v>
      </c>
      <c r="H766" s="98" t="e">
        <f>VLOOKUP(A766,#REF!,2,FALSE)</f>
        <v>#REF!</v>
      </c>
      <c r="I766" t="str">
        <f>IF(D766="",VLOOKUP(A766,#REF!,3,FALSE),"")</f>
        <v/>
      </c>
      <c r="J766" t="str">
        <f t="shared" si="11"/>
        <v>Amerada Hess Corporation96038647</v>
      </c>
      <c r="K766" t="s">
        <v>565</v>
      </c>
    </row>
    <row r="767" spans="1:11" x14ac:dyDescent="0.2">
      <c r="A767" s="70" t="s">
        <v>175</v>
      </c>
      <c r="B767" s="69">
        <v>96042108</v>
      </c>
      <c r="C767" s="81" t="s">
        <v>402</v>
      </c>
      <c r="D767" s="69">
        <v>8</v>
      </c>
      <c r="E767" t="s">
        <v>65</v>
      </c>
      <c r="F767">
        <v>92</v>
      </c>
      <c r="H767" s="98" t="e">
        <f>VLOOKUP(A767,#REF!,2,FALSE)</f>
        <v>#REF!</v>
      </c>
      <c r="I767" t="str">
        <f>IF(D767="",VLOOKUP(A767,#REF!,3,FALSE),"")</f>
        <v/>
      </c>
      <c r="J767" t="str">
        <f t="shared" si="11"/>
        <v>Amerada Hess Corporation96042108</v>
      </c>
      <c r="K767" t="s">
        <v>565</v>
      </c>
    </row>
    <row r="768" spans="1:11" x14ac:dyDescent="0.2">
      <c r="A768" s="70" t="s">
        <v>175</v>
      </c>
      <c r="B768" s="69">
        <v>96042873</v>
      </c>
      <c r="C768" s="81" t="s">
        <v>405</v>
      </c>
      <c r="D768" s="69">
        <v>8</v>
      </c>
      <c r="E768" t="s">
        <v>65</v>
      </c>
      <c r="F768">
        <v>92</v>
      </c>
      <c r="H768" s="98" t="e">
        <f>VLOOKUP(A768,#REF!,2,FALSE)</f>
        <v>#REF!</v>
      </c>
      <c r="I768" t="str">
        <f>IF(D768="",VLOOKUP(A768,#REF!,3,FALSE),"")</f>
        <v/>
      </c>
      <c r="J768" t="str">
        <f t="shared" si="11"/>
        <v>Amerada Hess Corporation96042873</v>
      </c>
      <c r="K768" t="s">
        <v>565</v>
      </c>
    </row>
    <row r="769" spans="1:11" x14ac:dyDescent="0.2">
      <c r="A769" s="70" t="s">
        <v>175</v>
      </c>
      <c r="B769" s="69">
        <v>96061795</v>
      </c>
      <c r="C769" s="81" t="s">
        <v>403</v>
      </c>
      <c r="D769" s="69">
        <v>8</v>
      </c>
      <c r="E769" t="s">
        <v>65</v>
      </c>
      <c r="F769">
        <v>92</v>
      </c>
      <c r="H769" s="98" t="e">
        <f>VLOOKUP(A769,#REF!,2,FALSE)</f>
        <v>#REF!</v>
      </c>
      <c r="I769" t="str">
        <f>IF(D769="",VLOOKUP(A769,#REF!,3,FALSE),"")</f>
        <v/>
      </c>
      <c r="J769" t="str">
        <f t="shared" si="11"/>
        <v>Amerada Hess Corporation96061795</v>
      </c>
      <c r="K769" t="s">
        <v>565</v>
      </c>
    </row>
    <row r="770" spans="1:11" x14ac:dyDescent="0.2">
      <c r="A770" s="70" t="s">
        <v>175</v>
      </c>
      <c r="B770" s="69">
        <v>96067562</v>
      </c>
      <c r="C770" s="81" t="s">
        <v>401</v>
      </c>
      <c r="D770" s="69">
        <v>8</v>
      </c>
      <c r="E770" t="s">
        <v>65</v>
      </c>
      <c r="F770">
        <v>92</v>
      </c>
      <c r="H770" s="98" t="e">
        <f>VLOOKUP(A770,#REF!,2,FALSE)</f>
        <v>#REF!</v>
      </c>
      <c r="I770" t="str">
        <f>IF(D770="",VLOOKUP(A770,#REF!,3,FALSE),"")</f>
        <v/>
      </c>
      <c r="J770" t="str">
        <f t="shared" si="11"/>
        <v>Amerada Hess Corporation96067562</v>
      </c>
      <c r="K770" t="s">
        <v>565</v>
      </c>
    </row>
    <row r="771" spans="1:11" x14ac:dyDescent="0.2">
      <c r="A771" s="70" t="s">
        <v>204</v>
      </c>
      <c r="B771" s="69">
        <v>96068971</v>
      </c>
      <c r="C771" s="81" t="s">
        <v>399</v>
      </c>
      <c r="D771" s="69">
        <v>53725</v>
      </c>
      <c r="E771" t="s">
        <v>65</v>
      </c>
      <c r="F771">
        <v>121</v>
      </c>
      <c r="H771" s="98" t="e">
        <f>VLOOKUP(A771,#REF!,2,FALSE)</f>
        <v>#REF!</v>
      </c>
      <c r="I771" t="str">
        <f>IF(D771="",VLOOKUP(A771,#REF!,3,FALSE),"")</f>
        <v/>
      </c>
      <c r="J771" t="str">
        <f t="shared" si="11"/>
        <v>Anadarko Energy Services Company96068971</v>
      </c>
      <c r="K771" t="s">
        <v>582</v>
      </c>
    </row>
    <row r="772" spans="1:11" x14ac:dyDescent="0.2">
      <c r="A772" s="70" t="s">
        <v>204</v>
      </c>
      <c r="B772" s="69">
        <v>96004817</v>
      </c>
      <c r="C772" s="81" t="s">
        <v>410</v>
      </c>
      <c r="D772" s="69">
        <v>53725</v>
      </c>
      <c r="E772" t="s">
        <v>65</v>
      </c>
      <c r="F772">
        <v>121</v>
      </c>
      <c r="H772" s="98" t="e">
        <f>VLOOKUP(A772,#REF!,2,FALSE)</f>
        <v>#REF!</v>
      </c>
      <c r="I772" t="str">
        <f>IF(D772="",VLOOKUP(A772,#REF!,3,FALSE),"")</f>
        <v/>
      </c>
      <c r="J772" t="str">
        <f t="shared" si="11"/>
        <v>Anadarko Energy Services Company96004817</v>
      </c>
      <c r="K772" t="s">
        <v>565</v>
      </c>
    </row>
    <row r="773" spans="1:11" x14ac:dyDescent="0.2">
      <c r="A773" s="70" t="s">
        <v>204</v>
      </c>
      <c r="B773" s="69">
        <v>96018719</v>
      </c>
      <c r="C773" s="81" t="s">
        <v>394</v>
      </c>
      <c r="D773" s="69">
        <v>53725</v>
      </c>
      <c r="E773" t="s">
        <v>65</v>
      </c>
      <c r="F773">
        <v>121</v>
      </c>
      <c r="H773" s="98" t="e">
        <f>VLOOKUP(A773,#REF!,2,FALSE)</f>
        <v>#REF!</v>
      </c>
      <c r="I773" t="str">
        <f>IF(D773="",VLOOKUP(A773,#REF!,3,FALSE),"")</f>
        <v/>
      </c>
      <c r="J773" t="str">
        <f t="shared" ref="J773:J836" si="12">A773&amp;B773</f>
        <v>Anadarko Energy Services Company96018719</v>
      </c>
      <c r="K773" t="s">
        <v>565</v>
      </c>
    </row>
    <row r="774" spans="1:11" x14ac:dyDescent="0.2">
      <c r="A774" s="70" t="s">
        <v>162</v>
      </c>
      <c r="B774" s="69">
        <v>96006092</v>
      </c>
      <c r="C774" s="81" t="s">
        <v>401</v>
      </c>
      <c r="D774" s="69">
        <v>249</v>
      </c>
      <c r="E774" t="s">
        <v>65</v>
      </c>
      <c r="F774">
        <v>79</v>
      </c>
      <c r="H774" s="98" t="e">
        <f>VLOOKUP(A774,#REF!,2,FALSE)</f>
        <v>#REF!</v>
      </c>
      <c r="I774" t="str">
        <f>IF(D774="",VLOOKUP(A774,#REF!,3,FALSE),"")</f>
        <v/>
      </c>
      <c r="J774" t="str">
        <f t="shared" si="12"/>
        <v>Anadarko Petroleum Corporation96006092</v>
      </c>
      <c r="K774" t="s">
        <v>565</v>
      </c>
    </row>
    <row r="775" spans="1:11" x14ac:dyDescent="0.2">
      <c r="A775" s="70" t="s">
        <v>162</v>
      </c>
      <c r="B775" s="69">
        <v>96022990</v>
      </c>
      <c r="C775" s="81" t="s">
        <v>399</v>
      </c>
      <c r="D775" s="69">
        <v>249</v>
      </c>
      <c r="E775" t="s">
        <v>65</v>
      </c>
      <c r="F775">
        <v>79</v>
      </c>
      <c r="H775" s="98" t="e">
        <f>VLOOKUP(A775,#REF!,2,FALSE)</f>
        <v>#REF!</v>
      </c>
      <c r="I775" t="str">
        <f>IF(D775="",VLOOKUP(A775,#REF!,3,FALSE),"")</f>
        <v/>
      </c>
      <c r="J775" t="str">
        <f t="shared" si="12"/>
        <v>Anadarko Petroleum Corporation96022990</v>
      </c>
      <c r="K775" t="s">
        <v>565</v>
      </c>
    </row>
    <row r="776" spans="1:11" x14ac:dyDescent="0.2">
      <c r="A776" s="70" t="s">
        <v>117</v>
      </c>
      <c r="B776" s="69">
        <v>96063164</v>
      </c>
      <c r="C776" s="81" t="s">
        <v>402</v>
      </c>
      <c r="D776" s="69">
        <v>102342</v>
      </c>
      <c r="E776" t="s">
        <v>65</v>
      </c>
      <c r="F776">
        <v>34</v>
      </c>
      <c r="H776" s="98" t="e">
        <f>VLOOKUP(A776,#REF!,2,FALSE)</f>
        <v>#REF!</v>
      </c>
      <c r="I776" t="str">
        <f>IF(D776="",VLOOKUP(A776,#REF!,3,FALSE),"")</f>
        <v/>
      </c>
      <c r="J776" t="str">
        <f t="shared" si="12"/>
        <v>Aquila Capital &amp; Trade, Ltd.96063164</v>
      </c>
      <c r="K776" t="s">
        <v>565</v>
      </c>
    </row>
    <row r="777" spans="1:11" x14ac:dyDescent="0.2">
      <c r="A777" s="70" t="s">
        <v>117</v>
      </c>
      <c r="B777" s="69">
        <v>96066266</v>
      </c>
      <c r="C777" s="81" t="s">
        <v>404</v>
      </c>
      <c r="D777" s="69">
        <v>102342</v>
      </c>
      <c r="E777" t="s">
        <v>65</v>
      </c>
      <c r="F777">
        <v>34</v>
      </c>
      <c r="H777" s="98" t="e">
        <f>VLOOKUP(A777,#REF!,2,FALSE)</f>
        <v>#REF!</v>
      </c>
      <c r="I777" t="str">
        <f>IF(D777="",VLOOKUP(A777,#REF!,3,FALSE),"")</f>
        <v/>
      </c>
      <c r="J777" t="str">
        <f t="shared" si="12"/>
        <v>Aquila Capital &amp; Trade, Ltd.96066266</v>
      </c>
      <c r="K777" t="s">
        <v>565</v>
      </c>
    </row>
    <row r="778" spans="1:11" x14ac:dyDescent="0.2">
      <c r="A778" s="70" t="s">
        <v>117</v>
      </c>
      <c r="B778" s="69">
        <v>96067052</v>
      </c>
      <c r="C778" s="81" t="s">
        <v>403</v>
      </c>
      <c r="D778" s="69">
        <v>102342</v>
      </c>
      <c r="E778" t="s">
        <v>65</v>
      </c>
      <c r="F778">
        <v>34</v>
      </c>
      <c r="H778" s="98" t="e">
        <f>VLOOKUP(A778,#REF!,2,FALSE)</f>
        <v>#REF!</v>
      </c>
      <c r="I778" t="str">
        <f>IF(D778="",VLOOKUP(A778,#REF!,3,FALSE),"")</f>
        <v/>
      </c>
      <c r="J778" t="str">
        <f t="shared" si="12"/>
        <v>Aquila Capital &amp; Trade, Ltd.96067052</v>
      </c>
      <c r="K778" t="s">
        <v>565</v>
      </c>
    </row>
    <row r="779" spans="1:11" x14ac:dyDescent="0.2">
      <c r="A779" s="70" t="s">
        <v>117</v>
      </c>
      <c r="B779" s="69">
        <v>96067726</v>
      </c>
      <c r="C779" s="81" t="s">
        <v>401</v>
      </c>
      <c r="D779" s="69">
        <v>102342</v>
      </c>
      <c r="E779" t="s">
        <v>65</v>
      </c>
      <c r="F779">
        <v>34</v>
      </c>
      <c r="H779" s="98" t="e">
        <f>VLOOKUP(A779,#REF!,2,FALSE)</f>
        <v>#REF!</v>
      </c>
      <c r="I779" t="str">
        <f>IF(D779="",VLOOKUP(A779,#REF!,3,FALSE),"")</f>
        <v/>
      </c>
      <c r="J779" t="str">
        <f t="shared" si="12"/>
        <v>Aquila Capital &amp; Trade, Ltd.96067726</v>
      </c>
      <c r="K779" t="s">
        <v>565</v>
      </c>
    </row>
    <row r="780" spans="1:11" x14ac:dyDescent="0.2">
      <c r="A780" s="70" t="s">
        <v>117</v>
      </c>
      <c r="B780" s="69">
        <v>96068970</v>
      </c>
      <c r="C780" s="81" t="s">
        <v>399</v>
      </c>
      <c r="D780" s="69">
        <v>102342</v>
      </c>
      <c r="E780" t="s">
        <v>65</v>
      </c>
      <c r="F780">
        <v>34</v>
      </c>
      <c r="H780" s="98" t="e">
        <f>VLOOKUP(A780,#REF!,2,FALSE)</f>
        <v>#REF!</v>
      </c>
      <c r="I780" t="str">
        <f>IF(D780="",VLOOKUP(A780,#REF!,3,FALSE),"")</f>
        <v/>
      </c>
      <c r="J780" t="str">
        <f t="shared" si="12"/>
        <v>Aquila Capital &amp; Trade, Ltd.96068970</v>
      </c>
      <c r="K780" t="s">
        <v>565</v>
      </c>
    </row>
    <row r="781" spans="1:11" x14ac:dyDescent="0.2">
      <c r="A781" s="70" t="s">
        <v>117</v>
      </c>
      <c r="B781" s="69">
        <v>96084696</v>
      </c>
      <c r="C781" s="81" t="s">
        <v>403</v>
      </c>
      <c r="D781" s="69">
        <v>102342</v>
      </c>
      <c r="E781" t="s">
        <v>65</v>
      </c>
      <c r="F781">
        <v>34</v>
      </c>
      <c r="H781" s="98" t="e">
        <f>VLOOKUP(A781,#REF!,2,FALSE)</f>
        <v>#REF!</v>
      </c>
      <c r="I781" t="str">
        <f>IF(D781="",VLOOKUP(A781,#REF!,3,FALSE),"")</f>
        <v/>
      </c>
      <c r="J781" t="str">
        <f t="shared" si="12"/>
        <v>Aquila Capital &amp; Trade, Ltd.96084696</v>
      </c>
      <c r="K781" t="s">
        <v>565</v>
      </c>
    </row>
    <row r="782" spans="1:11" x14ac:dyDescent="0.2">
      <c r="A782" s="70" t="s">
        <v>141</v>
      </c>
      <c r="B782" s="69">
        <v>96038243</v>
      </c>
      <c r="C782" s="81" t="s">
        <v>402</v>
      </c>
      <c r="D782" s="69">
        <v>76789</v>
      </c>
      <c r="E782" t="s">
        <v>65</v>
      </c>
      <c r="F782">
        <v>58</v>
      </c>
      <c r="H782" s="98" t="e">
        <f>VLOOKUP(A782,#REF!,2,FALSE)</f>
        <v>#REF!</v>
      </c>
      <c r="I782" t="str">
        <f>IF(D782="",VLOOKUP(A782,#REF!,3,FALSE),"")</f>
        <v/>
      </c>
      <c r="J782" t="str">
        <f t="shared" si="12"/>
        <v>Aquila Dallas Marketing, L.P.96038243</v>
      </c>
      <c r="K782" t="s">
        <v>565</v>
      </c>
    </row>
    <row r="783" spans="1:11" x14ac:dyDescent="0.2">
      <c r="A783" s="70" t="s">
        <v>141</v>
      </c>
      <c r="B783" s="69">
        <v>96038252</v>
      </c>
      <c r="C783" s="81" t="s">
        <v>401</v>
      </c>
      <c r="D783" s="69">
        <v>76789</v>
      </c>
      <c r="E783" t="s">
        <v>65</v>
      </c>
      <c r="F783">
        <v>58</v>
      </c>
      <c r="H783" s="98" t="e">
        <f>VLOOKUP(A783,#REF!,2,FALSE)</f>
        <v>#REF!</v>
      </c>
      <c r="I783" t="str">
        <f>IF(D783="",VLOOKUP(A783,#REF!,3,FALSE),"")</f>
        <v/>
      </c>
      <c r="J783" t="str">
        <f t="shared" si="12"/>
        <v>Aquila Dallas Marketing, L.P.96038252</v>
      </c>
      <c r="K783" t="s">
        <v>565</v>
      </c>
    </row>
    <row r="784" spans="1:11" x14ac:dyDescent="0.2">
      <c r="A784" s="70" t="s">
        <v>141</v>
      </c>
      <c r="B784" s="69">
        <v>96039372</v>
      </c>
      <c r="C784" s="81" t="s">
        <v>399</v>
      </c>
      <c r="D784" s="69">
        <v>76789</v>
      </c>
      <c r="E784" t="s">
        <v>65</v>
      </c>
      <c r="F784">
        <v>58</v>
      </c>
      <c r="H784" s="98" t="e">
        <f>VLOOKUP(A784,#REF!,2,FALSE)</f>
        <v>#REF!</v>
      </c>
      <c r="I784" t="str">
        <f>IF(D784="",VLOOKUP(A784,#REF!,3,FALSE),"")</f>
        <v/>
      </c>
      <c r="J784" t="str">
        <f t="shared" si="12"/>
        <v>Aquila Dallas Marketing, L.P.96039372</v>
      </c>
      <c r="K784" t="s">
        <v>565</v>
      </c>
    </row>
    <row r="785" spans="1:11" x14ac:dyDescent="0.2">
      <c r="A785" s="70" t="s">
        <v>141</v>
      </c>
      <c r="B785" s="69">
        <v>96081482</v>
      </c>
      <c r="C785" s="81" t="s">
        <v>405</v>
      </c>
      <c r="D785" s="69">
        <v>76789</v>
      </c>
      <c r="E785" t="s">
        <v>65</v>
      </c>
      <c r="F785">
        <v>58</v>
      </c>
      <c r="H785" s="98" t="e">
        <f>VLOOKUP(A785,#REF!,2,FALSE)</f>
        <v>#REF!</v>
      </c>
      <c r="I785" t="str">
        <f>IF(D785="",VLOOKUP(A785,#REF!,3,FALSE),"")</f>
        <v/>
      </c>
      <c r="J785" t="str">
        <f t="shared" si="12"/>
        <v>Aquila Dallas Marketing, L.P.96081482</v>
      </c>
      <c r="K785" t="s">
        <v>565</v>
      </c>
    </row>
    <row r="786" spans="1:11" x14ac:dyDescent="0.2">
      <c r="A786" s="70" t="s">
        <v>121</v>
      </c>
      <c r="B786" s="69">
        <v>96062077</v>
      </c>
      <c r="C786" s="81" t="s">
        <v>399</v>
      </c>
      <c r="D786" s="69">
        <v>18</v>
      </c>
      <c r="E786" t="s">
        <v>65</v>
      </c>
      <c r="F786">
        <v>38</v>
      </c>
      <c r="H786" s="98" t="e">
        <f>VLOOKUP(A786,#REF!,2,FALSE)</f>
        <v>#REF!</v>
      </c>
      <c r="I786" t="str">
        <f>IF(D786="",VLOOKUP(A786,#REF!,3,FALSE),"")</f>
        <v/>
      </c>
      <c r="J786" t="str">
        <f t="shared" si="12"/>
        <v>Aquila Energy Marketing Corporation96062077</v>
      </c>
      <c r="K786" t="s">
        <v>582</v>
      </c>
    </row>
    <row r="787" spans="1:11" x14ac:dyDescent="0.2">
      <c r="A787" s="70" t="s">
        <v>121</v>
      </c>
      <c r="B787" s="69">
        <v>96062137</v>
      </c>
      <c r="C787" s="81" t="s">
        <v>401</v>
      </c>
      <c r="D787" s="69">
        <v>18</v>
      </c>
      <c r="E787" t="s">
        <v>65</v>
      </c>
      <c r="F787">
        <v>38</v>
      </c>
      <c r="H787" s="98" t="e">
        <f>VLOOKUP(A787,#REF!,2,FALSE)</f>
        <v>#REF!</v>
      </c>
      <c r="I787" t="str">
        <f>IF(D787="",VLOOKUP(A787,#REF!,3,FALSE),"")</f>
        <v/>
      </c>
      <c r="J787" t="str">
        <f t="shared" si="12"/>
        <v>Aquila Energy Marketing Corporation96062137</v>
      </c>
      <c r="K787" t="s">
        <v>582</v>
      </c>
    </row>
    <row r="788" spans="1:11" x14ac:dyDescent="0.2">
      <c r="A788" s="70" t="s">
        <v>121</v>
      </c>
      <c r="B788" s="69">
        <v>96070370</v>
      </c>
      <c r="C788" s="81" t="s">
        <v>396</v>
      </c>
      <c r="D788" s="69">
        <v>18</v>
      </c>
      <c r="E788" t="s">
        <v>65</v>
      </c>
      <c r="F788">
        <v>38</v>
      </c>
      <c r="H788" s="98" t="e">
        <f>VLOOKUP(A788,#REF!,2,FALSE)</f>
        <v>#REF!</v>
      </c>
      <c r="I788" t="str">
        <f>IF(D788="",VLOOKUP(A788,#REF!,3,FALSE),"")</f>
        <v/>
      </c>
      <c r="J788" t="str">
        <f t="shared" si="12"/>
        <v>Aquila Energy Marketing Corporation96070370</v>
      </c>
      <c r="K788" t="s">
        <v>582</v>
      </c>
    </row>
    <row r="789" spans="1:11" x14ac:dyDescent="0.2">
      <c r="A789" s="70" t="s">
        <v>121</v>
      </c>
      <c r="B789" s="69">
        <v>96060710</v>
      </c>
      <c r="C789" s="81" t="s">
        <v>396</v>
      </c>
      <c r="D789" s="69">
        <v>18</v>
      </c>
      <c r="E789" t="s">
        <v>65</v>
      </c>
      <c r="F789">
        <v>38</v>
      </c>
      <c r="H789" s="98" t="e">
        <f>VLOOKUP(A789,#REF!,2,FALSE)</f>
        <v>#REF!</v>
      </c>
      <c r="I789" t="str">
        <f>IF(D789="",VLOOKUP(A789,#REF!,3,FALSE),"")</f>
        <v/>
      </c>
      <c r="J789" t="str">
        <f t="shared" si="12"/>
        <v>Aquila Energy Marketing Corporation96060710</v>
      </c>
      <c r="K789" t="s">
        <v>584</v>
      </c>
    </row>
    <row r="790" spans="1:11" x14ac:dyDescent="0.2">
      <c r="A790" s="70" t="s">
        <v>121</v>
      </c>
      <c r="B790" s="69">
        <v>96067083</v>
      </c>
      <c r="C790" s="81" t="s">
        <v>583</v>
      </c>
      <c r="D790" s="69">
        <v>18</v>
      </c>
      <c r="E790" t="s">
        <v>65</v>
      </c>
      <c r="F790">
        <v>38</v>
      </c>
      <c r="H790" s="98" t="e">
        <f>VLOOKUP(A790,#REF!,2,FALSE)</f>
        <v>#REF!</v>
      </c>
      <c r="I790" t="str">
        <f>IF(D790="",VLOOKUP(A790,#REF!,3,FALSE),"")</f>
        <v/>
      </c>
      <c r="J790" t="str">
        <f t="shared" si="12"/>
        <v>Aquila Energy Marketing Corporation96067083</v>
      </c>
      <c r="K790" t="s">
        <v>127</v>
      </c>
    </row>
    <row r="791" spans="1:11" x14ac:dyDescent="0.2">
      <c r="A791" s="70" t="s">
        <v>121</v>
      </c>
      <c r="B791" s="69">
        <v>96083594</v>
      </c>
      <c r="C791" s="81" t="s">
        <v>583</v>
      </c>
      <c r="D791" s="69">
        <v>18</v>
      </c>
      <c r="E791" t="s">
        <v>65</v>
      </c>
      <c r="F791">
        <v>38</v>
      </c>
      <c r="H791" s="98" t="e">
        <f>VLOOKUP(A791,#REF!,2,FALSE)</f>
        <v>#REF!</v>
      </c>
      <c r="I791" t="str">
        <f>IF(D791="",VLOOKUP(A791,#REF!,3,FALSE),"")</f>
        <v/>
      </c>
      <c r="J791" t="str">
        <f t="shared" si="12"/>
        <v>Aquila Energy Marketing Corporation96083594</v>
      </c>
      <c r="K791" t="s">
        <v>127</v>
      </c>
    </row>
    <row r="792" spans="1:11" x14ac:dyDescent="0.2">
      <c r="A792" s="70" t="s">
        <v>121</v>
      </c>
      <c r="B792" s="69">
        <v>96086807</v>
      </c>
      <c r="C792" s="81" t="s">
        <v>583</v>
      </c>
      <c r="D792" s="69">
        <v>18</v>
      </c>
      <c r="E792" t="s">
        <v>65</v>
      </c>
      <c r="F792">
        <v>38</v>
      </c>
      <c r="H792" s="98" t="e">
        <f>VLOOKUP(A792,#REF!,2,FALSE)</f>
        <v>#REF!</v>
      </c>
      <c r="I792" t="str">
        <f>IF(D792="",VLOOKUP(A792,#REF!,3,FALSE),"")</f>
        <v/>
      </c>
      <c r="J792" t="str">
        <f t="shared" si="12"/>
        <v>Aquila Energy Marketing Corporation96086807</v>
      </c>
      <c r="K792" t="s">
        <v>127</v>
      </c>
    </row>
    <row r="793" spans="1:11" x14ac:dyDescent="0.2">
      <c r="A793" s="70" t="s">
        <v>121</v>
      </c>
      <c r="B793" s="69">
        <v>96000574</v>
      </c>
      <c r="C793" s="81" t="s">
        <v>392</v>
      </c>
      <c r="D793" s="69">
        <v>18</v>
      </c>
      <c r="E793" t="s">
        <v>65</v>
      </c>
      <c r="F793">
        <v>38</v>
      </c>
      <c r="H793" s="98" t="e">
        <f>VLOOKUP(A793,#REF!,2,FALSE)</f>
        <v>#REF!</v>
      </c>
      <c r="I793" t="str">
        <f>IF(D793="",VLOOKUP(A793,#REF!,3,FALSE),"")</f>
        <v/>
      </c>
      <c r="J793" t="str">
        <f t="shared" si="12"/>
        <v>Aquila Energy Marketing Corporation96000574</v>
      </c>
      <c r="K793" t="s">
        <v>565</v>
      </c>
    </row>
    <row r="794" spans="1:11" x14ac:dyDescent="0.2">
      <c r="A794" s="70" t="s">
        <v>121</v>
      </c>
      <c r="B794" s="69">
        <v>96005429</v>
      </c>
      <c r="C794" s="81" t="s">
        <v>397</v>
      </c>
      <c r="D794" s="69">
        <v>18</v>
      </c>
      <c r="E794" t="s">
        <v>65</v>
      </c>
      <c r="F794">
        <v>38</v>
      </c>
      <c r="H794" s="98" t="e">
        <f>VLOOKUP(A794,#REF!,2,FALSE)</f>
        <v>#REF!</v>
      </c>
      <c r="I794" t="str">
        <f>IF(D794="",VLOOKUP(A794,#REF!,3,FALSE),"")</f>
        <v/>
      </c>
      <c r="J794" t="str">
        <f t="shared" si="12"/>
        <v>Aquila Energy Marketing Corporation96005429</v>
      </c>
      <c r="K794" t="s">
        <v>565</v>
      </c>
    </row>
    <row r="795" spans="1:11" x14ac:dyDescent="0.2">
      <c r="A795" s="70" t="s">
        <v>121</v>
      </c>
      <c r="B795" s="69">
        <v>96007593</v>
      </c>
      <c r="C795" s="81" t="s">
        <v>411</v>
      </c>
      <c r="D795" s="69">
        <v>18</v>
      </c>
      <c r="E795" t="s">
        <v>65</v>
      </c>
      <c r="F795">
        <v>38</v>
      </c>
      <c r="H795" s="98" t="e">
        <f>VLOOKUP(A795,#REF!,2,FALSE)</f>
        <v>#REF!</v>
      </c>
      <c r="I795" t="str">
        <f>IF(D795="",VLOOKUP(A795,#REF!,3,FALSE),"")</f>
        <v/>
      </c>
      <c r="J795" t="str">
        <f t="shared" si="12"/>
        <v>Aquila Energy Marketing Corporation96007593</v>
      </c>
      <c r="K795" t="s">
        <v>565</v>
      </c>
    </row>
    <row r="796" spans="1:11" x14ac:dyDescent="0.2">
      <c r="A796" s="70" t="s">
        <v>121</v>
      </c>
      <c r="B796" s="69">
        <v>96063120</v>
      </c>
      <c r="C796" s="81" t="s">
        <v>401</v>
      </c>
      <c r="D796" s="69">
        <v>18</v>
      </c>
      <c r="E796" t="s">
        <v>65</v>
      </c>
      <c r="F796">
        <v>38</v>
      </c>
      <c r="H796" s="98" t="e">
        <f>VLOOKUP(A796,#REF!,2,FALSE)</f>
        <v>#REF!</v>
      </c>
      <c r="I796" t="str">
        <f>IF(D796="",VLOOKUP(A796,#REF!,3,FALSE),"")</f>
        <v/>
      </c>
      <c r="J796" t="str">
        <f t="shared" si="12"/>
        <v>Aquila Energy Marketing Corporation96063120</v>
      </c>
      <c r="K796" t="s">
        <v>565</v>
      </c>
    </row>
    <row r="797" spans="1:11" x14ac:dyDescent="0.2">
      <c r="A797" s="70" t="s">
        <v>121</v>
      </c>
      <c r="B797" s="69">
        <v>96063299</v>
      </c>
      <c r="C797" s="81" t="s">
        <v>399</v>
      </c>
      <c r="D797" s="69">
        <v>18</v>
      </c>
      <c r="E797" t="s">
        <v>65</v>
      </c>
      <c r="F797">
        <v>38</v>
      </c>
      <c r="H797" s="98" t="e">
        <f>VLOOKUP(A797,#REF!,2,FALSE)</f>
        <v>#REF!</v>
      </c>
      <c r="I797" t="str">
        <f>IF(D797="",VLOOKUP(A797,#REF!,3,FALSE),"")</f>
        <v/>
      </c>
      <c r="J797" t="str">
        <f t="shared" si="12"/>
        <v>Aquila Energy Marketing Corporation96063299</v>
      </c>
      <c r="K797" t="s">
        <v>565</v>
      </c>
    </row>
    <row r="798" spans="1:11" x14ac:dyDescent="0.2">
      <c r="A798" s="70" t="s">
        <v>121</v>
      </c>
      <c r="B798" s="69">
        <v>96090130</v>
      </c>
      <c r="C798" s="81" t="s">
        <v>394</v>
      </c>
      <c r="D798" s="69">
        <v>18</v>
      </c>
      <c r="E798" t="s">
        <v>65</v>
      </c>
      <c r="F798">
        <v>38</v>
      </c>
      <c r="H798" s="98" t="e">
        <f>VLOOKUP(A798,#REF!,2,FALSE)</f>
        <v>#REF!</v>
      </c>
      <c r="I798" t="str">
        <f>IF(D798="",VLOOKUP(A798,#REF!,3,FALSE),"")</f>
        <v/>
      </c>
      <c r="J798" t="str">
        <f t="shared" si="12"/>
        <v>Aquila Energy Marketing Corporation96090130</v>
      </c>
      <c r="K798" t="s">
        <v>565</v>
      </c>
    </row>
    <row r="799" spans="1:11" x14ac:dyDescent="0.2">
      <c r="A799" s="70" t="s">
        <v>121</v>
      </c>
      <c r="B799" s="69">
        <v>96091093</v>
      </c>
      <c r="C799" s="81" t="s">
        <v>392</v>
      </c>
      <c r="D799" s="69">
        <v>18</v>
      </c>
      <c r="E799" t="s">
        <v>65</v>
      </c>
      <c r="F799">
        <v>38</v>
      </c>
      <c r="H799" s="98" t="e">
        <f>VLOOKUP(A799,#REF!,2,FALSE)</f>
        <v>#REF!</v>
      </c>
      <c r="I799" t="str">
        <f>IF(D799="",VLOOKUP(A799,#REF!,3,FALSE),"")</f>
        <v/>
      </c>
      <c r="J799" t="str">
        <f t="shared" si="12"/>
        <v>Aquila Energy Marketing Corporation96091093</v>
      </c>
      <c r="K799" t="s">
        <v>565</v>
      </c>
    </row>
    <row r="800" spans="1:11" x14ac:dyDescent="0.2">
      <c r="A800" s="70" t="s">
        <v>84</v>
      </c>
      <c r="B800" s="69">
        <v>96031603</v>
      </c>
      <c r="C800" s="81" t="s">
        <v>406</v>
      </c>
      <c r="D800" s="69">
        <v>11135</v>
      </c>
      <c r="E800" t="s">
        <v>65</v>
      </c>
      <c r="F800">
        <v>1</v>
      </c>
      <c r="H800" s="98" t="e">
        <f>VLOOKUP(A800,#REF!,2,FALSE)</f>
        <v>#REF!</v>
      </c>
      <c r="I800" t="str">
        <f>IF(D800="",VLOOKUP(A800,#REF!,3,FALSE),"")</f>
        <v/>
      </c>
      <c r="J800" t="str">
        <f t="shared" si="12"/>
        <v>Aquila Risk Management Corporation96031603</v>
      </c>
      <c r="K800" t="s">
        <v>565</v>
      </c>
    </row>
    <row r="801" spans="1:11" x14ac:dyDescent="0.2">
      <c r="A801" s="70" t="s">
        <v>84</v>
      </c>
      <c r="B801" s="69">
        <v>96036589</v>
      </c>
      <c r="C801" s="81" t="s">
        <v>401</v>
      </c>
      <c r="D801" s="69">
        <v>11135</v>
      </c>
      <c r="E801" t="s">
        <v>65</v>
      </c>
      <c r="F801">
        <v>1</v>
      </c>
      <c r="H801" s="98" t="e">
        <f>VLOOKUP(A801,#REF!,2,FALSE)</f>
        <v>#REF!</v>
      </c>
      <c r="I801" t="str">
        <f>IF(D801="",VLOOKUP(A801,#REF!,3,FALSE),"")</f>
        <v/>
      </c>
      <c r="J801" t="str">
        <f t="shared" si="12"/>
        <v>Aquila Risk Management Corporation96036589</v>
      </c>
      <c r="K801" t="s">
        <v>565</v>
      </c>
    </row>
    <row r="802" spans="1:11" x14ac:dyDescent="0.2">
      <c r="A802" s="70" t="s">
        <v>84</v>
      </c>
      <c r="B802" s="69">
        <v>96059405</v>
      </c>
      <c r="C802" s="81" t="s">
        <v>399</v>
      </c>
      <c r="D802" s="69">
        <v>11135</v>
      </c>
      <c r="E802" t="s">
        <v>65</v>
      </c>
      <c r="F802">
        <v>1</v>
      </c>
      <c r="H802" s="98" t="e">
        <f>VLOOKUP(A802,#REF!,2,FALSE)</f>
        <v>#REF!</v>
      </c>
      <c r="I802" t="str">
        <f>IF(D802="",VLOOKUP(A802,#REF!,3,FALSE),"")</f>
        <v/>
      </c>
      <c r="J802" t="str">
        <f t="shared" si="12"/>
        <v>Aquila Risk Management Corporation96059405</v>
      </c>
      <c r="K802" t="s">
        <v>565</v>
      </c>
    </row>
    <row r="803" spans="1:11" x14ac:dyDescent="0.2">
      <c r="A803" s="70" t="s">
        <v>217</v>
      </c>
      <c r="B803" s="69">
        <v>96000640</v>
      </c>
      <c r="C803" s="81" t="s">
        <v>413</v>
      </c>
      <c r="D803" s="69">
        <v>5225</v>
      </c>
      <c r="E803" t="s">
        <v>65</v>
      </c>
      <c r="F803">
        <v>134</v>
      </c>
      <c r="H803" s="98" t="e">
        <f>VLOOKUP(A803,#REF!,2,FALSE)</f>
        <v>#REF!</v>
      </c>
      <c r="I803" t="str">
        <f>IF(D803="",VLOOKUP(A803,#REF!,3,FALSE),"")</f>
        <v/>
      </c>
      <c r="J803" t="str">
        <f t="shared" si="12"/>
        <v>Arizona Public Service Company96000640</v>
      </c>
      <c r="K803" t="s">
        <v>565</v>
      </c>
    </row>
    <row r="804" spans="1:11" x14ac:dyDescent="0.2">
      <c r="A804" s="70" t="s">
        <v>217</v>
      </c>
      <c r="B804" s="69">
        <v>96004660</v>
      </c>
      <c r="C804" s="81" t="s">
        <v>412</v>
      </c>
      <c r="D804" s="69">
        <v>5225</v>
      </c>
      <c r="E804" t="s">
        <v>65</v>
      </c>
      <c r="F804">
        <v>134</v>
      </c>
      <c r="H804" s="98" t="e">
        <f>VLOOKUP(A804,#REF!,2,FALSE)</f>
        <v>#REF!</v>
      </c>
      <c r="I804" t="str">
        <f>IF(D804="",VLOOKUP(A804,#REF!,3,FALSE),"")</f>
        <v/>
      </c>
      <c r="J804" t="str">
        <f t="shared" si="12"/>
        <v>Arizona Public Service Company96004660</v>
      </c>
      <c r="K804" t="s">
        <v>565</v>
      </c>
    </row>
    <row r="805" spans="1:11" x14ac:dyDescent="0.2">
      <c r="A805" s="70" t="s">
        <v>217</v>
      </c>
      <c r="B805" s="69">
        <v>96044500</v>
      </c>
      <c r="C805" s="81" t="s">
        <v>396</v>
      </c>
      <c r="D805" s="69">
        <v>5225</v>
      </c>
      <c r="E805" t="s">
        <v>65</v>
      </c>
      <c r="F805">
        <v>134</v>
      </c>
      <c r="H805" s="98" t="e">
        <f>VLOOKUP(A805,#REF!,2,FALSE)</f>
        <v>#REF!</v>
      </c>
      <c r="I805" t="str">
        <f>IF(D805="",VLOOKUP(A805,#REF!,3,FALSE),"")</f>
        <v/>
      </c>
      <c r="J805" t="str">
        <f t="shared" si="12"/>
        <v>Arizona Public Service Company96044500</v>
      </c>
      <c r="K805" t="s">
        <v>565</v>
      </c>
    </row>
    <row r="806" spans="1:11" x14ac:dyDescent="0.2">
      <c r="A806" s="70" t="s">
        <v>210</v>
      </c>
      <c r="B806" s="69">
        <v>96030162</v>
      </c>
      <c r="C806" s="81" t="s">
        <v>402</v>
      </c>
      <c r="D806" s="69">
        <v>71223</v>
      </c>
      <c r="E806" t="s">
        <v>65</v>
      </c>
      <c r="F806">
        <v>127</v>
      </c>
      <c r="H806" s="98" t="e">
        <f>VLOOKUP(A806,#REF!,2,FALSE)</f>
        <v>#REF!</v>
      </c>
      <c r="I806" t="str">
        <f>IF(D806="",VLOOKUP(A806,#REF!,3,FALSE),"")</f>
        <v/>
      </c>
      <c r="J806" t="str">
        <f t="shared" si="12"/>
        <v>Ashland Specialty Chemicals Company96030162</v>
      </c>
      <c r="K806" t="s">
        <v>565</v>
      </c>
    </row>
    <row r="807" spans="1:11" x14ac:dyDescent="0.2">
      <c r="A807" s="70" t="s">
        <v>210</v>
      </c>
      <c r="B807" s="69">
        <v>96039594</v>
      </c>
      <c r="C807" s="81" t="s">
        <v>399</v>
      </c>
      <c r="D807" s="69">
        <v>71223</v>
      </c>
      <c r="E807" t="s">
        <v>65</v>
      </c>
      <c r="F807">
        <v>127</v>
      </c>
      <c r="H807" s="98" t="e">
        <f>VLOOKUP(A807,#REF!,2,FALSE)</f>
        <v>#REF!</v>
      </c>
      <c r="I807" t="str">
        <f>IF(D807="",VLOOKUP(A807,#REF!,3,FALSE),"")</f>
        <v/>
      </c>
      <c r="J807" t="str">
        <f t="shared" si="12"/>
        <v>Ashland Specialty Chemicals Company96039594</v>
      </c>
      <c r="K807" t="s">
        <v>565</v>
      </c>
    </row>
    <row r="808" spans="1:11" x14ac:dyDescent="0.2">
      <c r="A808" s="70" t="s">
        <v>210</v>
      </c>
      <c r="B808" s="69">
        <v>96058471</v>
      </c>
      <c r="C808" s="81" t="s">
        <v>401</v>
      </c>
      <c r="D808" s="69">
        <v>71223</v>
      </c>
      <c r="E808" t="s">
        <v>65</v>
      </c>
      <c r="F808">
        <v>127</v>
      </c>
      <c r="H808" s="98" t="e">
        <f>VLOOKUP(A808,#REF!,2,FALSE)</f>
        <v>#REF!</v>
      </c>
      <c r="I808" t="str">
        <f>IF(D808="",VLOOKUP(A808,#REF!,3,FALSE),"")</f>
        <v/>
      </c>
      <c r="J808" t="str">
        <f t="shared" si="12"/>
        <v>Ashland Specialty Chemicals Company96058471</v>
      </c>
      <c r="K808" t="s">
        <v>565</v>
      </c>
    </row>
    <row r="809" spans="1:11" x14ac:dyDescent="0.2">
      <c r="A809" s="70" t="s">
        <v>254</v>
      </c>
      <c r="B809" s="69">
        <v>96016458</v>
      </c>
      <c r="C809" s="81" t="s">
        <v>410</v>
      </c>
      <c r="D809" s="69">
        <v>66205</v>
      </c>
      <c r="E809" t="s">
        <v>65</v>
      </c>
      <c r="F809">
        <v>171</v>
      </c>
      <c r="H809" s="98" t="e">
        <f>VLOOKUP(A809,#REF!,2,FALSE)</f>
        <v>#REF!</v>
      </c>
      <c r="I809" t="str">
        <f>IF(D809="",VLOOKUP(A809,#REF!,3,FALSE),"")</f>
        <v/>
      </c>
      <c r="J809" t="str">
        <f t="shared" si="12"/>
        <v>Astra Power, LLC96016458</v>
      </c>
      <c r="K809" t="s">
        <v>565</v>
      </c>
    </row>
    <row r="810" spans="1:11" x14ac:dyDescent="0.2">
      <c r="A810" s="70" t="s">
        <v>206</v>
      </c>
      <c r="B810" s="69">
        <v>96004100</v>
      </c>
      <c r="C810" s="81" t="s">
        <v>399</v>
      </c>
      <c r="D810" s="69">
        <v>24</v>
      </c>
      <c r="E810" t="s">
        <v>65</v>
      </c>
      <c r="F810">
        <v>123</v>
      </c>
      <c r="H810" s="98" t="e">
        <f>VLOOKUP(A810,#REF!,2,FALSE)</f>
        <v>#REF!</v>
      </c>
      <c r="I810" t="str">
        <f>IF(D810="",VLOOKUP(A810,#REF!,3,FALSE),"")</f>
        <v/>
      </c>
      <c r="J810" t="str">
        <f t="shared" si="12"/>
        <v>Atmos Energy Corporation96004100</v>
      </c>
      <c r="K810" t="s">
        <v>565</v>
      </c>
    </row>
    <row r="811" spans="1:11" x14ac:dyDescent="0.2">
      <c r="A811" s="70" t="s">
        <v>206</v>
      </c>
      <c r="B811" s="69">
        <v>96066376</v>
      </c>
      <c r="C811" s="81" t="s">
        <v>402</v>
      </c>
      <c r="D811" s="69">
        <v>24</v>
      </c>
      <c r="E811" t="s">
        <v>65</v>
      </c>
      <c r="F811">
        <v>123</v>
      </c>
      <c r="H811" s="98" t="e">
        <f>VLOOKUP(A811,#REF!,2,FALSE)</f>
        <v>#REF!</v>
      </c>
      <c r="I811" t="str">
        <f>IF(D811="",VLOOKUP(A811,#REF!,3,FALSE),"")</f>
        <v/>
      </c>
      <c r="J811" t="str">
        <f t="shared" si="12"/>
        <v>Atmos Energy Corporation96066376</v>
      </c>
      <c r="K811" t="s">
        <v>565</v>
      </c>
    </row>
    <row r="812" spans="1:11" x14ac:dyDescent="0.2">
      <c r="A812" s="70" t="s">
        <v>191</v>
      </c>
      <c r="B812" s="69">
        <v>96002353</v>
      </c>
      <c r="C812" s="81" t="s">
        <v>392</v>
      </c>
      <c r="D812" s="69">
        <v>55265</v>
      </c>
      <c r="E812" t="s">
        <v>65</v>
      </c>
      <c r="F812">
        <v>108</v>
      </c>
      <c r="H812" s="98" t="e">
        <f>VLOOKUP(A812,#REF!,2,FALSE)</f>
        <v>#REF!</v>
      </c>
      <c r="I812" t="str">
        <f>IF(D812="",VLOOKUP(A812,#REF!,3,FALSE),"")</f>
        <v/>
      </c>
      <c r="J812" t="str">
        <f t="shared" si="12"/>
        <v>Avista Energy, Inc.96002353</v>
      </c>
      <c r="K812" t="s">
        <v>565</v>
      </c>
    </row>
    <row r="813" spans="1:11" x14ac:dyDescent="0.2">
      <c r="A813" s="70" t="s">
        <v>191</v>
      </c>
      <c r="B813" s="69">
        <v>96005429</v>
      </c>
      <c r="C813" s="81" t="s">
        <v>397</v>
      </c>
      <c r="D813" s="69">
        <v>55265</v>
      </c>
      <c r="E813" t="s">
        <v>65</v>
      </c>
      <c r="F813">
        <v>108</v>
      </c>
      <c r="H813" s="98" t="e">
        <f>VLOOKUP(A813,#REF!,2,FALSE)</f>
        <v>#REF!</v>
      </c>
      <c r="I813" t="str">
        <f>IF(D813="",VLOOKUP(A813,#REF!,3,FALSE),"")</f>
        <v/>
      </c>
      <c r="J813" t="str">
        <f t="shared" si="12"/>
        <v>Avista Energy, Inc.96005429</v>
      </c>
      <c r="K813" t="s">
        <v>565</v>
      </c>
    </row>
    <row r="814" spans="1:11" x14ac:dyDescent="0.2">
      <c r="A814" s="70" t="s">
        <v>191</v>
      </c>
      <c r="B814" s="69">
        <v>96007428</v>
      </c>
      <c r="C814" s="81" t="s">
        <v>394</v>
      </c>
      <c r="D814" s="69">
        <v>55265</v>
      </c>
      <c r="E814" t="s">
        <v>65</v>
      </c>
      <c r="F814">
        <v>108</v>
      </c>
      <c r="H814" s="98" t="e">
        <f>VLOOKUP(A814,#REF!,2,FALSE)</f>
        <v>#REF!</v>
      </c>
      <c r="I814" t="str">
        <f>IF(D814="",VLOOKUP(A814,#REF!,3,FALSE),"")</f>
        <v/>
      </c>
      <c r="J814" t="str">
        <f t="shared" si="12"/>
        <v>Avista Energy, Inc.96007428</v>
      </c>
      <c r="K814" t="s">
        <v>565</v>
      </c>
    </row>
    <row r="815" spans="1:11" x14ac:dyDescent="0.2">
      <c r="A815" s="70" t="s">
        <v>191</v>
      </c>
      <c r="B815" s="69">
        <v>96017849</v>
      </c>
      <c r="C815" s="81" t="s">
        <v>404</v>
      </c>
      <c r="D815" s="69">
        <v>55265</v>
      </c>
      <c r="E815" t="s">
        <v>65</v>
      </c>
      <c r="F815">
        <v>108</v>
      </c>
      <c r="H815" s="98" t="e">
        <f>VLOOKUP(A815,#REF!,2,FALSE)</f>
        <v>#REF!</v>
      </c>
      <c r="I815" t="str">
        <f>IF(D815="",VLOOKUP(A815,#REF!,3,FALSE),"")</f>
        <v/>
      </c>
      <c r="J815" t="str">
        <f t="shared" si="12"/>
        <v>Avista Energy, Inc.96017849</v>
      </c>
      <c r="K815" t="s">
        <v>565</v>
      </c>
    </row>
    <row r="816" spans="1:11" x14ac:dyDescent="0.2">
      <c r="A816" s="70" t="s">
        <v>191</v>
      </c>
      <c r="B816" s="69">
        <v>96017850</v>
      </c>
      <c r="C816" s="81" t="s">
        <v>404</v>
      </c>
      <c r="D816" s="69">
        <v>55265</v>
      </c>
      <c r="E816" t="s">
        <v>65</v>
      </c>
      <c r="F816">
        <v>108</v>
      </c>
      <c r="H816" s="98" t="e">
        <f>VLOOKUP(A816,#REF!,2,FALSE)</f>
        <v>#REF!</v>
      </c>
      <c r="I816" t="str">
        <f>IF(D816="",VLOOKUP(A816,#REF!,3,FALSE),"")</f>
        <v/>
      </c>
      <c r="J816" t="str">
        <f t="shared" si="12"/>
        <v>Avista Energy, Inc.96017850</v>
      </c>
      <c r="K816" t="s">
        <v>565</v>
      </c>
    </row>
    <row r="817" spans="1:11" x14ac:dyDescent="0.2">
      <c r="A817" s="70" t="s">
        <v>191</v>
      </c>
      <c r="B817" s="69">
        <v>96018082</v>
      </c>
      <c r="C817" s="81" t="s">
        <v>403</v>
      </c>
      <c r="D817" s="69">
        <v>55265</v>
      </c>
      <c r="E817" t="s">
        <v>65</v>
      </c>
      <c r="F817">
        <v>108</v>
      </c>
      <c r="H817" s="98" t="e">
        <f>VLOOKUP(A817,#REF!,2,FALSE)</f>
        <v>#REF!</v>
      </c>
      <c r="I817" t="str">
        <f>IF(D817="",VLOOKUP(A817,#REF!,3,FALSE),"")</f>
        <v/>
      </c>
      <c r="J817" t="str">
        <f t="shared" si="12"/>
        <v>Avista Energy, Inc.96018082</v>
      </c>
      <c r="K817" t="s">
        <v>565</v>
      </c>
    </row>
    <row r="818" spans="1:11" x14ac:dyDescent="0.2">
      <c r="A818" s="70" t="s">
        <v>191</v>
      </c>
      <c r="B818" s="69">
        <v>96028839</v>
      </c>
      <c r="C818" s="81" t="s">
        <v>396</v>
      </c>
      <c r="D818" s="69">
        <v>55265</v>
      </c>
      <c r="E818" t="s">
        <v>65</v>
      </c>
      <c r="F818">
        <v>108</v>
      </c>
      <c r="H818" s="98" t="e">
        <f>VLOOKUP(A818,#REF!,2,FALSE)</f>
        <v>#REF!</v>
      </c>
      <c r="I818" t="str">
        <f>IF(D818="",VLOOKUP(A818,#REF!,3,FALSE),"")</f>
        <v/>
      </c>
      <c r="J818" t="str">
        <f t="shared" si="12"/>
        <v>Avista Energy, Inc.96028839</v>
      </c>
      <c r="K818" t="s">
        <v>565</v>
      </c>
    </row>
    <row r="819" spans="1:11" x14ac:dyDescent="0.2">
      <c r="A819" s="70" t="s">
        <v>101</v>
      </c>
      <c r="B819" s="69">
        <v>96022214</v>
      </c>
      <c r="C819" s="81" t="s">
        <v>414</v>
      </c>
      <c r="D819" s="69">
        <v>70526</v>
      </c>
      <c r="E819" t="s">
        <v>65</v>
      </c>
      <c r="F819">
        <v>18</v>
      </c>
      <c r="H819" s="98" t="e">
        <f>VLOOKUP(A819,#REF!,2,FALSE)</f>
        <v>#REF!</v>
      </c>
      <c r="I819" t="str">
        <f>IF(D819="",VLOOKUP(A819,#REF!,3,FALSE),"")</f>
        <v/>
      </c>
      <c r="J819" t="str">
        <f t="shared" si="12"/>
        <v>Bank of America, National Association96022214</v>
      </c>
      <c r="K819" t="s">
        <v>565</v>
      </c>
    </row>
    <row r="820" spans="1:11" x14ac:dyDescent="0.2">
      <c r="A820" s="70" t="s">
        <v>145</v>
      </c>
      <c r="B820" s="69">
        <v>96028128</v>
      </c>
      <c r="C820" s="81" t="s">
        <v>415</v>
      </c>
      <c r="D820" s="69">
        <v>21474</v>
      </c>
      <c r="E820" t="s">
        <v>65</v>
      </c>
      <c r="F820">
        <v>62</v>
      </c>
      <c r="H820" s="98" t="e">
        <f>VLOOKUP(A820,#REF!,2,FALSE)</f>
        <v>#REF!</v>
      </c>
      <c r="I820" t="str">
        <f>IF(D820="",VLOOKUP(A820,#REF!,3,FALSE),"")</f>
        <v/>
      </c>
      <c r="J820" t="str">
        <f t="shared" si="12"/>
        <v>Bank of Montreal96028128</v>
      </c>
      <c r="K820" t="s">
        <v>565</v>
      </c>
    </row>
    <row r="821" spans="1:11" x14ac:dyDescent="0.2">
      <c r="A821" s="74" t="s">
        <v>138</v>
      </c>
      <c r="B821" s="69"/>
      <c r="C821" s="75" t="s">
        <v>585</v>
      </c>
      <c r="D821" s="67">
        <v>27</v>
      </c>
      <c r="E821" t="s">
        <v>65</v>
      </c>
      <c r="F821">
        <v>55</v>
      </c>
      <c r="H821" s="98" t="e">
        <f>VLOOKUP(A821,#REF!,2,FALSE)</f>
        <v>#REF!</v>
      </c>
      <c r="I821" t="str">
        <f>IF(D821="",VLOOKUP(A821,#REF!,3,FALSE),"")</f>
        <v/>
      </c>
      <c r="J821" t="str">
        <f t="shared" si="12"/>
        <v>Bankers Trust Company</v>
      </c>
      <c r="K821">
        <v>0</v>
      </c>
    </row>
    <row r="822" spans="1:11" x14ac:dyDescent="0.2">
      <c r="A822" s="74" t="s">
        <v>190</v>
      </c>
      <c r="B822" s="69"/>
      <c r="C822" s="75" t="s">
        <v>585</v>
      </c>
      <c r="D822" s="67">
        <v>11338</v>
      </c>
      <c r="E822" t="s">
        <v>65</v>
      </c>
      <c r="F822">
        <v>107</v>
      </c>
      <c r="H822" s="98" t="e">
        <f>VLOOKUP(A822,#REF!,2,FALSE)</f>
        <v>#REF!</v>
      </c>
      <c r="I822" t="str">
        <f>IF(D822="",VLOOKUP(A822,#REF!,3,FALSE),"")</f>
        <v/>
      </c>
      <c r="J822" t="str">
        <f t="shared" si="12"/>
        <v>Barclays Bank PLC</v>
      </c>
      <c r="K822">
        <v>0</v>
      </c>
    </row>
    <row r="823" spans="1:11" x14ac:dyDescent="0.2">
      <c r="A823" s="70" t="s">
        <v>253</v>
      </c>
      <c r="B823" s="69">
        <v>96023144</v>
      </c>
      <c r="C823" s="81" t="s">
        <v>394</v>
      </c>
      <c r="D823" s="69">
        <v>687</v>
      </c>
      <c r="E823" t="s">
        <v>65</v>
      </c>
      <c r="F823">
        <v>170</v>
      </c>
      <c r="H823" s="98" t="e">
        <f>VLOOKUP(A823,#REF!,2,FALSE)</f>
        <v>#REF!</v>
      </c>
      <c r="I823" t="str">
        <f>IF(D823="",VLOOKUP(A823,#REF!,3,FALSE),"")</f>
        <v/>
      </c>
      <c r="J823" t="str">
        <f t="shared" si="12"/>
        <v>Barrett Resources Corporation96023144</v>
      </c>
      <c r="K823" t="s">
        <v>565</v>
      </c>
    </row>
    <row r="824" spans="1:11" x14ac:dyDescent="0.2">
      <c r="A824" s="74" t="s">
        <v>173</v>
      </c>
      <c r="B824" s="69"/>
      <c r="C824" s="75" t="s">
        <v>603</v>
      </c>
      <c r="D824" s="67">
        <v>75370</v>
      </c>
      <c r="E824" t="s">
        <v>65</v>
      </c>
      <c r="F824">
        <v>90</v>
      </c>
      <c r="H824" s="98" t="e">
        <f>VLOOKUP(A824,#REF!,2,FALSE)</f>
        <v>#REF!</v>
      </c>
      <c r="I824" t="str">
        <f>IF(D824="",VLOOKUP(A824,#REF!,3,FALSE),"")</f>
        <v/>
      </c>
      <c r="J824" t="str">
        <f t="shared" si="12"/>
        <v>BGML - IM Bridgeline</v>
      </c>
      <c r="K824">
        <v>0</v>
      </c>
    </row>
    <row r="825" spans="1:11" x14ac:dyDescent="0.2">
      <c r="A825" s="74" t="s">
        <v>111</v>
      </c>
      <c r="B825" s="69"/>
      <c r="C825" s="75" t="s">
        <v>585</v>
      </c>
      <c r="D825" s="67">
        <v>56631</v>
      </c>
      <c r="E825" t="s">
        <v>65</v>
      </c>
      <c r="F825">
        <v>28</v>
      </c>
      <c r="H825" s="98" t="e">
        <f>VLOOKUP(A825,#REF!,2,FALSE)</f>
        <v>#REF!</v>
      </c>
      <c r="I825" t="str">
        <f>IF(D825="",VLOOKUP(A825,#REF!,3,FALSE),"")</f>
        <v/>
      </c>
      <c r="J825" t="str">
        <f t="shared" si="12"/>
        <v>BNP Paribas</v>
      </c>
      <c r="K825">
        <v>0</v>
      </c>
    </row>
    <row r="826" spans="1:11" x14ac:dyDescent="0.2">
      <c r="A826" s="70" t="s">
        <v>224</v>
      </c>
      <c r="B826" s="69">
        <v>96002138</v>
      </c>
      <c r="C826" s="81" t="s">
        <v>417</v>
      </c>
      <c r="D826" s="69">
        <v>28326</v>
      </c>
      <c r="E826" t="s">
        <v>65</v>
      </c>
      <c r="F826">
        <v>141</v>
      </c>
      <c r="H826" s="98" t="e">
        <f>VLOOKUP(A826,#REF!,2,FALSE)</f>
        <v>#REF!</v>
      </c>
      <c r="I826" t="str">
        <f>IF(D826="",VLOOKUP(A826,#REF!,3,FALSE),"")</f>
        <v/>
      </c>
      <c r="J826" t="str">
        <f t="shared" si="12"/>
        <v>BP Canada Energy Marketing Corp.96002138</v>
      </c>
      <c r="K826" t="s">
        <v>565</v>
      </c>
    </row>
    <row r="827" spans="1:11" x14ac:dyDescent="0.2">
      <c r="A827" s="70" t="s">
        <v>224</v>
      </c>
      <c r="B827" s="69">
        <v>96063546</v>
      </c>
      <c r="C827" s="81" t="s">
        <v>403</v>
      </c>
      <c r="D827" s="69">
        <v>28326</v>
      </c>
      <c r="E827" t="s">
        <v>65</v>
      </c>
      <c r="F827">
        <v>141</v>
      </c>
      <c r="H827" s="98" t="e">
        <f>VLOOKUP(A827,#REF!,2,FALSE)</f>
        <v>#REF!</v>
      </c>
      <c r="I827" t="str">
        <f>IF(D827="",VLOOKUP(A827,#REF!,3,FALSE),"")</f>
        <v/>
      </c>
      <c r="J827" t="str">
        <f t="shared" si="12"/>
        <v>BP Canada Energy Marketing Corp.96063546</v>
      </c>
      <c r="K827" t="s">
        <v>565</v>
      </c>
    </row>
    <row r="828" spans="1:11" x14ac:dyDescent="0.2">
      <c r="A828" s="70" t="s">
        <v>224</v>
      </c>
      <c r="B828" s="69">
        <v>96078067</v>
      </c>
      <c r="C828" s="81" t="s">
        <v>416</v>
      </c>
      <c r="D828" s="69">
        <v>28326</v>
      </c>
      <c r="E828" t="s">
        <v>65</v>
      </c>
      <c r="F828">
        <v>141</v>
      </c>
      <c r="H828" s="98" t="e">
        <f>VLOOKUP(A828,#REF!,2,FALSE)</f>
        <v>#REF!</v>
      </c>
      <c r="I828" t="str">
        <f>IF(D828="",VLOOKUP(A828,#REF!,3,FALSE),"")</f>
        <v/>
      </c>
      <c r="J828" t="str">
        <f t="shared" si="12"/>
        <v>BP Canada Energy Marketing Corp.96078067</v>
      </c>
      <c r="K828" t="s">
        <v>565</v>
      </c>
    </row>
    <row r="829" spans="1:11" x14ac:dyDescent="0.2">
      <c r="A829" s="70" t="s">
        <v>224</v>
      </c>
      <c r="B829" s="69">
        <v>96084686</v>
      </c>
      <c r="C829" s="81" t="s">
        <v>404</v>
      </c>
      <c r="D829" s="69">
        <v>28326</v>
      </c>
      <c r="E829" t="s">
        <v>65</v>
      </c>
      <c r="F829">
        <v>141</v>
      </c>
      <c r="H829" s="98" t="e">
        <f>VLOOKUP(A829,#REF!,2,FALSE)</f>
        <v>#REF!</v>
      </c>
      <c r="I829" t="str">
        <f>IF(D829="",VLOOKUP(A829,#REF!,3,FALSE),"")</f>
        <v/>
      </c>
      <c r="J829" t="str">
        <f t="shared" si="12"/>
        <v>BP Canada Energy Marketing Corp.96084686</v>
      </c>
      <c r="K829" t="s">
        <v>565</v>
      </c>
    </row>
    <row r="830" spans="1:11" x14ac:dyDescent="0.2">
      <c r="A830" s="70" t="s">
        <v>97</v>
      </c>
      <c r="B830" s="69">
        <v>96021433</v>
      </c>
      <c r="C830" s="81" t="s">
        <v>401</v>
      </c>
      <c r="D830" s="69">
        <v>65291</v>
      </c>
      <c r="E830" t="s">
        <v>65</v>
      </c>
      <c r="F830">
        <v>14</v>
      </c>
      <c r="H830" s="98" t="e">
        <f>VLOOKUP(A830,#REF!,2,FALSE)</f>
        <v>#REF!</v>
      </c>
      <c r="I830" t="str">
        <f>IF(D830="",VLOOKUP(A830,#REF!,3,FALSE),"")</f>
        <v/>
      </c>
      <c r="J830" t="str">
        <f t="shared" si="12"/>
        <v>BP Corporation North America Inc.96021433</v>
      </c>
      <c r="K830" t="s">
        <v>565</v>
      </c>
    </row>
    <row r="831" spans="1:11" x14ac:dyDescent="0.2">
      <c r="A831" s="70" t="s">
        <v>97</v>
      </c>
      <c r="B831" s="69">
        <v>96035752</v>
      </c>
      <c r="C831" s="81" t="s">
        <v>399</v>
      </c>
      <c r="D831" s="69">
        <v>65291</v>
      </c>
      <c r="E831" t="s">
        <v>65</v>
      </c>
      <c r="F831">
        <v>14</v>
      </c>
      <c r="H831" s="98" t="e">
        <f>VLOOKUP(A831,#REF!,2,FALSE)</f>
        <v>#REF!</v>
      </c>
      <c r="I831" t="str">
        <f>IF(D831="",VLOOKUP(A831,#REF!,3,FALSE),"")</f>
        <v/>
      </c>
      <c r="J831" t="str">
        <f t="shared" si="12"/>
        <v>BP Corporation North America Inc.96035752</v>
      </c>
      <c r="K831" t="s">
        <v>565</v>
      </c>
    </row>
    <row r="832" spans="1:11" x14ac:dyDescent="0.2">
      <c r="A832" s="70" t="s">
        <v>97</v>
      </c>
      <c r="B832" s="69">
        <v>96044917</v>
      </c>
      <c r="C832" s="81" t="s">
        <v>405</v>
      </c>
      <c r="D832" s="69">
        <v>65291</v>
      </c>
      <c r="E832" t="s">
        <v>65</v>
      </c>
      <c r="F832">
        <v>14</v>
      </c>
      <c r="H832" s="98" t="e">
        <f>VLOOKUP(A832,#REF!,2,FALSE)</f>
        <v>#REF!</v>
      </c>
      <c r="I832" t="str">
        <f>IF(D832="",VLOOKUP(A832,#REF!,3,FALSE),"")</f>
        <v/>
      </c>
      <c r="J832" t="str">
        <f t="shared" si="12"/>
        <v>BP Corporation North America Inc.96044917</v>
      </c>
      <c r="K832" t="s">
        <v>565</v>
      </c>
    </row>
    <row r="833" spans="1:11" x14ac:dyDescent="0.2">
      <c r="A833" s="70" t="s">
        <v>97</v>
      </c>
      <c r="B833" s="69">
        <v>96062130</v>
      </c>
      <c r="C833" s="81" t="s">
        <v>404</v>
      </c>
      <c r="D833" s="69">
        <v>65291</v>
      </c>
      <c r="E833" t="s">
        <v>65</v>
      </c>
      <c r="F833">
        <v>14</v>
      </c>
      <c r="H833" s="98" t="e">
        <f>VLOOKUP(A833,#REF!,2,FALSE)</f>
        <v>#REF!</v>
      </c>
      <c r="I833" t="str">
        <f>IF(D833="",VLOOKUP(A833,#REF!,3,FALSE),"")</f>
        <v/>
      </c>
      <c r="J833" t="str">
        <f t="shared" si="12"/>
        <v>BP Corporation North America Inc.96062130</v>
      </c>
      <c r="K833" t="s">
        <v>565</v>
      </c>
    </row>
    <row r="834" spans="1:11" x14ac:dyDescent="0.2">
      <c r="A834" s="70" t="s">
        <v>97</v>
      </c>
      <c r="B834" s="69">
        <v>96062445</v>
      </c>
      <c r="C834" s="81" t="s">
        <v>404</v>
      </c>
      <c r="D834" s="69">
        <v>65291</v>
      </c>
      <c r="E834" t="s">
        <v>65</v>
      </c>
      <c r="F834">
        <v>14</v>
      </c>
      <c r="H834" s="98" t="e">
        <f>VLOOKUP(A834,#REF!,2,FALSE)</f>
        <v>#REF!</v>
      </c>
      <c r="I834" t="str">
        <f>IF(D834="",VLOOKUP(A834,#REF!,3,FALSE),"")</f>
        <v/>
      </c>
      <c r="J834" t="str">
        <f t="shared" si="12"/>
        <v>BP Corporation North America Inc.96062445</v>
      </c>
      <c r="K834" t="s">
        <v>565</v>
      </c>
    </row>
    <row r="835" spans="1:11" x14ac:dyDescent="0.2">
      <c r="A835" s="70" t="s">
        <v>97</v>
      </c>
      <c r="B835" s="69">
        <v>96063206</v>
      </c>
      <c r="C835" s="81" t="s">
        <v>404</v>
      </c>
      <c r="D835" s="69">
        <v>65291</v>
      </c>
      <c r="E835" t="s">
        <v>65</v>
      </c>
      <c r="F835">
        <v>14</v>
      </c>
      <c r="H835" s="98" t="e">
        <f>VLOOKUP(A835,#REF!,2,FALSE)</f>
        <v>#REF!</v>
      </c>
      <c r="I835" t="str">
        <f>IF(D835="",VLOOKUP(A835,#REF!,3,FALSE),"")</f>
        <v/>
      </c>
      <c r="J835" t="str">
        <f t="shared" si="12"/>
        <v>BP Corporation North America Inc.96063206</v>
      </c>
      <c r="K835" t="s">
        <v>565</v>
      </c>
    </row>
    <row r="836" spans="1:11" x14ac:dyDescent="0.2">
      <c r="A836" s="70" t="s">
        <v>97</v>
      </c>
      <c r="B836" s="69">
        <v>96063755</v>
      </c>
      <c r="C836" s="81" t="s">
        <v>404</v>
      </c>
      <c r="D836" s="69">
        <v>65291</v>
      </c>
      <c r="E836" t="s">
        <v>65</v>
      </c>
      <c r="F836">
        <v>14</v>
      </c>
      <c r="H836" s="98" t="e">
        <f>VLOOKUP(A836,#REF!,2,FALSE)</f>
        <v>#REF!</v>
      </c>
      <c r="I836" t="str">
        <f>IF(D836="",VLOOKUP(A836,#REF!,3,FALSE),"")</f>
        <v/>
      </c>
      <c r="J836" t="str">
        <f t="shared" si="12"/>
        <v>BP Corporation North America Inc.96063755</v>
      </c>
      <c r="K836" t="s">
        <v>565</v>
      </c>
    </row>
    <row r="837" spans="1:11" x14ac:dyDescent="0.2">
      <c r="A837" s="70" t="s">
        <v>97</v>
      </c>
      <c r="B837" s="69">
        <v>96067407</v>
      </c>
      <c r="C837" s="81" t="s">
        <v>403</v>
      </c>
      <c r="D837" s="69">
        <v>65291</v>
      </c>
      <c r="E837" t="s">
        <v>65</v>
      </c>
      <c r="F837">
        <v>14</v>
      </c>
      <c r="H837" s="98" t="e">
        <f>VLOOKUP(A837,#REF!,2,FALSE)</f>
        <v>#REF!</v>
      </c>
      <c r="I837" t="str">
        <f>IF(D837="",VLOOKUP(A837,#REF!,3,FALSE),"")</f>
        <v/>
      </c>
      <c r="J837" t="str">
        <f t="shared" ref="J837:J900" si="13">A837&amp;B837</f>
        <v>BP Corporation North America Inc.96067407</v>
      </c>
      <c r="K837" t="s">
        <v>565</v>
      </c>
    </row>
    <row r="838" spans="1:11" x14ac:dyDescent="0.2">
      <c r="A838" s="70" t="s">
        <v>154</v>
      </c>
      <c r="B838" s="69">
        <v>96068932</v>
      </c>
      <c r="C838" s="81" t="s">
        <v>396</v>
      </c>
      <c r="D838" s="69">
        <v>12</v>
      </c>
      <c r="E838" t="s">
        <v>65</v>
      </c>
      <c r="F838">
        <v>71</v>
      </c>
      <c r="H838" s="98" t="e">
        <f>VLOOKUP(A838,#REF!,2,FALSE)</f>
        <v>#REF!</v>
      </c>
      <c r="I838" t="str">
        <f>IF(D838="",VLOOKUP(A838,#REF!,3,FALSE),"")</f>
        <v/>
      </c>
      <c r="J838" t="str">
        <f t="shared" si="13"/>
        <v>BP Energy Company96068932</v>
      </c>
      <c r="K838" t="s">
        <v>582</v>
      </c>
    </row>
    <row r="839" spans="1:11" x14ac:dyDescent="0.2">
      <c r="A839" s="70" t="s">
        <v>154</v>
      </c>
      <c r="B839" s="69">
        <v>96083593</v>
      </c>
      <c r="C839" s="81" t="s">
        <v>583</v>
      </c>
      <c r="D839" s="69">
        <v>12</v>
      </c>
      <c r="E839" t="s">
        <v>65</v>
      </c>
      <c r="F839">
        <v>71</v>
      </c>
      <c r="H839" s="98" t="e">
        <f>VLOOKUP(A839,#REF!,2,FALSE)</f>
        <v>#REF!</v>
      </c>
      <c r="I839" t="str">
        <f>IF(D839="",VLOOKUP(A839,#REF!,3,FALSE),"")</f>
        <v/>
      </c>
      <c r="J839" t="str">
        <f t="shared" si="13"/>
        <v>BP Energy Company96083593</v>
      </c>
      <c r="K839" t="s">
        <v>127</v>
      </c>
    </row>
    <row r="840" spans="1:11" x14ac:dyDescent="0.2">
      <c r="A840" s="70" t="s">
        <v>154</v>
      </c>
      <c r="B840" s="69">
        <v>96000463</v>
      </c>
      <c r="C840" s="81" t="s">
        <v>417</v>
      </c>
      <c r="D840" s="69">
        <v>12</v>
      </c>
      <c r="E840" t="s">
        <v>65</v>
      </c>
      <c r="F840">
        <v>71</v>
      </c>
      <c r="H840" s="98" t="e">
        <f>VLOOKUP(A840,#REF!,2,FALSE)</f>
        <v>#REF!</v>
      </c>
      <c r="I840" t="str">
        <f>IF(D840="",VLOOKUP(A840,#REF!,3,FALSE),"")</f>
        <v/>
      </c>
      <c r="J840" t="str">
        <f t="shared" si="13"/>
        <v>BP Energy Company96000463</v>
      </c>
      <c r="K840" t="s">
        <v>565</v>
      </c>
    </row>
    <row r="841" spans="1:11" x14ac:dyDescent="0.2">
      <c r="A841" s="70" t="s">
        <v>154</v>
      </c>
      <c r="B841" s="69">
        <v>96005429</v>
      </c>
      <c r="C841" s="81" t="s">
        <v>397</v>
      </c>
      <c r="D841" s="69">
        <v>12</v>
      </c>
      <c r="E841" t="s">
        <v>65</v>
      </c>
      <c r="F841">
        <v>71</v>
      </c>
      <c r="H841" s="98" t="e">
        <f>VLOOKUP(A841,#REF!,2,FALSE)</f>
        <v>#REF!</v>
      </c>
      <c r="I841" t="str">
        <f>IF(D841="",VLOOKUP(A841,#REF!,3,FALSE),"")</f>
        <v/>
      </c>
      <c r="J841" t="str">
        <f t="shared" si="13"/>
        <v>BP Energy Company96005429</v>
      </c>
      <c r="K841" t="s">
        <v>565</v>
      </c>
    </row>
    <row r="842" spans="1:11" x14ac:dyDescent="0.2">
      <c r="A842" s="70" t="s">
        <v>154</v>
      </c>
      <c r="B842" s="69">
        <v>96007593</v>
      </c>
      <c r="C842" s="81" t="s">
        <v>411</v>
      </c>
      <c r="D842" s="69">
        <v>12</v>
      </c>
      <c r="E842" t="s">
        <v>65</v>
      </c>
      <c r="F842">
        <v>71</v>
      </c>
      <c r="H842" s="98" t="e">
        <f>VLOOKUP(A842,#REF!,2,FALSE)</f>
        <v>#REF!</v>
      </c>
      <c r="I842" t="str">
        <f>IF(D842="",VLOOKUP(A842,#REF!,3,FALSE),"")</f>
        <v/>
      </c>
      <c r="J842" t="str">
        <f t="shared" si="13"/>
        <v>BP Energy Company96007593</v>
      </c>
      <c r="K842" t="s">
        <v>565</v>
      </c>
    </row>
    <row r="843" spans="1:11" x14ac:dyDescent="0.2">
      <c r="A843" s="70" t="s">
        <v>154</v>
      </c>
      <c r="B843" s="69">
        <v>96008613</v>
      </c>
      <c r="C843" s="81" t="s">
        <v>418</v>
      </c>
      <c r="D843" s="69">
        <v>12</v>
      </c>
      <c r="E843" t="s">
        <v>65</v>
      </c>
      <c r="F843">
        <v>71</v>
      </c>
      <c r="H843" s="98" t="e">
        <f>VLOOKUP(A843,#REF!,2,FALSE)</f>
        <v>#REF!</v>
      </c>
      <c r="I843" t="str">
        <f>IF(D843="",VLOOKUP(A843,#REF!,3,FALSE),"")</f>
        <v/>
      </c>
      <c r="J843" t="str">
        <f t="shared" si="13"/>
        <v>BP Energy Company96008613</v>
      </c>
      <c r="K843" t="s">
        <v>565</v>
      </c>
    </row>
    <row r="844" spans="1:11" x14ac:dyDescent="0.2">
      <c r="A844" s="70" t="s">
        <v>154</v>
      </c>
      <c r="B844" s="69">
        <v>96041011</v>
      </c>
      <c r="C844" s="81" t="s">
        <v>405</v>
      </c>
      <c r="D844" s="69">
        <v>12</v>
      </c>
      <c r="E844" t="s">
        <v>65</v>
      </c>
      <c r="F844">
        <v>71</v>
      </c>
      <c r="H844" s="98" t="e">
        <f>VLOOKUP(A844,#REF!,2,FALSE)</f>
        <v>#REF!</v>
      </c>
      <c r="I844" t="str">
        <f>IF(D844="",VLOOKUP(A844,#REF!,3,FALSE),"")</f>
        <v/>
      </c>
      <c r="J844" t="str">
        <f t="shared" si="13"/>
        <v>BP Energy Company96041011</v>
      </c>
      <c r="K844" t="s">
        <v>565</v>
      </c>
    </row>
    <row r="845" spans="1:11" x14ac:dyDescent="0.2">
      <c r="A845" s="70" t="s">
        <v>154</v>
      </c>
      <c r="B845" s="69">
        <v>96055273</v>
      </c>
      <c r="C845" s="81" t="s">
        <v>403</v>
      </c>
      <c r="D845" s="69">
        <v>12</v>
      </c>
      <c r="E845" t="s">
        <v>65</v>
      </c>
      <c r="F845">
        <v>71</v>
      </c>
      <c r="H845" s="98" t="e">
        <f>VLOOKUP(A845,#REF!,2,FALSE)</f>
        <v>#REF!</v>
      </c>
      <c r="I845" t="str">
        <f>IF(D845="",VLOOKUP(A845,#REF!,3,FALSE),"")</f>
        <v/>
      </c>
      <c r="J845" t="str">
        <f t="shared" si="13"/>
        <v>BP Energy Company96055273</v>
      </c>
      <c r="K845" t="s">
        <v>565</v>
      </c>
    </row>
    <row r="846" spans="1:11" x14ac:dyDescent="0.2">
      <c r="A846" s="70" t="s">
        <v>154</v>
      </c>
      <c r="B846" s="69">
        <v>96058638</v>
      </c>
      <c r="C846" s="81" t="s">
        <v>404</v>
      </c>
      <c r="D846" s="69">
        <v>12</v>
      </c>
      <c r="E846" t="s">
        <v>65</v>
      </c>
      <c r="F846">
        <v>71</v>
      </c>
      <c r="H846" s="98" t="e">
        <f>VLOOKUP(A846,#REF!,2,FALSE)</f>
        <v>#REF!</v>
      </c>
      <c r="I846" t="str">
        <f>IF(D846="",VLOOKUP(A846,#REF!,3,FALSE),"")</f>
        <v/>
      </c>
      <c r="J846" t="str">
        <f t="shared" si="13"/>
        <v>BP Energy Company96058638</v>
      </c>
      <c r="K846" t="s">
        <v>565</v>
      </c>
    </row>
    <row r="847" spans="1:11" x14ac:dyDescent="0.2">
      <c r="A847" s="70" t="s">
        <v>154</v>
      </c>
      <c r="B847" s="69">
        <v>96062729</v>
      </c>
      <c r="C847" s="81" t="s">
        <v>403</v>
      </c>
      <c r="D847" s="69">
        <v>12</v>
      </c>
      <c r="E847" t="s">
        <v>65</v>
      </c>
      <c r="F847">
        <v>71</v>
      </c>
      <c r="H847" s="98" t="e">
        <f>VLOOKUP(A847,#REF!,2,FALSE)</f>
        <v>#REF!</v>
      </c>
      <c r="I847" t="str">
        <f>IF(D847="",VLOOKUP(A847,#REF!,3,FALSE),"")</f>
        <v/>
      </c>
      <c r="J847" t="str">
        <f t="shared" si="13"/>
        <v>BP Energy Company96062729</v>
      </c>
      <c r="K847" t="s">
        <v>565</v>
      </c>
    </row>
    <row r="848" spans="1:11" x14ac:dyDescent="0.2">
      <c r="A848" s="70" t="s">
        <v>154</v>
      </c>
      <c r="B848" s="69">
        <v>96062730</v>
      </c>
      <c r="C848" s="81" t="s">
        <v>403</v>
      </c>
      <c r="D848" s="69">
        <v>12</v>
      </c>
      <c r="E848" t="s">
        <v>65</v>
      </c>
      <c r="F848">
        <v>71</v>
      </c>
      <c r="H848" s="98" t="e">
        <f>VLOOKUP(A848,#REF!,2,FALSE)</f>
        <v>#REF!</v>
      </c>
      <c r="I848" t="str">
        <f>IF(D848="",VLOOKUP(A848,#REF!,3,FALSE),"")</f>
        <v/>
      </c>
      <c r="J848" t="str">
        <f t="shared" si="13"/>
        <v>BP Energy Company96062730</v>
      </c>
      <c r="K848" t="s">
        <v>565</v>
      </c>
    </row>
    <row r="849" spans="1:11" x14ac:dyDescent="0.2">
      <c r="A849" s="70" t="s">
        <v>601</v>
      </c>
      <c r="B849" s="69">
        <v>96034803</v>
      </c>
      <c r="C849" s="81" t="s">
        <v>426</v>
      </c>
      <c r="D849" s="69">
        <v>75297</v>
      </c>
      <c r="E849" t="s">
        <v>65</v>
      </c>
      <c r="F849" t="e">
        <v>#N/A</v>
      </c>
      <c r="H849" s="98" t="e">
        <f>VLOOKUP(A849,#REF!,2,FALSE)</f>
        <v>#REF!</v>
      </c>
      <c r="I849" t="str">
        <f>IF(D849="",VLOOKUP(A849,#REF!,3,FALSE),"")</f>
        <v/>
      </c>
      <c r="J849" t="str">
        <f t="shared" si="13"/>
        <v>Bridgeline Gas Distribution LLC96034803</v>
      </c>
      <c r="K849" t="s">
        <v>565</v>
      </c>
    </row>
    <row r="850" spans="1:11" x14ac:dyDescent="0.2">
      <c r="A850" s="70" t="s">
        <v>601</v>
      </c>
      <c r="B850" s="69">
        <v>96034806</v>
      </c>
      <c r="C850" s="81" t="s">
        <v>426</v>
      </c>
      <c r="D850" s="69">
        <v>75297</v>
      </c>
      <c r="E850" t="s">
        <v>65</v>
      </c>
      <c r="F850" t="e">
        <v>#N/A</v>
      </c>
      <c r="H850" s="98" t="e">
        <f>VLOOKUP(A850,#REF!,2,FALSE)</f>
        <v>#REF!</v>
      </c>
      <c r="I850" t="str">
        <f>IF(D850="",VLOOKUP(A850,#REF!,3,FALSE),"")</f>
        <v/>
      </c>
      <c r="J850" t="str">
        <f t="shared" si="13"/>
        <v>Bridgeline Gas Distribution LLC96034806</v>
      </c>
      <c r="K850" t="s">
        <v>565</v>
      </c>
    </row>
    <row r="851" spans="1:11" x14ac:dyDescent="0.2">
      <c r="A851" s="70" t="s">
        <v>572</v>
      </c>
      <c r="B851" s="69">
        <v>96058313</v>
      </c>
      <c r="C851" s="81" t="s">
        <v>399</v>
      </c>
      <c r="D851" s="69">
        <v>75302</v>
      </c>
      <c r="E851" t="s">
        <v>65</v>
      </c>
      <c r="F851" t="e">
        <v>#N/A</v>
      </c>
      <c r="H851" s="98" t="e">
        <f>VLOOKUP(A851,#REF!,2,FALSE)</f>
        <v>#REF!</v>
      </c>
      <c r="I851" t="str">
        <f>IF(D851="",VLOOKUP(A851,#REF!,3,FALSE),"")</f>
        <v/>
      </c>
      <c r="J851" t="str">
        <f t="shared" si="13"/>
        <v>Bridgeline Gas Marketing LLC96058313</v>
      </c>
      <c r="K851" t="s">
        <v>582</v>
      </c>
    </row>
    <row r="852" spans="1:11" x14ac:dyDescent="0.2">
      <c r="A852" s="70" t="s">
        <v>572</v>
      </c>
      <c r="B852" s="69">
        <v>96061801</v>
      </c>
      <c r="C852" s="81" t="s">
        <v>401</v>
      </c>
      <c r="D852" s="69">
        <v>75302</v>
      </c>
      <c r="E852" t="s">
        <v>65</v>
      </c>
      <c r="F852" t="e">
        <v>#N/A</v>
      </c>
      <c r="H852" s="98" t="e">
        <f>VLOOKUP(A852,#REF!,2,FALSE)</f>
        <v>#REF!</v>
      </c>
      <c r="I852" t="str">
        <f>IF(D852="",VLOOKUP(A852,#REF!,3,FALSE),"")</f>
        <v/>
      </c>
      <c r="J852" t="str">
        <f t="shared" si="13"/>
        <v>Bridgeline Gas Marketing LLC96061801</v>
      </c>
      <c r="K852" t="s">
        <v>582</v>
      </c>
    </row>
    <row r="853" spans="1:11" x14ac:dyDescent="0.2">
      <c r="A853" s="70" t="s">
        <v>572</v>
      </c>
      <c r="B853" s="69">
        <v>96062744</v>
      </c>
      <c r="C853" s="81" t="s">
        <v>396</v>
      </c>
      <c r="D853" s="69">
        <v>75302</v>
      </c>
      <c r="E853" t="s">
        <v>65</v>
      </c>
      <c r="F853" t="e">
        <v>#N/A</v>
      </c>
      <c r="H853" s="98" t="e">
        <f>VLOOKUP(A853,#REF!,2,FALSE)</f>
        <v>#REF!</v>
      </c>
      <c r="I853" t="str">
        <f>IF(D853="",VLOOKUP(A853,#REF!,3,FALSE),"")</f>
        <v/>
      </c>
      <c r="J853" t="str">
        <f t="shared" si="13"/>
        <v>Bridgeline Gas Marketing LLC96062744</v>
      </c>
      <c r="K853" t="s">
        <v>582</v>
      </c>
    </row>
    <row r="854" spans="1:11" x14ac:dyDescent="0.2">
      <c r="A854" s="70" t="s">
        <v>572</v>
      </c>
      <c r="B854" s="69">
        <v>96005429</v>
      </c>
      <c r="C854" s="81" t="s">
        <v>397</v>
      </c>
      <c r="D854" s="69">
        <v>75302</v>
      </c>
      <c r="E854" t="s">
        <v>65</v>
      </c>
      <c r="F854" t="e">
        <v>#N/A</v>
      </c>
      <c r="H854" s="98" t="e">
        <f>VLOOKUP(A854,#REF!,2,FALSE)</f>
        <v>#REF!</v>
      </c>
      <c r="I854" t="str">
        <f>IF(D854="",VLOOKUP(A854,#REF!,3,FALSE),"")</f>
        <v/>
      </c>
      <c r="J854" t="str">
        <f t="shared" si="13"/>
        <v>Bridgeline Gas Marketing LLC96005429</v>
      </c>
      <c r="K854" t="s">
        <v>565</v>
      </c>
    </row>
    <row r="855" spans="1:11" x14ac:dyDescent="0.2">
      <c r="A855" s="70" t="s">
        <v>572</v>
      </c>
      <c r="B855" s="69">
        <v>96034791</v>
      </c>
      <c r="C855" s="81" t="s">
        <v>392</v>
      </c>
      <c r="D855" s="69">
        <v>75302</v>
      </c>
      <c r="E855" t="s">
        <v>65</v>
      </c>
      <c r="F855" t="e">
        <v>#N/A</v>
      </c>
      <c r="H855" s="98" t="e">
        <f>VLOOKUP(A855,#REF!,2,FALSE)</f>
        <v>#REF!</v>
      </c>
      <c r="I855" t="str">
        <f>IF(D855="",VLOOKUP(A855,#REF!,3,FALSE),"")</f>
        <v/>
      </c>
      <c r="J855" t="str">
        <f t="shared" si="13"/>
        <v>Bridgeline Gas Marketing LLC96034791</v>
      </c>
      <c r="K855" t="s">
        <v>565</v>
      </c>
    </row>
    <row r="856" spans="1:11" x14ac:dyDescent="0.2">
      <c r="A856" s="70" t="s">
        <v>572</v>
      </c>
      <c r="B856" s="69">
        <v>96034800</v>
      </c>
      <c r="C856" s="81" t="s">
        <v>410</v>
      </c>
      <c r="D856" s="69">
        <v>75302</v>
      </c>
      <c r="E856" t="s">
        <v>65</v>
      </c>
      <c r="F856" t="e">
        <v>#N/A</v>
      </c>
      <c r="H856" s="98" t="e">
        <f>VLOOKUP(A856,#REF!,2,FALSE)</f>
        <v>#REF!</v>
      </c>
      <c r="I856" t="str">
        <f>IF(D856="",VLOOKUP(A856,#REF!,3,FALSE),"")</f>
        <v/>
      </c>
      <c r="J856" t="str">
        <f t="shared" si="13"/>
        <v>Bridgeline Gas Marketing LLC96034800</v>
      </c>
      <c r="K856" t="s">
        <v>565</v>
      </c>
    </row>
    <row r="857" spans="1:11" x14ac:dyDescent="0.2">
      <c r="A857" s="70" t="s">
        <v>600</v>
      </c>
      <c r="B857" s="69">
        <v>96034802</v>
      </c>
      <c r="C857" s="81" t="s">
        <v>426</v>
      </c>
      <c r="D857" s="69">
        <v>75181</v>
      </c>
      <c r="E857" t="s">
        <v>65</v>
      </c>
      <c r="F857" t="e">
        <v>#N/A</v>
      </c>
      <c r="H857" s="98" t="e">
        <f>VLOOKUP(A857,#REF!,2,FALSE)</f>
        <v>#REF!</v>
      </c>
      <c r="I857" t="str">
        <f>IF(D857="",VLOOKUP(A857,#REF!,3,FALSE),"")</f>
        <v/>
      </c>
      <c r="J857" t="str">
        <f t="shared" si="13"/>
        <v>Bridgeline Holdings, L.P.96034802</v>
      </c>
      <c r="K857" t="s">
        <v>565</v>
      </c>
    </row>
    <row r="858" spans="1:11" x14ac:dyDescent="0.2">
      <c r="A858" s="70" t="s">
        <v>600</v>
      </c>
      <c r="B858" s="69">
        <v>96034809</v>
      </c>
      <c r="C858" s="81" t="s">
        <v>426</v>
      </c>
      <c r="D858" s="69">
        <v>75181</v>
      </c>
      <c r="E858" t="s">
        <v>65</v>
      </c>
      <c r="F858" t="e">
        <v>#N/A</v>
      </c>
      <c r="H858" s="98" t="e">
        <f>VLOOKUP(A858,#REF!,2,FALSE)</f>
        <v>#REF!</v>
      </c>
      <c r="I858" t="str">
        <f>IF(D858="",VLOOKUP(A858,#REF!,3,FALSE),"")</f>
        <v/>
      </c>
      <c r="J858" t="str">
        <f t="shared" si="13"/>
        <v>Bridgeline Holdings, L.P.96034809</v>
      </c>
      <c r="K858" t="s">
        <v>565</v>
      </c>
    </row>
    <row r="859" spans="1:11" x14ac:dyDescent="0.2">
      <c r="A859" s="70" t="s">
        <v>602</v>
      </c>
      <c r="B859" s="69">
        <v>96034658</v>
      </c>
      <c r="C859" s="81" t="s">
        <v>447</v>
      </c>
      <c r="D859" s="69">
        <v>75299</v>
      </c>
      <c r="E859" t="s">
        <v>65</v>
      </c>
      <c r="F859" t="e">
        <v>#N/A</v>
      </c>
      <c r="H859" s="98" t="e">
        <f>VLOOKUP(A859,#REF!,2,FALSE)</f>
        <v>#REF!</v>
      </c>
      <c r="I859" t="str">
        <f>IF(D859="",VLOOKUP(A859,#REF!,3,FALSE),"")</f>
        <v/>
      </c>
      <c r="J859" t="str">
        <f t="shared" si="13"/>
        <v>Bridgeline Storage Company, LLC96034658</v>
      </c>
      <c r="K859" t="s">
        <v>565</v>
      </c>
    </row>
    <row r="860" spans="1:11" x14ac:dyDescent="0.2">
      <c r="A860" s="70" t="s">
        <v>244</v>
      </c>
      <c r="B860" s="69">
        <v>96004580</v>
      </c>
      <c r="C860" s="81" t="s">
        <v>410</v>
      </c>
      <c r="D860" s="69">
        <v>49935</v>
      </c>
      <c r="E860" t="s">
        <v>65</v>
      </c>
      <c r="F860">
        <v>161</v>
      </c>
      <c r="H860" s="98" t="e">
        <f>VLOOKUP(A860,#REF!,2,FALSE)</f>
        <v>#REF!</v>
      </c>
      <c r="I860" t="str">
        <f>IF(D860="",VLOOKUP(A860,#REF!,3,FALSE),"")</f>
        <v/>
      </c>
      <c r="J860" t="str">
        <f t="shared" si="13"/>
        <v>Burlington Resources Trading Inc.96004580</v>
      </c>
      <c r="K860" t="s">
        <v>565</v>
      </c>
    </row>
    <row r="861" spans="1:11" x14ac:dyDescent="0.2">
      <c r="A861" s="70" t="s">
        <v>244</v>
      </c>
      <c r="B861" s="69">
        <v>96023732</v>
      </c>
      <c r="C861" s="81" t="s">
        <v>404</v>
      </c>
      <c r="D861" s="69">
        <v>49935</v>
      </c>
      <c r="E861" t="s">
        <v>65</v>
      </c>
      <c r="F861">
        <v>161</v>
      </c>
      <c r="H861" s="98" t="e">
        <f>VLOOKUP(A861,#REF!,2,FALSE)</f>
        <v>#REF!</v>
      </c>
      <c r="I861" t="str">
        <f>IF(D861="",VLOOKUP(A861,#REF!,3,FALSE),"")</f>
        <v/>
      </c>
      <c r="J861" t="str">
        <f t="shared" si="13"/>
        <v>Burlington Resources Trading Inc.96023732</v>
      </c>
      <c r="K861" t="s">
        <v>565</v>
      </c>
    </row>
    <row r="862" spans="1:11" x14ac:dyDescent="0.2">
      <c r="A862" s="70" t="s">
        <v>244</v>
      </c>
      <c r="B862" s="69">
        <v>96048080</v>
      </c>
      <c r="C862" s="81" t="s">
        <v>396</v>
      </c>
      <c r="D862" s="69">
        <v>49935</v>
      </c>
      <c r="E862" t="s">
        <v>65</v>
      </c>
      <c r="F862">
        <v>161</v>
      </c>
      <c r="H862" s="98" t="e">
        <f>VLOOKUP(A862,#REF!,2,FALSE)</f>
        <v>#REF!</v>
      </c>
      <c r="I862" t="str">
        <f>IF(D862="",VLOOKUP(A862,#REF!,3,FALSE),"")</f>
        <v/>
      </c>
      <c r="J862" t="str">
        <f t="shared" si="13"/>
        <v>Burlington Resources Trading Inc.96048080</v>
      </c>
      <c r="K862" t="s">
        <v>565</v>
      </c>
    </row>
    <row r="863" spans="1:11" x14ac:dyDescent="0.2">
      <c r="A863" s="70" t="s">
        <v>273</v>
      </c>
      <c r="B863" s="69">
        <v>96004513</v>
      </c>
      <c r="C863" s="81" t="s">
        <v>417</v>
      </c>
      <c r="D863" s="69">
        <v>826</v>
      </c>
      <c r="E863" t="s">
        <v>65</v>
      </c>
      <c r="F863">
        <v>190</v>
      </c>
      <c r="H863" s="98" t="e">
        <f>VLOOKUP(A863,#REF!,2,FALSE)</f>
        <v>#REF!</v>
      </c>
      <c r="I863" t="str">
        <f>IF(D863="",VLOOKUP(A863,#REF!,3,FALSE),"")</f>
        <v/>
      </c>
      <c r="J863" t="str">
        <f t="shared" si="13"/>
        <v>Calcasieu Gas Gathering System96004513</v>
      </c>
      <c r="K863" t="s">
        <v>565</v>
      </c>
    </row>
    <row r="864" spans="1:11" x14ac:dyDescent="0.2">
      <c r="A864" s="70" t="s">
        <v>273</v>
      </c>
      <c r="B864" s="69">
        <v>96029085</v>
      </c>
      <c r="C864" s="81" t="s">
        <v>396</v>
      </c>
      <c r="D864" s="69">
        <v>826</v>
      </c>
      <c r="E864" t="s">
        <v>65</v>
      </c>
      <c r="F864">
        <v>190</v>
      </c>
      <c r="H864" s="98" t="e">
        <f>VLOOKUP(A864,#REF!,2,FALSE)</f>
        <v>#REF!</v>
      </c>
      <c r="I864" t="str">
        <f>IF(D864="",VLOOKUP(A864,#REF!,3,FALSE),"")</f>
        <v/>
      </c>
      <c r="J864" t="str">
        <f t="shared" si="13"/>
        <v>Calcasieu Gas Gathering System96029085</v>
      </c>
      <c r="K864" t="s">
        <v>565</v>
      </c>
    </row>
    <row r="865" spans="1:11" x14ac:dyDescent="0.2">
      <c r="A865" s="70" t="s">
        <v>273</v>
      </c>
      <c r="B865" s="69">
        <v>96061972</v>
      </c>
      <c r="C865" s="81" t="s">
        <v>402</v>
      </c>
      <c r="D865" s="69">
        <v>826</v>
      </c>
      <c r="E865" t="s">
        <v>65</v>
      </c>
      <c r="F865">
        <v>190</v>
      </c>
      <c r="H865" s="98" t="e">
        <f>VLOOKUP(A865,#REF!,2,FALSE)</f>
        <v>#REF!</v>
      </c>
      <c r="I865" t="str">
        <f>IF(D865="",VLOOKUP(A865,#REF!,3,FALSE),"")</f>
        <v/>
      </c>
      <c r="J865" t="str">
        <f t="shared" si="13"/>
        <v>Calcasieu Gas Gathering System96061972</v>
      </c>
      <c r="K865" t="s">
        <v>565</v>
      </c>
    </row>
    <row r="866" spans="1:11" x14ac:dyDescent="0.2">
      <c r="A866" s="70" t="s">
        <v>90</v>
      </c>
      <c r="B866" s="69">
        <v>96050695</v>
      </c>
      <c r="C866" s="81" t="s">
        <v>401</v>
      </c>
      <c r="D866" s="69">
        <v>79689</v>
      </c>
      <c r="E866" t="s">
        <v>65</v>
      </c>
      <c r="F866">
        <v>7</v>
      </c>
      <c r="H866" s="98" t="e">
        <f>VLOOKUP(A866,#REF!,2,FALSE)</f>
        <v>#REF!</v>
      </c>
      <c r="I866" t="str">
        <f>IF(D866="",VLOOKUP(A866,#REF!,3,FALSE),"")</f>
        <v/>
      </c>
      <c r="J866" t="str">
        <f t="shared" si="13"/>
        <v>Calpine Energy Services, L.P.96050695</v>
      </c>
      <c r="K866" t="s">
        <v>565</v>
      </c>
    </row>
    <row r="867" spans="1:11" x14ac:dyDescent="0.2">
      <c r="A867" s="70" t="s">
        <v>90</v>
      </c>
      <c r="B867" s="69">
        <v>96051463</v>
      </c>
      <c r="C867" s="81" t="s">
        <v>399</v>
      </c>
      <c r="D867" s="69">
        <v>79689</v>
      </c>
      <c r="E867" t="s">
        <v>65</v>
      </c>
      <c r="F867">
        <v>7</v>
      </c>
      <c r="H867" s="98" t="e">
        <f>VLOOKUP(A867,#REF!,2,FALSE)</f>
        <v>#REF!</v>
      </c>
      <c r="I867" t="str">
        <f>IF(D867="",VLOOKUP(A867,#REF!,3,FALSE),"")</f>
        <v/>
      </c>
      <c r="J867" t="str">
        <f t="shared" si="13"/>
        <v>Calpine Energy Services, L.P.96051463</v>
      </c>
      <c r="K867" t="s">
        <v>565</v>
      </c>
    </row>
    <row r="868" spans="1:11" x14ac:dyDescent="0.2">
      <c r="A868" s="70" t="s">
        <v>90</v>
      </c>
      <c r="B868" s="69">
        <v>96056886</v>
      </c>
      <c r="C868" s="81" t="s">
        <v>392</v>
      </c>
      <c r="D868" s="69">
        <v>79689</v>
      </c>
      <c r="E868" t="s">
        <v>65</v>
      </c>
      <c r="F868">
        <v>7</v>
      </c>
      <c r="H868" s="98" t="e">
        <f>VLOOKUP(A868,#REF!,2,FALSE)</f>
        <v>#REF!</v>
      </c>
      <c r="I868" t="str">
        <f>IF(D868="",VLOOKUP(A868,#REF!,3,FALSE),"")</f>
        <v/>
      </c>
      <c r="J868" t="str">
        <f t="shared" si="13"/>
        <v>Calpine Energy Services, L.P.96056886</v>
      </c>
      <c r="K868" t="s">
        <v>565</v>
      </c>
    </row>
    <row r="869" spans="1:11" x14ac:dyDescent="0.2">
      <c r="A869" s="74" t="s">
        <v>143</v>
      </c>
      <c r="B869" s="69"/>
      <c r="C869" s="75" t="s">
        <v>585</v>
      </c>
      <c r="D869" s="67">
        <v>26038</v>
      </c>
      <c r="E869" t="s">
        <v>65</v>
      </c>
      <c r="F869">
        <v>60</v>
      </c>
      <c r="H869" s="98" t="e">
        <f>VLOOKUP(A869,#REF!,2,FALSE)</f>
        <v>#REF!</v>
      </c>
      <c r="I869" t="str">
        <f>IF(D869="",VLOOKUP(A869,#REF!,3,FALSE),"")</f>
        <v/>
      </c>
      <c r="J869" t="str">
        <f t="shared" si="13"/>
        <v>Canadian Imperial Bank of Commerce</v>
      </c>
      <c r="K869">
        <v>0</v>
      </c>
    </row>
    <row r="870" spans="1:11" x14ac:dyDescent="0.2">
      <c r="A870" s="70" t="s">
        <v>108</v>
      </c>
      <c r="B870" s="69">
        <v>96089932</v>
      </c>
      <c r="C870" s="81" t="s">
        <v>581</v>
      </c>
      <c r="D870" s="69">
        <v>57543</v>
      </c>
      <c r="E870" t="s">
        <v>65</v>
      </c>
      <c r="F870">
        <v>25</v>
      </c>
      <c r="H870" s="98" t="e">
        <f>VLOOKUP(A870,#REF!,2,FALSE)</f>
        <v>#REF!</v>
      </c>
      <c r="I870" t="str">
        <f>IF(D870="",VLOOKUP(A870,#REF!,3,FALSE),"")</f>
        <v/>
      </c>
      <c r="J870" t="str">
        <f t="shared" si="13"/>
        <v>Cargill Energy, a division of Cargill, Incorporated96089932</v>
      </c>
      <c r="K870" t="s">
        <v>127</v>
      </c>
    </row>
    <row r="871" spans="1:11" x14ac:dyDescent="0.2">
      <c r="A871" s="70" t="s">
        <v>108</v>
      </c>
      <c r="B871" s="69">
        <v>96005429</v>
      </c>
      <c r="C871" s="81" t="s">
        <v>397</v>
      </c>
      <c r="D871" s="69">
        <v>57543</v>
      </c>
      <c r="E871" t="s">
        <v>65</v>
      </c>
      <c r="F871">
        <v>25</v>
      </c>
      <c r="H871" s="98" t="e">
        <f>VLOOKUP(A871,#REF!,2,FALSE)</f>
        <v>#REF!</v>
      </c>
      <c r="I871" t="str">
        <f>IF(D871="",VLOOKUP(A871,#REF!,3,FALSE),"")</f>
        <v/>
      </c>
      <c r="J871" t="str">
        <f t="shared" si="13"/>
        <v>Cargill Energy, a division of Cargill, Incorporated96005429</v>
      </c>
      <c r="K871" t="s">
        <v>565</v>
      </c>
    </row>
    <row r="872" spans="1:11" x14ac:dyDescent="0.2">
      <c r="A872" s="70" t="s">
        <v>108</v>
      </c>
      <c r="B872" s="69">
        <v>96018454</v>
      </c>
      <c r="C872" s="81" t="s">
        <v>410</v>
      </c>
      <c r="D872" s="69">
        <v>57543</v>
      </c>
      <c r="E872" t="s">
        <v>65</v>
      </c>
      <c r="F872">
        <v>25</v>
      </c>
      <c r="H872" s="98" t="e">
        <f>VLOOKUP(A872,#REF!,2,FALSE)</f>
        <v>#REF!</v>
      </c>
      <c r="I872" t="str">
        <f>IF(D872="",VLOOKUP(A872,#REF!,3,FALSE),"")</f>
        <v/>
      </c>
      <c r="J872" t="str">
        <f t="shared" si="13"/>
        <v>Cargill Energy, a division of Cargill, Incorporated96018454</v>
      </c>
      <c r="K872" t="s">
        <v>565</v>
      </c>
    </row>
    <row r="873" spans="1:11" x14ac:dyDescent="0.2">
      <c r="A873" s="70" t="s">
        <v>108</v>
      </c>
      <c r="B873" s="69">
        <v>96058924</v>
      </c>
      <c r="C873" s="81" t="s">
        <v>392</v>
      </c>
      <c r="D873" s="69">
        <v>57543</v>
      </c>
      <c r="E873" t="s">
        <v>65</v>
      </c>
      <c r="F873">
        <v>25</v>
      </c>
      <c r="H873" s="98" t="e">
        <f>VLOOKUP(A873,#REF!,2,FALSE)</f>
        <v>#REF!</v>
      </c>
      <c r="I873" t="str">
        <f>IF(D873="",VLOOKUP(A873,#REF!,3,FALSE),"")</f>
        <v/>
      </c>
      <c r="J873" t="str">
        <f t="shared" si="13"/>
        <v>Cargill Energy, a division of Cargill, Incorporated96058924</v>
      </c>
      <c r="K873" t="s">
        <v>565</v>
      </c>
    </row>
    <row r="874" spans="1:11" x14ac:dyDescent="0.2">
      <c r="A874" s="70" t="s">
        <v>164</v>
      </c>
      <c r="B874" s="69">
        <v>96035612</v>
      </c>
      <c r="C874" s="81" t="s">
        <v>399</v>
      </c>
      <c r="D874" s="69">
        <v>61544</v>
      </c>
      <c r="E874" t="s">
        <v>65</v>
      </c>
      <c r="F874">
        <v>81</v>
      </c>
      <c r="H874" s="98" t="e">
        <f>VLOOKUP(A874,#REF!,2,FALSE)</f>
        <v>#REF!</v>
      </c>
      <c r="I874" t="str">
        <f>IF(D874="",VLOOKUP(A874,#REF!,3,FALSE),"")</f>
        <v/>
      </c>
      <c r="J874" t="str">
        <f t="shared" si="13"/>
        <v>Castle Power LLC96035612</v>
      </c>
      <c r="K874" t="s">
        <v>565</v>
      </c>
    </row>
    <row r="875" spans="1:11" x14ac:dyDescent="0.2">
      <c r="A875" s="70" t="s">
        <v>164</v>
      </c>
      <c r="B875" s="69">
        <v>96039363</v>
      </c>
      <c r="C875" s="81" t="s">
        <v>401</v>
      </c>
      <c r="D875" s="69">
        <v>61544</v>
      </c>
      <c r="E875" t="s">
        <v>65</v>
      </c>
      <c r="F875">
        <v>81</v>
      </c>
      <c r="H875" s="98" t="e">
        <f>VLOOKUP(A875,#REF!,2,FALSE)</f>
        <v>#REF!</v>
      </c>
      <c r="I875" t="str">
        <f>IF(D875="",VLOOKUP(A875,#REF!,3,FALSE),"")</f>
        <v/>
      </c>
      <c r="J875" t="str">
        <f t="shared" si="13"/>
        <v>Castle Power LLC96039363</v>
      </c>
      <c r="K875" t="s">
        <v>565</v>
      </c>
    </row>
    <row r="876" spans="1:11" x14ac:dyDescent="0.2">
      <c r="A876" s="70" t="s">
        <v>164</v>
      </c>
      <c r="B876" s="69">
        <v>96053282</v>
      </c>
      <c r="C876" s="81" t="s">
        <v>402</v>
      </c>
      <c r="D876" s="69">
        <v>61544</v>
      </c>
      <c r="E876" t="s">
        <v>65</v>
      </c>
      <c r="F876">
        <v>81</v>
      </c>
      <c r="H876" s="98" t="e">
        <f>VLOOKUP(A876,#REF!,2,FALSE)</f>
        <v>#REF!</v>
      </c>
      <c r="I876" t="str">
        <f>IF(D876="",VLOOKUP(A876,#REF!,3,FALSE),"")</f>
        <v/>
      </c>
      <c r="J876" t="str">
        <f t="shared" si="13"/>
        <v>Castle Power LLC96053282</v>
      </c>
      <c r="K876" t="s">
        <v>565</v>
      </c>
    </row>
    <row r="877" spans="1:11" x14ac:dyDescent="0.2">
      <c r="A877" s="70" t="s">
        <v>284</v>
      </c>
      <c r="B877" s="69">
        <v>96000376</v>
      </c>
      <c r="C877" s="81" t="s">
        <v>420</v>
      </c>
      <c r="D877" s="69">
        <v>881</v>
      </c>
      <c r="E877" t="s">
        <v>65</v>
      </c>
      <c r="F877">
        <v>201</v>
      </c>
      <c r="H877" s="98" t="e">
        <f>VLOOKUP(A877,#REF!,2,FALSE)</f>
        <v>#REF!</v>
      </c>
      <c r="I877" t="str">
        <f>IF(D877="",VLOOKUP(A877,#REF!,3,FALSE),"")</f>
        <v/>
      </c>
      <c r="J877" t="str">
        <f t="shared" si="13"/>
        <v>Central Illinois Light Company96000376</v>
      </c>
      <c r="K877" t="s">
        <v>565</v>
      </c>
    </row>
    <row r="878" spans="1:11" x14ac:dyDescent="0.2">
      <c r="A878" s="70" t="s">
        <v>284</v>
      </c>
      <c r="B878" s="69">
        <v>96000380</v>
      </c>
      <c r="C878" s="81" t="s">
        <v>408</v>
      </c>
      <c r="D878" s="69">
        <v>881</v>
      </c>
      <c r="E878" t="s">
        <v>65</v>
      </c>
      <c r="F878">
        <v>201</v>
      </c>
      <c r="H878" s="98" t="e">
        <f>VLOOKUP(A878,#REF!,2,FALSE)</f>
        <v>#REF!</v>
      </c>
      <c r="I878" t="str">
        <f>IF(D878="",VLOOKUP(A878,#REF!,3,FALSE),"")</f>
        <v/>
      </c>
      <c r="J878" t="str">
        <f t="shared" si="13"/>
        <v>Central Illinois Light Company96000380</v>
      </c>
      <c r="K878" t="s">
        <v>565</v>
      </c>
    </row>
    <row r="879" spans="1:11" x14ac:dyDescent="0.2">
      <c r="A879" s="70" t="s">
        <v>284</v>
      </c>
      <c r="B879" s="69">
        <v>96000389</v>
      </c>
      <c r="C879" s="81" t="s">
        <v>392</v>
      </c>
      <c r="D879" s="69">
        <v>881</v>
      </c>
      <c r="E879" t="s">
        <v>65</v>
      </c>
      <c r="F879">
        <v>201</v>
      </c>
      <c r="H879" s="98" t="e">
        <f>VLOOKUP(A879,#REF!,2,FALSE)</f>
        <v>#REF!</v>
      </c>
      <c r="I879" t="str">
        <f>IF(D879="",VLOOKUP(A879,#REF!,3,FALSE),"")</f>
        <v/>
      </c>
      <c r="J879" t="str">
        <f t="shared" si="13"/>
        <v>Central Illinois Light Company96000389</v>
      </c>
      <c r="K879" t="s">
        <v>565</v>
      </c>
    </row>
    <row r="880" spans="1:11" x14ac:dyDescent="0.2">
      <c r="A880" s="70" t="s">
        <v>284</v>
      </c>
      <c r="B880" s="69">
        <v>96013868</v>
      </c>
      <c r="C880" s="81" t="s">
        <v>401</v>
      </c>
      <c r="D880" s="69">
        <v>881</v>
      </c>
      <c r="E880" t="s">
        <v>65</v>
      </c>
      <c r="F880">
        <v>201</v>
      </c>
      <c r="H880" s="98" t="e">
        <f>VLOOKUP(A880,#REF!,2,FALSE)</f>
        <v>#REF!</v>
      </c>
      <c r="I880" t="str">
        <f>IF(D880="",VLOOKUP(A880,#REF!,3,FALSE),"")</f>
        <v/>
      </c>
      <c r="J880" t="str">
        <f t="shared" si="13"/>
        <v>Central Illinois Light Company96013868</v>
      </c>
      <c r="K880" t="s">
        <v>565</v>
      </c>
    </row>
    <row r="881" spans="1:11" x14ac:dyDescent="0.2">
      <c r="A881" s="70" t="s">
        <v>196</v>
      </c>
      <c r="B881" s="69">
        <v>96016377</v>
      </c>
      <c r="C881" s="81" t="s">
        <v>399</v>
      </c>
      <c r="D881" s="69">
        <v>56759</v>
      </c>
      <c r="E881" t="s">
        <v>65</v>
      </c>
      <c r="F881">
        <v>113</v>
      </c>
      <c r="H881" s="98" t="e">
        <f>VLOOKUP(A881,#REF!,2,FALSE)</f>
        <v>#REF!</v>
      </c>
      <c r="I881" t="str">
        <f>IF(D881="",VLOOKUP(A881,#REF!,3,FALSE),"")</f>
        <v/>
      </c>
      <c r="J881" t="str">
        <f t="shared" si="13"/>
        <v>Cinergy Capital &amp; Trading Inc.96016377</v>
      </c>
      <c r="K881" t="s">
        <v>565</v>
      </c>
    </row>
    <row r="882" spans="1:11" x14ac:dyDescent="0.2">
      <c r="A882" s="70" t="s">
        <v>196</v>
      </c>
      <c r="B882" s="69">
        <v>96018726</v>
      </c>
      <c r="C882" s="81" t="s">
        <v>394</v>
      </c>
      <c r="D882" s="69">
        <v>56759</v>
      </c>
      <c r="E882" t="s">
        <v>65</v>
      </c>
      <c r="F882">
        <v>113</v>
      </c>
      <c r="H882" s="98" t="e">
        <f>VLOOKUP(A882,#REF!,2,FALSE)</f>
        <v>#REF!</v>
      </c>
      <c r="I882" t="str">
        <f>IF(D882="",VLOOKUP(A882,#REF!,3,FALSE),"")</f>
        <v/>
      </c>
      <c r="J882" t="str">
        <f t="shared" si="13"/>
        <v>Cinergy Capital &amp; Trading Inc.96018726</v>
      </c>
      <c r="K882" t="s">
        <v>565</v>
      </c>
    </row>
    <row r="883" spans="1:11" x14ac:dyDescent="0.2">
      <c r="A883" s="70" t="s">
        <v>196</v>
      </c>
      <c r="B883" s="69">
        <v>96030168</v>
      </c>
      <c r="C883" s="81" t="s">
        <v>401</v>
      </c>
      <c r="D883" s="69">
        <v>56759</v>
      </c>
      <c r="E883" t="s">
        <v>65</v>
      </c>
      <c r="F883">
        <v>113</v>
      </c>
      <c r="H883" s="98" t="e">
        <f>VLOOKUP(A883,#REF!,2,FALSE)</f>
        <v>#REF!</v>
      </c>
      <c r="I883" t="str">
        <f>IF(D883="",VLOOKUP(A883,#REF!,3,FALSE),"")</f>
        <v/>
      </c>
      <c r="J883" t="str">
        <f t="shared" si="13"/>
        <v>Cinergy Capital &amp; Trading Inc.96030168</v>
      </c>
      <c r="K883" t="s">
        <v>565</v>
      </c>
    </row>
    <row r="884" spans="1:11" x14ac:dyDescent="0.2">
      <c r="A884" s="70" t="s">
        <v>100</v>
      </c>
      <c r="B884" s="69">
        <v>96064715</v>
      </c>
      <c r="C884" s="81" t="s">
        <v>399</v>
      </c>
      <c r="D884" s="69">
        <v>68856</v>
      </c>
      <c r="E884" t="s">
        <v>65</v>
      </c>
      <c r="F884">
        <v>17</v>
      </c>
      <c r="H884" s="98" t="e">
        <f>VLOOKUP(A884,#REF!,2,FALSE)</f>
        <v>#REF!</v>
      </c>
      <c r="I884" t="str">
        <f>IF(D884="",VLOOKUP(A884,#REF!,3,FALSE),"")</f>
        <v/>
      </c>
      <c r="J884" t="str">
        <f t="shared" si="13"/>
        <v>Cinergy Marketing &amp; Trading, LLC96064715</v>
      </c>
      <c r="K884" t="s">
        <v>582</v>
      </c>
    </row>
    <row r="885" spans="1:11" x14ac:dyDescent="0.2">
      <c r="A885" s="70" t="s">
        <v>100</v>
      </c>
      <c r="B885" s="69">
        <v>96067478</v>
      </c>
      <c r="C885" s="81" t="s">
        <v>401</v>
      </c>
      <c r="D885" s="69">
        <v>68856</v>
      </c>
      <c r="E885" t="s">
        <v>65</v>
      </c>
      <c r="F885">
        <v>17</v>
      </c>
      <c r="H885" s="98" t="e">
        <f>VLOOKUP(A885,#REF!,2,FALSE)</f>
        <v>#REF!</v>
      </c>
      <c r="I885" t="str">
        <f>IF(D885="",VLOOKUP(A885,#REF!,3,FALSE),"")</f>
        <v/>
      </c>
      <c r="J885" t="str">
        <f t="shared" si="13"/>
        <v>Cinergy Marketing &amp; Trading, LLC96067478</v>
      </c>
      <c r="K885" t="s">
        <v>582</v>
      </c>
    </row>
    <row r="886" spans="1:11" x14ac:dyDescent="0.2">
      <c r="A886" s="70" t="s">
        <v>100</v>
      </c>
      <c r="B886" s="69">
        <v>96057495</v>
      </c>
      <c r="C886" s="81" t="s">
        <v>401</v>
      </c>
      <c r="D886" s="69">
        <v>68856</v>
      </c>
      <c r="E886" t="s">
        <v>65</v>
      </c>
      <c r="F886">
        <v>17</v>
      </c>
      <c r="H886" s="98" t="e">
        <f>VLOOKUP(A886,#REF!,2,FALSE)</f>
        <v>#REF!</v>
      </c>
      <c r="I886" t="str">
        <f>IF(D886="",VLOOKUP(A886,#REF!,3,FALSE),"")</f>
        <v/>
      </c>
      <c r="J886" t="str">
        <f t="shared" si="13"/>
        <v>Cinergy Marketing &amp; Trading, LLC96057495</v>
      </c>
      <c r="K886" t="s">
        <v>584</v>
      </c>
    </row>
    <row r="887" spans="1:11" x14ac:dyDescent="0.2">
      <c r="A887" s="70" t="s">
        <v>100</v>
      </c>
      <c r="B887" s="69">
        <v>96057507</v>
      </c>
      <c r="C887" s="81" t="s">
        <v>396</v>
      </c>
      <c r="D887" s="69">
        <v>68856</v>
      </c>
      <c r="E887" t="s">
        <v>65</v>
      </c>
      <c r="F887">
        <v>17</v>
      </c>
      <c r="H887" s="98" t="e">
        <f>VLOOKUP(A887,#REF!,2,FALSE)</f>
        <v>#REF!</v>
      </c>
      <c r="I887" t="str">
        <f>IF(D887="",VLOOKUP(A887,#REF!,3,FALSE),"")</f>
        <v/>
      </c>
      <c r="J887" t="str">
        <f t="shared" si="13"/>
        <v>Cinergy Marketing &amp; Trading, LLC96057507</v>
      </c>
      <c r="K887" t="s">
        <v>584</v>
      </c>
    </row>
    <row r="888" spans="1:11" x14ac:dyDescent="0.2">
      <c r="A888" s="70" t="s">
        <v>100</v>
      </c>
      <c r="B888" s="69">
        <v>96085274</v>
      </c>
      <c r="C888" s="81" t="s">
        <v>583</v>
      </c>
      <c r="D888" s="69">
        <v>68856</v>
      </c>
      <c r="E888" t="s">
        <v>65</v>
      </c>
      <c r="F888">
        <v>17</v>
      </c>
      <c r="H888" s="98" t="e">
        <f>VLOOKUP(A888,#REF!,2,FALSE)</f>
        <v>#REF!</v>
      </c>
      <c r="I888" t="str">
        <f>IF(D888="",VLOOKUP(A888,#REF!,3,FALSE),"")</f>
        <v/>
      </c>
      <c r="J888" t="str">
        <f t="shared" si="13"/>
        <v>Cinergy Marketing &amp; Trading, LLC96085274</v>
      </c>
      <c r="K888" t="s">
        <v>127</v>
      </c>
    </row>
    <row r="889" spans="1:11" x14ac:dyDescent="0.2">
      <c r="A889" s="70" t="s">
        <v>100</v>
      </c>
      <c r="B889" s="69">
        <v>96001611</v>
      </c>
      <c r="C889" s="81" t="s">
        <v>417</v>
      </c>
      <c r="D889" s="69">
        <v>68856</v>
      </c>
      <c r="E889" t="s">
        <v>65</v>
      </c>
      <c r="F889">
        <v>17</v>
      </c>
      <c r="H889" s="98" t="e">
        <f>VLOOKUP(A889,#REF!,2,FALSE)</f>
        <v>#REF!</v>
      </c>
      <c r="I889" t="str">
        <f>IF(D889="",VLOOKUP(A889,#REF!,3,FALSE),"")</f>
        <v/>
      </c>
      <c r="J889" t="str">
        <f t="shared" si="13"/>
        <v>Cinergy Marketing &amp; Trading, LLC96001611</v>
      </c>
      <c r="K889" t="s">
        <v>565</v>
      </c>
    </row>
    <row r="890" spans="1:11" x14ac:dyDescent="0.2">
      <c r="A890" s="70" t="s">
        <v>100</v>
      </c>
      <c r="B890" s="69">
        <v>96005429</v>
      </c>
      <c r="C890" s="81" t="s">
        <v>397</v>
      </c>
      <c r="D890" s="69">
        <v>68856</v>
      </c>
      <c r="E890" t="s">
        <v>65</v>
      </c>
      <c r="F890">
        <v>17</v>
      </c>
      <c r="H890" s="98" t="e">
        <f>VLOOKUP(A890,#REF!,2,FALSE)</f>
        <v>#REF!</v>
      </c>
      <c r="I890" t="str">
        <f>IF(D890="",VLOOKUP(A890,#REF!,3,FALSE),"")</f>
        <v/>
      </c>
      <c r="J890" t="str">
        <f t="shared" si="13"/>
        <v>Cinergy Marketing &amp; Trading, LLC96005429</v>
      </c>
      <c r="K890" t="s">
        <v>565</v>
      </c>
    </row>
    <row r="891" spans="1:11" x14ac:dyDescent="0.2">
      <c r="A891" s="70" t="s">
        <v>100</v>
      </c>
      <c r="B891" s="69">
        <v>96007441</v>
      </c>
      <c r="C891" s="81" t="s">
        <v>394</v>
      </c>
      <c r="D891" s="69">
        <v>68856</v>
      </c>
      <c r="E891" t="s">
        <v>65</v>
      </c>
      <c r="F891">
        <v>17</v>
      </c>
      <c r="H891" s="98" t="e">
        <f>VLOOKUP(A891,#REF!,2,FALSE)</f>
        <v>#REF!</v>
      </c>
      <c r="I891" t="str">
        <f>IF(D891="",VLOOKUP(A891,#REF!,3,FALSE),"")</f>
        <v/>
      </c>
      <c r="J891" t="str">
        <f t="shared" si="13"/>
        <v>Cinergy Marketing &amp; Trading, LLC96007441</v>
      </c>
      <c r="K891" t="s">
        <v>565</v>
      </c>
    </row>
    <row r="892" spans="1:11" x14ac:dyDescent="0.2">
      <c r="A892" s="70" t="s">
        <v>100</v>
      </c>
      <c r="B892" s="69">
        <v>96016335</v>
      </c>
      <c r="C892" s="81" t="s">
        <v>392</v>
      </c>
      <c r="D892" s="69">
        <v>68856</v>
      </c>
      <c r="E892" t="s">
        <v>65</v>
      </c>
      <c r="F892">
        <v>17</v>
      </c>
      <c r="H892" s="98" t="e">
        <f>VLOOKUP(A892,#REF!,2,FALSE)</f>
        <v>#REF!</v>
      </c>
      <c r="I892" t="str">
        <f>IF(D892="",VLOOKUP(A892,#REF!,3,FALSE),"")</f>
        <v/>
      </c>
      <c r="J892" t="str">
        <f t="shared" si="13"/>
        <v>Cinergy Marketing &amp; Trading, LLC96016335</v>
      </c>
      <c r="K892" t="s">
        <v>565</v>
      </c>
    </row>
    <row r="893" spans="1:11" x14ac:dyDescent="0.2">
      <c r="A893" s="74" t="s">
        <v>193</v>
      </c>
      <c r="B893" s="69"/>
      <c r="C893" s="75" t="s">
        <v>585</v>
      </c>
      <c r="D893" s="67">
        <v>942</v>
      </c>
      <c r="E893" t="s">
        <v>65</v>
      </c>
      <c r="F893">
        <v>110</v>
      </c>
      <c r="H893" s="98" t="e">
        <f>VLOOKUP(A893,#REF!,2,FALSE)</f>
        <v>#REF!</v>
      </c>
      <c r="I893" t="str">
        <f>IF(D893="",VLOOKUP(A893,#REF!,3,FALSE),"")</f>
        <v/>
      </c>
      <c r="J893" t="str">
        <f t="shared" si="13"/>
        <v>Citibank, N.A.</v>
      </c>
      <c r="K893">
        <v>0</v>
      </c>
    </row>
    <row r="894" spans="1:11" x14ac:dyDescent="0.2">
      <c r="A894" s="70" t="s">
        <v>245</v>
      </c>
      <c r="B894" s="69">
        <v>96021365</v>
      </c>
      <c r="C894" s="81" t="s">
        <v>410</v>
      </c>
      <c r="D894" s="69">
        <v>61428</v>
      </c>
      <c r="E894" t="s">
        <v>65</v>
      </c>
      <c r="F894">
        <v>162</v>
      </c>
      <c r="H894" s="98" t="e">
        <f>VLOOKUP(A894,#REF!,2,FALSE)</f>
        <v>#REF!</v>
      </c>
      <c r="I894" t="str">
        <f>IF(D894="",VLOOKUP(A894,#REF!,3,FALSE),"")</f>
        <v/>
      </c>
      <c r="J894" t="str">
        <f t="shared" si="13"/>
        <v>CLECO Corporation96021365</v>
      </c>
      <c r="K894" t="s">
        <v>565</v>
      </c>
    </row>
    <row r="895" spans="1:11" x14ac:dyDescent="0.2">
      <c r="A895" s="70" t="s">
        <v>163</v>
      </c>
      <c r="B895" s="69">
        <v>96035178</v>
      </c>
      <c r="C895" s="81" t="s">
        <v>399</v>
      </c>
      <c r="D895" s="69">
        <v>75726</v>
      </c>
      <c r="E895" t="s">
        <v>65</v>
      </c>
      <c r="F895">
        <v>80</v>
      </c>
      <c r="H895" s="98" t="e">
        <f>VLOOKUP(A895,#REF!,2,FALSE)</f>
        <v>#REF!</v>
      </c>
      <c r="I895" t="str">
        <f>IF(D895="",VLOOKUP(A895,#REF!,3,FALSE),"")</f>
        <v/>
      </c>
      <c r="J895" t="str">
        <f t="shared" si="13"/>
        <v>CLECO Marketing and Trading, LLC96035178</v>
      </c>
      <c r="K895" t="s">
        <v>565</v>
      </c>
    </row>
    <row r="896" spans="1:11" x14ac:dyDescent="0.2">
      <c r="A896" s="70" t="s">
        <v>163</v>
      </c>
      <c r="B896" s="69">
        <v>96046244</v>
      </c>
      <c r="C896" s="81" t="s">
        <v>402</v>
      </c>
      <c r="D896" s="69">
        <v>75726</v>
      </c>
      <c r="E896" t="s">
        <v>65</v>
      </c>
      <c r="F896">
        <v>80</v>
      </c>
      <c r="H896" s="98" t="e">
        <f>VLOOKUP(A896,#REF!,2,FALSE)</f>
        <v>#REF!</v>
      </c>
      <c r="I896" t="str">
        <f>IF(D896="",VLOOKUP(A896,#REF!,3,FALSE),"")</f>
        <v/>
      </c>
      <c r="J896" t="str">
        <f t="shared" si="13"/>
        <v>CLECO Marketing and Trading, LLC96046244</v>
      </c>
      <c r="K896" t="s">
        <v>565</v>
      </c>
    </row>
    <row r="897" spans="1:11" x14ac:dyDescent="0.2">
      <c r="A897" s="70" t="s">
        <v>163</v>
      </c>
      <c r="B897" s="69">
        <v>96054067</v>
      </c>
      <c r="C897" s="81" t="s">
        <v>401</v>
      </c>
      <c r="D897" s="69">
        <v>75726</v>
      </c>
      <c r="E897" t="s">
        <v>65</v>
      </c>
      <c r="F897">
        <v>80</v>
      </c>
      <c r="H897" s="98" t="e">
        <f>VLOOKUP(A897,#REF!,2,FALSE)</f>
        <v>#REF!</v>
      </c>
      <c r="I897" t="str">
        <f>IF(D897="",VLOOKUP(A897,#REF!,3,FALSE),"")</f>
        <v/>
      </c>
      <c r="J897" t="str">
        <f t="shared" si="13"/>
        <v>CLECO Marketing and Trading, LLC96054067</v>
      </c>
      <c r="K897" t="s">
        <v>565</v>
      </c>
    </row>
    <row r="898" spans="1:11" x14ac:dyDescent="0.2">
      <c r="A898" s="70" t="s">
        <v>187</v>
      </c>
      <c r="B898" s="69">
        <v>96000996</v>
      </c>
      <c r="C898" s="81" t="s">
        <v>408</v>
      </c>
      <c r="D898" s="69">
        <v>65599</v>
      </c>
      <c r="E898" t="s">
        <v>65</v>
      </c>
      <c r="F898">
        <v>104</v>
      </c>
      <c r="H898" s="98" t="e">
        <f>VLOOKUP(A898,#REF!,2,FALSE)</f>
        <v>#REF!</v>
      </c>
      <c r="I898" t="str">
        <f>IF(D898="",VLOOKUP(A898,#REF!,3,FALSE),"")</f>
        <v/>
      </c>
      <c r="J898" t="str">
        <f t="shared" si="13"/>
        <v>CMS Field Services, Inc.96000996</v>
      </c>
      <c r="K898" t="s">
        <v>565</v>
      </c>
    </row>
    <row r="899" spans="1:11" x14ac:dyDescent="0.2">
      <c r="A899" s="70" t="s">
        <v>187</v>
      </c>
      <c r="B899" s="69">
        <v>96007376</v>
      </c>
      <c r="C899" s="81" t="s">
        <v>394</v>
      </c>
      <c r="D899" s="69">
        <v>65599</v>
      </c>
      <c r="E899" t="s">
        <v>65</v>
      </c>
      <c r="F899">
        <v>104</v>
      </c>
      <c r="H899" s="98" t="e">
        <f>VLOOKUP(A899,#REF!,2,FALSE)</f>
        <v>#REF!</v>
      </c>
      <c r="I899" t="str">
        <f>IF(D899="",VLOOKUP(A899,#REF!,3,FALSE),"")</f>
        <v/>
      </c>
      <c r="J899" t="str">
        <f t="shared" si="13"/>
        <v>CMS Field Services, Inc.96007376</v>
      </c>
      <c r="K899" t="s">
        <v>565</v>
      </c>
    </row>
    <row r="900" spans="1:11" x14ac:dyDescent="0.2">
      <c r="A900" s="70" t="s">
        <v>187</v>
      </c>
      <c r="B900" s="69">
        <v>96033280</v>
      </c>
      <c r="C900" s="81" t="s">
        <v>402</v>
      </c>
      <c r="D900" s="69">
        <v>65599</v>
      </c>
      <c r="E900" t="s">
        <v>65</v>
      </c>
      <c r="F900">
        <v>104</v>
      </c>
      <c r="H900" s="98" t="e">
        <f>VLOOKUP(A900,#REF!,2,FALSE)</f>
        <v>#REF!</v>
      </c>
      <c r="I900" t="str">
        <f>IF(D900="",VLOOKUP(A900,#REF!,3,FALSE),"")</f>
        <v/>
      </c>
      <c r="J900" t="str">
        <f t="shared" si="13"/>
        <v>CMS Field Services, Inc.96033280</v>
      </c>
      <c r="K900" t="s">
        <v>565</v>
      </c>
    </row>
    <row r="901" spans="1:11" x14ac:dyDescent="0.2">
      <c r="A901" s="70" t="s">
        <v>187</v>
      </c>
      <c r="B901" s="69">
        <v>96064747</v>
      </c>
      <c r="C901" s="81" t="s">
        <v>401</v>
      </c>
      <c r="D901" s="69">
        <v>65599</v>
      </c>
      <c r="E901" t="s">
        <v>65</v>
      </c>
      <c r="F901">
        <v>104</v>
      </c>
      <c r="H901" s="98" t="e">
        <f>VLOOKUP(A901,#REF!,2,FALSE)</f>
        <v>#REF!</v>
      </c>
      <c r="I901" t="str">
        <f>IF(D901="",VLOOKUP(A901,#REF!,3,FALSE),"")</f>
        <v/>
      </c>
      <c r="J901" t="str">
        <f t="shared" ref="J901:J964" si="14">A901&amp;B901</f>
        <v>CMS Field Services, Inc.96064747</v>
      </c>
      <c r="K901" t="s">
        <v>565</v>
      </c>
    </row>
    <row r="902" spans="1:11" x14ac:dyDescent="0.2">
      <c r="A902" s="70" t="s">
        <v>187</v>
      </c>
      <c r="B902" s="69">
        <v>96081005</v>
      </c>
      <c r="C902" s="81" t="s">
        <v>421</v>
      </c>
      <c r="D902" s="69">
        <v>65599</v>
      </c>
      <c r="E902" t="s">
        <v>65</v>
      </c>
      <c r="F902">
        <v>104</v>
      </c>
      <c r="H902" s="98" t="e">
        <f>VLOOKUP(A902,#REF!,2,FALSE)</f>
        <v>#REF!</v>
      </c>
      <c r="I902" t="str">
        <f>IF(D902="",VLOOKUP(A902,#REF!,3,FALSE),"")</f>
        <v/>
      </c>
      <c r="J902" t="str">
        <f t="shared" si="14"/>
        <v>CMS Field Services, Inc.96081005</v>
      </c>
      <c r="K902" t="s">
        <v>565</v>
      </c>
    </row>
    <row r="903" spans="1:11" x14ac:dyDescent="0.2">
      <c r="A903" s="70" t="s">
        <v>187</v>
      </c>
      <c r="B903" s="69">
        <v>96093770</v>
      </c>
      <c r="C903" s="81" t="s">
        <v>403</v>
      </c>
      <c r="D903" s="69">
        <v>65599</v>
      </c>
      <c r="E903" t="s">
        <v>65</v>
      </c>
      <c r="F903">
        <v>104</v>
      </c>
      <c r="H903" s="98" t="e">
        <f>VLOOKUP(A903,#REF!,2,FALSE)</f>
        <v>#REF!</v>
      </c>
      <c r="I903" t="str">
        <f>IF(D903="",VLOOKUP(A903,#REF!,3,FALSE),"")</f>
        <v/>
      </c>
      <c r="J903" t="str">
        <f t="shared" si="14"/>
        <v>CMS Field Services, Inc.96093770</v>
      </c>
      <c r="K903" t="s">
        <v>565</v>
      </c>
    </row>
    <row r="904" spans="1:11" x14ac:dyDescent="0.2">
      <c r="A904" s="70" t="s">
        <v>187</v>
      </c>
      <c r="B904" s="69">
        <v>96094055</v>
      </c>
      <c r="C904" s="81" t="s">
        <v>403</v>
      </c>
      <c r="D904" s="69">
        <v>65599</v>
      </c>
      <c r="E904" t="s">
        <v>65</v>
      </c>
      <c r="F904">
        <v>104</v>
      </c>
      <c r="H904" s="98" t="e">
        <f>VLOOKUP(A904,#REF!,2,FALSE)</f>
        <v>#REF!</v>
      </c>
      <c r="I904" t="str">
        <f>IF(D904="",VLOOKUP(A904,#REF!,3,FALSE),"")</f>
        <v/>
      </c>
      <c r="J904" t="str">
        <f t="shared" si="14"/>
        <v>CMS Field Services, Inc.96094055</v>
      </c>
      <c r="K904" t="s">
        <v>565</v>
      </c>
    </row>
    <row r="905" spans="1:11" x14ac:dyDescent="0.2">
      <c r="A905" s="70" t="s">
        <v>109</v>
      </c>
      <c r="B905" s="69">
        <v>96005429</v>
      </c>
      <c r="C905" s="81" t="s">
        <v>397</v>
      </c>
      <c r="D905" s="69">
        <v>53295</v>
      </c>
      <c r="E905" t="s">
        <v>65</v>
      </c>
      <c r="F905">
        <v>26</v>
      </c>
      <c r="H905" s="98" t="e">
        <f>VLOOKUP(A905,#REF!,2,FALSE)</f>
        <v>#REF!</v>
      </c>
      <c r="I905" t="str">
        <f>IF(D905="",VLOOKUP(A905,#REF!,3,FALSE),"")</f>
        <v/>
      </c>
      <c r="J905" t="str">
        <f t="shared" si="14"/>
        <v>CMS Marketing, Services and Trading Company96005429</v>
      </c>
      <c r="K905" t="s">
        <v>565</v>
      </c>
    </row>
    <row r="906" spans="1:11" x14ac:dyDescent="0.2">
      <c r="A906" s="70" t="s">
        <v>109</v>
      </c>
      <c r="B906" s="69">
        <v>96008622</v>
      </c>
      <c r="C906" s="81" t="s">
        <v>417</v>
      </c>
      <c r="D906" s="69">
        <v>53295</v>
      </c>
      <c r="E906" t="s">
        <v>65</v>
      </c>
      <c r="F906">
        <v>26</v>
      </c>
      <c r="H906" s="98" t="e">
        <f>VLOOKUP(A906,#REF!,2,FALSE)</f>
        <v>#REF!</v>
      </c>
      <c r="I906" t="str">
        <f>IF(D906="",VLOOKUP(A906,#REF!,3,FALSE),"")</f>
        <v/>
      </c>
      <c r="J906" t="str">
        <f t="shared" si="14"/>
        <v>CMS Marketing, Services and Trading Company96008622</v>
      </c>
      <c r="K906" t="s">
        <v>565</v>
      </c>
    </row>
    <row r="907" spans="1:11" x14ac:dyDescent="0.2">
      <c r="A907" s="70" t="s">
        <v>109</v>
      </c>
      <c r="B907" s="69">
        <v>96045242</v>
      </c>
      <c r="C907" s="81" t="s">
        <v>405</v>
      </c>
      <c r="D907" s="69">
        <v>53295</v>
      </c>
      <c r="E907" t="s">
        <v>65</v>
      </c>
      <c r="F907">
        <v>26</v>
      </c>
      <c r="H907" s="98" t="e">
        <f>VLOOKUP(A907,#REF!,2,FALSE)</f>
        <v>#REF!</v>
      </c>
      <c r="I907" t="str">
        <f>IF(D907="",VLOOKUP(A907,#REF!,3,FALSE),"")</f>
        <v/>
      </c>
      <c r="J907" t="str">
        <f t="shared" si="14"/>
        <v>CMS Marketing, Services and Trading Company96045242</v>
      </c>
      <c r="K907" t="s">
        <v>565</v>
      </c>
    </row>
    <row r="908" spans="1:11" x14ac:dyDescent="0.2">
      <c r="A908" s="70" t="s">
        <v>109</v>
      </c>
      <c r="B908" s="69">
        <v>96049174</v>
      </c>
      <c r="C908" s="81" t="s">
        <v>403</v>
      </c>
      <c r="D908" s="69">
        <v>53295</v>
      </c>
      <c r="E908" t="s">
        <v>65</v>
      </c>
      <c r="F908">
        <v>26</v>
      </c>
      <c r="H908" s="98" t="e">
        <f>VLOOKUP(A908,#REF!,2,FALSE)</f>
        <v>#REF!</v>
      </c>
      <c r="I908" t="str">
        <f>IF(D908="",VLOOKUP(A908,#REF!,3,FALSE),"")</f>
        <v/>
      </c>
      <c r="J908" t="str">
        <f t="shared" si="14"/>
        <v>CMS Marketing, Services and Trading Company96049174</v>
      </c>
      <c r="K908" t="s">
        <v>565</v>
      </c>
    </row>
    <row r="909" spans="1:11" x14ac:dyDescent="0.2">
      <c r="A909" s="70" t="s">
        <v>109</v>
      </c>
      <c r="B909" s="69">
        <v>96057138</v>
      </c>
      <c r="C909" s="81" t="s">
        <v>403</v>
      </c>
      <c r="D909" s="69">
        <v>53295</v>
      </c>
      <c r="E909" t="s">
        <v>65</v>
      </c>
      <c r="F909">
        <v>26</v>
      </c>
      <c r="H909" s="98" t="e">
        <f>VLOOKUP(A909,#REF!,2,FALSE)</f>
        <v>#REF!</v>
      </c>
      <c r="I909" t="str">
        <f>IF(D909="",VLOOKUP(A909,#REF!,3,FALSE),"")</f>
        <v/>
      </c>
      <c r="J909" t="str">
        <f t="shared" si="14"/>
        <v>CMS Marketing, Services and Trading Company96057138</v>
      </c>
      <c r="K909" t="s">
        <v>565</v>
      </c>
    </row>
    <row r="910" spans="1:11" x14ac:dyDescent="0.2">
      <c r="A910" s="70" t="s">
        <v>109</v>
      </c>
      <c r="B910" s="69">
        <v>96058045</v>
      </c>
      <c r="C910" s="81" t="s">
        <v>403</v>
      </c>
      <c r="D910" s="69">
        <v>53295</v>
      </c>
      <c r="E910" t="s">
        <v>65</v>
      </c>
      <c r="F910">
        <v>26</v>
      </c>
      <c r="H910" s="98" t="e">
        <f>VLOOKUP(A910,#REF!,2,FALSE)</f>
        <v>#REF!</v>
      </c>
      <c r="I910" t="str">
        <f>IF(D910="",VLOOKUP(A910,#REF!,3,FALSE),"")</f>
        <v/>
      </c>
      <c r="J910" t="str">
        <f t="shared" si="14"/>
        <v>CMS Marketing, Services and Trading Company96058045</v>
      </c>
      <c r="K910" t="s">
        <v>565</v>
      </c>
    </row>
    <row r="911" spans="1:11" x14ac:dyDescent="0.2">
      <c r="A911" s="70" t="s">
        <v>109</v>
      </c>
      <c r="B911" s="69">
        <v>96059714</v>
      </c>
      <c r="C911" s="81" t="s">
        <v>403</v>
      </c>
      <c r="D911" s="69">
        <v>53295</v>
      </c>
      <c r="E911" t="s">
        <v>65</v>
      </c>
      <c r="F911">
        <v>26</v>
      </c>
      <c r="H911" s="98" t="e">
        <f>VLOOKUP(A911,#REF!,2,FALSE)</f>
        <v>#REF!</v>
      </c>
      <c r="I911" t="str">
        <f>IF(D911="",VLOOKUP(A911,#REF!,3,FALSE),"")</f>
        <v/>
      </c>
      <c r="J911" t="str">
        <f t="shared" si="14"/>
        <v>CMS Marketing, Services and Trading Company96059714</v>
      </c>
      <c r="K911" t="s">
        <v>565</v>
      </c>
    </row>
    <row r="912" spans="1:11" x14ac:dyDescent="0.2">
      <c r="A912" s="70" t="s">
        <v>109</v>
      </c>
      <c r="B912" s="69">
        <v>96061933</v>
      </c>
      <c r="C912" s="81" t="s">
        <v>403</v>
      </c>
      <c r="D912" s="69">
        <v>53295</v>
      </c>
      <c r="E912" t="s">
        <v>65</v>
      </c>
      <c r="F912">
        <v>26</v>
      </c>
      <c r="H912" s="98" t="e">
        <f>VLOOKUP(A912,#REF!,2,FALSE)</f>
        <v>#REF!</v>
      </c>
      <c r="I912" t="str">
        <f>IF(D912="",VLOOKUP(A912,#REF!,3,FALSE),"")</f>
        <v/>
      </c>
      <c r="J912" t="str">
        <f t="shared" si="14"/>
        <v>CMS Marketing, Services and Trading Company96061933</v>
      </c>
      <c r="K912" t="s">
        <v>565</v>
      </c>
    </row>
    <row r="913" spans="1:11" x14ac:dyDescent="0.2">
      <c r="A913" s="70" t="s">
        <v>109</v>
      </c>
      <c r="B913" s="69">
        <v>96062348</v>
      </c>
      <c r="C913" s="81" t="s">
        <v>403</v>
      </c>
      <c r="D913" s="69">
        <v>53295</v>
      </c>
      <c r="E913" t="s">
        <v>65</v>
      </c>
      <c r="F913">
        <v>26</v>
      </c>
      <c r="H913" s="98" t="e">
        <f>VLOOKUP(A913,#REF!,2,FALSE)</f>
        <v>#REF!</v>
      </c>
      <c r="I913" t="str">
        <f>IF(D913="",VLOOKUP(A913,#REF!,3,FALSE),"")</f>
        <v/>
      </c>
      <c r="J913" t="str">
        <f t="shared" si="14"/>
        <v>CMS Marketing, Services and Trading Company96062348</v>
      </c>
      <c r="K913" t="s">
        <v>565</v>
      </c>
    </row>
    <row r="914" spans="1:11" x14ac:dyDescent="0.2">
      <c r="A914" s="70" t="s">
        <v>216</v>
      </c>
      <c r="B914" s="69">
        <v>96022131</v>
      </c>
      <c r="C914" s="81" t="s">
        <v>399</v>
      </c>
      <c r="D914" s="69">
        <v>65658</v>
      </c>
      <c r="E914" t="s">
        <v>65</v>
      </c>
      <c r="F914">
        <v>133</v>
      </c>
      <c r="H914" s="98" t="e">
        <f>VLOOKUP(A914,#REF!,2,FALSE)</f>
        <v>#REF!</v>
      </c>
      <c r="I914" t="str">
        <f>IF(D914="",VLOOKUP(A914,#REF!,3,FALSE),"")</f>
        <v/>
      </c>
      <c r="J914" t="str">
        <f t="shared" si="14"/>
        <v>Coast Energy Canada, Inc.96022131</v>
      </c>
      <c r="K914" t="s">
        <v>565</v>
      </c>
    </row>
    <row r="915" spans="1:11" x14ac:dyDescent="0.2">
      <c r="A915" s="70" t="s">
        <v>216</v>
      </c>
      <c r="B915" s="69">
        <v>96032600</v>
      </c>
      <c r="C915" s="81" t="s">
        <v>406</v>
      </c>
      <c r="D915" s="69">
        <v>65658</v>
      </c>
      <c r="E915" t="s">
        <v>65</v>
      </c>
      <c r="F915">
        <v>133</v>
      </c>
      <c r="H915" s="98" t="e">
        <f>VLOOKUP(A915,#REF!,2,FALSE)</f>
        <v>#REF!</v>
      </c>
      <c r="I915" t="str">
        <f>IF(D915="",VLOOKUP(A915,#REF!,3,FALSE),"")</f>
        <v/>
      </c>
      <c r="J915" t="str">
        <f t="shared" si="14"/>
        <v>Coast Energy Canada, Inc.96032600</v>
      </c>
      <c r="K915" t="s">
        <v>565</v>
      </c>
    </row>
    <row r="916" spans="1:11" x14ac:dyDescent="0.2">
      <c r="A916" s="70" t="s">
        <v>216</v>
      </c>
      <c r="B916" s="69">
        <v>96043091</v>
      </c>
      <c r="C916" s="81" t="s">
        <v>416</v>
      </c>
      <c r="D916" s="69">
        <v>65658</v>
      </c>
      <c r="E916" t="s">
        <v>65</v>
      </c>
      <c r="F916">
        <v>133</v>
      </c>
      <c r="H916" s="98" t="e">
        <f>VLOOKUP(A916,#REF!,2,FALSE)</f>
        <v>#REF!</v>
      </c>
      <c r="I916" t="str">
        <f>IF(D916="",VLOOKUP(A916,#REF!,3,FALSE),"")</f>
        <v/>
      </c>
      <c r="J916" t="str">
        <f t="shared" si="14"/>
        <v>Coast Energy Canada, Inc.96043091</v>
      </c>
      <c r="K916" t="s">
        <v>565</v>
      </c>
    </row>
    <row r="917" spans="1:11" x14ac:dyDescent="0.2">
      <c r="A917" s="70" t="s">
        <v>216</v>
      </c>
      <c r="B917" s="69">
        <v>96067533</v>
      </c>
      <c r="C917" s="81" t="s">
        <v>401</v>
      </c>
      <c r="D917" s="69">
        <v>65658</v>
      </c>
      <c r="E917" t="s">
        <v>65</v>
      </c>
      <c r="F917">
        <v>133</v>
      </c>
      <c r="H917" s="98" t="e">
        <f>VLOOKUP(A917,#REF!,2,FALSE)</f>
        <v>#REF!</v>
      </c>
      <c r="I917" t="str">
        <f>IF(D917="",VLOOKUP(A917,#REF!,3,FALSE),"")</f>
        <v/>
      </c>
      <c r="J917" t="str">
        <f t="shared" si="14"/>
        <v>Coast Energy Canada, Inc.96067533</v>
      </c>
      <c r="K917" t="s">
        <v>565</v>
      </c>
    </row>
    <row r="918" spans="1:11" x14ac:dyDescent="0.2">
      <c r="A918" s="70" t="s">
        <v>237</v>
      </c>
      <c r="B918" s="69">
        <v>96005429</v>
      </c>
      <c r="C918" s="81" t="s">
        <v>397</v>
      </c>
      <c r="D918" s="69">
        <v>1005</v>
      </c>
      <c r="E918" t="s">
        <v>65</v>
      </c>
      <c r="F918">
        <v>154</v>
      </c>
      <c r="H918" s="98" t="e">
        <f>VLOOKUP(A918,#REF!,2,FALSE)</f>
        <v>#REF!</v>
      </c>
      <c r="I918" t="str">
        <f>IF(D918="",VLOOKUP(A918,#REF!,3,FALSE),"")</f>
        <v/>
      </c>
      <c r="J918" t="str">
        <f t="shared" si="14"/>
        <v>Coast Energy Group, a division of Cornerstone Propane, L.P.96005429</v>
      </c>
      <c r="K918" t="s">
        <v>565</v>
      </c>
    </row>
    <row r="919" spans="1:11" x14ac:dyDescent="0.2">
      <c r="A919" s="70" t="s">
        <v>237</v>
      </c>
      <c r="B919" s="69">
        <v>96023244</v>
      </c>
      <c r="C919" s="81" t="s">
        <v>394</v>
      </c>
      <c r="D919" s="69">
        <v>1005</v>
      </c>
      <c r="E919" t="s">
        <v>65</v>
      </c>
      <c r="F919">
        <v>154</v>
      </c>
      <c r="H919" s="98" t="e">
        <f>VLOOKUP(A919,#REF!,2,FALSE)</f>
        <v>#REF!</v>
      </c>
      <c r="I919" t="str">
        <f>IF(D919="",VLOOKUP(A919,#REF!,3,FALSE),"")</f>
        <v/>
      </c>
      <c r="J919" t="str">
        <f t="shared" si="14"/>
        <v>Coast Energy Group, a division of Cornerstone Propane, L.P.96023244</v>
      </c>
      <c r="K919" t="s">
        <v>565</v>
      </c>
    </row>
    <row r="920" spans="1:11" x14ac:dyDescent="0.2">
      <c r="A920" s="70" t="s">
        <v>237</v>
      </c>
      <c r="B920" s="69">
        <v>96023476</v>
      </c>
      <c r="C920" s="81" t="s">
        <v>396</v>
      </c>
      <c r="D920" s="69">
        <v>1005</v>
      </c>
      <c r="E920" t="s">
        <v>65</v>
      </c>
      <c r="F920">
        <v>154</v>
      </c>
      <c r="H920" s="98" t="e">
        <f>VLOOKUP(A920,#REF!,2,FALSE)</f>
        <v>#REF!</v>
      </c>
      <c r="I920" t="str">
        <f>IF(D920="",VLOOKUP(A920,#REF!,3,FALSE),"")</f>
        <v/>
      </c>
      <c r="J920" t="str">
        <f t="shared" si="14"/>
        <v>Coast Energy Group, a division of Cornerstone Propane, L.P.96023476</v>
      </c>
      <c r="K920" t="s">
        <v>565</v>
      </c>
    </row>
    <row r="921" spans="1:11" x14ac:dyDescent="0.2">
      <c r="A921" s="70" t="s">
        <v>237</v>
      </c>
      <c r="B921" s="69">
        <v>96046555</v>
      </c>
      <c r="C921" s="81" t="s">
        <v>403</v>
      </c>
      <c r="D921" s="69">
        <v>1005</v>
      </c>
      <c r="E921" t="s">
        <v>65</v>
      </c>
      <c r="F921">
        <v>154</v>
      </c>
      <c r="H921" s="98" t="e">
        <f>VLOOKUP(A921,#REF!,2,FALSE)</f>
        <v>#REF!</v>
      </c>
      <c r="I921" t="str">
        <f>IF(D921="",VLOOKUP(A921,#REF!,3,FALSE),"")</f>
        <v/>
      </c>
      <c r="J921" t="str">
        <f t="shared" si="14"/>
        <v>Coast Energy Group, a division of Cornerstone Propane, L.P.96046555</v>
      </c>
      <c r="K921" t="s">
        <v>565</v>
      </c>
    </row>
    <row r="922" spans="1:11" x14ac:dyDescent="0.2">
      <c r="A922" s="70" t="s">
        <v>237</v>
      </c>
      <c r="B922" s="69">
        <v>96061805</v>
      </c>
      <c r="C922" s="81" t="s">
        <v>403</v>
      </c>
      <c r="D922" s="69">
        <v>1005</v>
      </c>
      <c r="E922" t="s">
        <v>65</v>
      </c>
      <c r="F922">
        <v>154</v>
      </c>
      <c r="H922" s="98" t="e">
        <f>VLOOKUP(A922,#REF!,2,FALSE)</f>
        <v>#REF!</v>
      </c>
      <c r="I922" t="str">
        <f>IF(D922="",VLOOKUP(A922,#REF!,3,FALSE),"")</f>
        <v/>
      </c>
      <c r="J922" t="str">
        <f t="shared" si="14"/>
        <v>Coast Energy Group, a division of Cornerstone Propane, L.P.96061805</v>
      </c>
      <c r="K922" t="s">
        <v>565</v>
      </c>
    </row>
    <row r="923" spans="1:11" x14ac:dyDescent="0.2">
      <c r="A923" s="70" t="s">
        <v>198</v>
      </c>
      <c r="B923" s="69">
        <v>96003336</v>
      </c>
      <c r="C923" s="81" t="s">
        <v>417</v>
      </c>
      <c r="D923" s="69">
        <v>26476</v>
      </c>
      <c r="E923" t="s">
        <v>65</v>
      </c>
      <c r="F923">
        <v>115</v>
      </c>
      <c r="H923" s="98" t="e">
        <f>VLOOKUP(A923,#REF!,2,FALSE)</f>
        <v>#REF!</v>
      </c>
      <c r="I923" t="str">
        <f>IF(D923="",VLOOKUP(A923,#REF!,3,FALSE),"")</f>
        <v/>
      </c>
      <c r="J923" t="str">
        <f t="shared" si="14"/>
        <v>CoEnergy Trading Company96003336</v>
      </c>
      <c r="K923" t="s">
        <v>565</v>
      </c>
    </row>
    <row r="924" spans="1:11" x14ac:dyDescent="0.2">
      <c r="A924" s="70" t="s">
        <v>198</v>
      </c>
      <c r="B924" s="69">
        <v>96048662</v>
      </c>
      <c r="C924" s="81" t="s">
        <v>405</v>
      </c>
      <c r="D924" s="69">
        <v>26476</v>
      </c>
      <c r="E924" t="s">
        <v>65</v>
      </c>
      <c r="F924">
        <v>115</v>
      </c>
      <c r="H924" s="98" t="e">
        <f>VLOOKUP(A924,#REF!,2,FALSE)</f>
        <v>#REF!</v>
      </c>
      <c r="I924" t="str">
        <f>IF(D924="",VLOOKUP(A924,#REF!,3,FALSE),"")</f>
        <v/>
      </c>
      <c r="J924" t="str">
        <f t="shared" si="14"/>
        <v>CoEnergy Trading Company96048662</v>
      </c>
      <c r="K924" t="s">
        <v>565</v>
      </c>
    </row>
    <row r="925" spans="1:11" x14ac:dyDescent="0.2">
      <c r="A925" s="70" t="s">
        <v>198</v>
      </c>
      <c r="B925" s="69">
        <v>96052211</v>
      </c>
      <c r="C925" s="81" t="s">
        <v>403</v>
      </c>
      <c r="D925" s="69">
        <v>26476</v>
      </c>
      <c r="E925" t="s">
        <v>65</v>
      </c>
      <c r="F925">
        <v>115</v>
      </c>
      <c r="H925" s="98" t="e">
        <f>VLOOKUP(A925,#REF!,2,FALSE)</f>
        <v>#REF!</v>
      </c>
      <c r="I925" t="str">
        <f>IF(D925="",VLOOKUP(A925,#REF!,3,FALSE),"")</f>
        <v/>
      </c>
      <c r="J925" t="str">
        <f t="shared" si="14"/>
        <v>CoEnergy Trading Company96052211</v>
      </c>
      <c r="K925" t="s">
        <v>565</v>
      </c>
    </row>
    <row r="926" spans="1:11" x14ac:dyDescent="0.2">
      <c r="A926" s="70" t="s">
        <v>198</v>
      </c>
      <c r="B926" s="69">
        <v>96057504</v>
      </c>
      <c r="C926" s="81" t="s">
        <v>404</v>
      </c>
      <c r="D926" s="69">
        <v>26476</v>
      </c>
      <c r="E926" t="s">
        <v>65</v>
      </c>
      <c r="F926">
        <v>115</v>
      </c>
      <c r="H926" s="98" t="e">
        <f>VLOOKUP(A926,#REF!,2,FALSE)</f>
        <v>#REF!</v>
      </c>
      <c r="I926" t="str">
        <f>IF(D926="",VLOOKUP(A926,#REF!,3,FALSE),"")</f>
        <v/>
      </c>
      <c r="J926" t="str">
        <f t="shared" si="14"/>
        <v>CoEnergy Trading Company96057504</v>
      </c>
      <c r="K926" t="s">
        <v>565</v>
      </c>
    </row>
    <row r="927" spans="1:11" x14ac:dyDescent="0.2">
      <c r="A927" s="70" t="s">
        <v>198</v>
      </c>
      <c r="B927" s="69">
        <v>96057722</v>
      </c>
      <c r="C927" s="81" t="s">
        <v>403</v>
      </c>
      <c r="D927" s="69">
        <v>26476</v>
      </c>
      <c r="E927" t="s">
        <v>65</v>
      </c>
      <c r="F927">
        <v>115</v>
      </c>
      <c r="H927" s="98" t="e">
        <f>VLOOKUP(A927,#REF!,2,FALSE)</f>
        <v>#REF!</v>
      </c>
      <c r="I927" t="str">
        <f>IF(D927="",VLOOKUP(A927,#REF!,3,FALSE),"")</f>
        <v/>
      </c>
      <c r="J927" t="str">
        <f t="shared" si="14"/>
        <v>CoEnergy Trading Company96057722</v>
      </c>
      <c r="K927" t="s">
        <v>565</v>
      </c>
    </row>
    <row r="928" spans="1:11" x14ac:dyDescent="0.2">
      <c r="A928" s="70" t="s">
        <v>198</v>
      </c>
      <c r="B928" s="69">
        <v>96059426</v>
      </c>
      <c r="C928" s="81" t="s">
        <v>403</v>
      </c>
      <c r="D928" s="69">
        <v>26476</v>
      </c>
      <c r="E928" t="s">
        <v>65</v>
      </c>
      <c r="F928">
        <v>115</v>
      </c>
      <c r="H928" s="98" t="e">
        <f>VLOOKUP(A928,#REF!,2,FALSE)</f>
        <v>#REF!</v>
      </c>
      <c r="I928" t="str">
        <f>IF(D928="",VLOOKUP(A928,#REF!,3,FALSE),"")</f>
        <v/>
      </c>
      <c r="J928" t="str">
        <f t="shared" si="14"/>
        <v>CoEnergy Trading Company96059426</v>
      </c>
      <c r="K928" t="s">
        <v>565</v>
      </c>
    </row>
    <row r="929" spans="1:11" x14ac:dyDescent="0.2">
      <c r="A929" s="70" t="s">
        <v>198</v>
      </c>
      <c r="B929" s="69">
        <v>96059807</v>
      </c>
      <c r="C929" s="81" t="s">
        <v>403</v>
      </c>
      <c r="D929" s="69">
        <v>26476</v>
      </c>
      <c r="E929" t="s">
        <v>65</v>
      </c>
      <c r="F929">
        <v>115</v>
      </c>
      <c r="H929" s="98" t="e">
        <f>VLOOKUP(A929,#REF!,2,FALSE)</f>
        <v>#REF!</v>
      </c>
      <c r="I929" t="str">
        <f>IF(D929="",VLOOKUP(A929,#REF!,3,FALSE),"")</f>
        <v/>
      </c>
      <c r="J929" t="str">
        <f t="shared" si="14"/>
        <v>CoEnergy Trading Company96059807</v>
      </c>
      <c r="K929" t="s">
        <v>565</v>
      </c>
    </row>
    <row r="930" spans="1:11" x14ac:dyDescent="0.2">
      <c r="A930" s="70" t="s">
        <v>211</v>
      </c>
      <c r="B930" s="69">
        <v>96067472</v>
      </c>
      <c r="C930" s="81" t="s">
        <v>399</v>
      </c>
      <c r="D930" s="69">
        <v>1027</v>
      </c>
      <c r="E930" t="s">
        <v>65</v>
      </c>
      <c r="F930">
        <v>128</v>
      </c>
      <c r="H930" s="98" t="e">
        <f>VLOOKUP(A930,#REF!,2,FALSE)</f>
        <v>#REF!</v>
      </c>
      <c r="I930" t="str">
        <f>IF(D930="",VLOOKUP(A930,#REF!,3,FALSE),"")</f>
        <v/>
      </c>
      <c r="J930" t="str">
        <f t="shared" si="14"/>
        <v>Cokinos Natural Gas Company96067472</v>
      </c>
      <c r="K930" t="s">
        <v>582</v>
      </c>
    </row>
    <row r="931" spans="1:11" x14ac:dyDescent="0.2">
      <c r="A931" s="70" t="s">
        <v>211</v>
      </c>
      <c r="B931" s="69">
        <v>96008606</v>
      </c>
      <c r="C931" s="81" t="s">
        <v>392</v>
      </c>
      <c r="D931" s="69">
        <v>1027</v>
      </c>
      <c r="E931" t="s">
        <v>65</v>
      </c>
      <c r="F931">
        <v>128</v>
      </c>
      <c r="H931" s="98" t="e">
        <f>VLOOKUP(A931,#REF!,2,FALSE)</f>
        <v>#REF!</v>
      </c>
      <c r="I931" t="str">
        <f>IF(D931="",VLOOKUP(A931,#REF!,3,FALSE),"")</f>
        <v/>
      </c>
      <c r="J931" t="str">
        <f t="shared" si="14"/>
        <v>Cokinos Natural Gas Company96008606</v>
      </c>
      <c r="K931" t="s">
        <v>565</v>
      </c>
    </row>
    <row r="932" spans="1:11" x14ac:dyDescent="0.2">
      <c r="A932" s="70" t="s">
        <v>211</v>
      </c>
      <c r="B932" s="69">
        <v>96029147</v>
      </c>
      <c r="C932" s="81" t="s">
        <v>396</v>
      </c>
      <c r="D932" s="69">
        <v>1027</v>
      </c>
      <c r="E932" t="s">
        <v>65</v>
      </c>
      <c r="F932">
        <v>128</v>
      </c>
      <c r="H932" s="98" t="e">
        <f>VLOOKUP(A932,#REF!,2,FALSE)</f>
        <v>#REF!</v>
      </c>
      <c r="I932" t="str">
        <f>IF(D932="",VLOOKUP(A932,#REF!,3,FALSE),"")</f>
        <v/>
      </c>
      <c r="J932" t="str">
        <f t="shared" si="14"/>
        <v>Cokinos Natural Gas Company96029147</v>
      </c>
      <c r="K932" t="s">
        <v>565</v>
      </c>
    </row>
    <row r="933" spans="1:11" x14ac:dyDescent="0.2">
      <c r="A933" s="70" t="s">
        <v>181</v>
      </c>
      <c r="B933" s="69">
        <v>96002630</v>
      </c>
      <c r="C933" s="81" t="s">
        <v>401</v>
      </c>
      <c r="D933" s="69">
        <v>49410</v>
      </c>
      <c r="E933" t="s">
        <v>65</v>
      </c>
      <c r="F933">
        <v>98</v>
      </c>
      <c r="H933" s="98" t="e">
        <f>VLOOKUP(A933,#REF!,2,FALSE)</f>
        <v>#REF!</v>
      </c>
      <c r="I933" t="str">
        <f>IF(D933="",VLOOKUP(A933,#REF!,3,FALSE),"")</f>
        <v/>
      </c>
      <c r="J933" t="str">
        <f t="shared" si="14"/>
        <v>Colonial Energy Inc.96002630</v>
      </c>
      <c r="K933" t="s">
        <v>565</v>
      </c>
    </row>
    <row r="934" spans="1:11" x14ac:dyDescent="0.2">
      <c r="A934" s="70" t="s">
        <v>181</v>
      </c>
      <c r="B934" s="69">
        <v>96002850</v>
      </c>
      <c r="C934" s="81" t="s">
        <v>399</v>
      </c>
      <c r="D934" s="69">
        <v>49410</v>
      </c>
      <c r="E934" t="s">
        <v>65</v>
      </c>
      <c r="F934">
        <v>98</v>
      </c>
      <c r="H934" s="98" t="e">
        <f>VLOOKUP(A934,#REF!,2,FALSE)</f>
        <v>#REF!</v>
      </c>
      <c r="I934" t="str">
        <f>IF(D934="",VLOOKUP(A934,#REF!,3,FALSE),"")</f>
        <v/>
      </c>
      <c r="J934" t="str">
        <f t="shared" si="14"/>
        <v>Colonial Energy Inc.96002850</v>
      </c>
      <c r="K934" t="s">
        <v>565</v>
      </c>
    </row>
    <row r="935" spans="1:11" x14ac:dyDescent="0.2">
      <c r="A935" s="70" t="s">
        <v>181</v>
      </c>
      <c r="B935" s="69">
        <v>96005429</v>
      </c>
      <c r="C935" s="81" t="s">
        <v>397</v>
      </c>
      <c r="D935" s="69">
        <v>49410</v>
      </c>
      <c r="E935" t="s">
        <v>65</v>
      </c>
      <c r="F935">
        <v>98</v>
      </c>
      <c r="H935" s="98" t="e">
        <f>VLOOKUP(A935,#REF!,2,FALSE)</f>
        <v>#REF!</v>
      </c>
      <c r="I935" t="str">
        <f>IF(D935="",VLOOKUP(A935,#REF!,3,FALSE),"")</f>
        <v/>
      </c>
      <c r="J935" t="str">
        <f t="shared" si="14"/>
        <v>Colonial Energy Inc.96005429</v>
      </c>
      <c r="K935" t="s">
        <v>565</v>
      </c>
    </row>
    <row r="936" spans="1:11" x14ac:dyDescent="0.2">
      <c r="A936" s="70" t="s">
        <v>181</v>
      </c>
      <c r="B936" s="69">
        <v>96035982</v>
      </c>
      <c r="C936" s="81" t="s">
        <v>402</v>
      </c>
      <c r="D936" s="69">
        <v>49410</v>
      </c>
      <c r="E936" t="s">
        <v>65</v>
      </c>
      <c r="F936">
        <v>98</v>
      </c>
      <c r="H936" s="98" t="e">
        <f>VLOOKUP(A936,#REF!,2,FALSE)</f>
        <v>#REF!</v>
      </c>
      <c r="I936" t="str">
        <f>IF(D936="",VLOOKUP(A936,#REF!,3,FALSE),"")</f>
        <v/>
      </c>
      <c r="J936" t="str">
        <f t="shared" si="14"/>
        <v>Colonial Energy Inc.96035982</v>
      </c>
      <c r="K936" t="s">
        <v>565</v>
      </c>
    </row>
    <row r="937" spans="1:11" x14ac:dyDescent="0.2">
      <c r="A937" s="70" t="s">
        <v>181</v>
      </c>
      <c r="B937" s="69">
        <v>96037194</v>
      </c>
      <c r="C937" s="81" t="s">
        <v>405</v>
      </c>
      <c r="D937" s="69">
        <v>49410</v>
      </c>
      <c r="E937" t="s">
        <v>65</v>
      </c>
      <c r="F937">
        <v>98</v>
      </c>
      <c r="H937" s="98" t="e">
        <f>VLOOKUP(A937,#REF!,2,FALSE)</f>
        <v>#REF!</v>
      </c>
      <c r="I937" t="str">
        <f>IF(D937="",VLOOKUP(A937,#REF!,3,FALSE),"")</f>
        <v/>
      </c>
      <c r="J937" t="str">
        <f t="shared" si="14"/>
        <v>Colonial Energy Inc.96037194</v>
      </c>
      <c r="K937" t="s">
        <v>565</v>
      </c>
    </row>
    <row r="938" spans="1:11" x14ac:dyDescent="0.2">
      <c r="A938" s="70" t="s">
        <v>125</v>
      </c>
      <c r="B938" s="69">
        <v>96063989</v>
      </c>
      <c r="C938" s="81" t="s">
        <v>580</v>
      </c>
      <c r="D938" s="69">
        <v>29605</v>
      </c>
      <c r="E938" t="s">
        <v>65</v>
      </c>
      <c r="F938">
        <v>42</v>
      </c>
      <c r="H938" s="98" t="e">
        <f>VLOOKUP(A938,#REF!,2,FALSE)</f>
        <v>#REF!</v>
      </c>
      <c r="I938" t="str">
        <f>IF(D938="",VLOOKUP(A938,#REF!,3,FALSE),"")</f>
        <v/>
      </c>
      <c r="J938" t="str">
        <f t="shared" si="14"/>
        <v>ConAgra Energy Services, Inc.96063989</v>
      </c>
      <c r="K938" t="s">
        <v>127</v>
      </c>
    </row>
    <row r="939" spans="1:11" x14ac:dyDescent="0.2">
      <c r="A939" s="70" t="s">
        <v>125</v>
      </c>
      <c r="B939" s="69">
        <v>96002647</v>
      </c>
      <c r="C939" s="81" t="s">
        <v>401</v>
      </c>
      <c r="D939" s="69">
        <v>29605</v>
      </c>
      <c r="E939" t="s">
        <v>65</v>
      </c>
      <c r="F939">
        <v>42</v>
      </c>
      <c r="H939" s="98" t="e">
        <f>VLOOKUP(A939,#REF!,2,FALSE)</f>
        <v>#REF!</v>
      </c>
      <c r="I939" t="str">
        <f>IF(D939="",VLOOKUP(A939,#REF!,3,FALSE),"")</f>
        <v/>
      </c>
      <c r="J939" t="str">
        <f t="shared" si="14"/>
        <v>ConAgra Energy Services, Inc.96002647</v>
      </c>
      <c r="K939" t="s">
        <v>565</v>
      </c>
    </row>
    <row r="940" spans="1:11" x14ac:dyDescent="0.2">
      <c r="A940" s="70" t="s">
        <v>125</v>
      </c>
      <c r="B940" s="69">
        <v>96002818</v>
      </c>
      <c r="C940" s="81" t="s">
        <v>399</v>
      </c>
      <c r="D940" s="69">
        <v>29605</v>
      </c>
      <c r="E940" t="s">
        <v>65</v>
      </c>
      <c r="F940">
        <v>42</v>
      </c>
      <c r="H940" s="98" t="e">
        <f>VLOOKUP(A940,#REF!,2,FALSE)</f>
        <v>#REF!</v>
      </c>
      <c r="I940" t="str">
        <f>IF(D940="",VLOOKUP(A940,#REF!,3,FALSE),"")</f>
        <v/>
      </c>
      <c r="J940" t="str">
        <f t="shared" si="14"/>
        <v>ConAgra Energy Services, Inc.96002818</v>
      </c>
      <c r="K940" t="s">
        <v>565</v>
      </c>
    </row>
    <row r="941" spans="1:11" x14ac:dyDescent="0.2">
      <c r="A941" s="70" t="s">
        <v>125</v>
      </c>
      <c r="B941" s="69">
        <v>96005347</v>
      </c>
      <c r="C941" s="81" t="s">
        <v>392</v>
      </c>
      <c r="D941" s="69">
        <v>29605</v>
      </c>
      <c r="E941" t="s">
        <v>65</v>
      </c>
      <c r="F941">
        <v>42</v>
      </c>
      <c r="H941" s="98" t="e">
        <f>VLOOKUP(A941,#REF!,2,FALSE)</f>
        <v>#REF!</v>
      </c>
      <c r="I941" t="str">
        <f>IF(D941="",VLOOKUP(A941,#REF!,3,FALSE),"")</f>
        <v/>
      </c>
      <c r="J941" t="str">
        <f t="shared" si="14"/>
        <v>ConAgra Energy Services, Inc.96005347</v>
      </c>
      <c r="K941" t="s">
        <v>565</v>
      </c>
    </row>
    <row r="942" spans="1:11" x14ac:dyDescent="0.2">
      <c r="A942" s="70" t="s">
        <v>125</v>
      </c>
      <c r="B942" s="69">
        <v>96005429</v>
      </c>
      <c r="C942" s="81" t="s">
        <v>397</v>
      </c>
      <c r="D942" s="69">
        <v>29605</v>
      </c>
      <c r="E942" t="s">
        <v>65</v>
      </c>
      <c r="F942">
        <v>42</v>
      </c>
      <c r="H942" s="98" t="e">
        <f>VLOOKUP(A942,#REF!,2,FALSE)</f>
        <v>#REF!</v>
      </c>
      <c r="I942" t="str">
        <f>IF(D942="",VLOOKUP(A942,#REF!,3,FALSE),"")</f>
        <v/>
      </c>
      <c r="J942" t="str">
        <f t="shared" si="14"/>
        <v>ConAgra Energy Services, Inc.96005429</v>
      </c>
      <c r="K942" t="s">
        <v>565</v>
      </c>
    </row>
    <row r="943" spans="1:11" x14ac:dyDescent="0.2">
      <c r="A943" s="70" t="s">
        <v>125</v>
      </c>
      <c r="B943" s="69">
        <v>96007370</v>
      </c>
      <c r="C943" s="81" t="s">
        <v>394</v>
      </c>
      <c r="D943" s="69">
        <v>29605</v>
      </c>
      <c r="E943" t="s">
        <v>65</v>
      </c>
      <c r="F943">
        <v>42</v>
      </c>
      <c r="H943" s="98" t="e">
        <f>VLOOKUP(A943,#REF!,2,FALSE)</f>
        <v>#REF!</v>
      </c>
      <c r="I943" t="str">
        <f>IF(D943="",VLOOKUP(A943,#REF!,3,FALSE),"")</f>
        <v/>
      </c>
      <c r="J943" t="str">
        <f t="shared" si="14"/>
        <v>ConAgra Energy Services, Inc.96007370</v>
      </c>
      <c r="K943" t="s">
        <v>565</v>
      </c>
    </row>
    <row r="944" spans="1:11" x14ac:dyDescent="0.2">
      <c r="A944" s="70" t="s">
        <v>125</v>
      </c>
      <c r="B944" s="69">
        <v>96028864</v>
      </c>
      <c r="C944" s="81" t="s">
        <v>396</v>
      </c>
      <c r="D944" s="69">
        <v>29605</v>
      </c>
      <c r="E944" t="s">
        <v>65</v>
      </c>
      <c r="F944">
        <v>42</v>
      </c>
      <c r="H944" s="98" t="e">
        <f>VLOOKUP(A944,#REF!,2,FALSE)</f>
        <v>#REF!</v>
      </c>
      <c r="I944" t="str">
        <f>IF(D944="",VLOOKUP(A944,#REF!,3,FALSE),"")</f>
        <v/>
      </c>
      <c r="J944" t="str">
        <f t="shared" si="14"/>
        <v>ConAgra Energy Services, Inc.96028864</v>
      </c>
      <c r="K944" t="s">
        <v>565</v>
      </c>
    </row>
    <row r="945" spans="1:11" x14ac:dyDescent="0.2">
      <c r="A945" s="70" t="s">
        <v>94</v>
      </c>
      <c r="B945" s="69">
        <v>96005429</v>
      </c>
      <c r="C945" s="81" t="s">
        <v>397</v>
      </c>
      <c r="D945" s="69">
        <v>71243</v>
      </c>
      <c r="E945" t="s">
        <v>65</v>
      </c>
      <c r="F945">
        <v>11</v>
      </c>
      <c r="H945" s="98" t="e">
        <f>VLOOKUP(A945,#REF!,2,FALSE)</f>
        <v>#REF!</v>
      </c>
      <c r="I945" t="str">
        <f>IF(D945="",VLOOKUP(A945,#REF!,3,FALSE),"")</f>
        <v/>
      </c>
      <c r="J945" t="str">
        <f t="shared" si="14"/>
        <v>Conectiv Energy Supply, Inc.96005429</v>
      </c>
      <c r="K945" t="s">
        <v>565</v>
      </c>
    </row>
    <row r="946" spans="1:11" x14ac:dyDescent="0.2">
      <c r="A946" s="70" t="s">
        <v>94</v>
      </c>
      <c r="B946" s="69">
        <v>96018109</v>
      </c>
      <c r="C946" s="81" t="s">
        <v>396</v>
      </c>
      <c r="D946" s="69">
        <v>71243</v>
      </c>
      <c r="E946" t="s">
        <v>65</v>
      </c>
      <c r="F946">
        <v>11</v>
      </c>
      <c r="H946" s="98" t="e">
        <f>VLOOKUP(A946,#REF!,2,FALSE)</f>
        <v>#REF!</v>
      </c>
      <c r="I946" t="str">
        <f>IF(D946="",VLOOKUP(A946,#REF!,3,FALSE),"")</f>
        <v/>
      </c>
      <c r="J946" t="str">
        <f t="shared" si="14"/>
        <v>Conectiv Energy Supply, Inc.96018109</v>
      </c>
      <c r="K946" t="s">
        <v>565</v>
      </c>
    </row>
    <row r="947" spans="1:11" x14ac:dyDescent="0.2">
      <c r="A947" s="70" t="s">
        <v>94</v>
      </c>
      <c r="B947" s="69">
        <v>96054880</v>
      </c>
      <c r="C947" s="81" t="s">
        <v>392</v>
      </c>
      <c r="D947" s="69">
        <v>71243</v>
      </c>
      <c r="E947" t="s">
        <v>65</v>
      </c>
      <c r="F947">
        <v>11</v>
      </c>
      <c r="H947" s="98" t="e">
        <f>VLOOKUP(A947,#REF!,2,FALSE)</f>
        <v>#REF!</v>
      </c>
      <c r="I947" t="str">
        <f>IF(D947="",VLOOKUP(A947,#REF!,3,FALSE),"")</f>
        <v/>
      </c>
      <c r="J947" t="str">
        <f t="shared" si="14"/>
        <v>Conectiv Energy Supply, Inc.96054880</v>
      </c>
      <c r="K947" t="s">
        <v>565</v>
      </c>
    </row>
    <row r="948" spans="1:11" x14ac:dyDescent="0.2">
      <c r="A948" s="70" t="s">
        <v>136</v>
      </c>
      <c r="B948" s="69">
        <v>96065410</v>
      </c>
      <c r="C948" s="81" t="s">
        <v>396</v>
      </c>
      <c r="D948" s="69">
        <v>3497</v>
      </c>
      <c r="E948" t="s">
        <v>65</v>
      </c>
      <c r="F948">
        <v>53</v>
      </c>
      <c r="H948" s="98" t="e">
        <f>VLOOKUP(A948,#REF!,2,FALSE)</f>
        <v>#REF!</v>
      </c>
      <c r="I948" t="str">
        <f>IF(D948="",VLOOKUP(A948,#REF!,3,FALSE),"")</f>
        <v/>
      </c>
      <c r="J948" t="str">
        <f t="shared" si="14"/>
        <v>Conoco Inc.96065410</v>
      </c>
      <c r="K948" t="s">
        <v>582</v>
      </c>
    </row>
    <row r="949" spans="1:11" x14ac:dyDescent="0.2">
      <c r="A949" s="70" t="s">
        <v>136</v>
      </c>
      <c r="B949" s="69">
        <v>96057744</v>
      </c>
      <c r="C949" s="81" t="s">
        <v>586</v>
      </c>
      <c r="D949" s="69">
        <v>3497</v>
      </c>
      <c r="E949" t="s">
        <v>65</v>
      </c>
      <c r="F949">
        <v>53</v>
      </c>
      <c r="H949" s="98" t="e">
        <f>VLOOKUP(A949,#REF!,2,FALSE)</f>
        <v>#REF!</v>
      </c>
      <c r="I949" t="str">
        <f>IF(D949="",VLOOKUP(A949,#REF!,3,FALSE),"")</f>
        <v/>
      </c>
      <c r="J949" t="str">
        <f t="shared" si="14"/>
        <v>Conoco Inc.96057744</v>
      </c>
      <c r="K949" t="s">
        <v>584</v>
      </c>
    </row>
    <row r="950" spans="1:11" x14ac:dyDescent="0.2">
      <c r="A950" s="70" t="s">
        <v>136</v>
      </c>
      <c r="B950" s="69">
        <v>96058117</v>
      </c>
      <c r="C950" s="81" t="s">
        <v>586</v>
      </c>
      <c r="D950" s="69">
        <v>3497</v>
      </c>
      <c r="E950" t="s">
        <v>65</v>
      </c>
      <c r="F950">
        <v>53</v>
      </c>
      <c r="H950" s="98" t="e">
        <f>VLOOKUP(A950,#REF!,2,FALSE)</f>
        <v>#REF!</v>
      </c>
      <c r="I950" t="str">
        <f>IF(D950="",VLOOKUP(A950,#REF!,3,FALSE),"")</f>
        <v/>
      </c>
      <c r="J950" t="str">
        <f t="shared" si="14"/>
        <v>Conoco Inc.96058117</v>
      </c>
      <c r="K950" t="s">
        <v>584</v>
      </c>
    </row>
    <row r="951" spans="1:11" x14ac:dyDescent="0.2">
      <c r="A951" s="70" t="s">
        <v>136</v>
      </c>
      <c r="B951" s="69">
        <v>96060309</v>
      </c>
      <c r="C951" s="81" t="s">
        <v>396</v>
      </c>
      <c r="D951" s="69">
        <v>3497</v>
      </c>
      <c r="E951" t="s">
        <v>65</v>
      </c>
      <c r="F951">
        <v>53</v>
      </c>
      <c r="H951" s="98" t="e">
        <f>VLOOKUP(A951,#REF!,2,FALSE)</f>
        <v>#REF!</v>
      </c>
      <c r="I951" t="str">
        <f>IF(D951="",VLOOKUP(A951,#REF!,3,FALSE),"")</f>
        <v/>
      </c>
      <c r="J951" t="str">
        <f t="shared" si="14"/>
        <v>Conoco Inc.96060309</v>
      </c>
      <c r="K951" t="s">
        <v>584</v>
      </c>
    </row>
    <row r="952" spans="1:11" x14ac:dyDescent="0.2">
      <c r="A952" s="70" t="s">
        <v>136</v>
      </c>
      <c r="B952" s="69">
        <v>96060310</v>
      </c>
      <c r="C952" s="81" t="s">
        <v>392</v>
      </c>
      <c r="D952" s="69">
        <v>3497</v>
      </c>
      <c r="E952" t="s">
        <v>65</v>
      </c>
      <c r="F952">
        <v>53</v>
      </c>
      <c r="H952" s="98" t="e">
        <f>VLOOKUP(A952,#REF!,2,FALSE)</f>
        <v>#REF!</v>
      </c>
      <c r="I952" t="str">
        <f>IF(D952="",VLOOKUP(A952,#REF!,3,FALSE),"")</f>
        <v/>
      </c>
      <c r="J952" t="str">
        <f t="shared" si="14"/>
        <v>Conoco Inc.96060310</v>
      </c>
      <c r="K952" t="s">
        <v>584</v>
      </c>
    </row>
    <row r="953" spans="1:11" x14ac:dyDescent="0.2">
      <c r="A953" s="70" t="s">
        <v>136</v>
      </c>
      <c r="B953" s="69">
        <v>96075249</v>
      </c>
      <c r="C953" s="81" t="s">
        <v>590</v>
      </c>
      <c r="D953" s="69">
        <v>3497</v>
      </c>
      <c r="E953" t="s">
        <v>65</v>
      </c>
      <c r="F953">
        <v>53</v>
      </c>
      <c r="H953" s="98" t="e">
        <f>VLOOKUP(A953,#REF!,2,FALSE)</f>
        <v>#REF!</v>
      </c>
      <c r="I953" t="str">
        <f>IF(D953="",VLOOKUP(A953,#REF!,3,FALSE),"")</f>
        <v/>
      </c>
      <c r="J953" t="str">
        <f t="shared" si="14"/>
        <v>Conoco Inc.96075249</v>
      </c>
      <c r="K953" t="s">
        <v>591</v>
      </c>
    </row>
    <row r="954" spans="1:11" x14ac:dyDescent="0.2">
      <c r="A954" s="70" t="s">
        <v>136</v>
      </c>
      <c r="B954" s="69">
        <v>96083597</v>
      </c>
      <c r="C954" s="81" t="s">
        <v>583</v>
      </c>
      <c r="D954" s="69">
        <v>3497</v>
      </c>
      <c r="E954" t="s">
        <v>65</v>
      </c>
      <c r="F954">
        <v>53</v>
      </c>
      <c r="H954" s="98" t="e">
        <f>VLOOKUP(A954,#REF!,2,FALSE)</f>
        <v>#REF!</v>
      </c>
      <c r="I954" t="str">
        <f>IF(D954="",VLOOKUP(A954,#REF!,3,FALSE),"")</f>
        <v/>
      </c>
      <c r="J954" t="str">
        <f t="shared" si="14"/>
        <v>Conoco Inc.96083597</v>
      </c>
      <c r="K954" t="s">
        <v>127</v>
      </c>
    </row>
    <row r="955" spans="1:11" x14ac:dyDescent="0.2">
      <c r="A955" s="70" t="s">
        <v>136</v>
      </c>
      <c r="B955" s="69">
        <v>96005429</v>
      </c>
      <c r="C955" s="81" t="s">
        <v>397</v>
      </c>
      <c r="D955" s="69">
        <v>3497</v>
      </c>
      <c r="E955" t="s">
        <v>65</v>
      </c>
      <c r="F955">
        <v>53</v>
      </c>
      <c r="H955" s="98" t="e">
        <f>VLOOKUP(A955,#REF!,2,FALSE)</f>
        <v>#REF!</v>
      </c>
      <c r="I955" t="str">
        <f>IF(D955="",VLOOKUP(A955,#REF!,3,FALSE),"")</f>
        <v/>
      </c>
      <c r="J955" t="str">
        <f t="shared" si="14"/>
        <v>Conoco Inc.96005429</v>
      </c>
      <c r="K955" t="s">
        <v>565</v>
      </c>
    </row>
    <row r="956" spans="1:11" x14ac:dyDescent="0.2">
      <c r="A956" s="70" t="s">
        <v>136</v>
      </c>
      <c r="B956" s="69">
        <v>96028867</v>
      </c>
      <c r="C956" s="81" t="s">
        <v>410</v>
      </c>
      <c r="D956" s="69">
        <v>3497</v>
      </c>
      <c r="E956" t="s">
        <v>65</v>
      </c>
      <c r="F956">
        <v>53</v>
      </c>
      <c r="H956" s="98" t="e">
        <f>VLOOKUP(A956,#REF!,2,FALSE)</f>
        <v>#REF!</v>
      </c>
      <c r="I956" t="str">
        <f>IF(D956="",VLOOKUP(A956,#REF!,3,FALSE),"")</f>
        <v/>
      </c>
      <c r="J956" t="str">
        <f t="shared" si="14"/>
        <v>Conoco Inc.96028867</v>
      </c>
      <c r="K956" t="s">
        <v>565</v>
      </c>
    </row>
    <row r="957" spans="1:11" x14ac:dyDescent="0.2">
      <c r="A957" s="70" t="s">
        <v>136</v>
      </c>
      <c r="B957" s="69">
        <v>96057898</v>
      </c>
      <c r="C957" s="81" t="s">
        <v>404</v>
      </c>
      <c r="D957" s="69">
        <v>3497</v>
      </c>
      <c r="E957" t="s">
        <v>65</v>
      </c>
      <c r="F957">
        <v>53</v>
      </c>
      <c r="H957" s="98" t="e">
        <f>VLOOKUP(A957,#REF!,2,FALSE)</f>
        <v>#REF!</v>
      </c>
      <c r="I957" t="str">
        <f>IF(D957="",VLOOKUP(A957,#REF!,3,FALSE),"")</f>
        <v/>
      </c>
      <c r="J957" t="str">
        <f t="shared" si="14"/>
        <v>Conoco Inc.96057898</v>
      </c>
      <c r="K957" t="s">
        <v>565</v>
      </c>
    </row>
    <row r="958" spans="1:11" x14ac:dyDescent="0.2">
      <c r="A958" s="70" t="s">
        <v>136</v>
      </c>
      <c r="B958" s="69">
        <v>96094575</v>
      </c>
      <c r="C958" s="81" t="s">
        <v>403</v>
      </c>
      <c r="D958" s="69">
        <v>3497</v>
      </c>
      <c r="E958" t="s">
        <v>65</v>
      </c>
      <c r="F958">
        <v>53</v>
      </c>
      <c r="H958" s="98" t="e">
        <f>VLOOKUP(A958,#REF!,2,FALSE)</f>
        <v>#REF!</v>
      </c>
      <c r="I958" t="str">
        <f>IF(D958="",VLOOKUP(A958,#REF!,3,FALSE),"")</f>
        <v/>
      </c>
      <c r="J958" t="str">
        <f t="shared" si="14"/>
        <v>Conoco Inc.96094575</v>
      </c>
      <c r="K958" t="s">
        <v>565</v>
      </c>
    </row>
    <row r="959" spans="1:11" x14ac:dyDescent="0.2">
      <c r="A959" s="70" t="s">
        <v>283</v>
      </c>
      <c r="B959" s="69">
        <v>96082168</v>
      </c>
      <c r="C959" s="81" t="s">
        <v>406</v>
      </c>
      <c r="D959" s="69">
        <v>75073</v>
      </c>
      <c r="E959" t="s">
        <v>65</v>
      </c>
      <c r="F959">
        <v>200</v>
      </c>
      <c r="H959" s="98" t="e">
        <f>VLOOKUP(A959,#REF!,2,FALSE)</f>
        <v>#REF!</v>
      </c>
      <c r="I959" t="str">
        <f>IF(D959="",VLOOKUP(A959,#REF!,3,FALSE),"")</f>
        <v/>
      </c>
      <c r="J959" t="str">
        <f t="shared" si="14"/>
        <v>Consolidated Edison Energy, Inc.96082168</v>
      </c>
      <c r="K959" t="s">
        <v>565</v>
      </c>
    </row>
    <row r="960" spans="1:11" x14ac:dyDescent="0.2">
      <c r="A960" s="70" t="s">
        <v>270</v>
      </c>
      <c r="B960" s="69">
        <v>96001634</v>
      </c>
      <c r="C960" s="81" t="s">
        <v>422</v>
      </c>
      <c r="D960" s="69">
        <v>56630</v>
      </c>
      <c r="E960" t="s">
        <v>65</v>
      </c>
      <c r="F960">
        <v>187</v>
      </c>
      <c r="H960" s="98" t="e">
        <f>VLOOKUP(A960,#REF!,2,FALSE)</f>
        <v>#REF!</v>
      </c>
      <c r="I960" t="str">
        <f>IF(D960="",VLOOKUP(A960,#REF!,3,FALSE),"")</f>
        <v/>
      </c>
      <c r="J960" t="str">
        <f t="shared" si="14"/>
        <v>Consolidated Edison Solutions, Inc.96001634</v>
      </c>
      <c r="K960" t="s">
        <v>565</v>
      </c>
    </row>
    <row r="961" spans="1:11" x14ac:dyDescent="0.2">
      <c r="A961" s="70" t="s">
        <v>270</v>
      </c>
      <c r="B961" s="69">
        <v>96002347</v>
      </c>
      <c r="C961" s="81" t="s">
        <v>392</v>
      </c>
      <c r="D961" s="69">
        <v>56630</v>
      </c>
      <c r="E961" t="s">
        <v>65</v>
      </c>
      <c r="F961">
        <v>187</v>
      </c>
      <c r="H961" s="98" t="e">
        <f>VLOOKUP(A961,#REF!,2,FALSE)</f>
        <v>#REF!</v>
      </c>
      <c r="I961" t="str">
        <f>IF(D961="",VLOOKUP(A961,#REF!,3,FALSE),"")</f>
        <v/>
      </c>
      <c r="J961" t="str">
        <f t="shared" si="14"/>
        <v>Consolidated Edison Solutions, Inc.96002347</v>
      </c>
      <c r="K961" t="s">
        <v>565</v>
      </c>
    </row>
    <row r="962" spans="1:11" x14ac:dyDescent="0.2">
      <c r="A962" s="70" t="s">
        <v>270</v>
      </c>
      <c r="B962" s="69">
        <v>96029232</v>
      </c>
      <c r="C962" s="81" t="s">
        <v>410</v>
      </c>
      <c r="D962" s="69">
        <v>56630</v>
      </c>
      <c r="E962" t="s">
        <v>65</v>
      </c>
      <c r="F962">
        <v>187</v>
      </c>
      <c r="H962" s="98" t="e">
        <f>VLOOKUP(A962,#REF!,2,FALSE)</f>
        <v>#REF!</v>
      </c>
      <c r="I962" t="str">
        <f>IF(D962="",VLOOKUP(A962,#REF!,3,FALSE),"")</f>
        <v/>
      </c>
      <c r="J962" t="str">
        <f t="shared" si="14"/>
        <v>Consolidated Edison Solutions, Inc.96029232</v>
      </c>
      <c r="K962" t="s">
        <v>565</v>
      </c>
    </row>
    <row r="963" spans="1:11" x14ac:dyDescent="0.2">
      <c r="A963" s="70" t="s">
        <v>96</v>
      </c>
      <c r="B963" s="69">
        <v>96057365</v>
      </c>
      <c r="C963" s="81" t="s">
        <v>396</v>
      </c>
      <c r="D963" s="69">
        <v>55134</v>
      </c>
      <c r="E963" t="s">
        <v>65</v>
      </c>
      <c r="F963">
        <v>13</v>
      </c>
      <c r="H963" s="98" t="e">
        <f>VLOOKUP(A963,#REF!,2,FALSE)</f>
        <v>#REF!</v>
      </c>
      <c r="I963" t="str">
        <f>IF(D963="",VLOOKUP(A963,#REF!,3,FALSE),"")</f>
        <v/>
      </c>
      <c r="J963" t="str">
        <f t="shared" si="14"/>
        <v>Constellation Power Source, Inc.96057365</v>
      </c>
      <c r="K963" t="s">
        <v>584</v>
      </c>
    </row>
    <row r="964" spans="1:11" x14ac:dyDescent="0.2">
      <c r="A964" s="70" t="s">
        <v>96</v>
      </c>
      <c r="B964" s="69">
        <v>96057582</v>
      </c>
      <c r="C964" s="81" t="s">
        <v>401</v>
      </c>
      <c r="D964" s="69">
        <v>55134</v>
      </c>
      <c r="E964" t="s">
        <v>65</v>
      </c>
      <c r="F964">
        <v>13</v>
      </c>
      <c r="H964" s="98" t="e">
        <f>VLOOKUP(A964,#REF!,2,FALSE)</f>
        <v>#REF!</v>
      </c>
      <c r="I964" t="str">
        <f>IF(D964="",VLOOKUP(A964,#REF!,3,FALSE),"")</f>
        <v/>
      </c>
      <c r="J964" t="str">
        <f t="shared" si="14"/>
        <v>Constellation Power Source, Inc.96057582</v>
      </c>
      <c r="K964" t="s">
        <v>565</v>
      </c>
    </row>
    <row r="965" spans="1:11" x14ac:dyDescent="0.2">
      <c r="A965" s="70" t="s">
        <v>96</v>
      </c>
      <c r="B965" s="69">
        <v>96057583</v>
      </c>
      <c r="C965" s="81" t="s">
        <v>399</v>
      </c>
      <c r="D965" s="69">
        <v>55134</v>
      </c>
      <c r="E965" t="s">
        <v>65</v>
      </c>
      <c r="F965">
        <v>13</v>
      </c>
      <c r="H965" s="98" t="e">
        <f>VLOOKUP(A965,#REF!,2,FALSE)</f>
        <v>#REF!</v>
      </c>
      <c r="I965" t="str">
        <f>IF(D965="",VLOOKUP(A965,#REF!,3,FALSE),"")</f>
        <v/>
      </c>
      <c r="J965" t="str">
        <f t="shared" ref="J965:J1028" si="15">A965&amp;B965</f>
        <v>Constellation Power Source, Inc.96057583</v>
      </c>
      <c r="K965" t="s">
        <v>565</v>
      </c>
    </row>
    <row r="966" spans="1:11" x14ac:dyDescent="0.2">
      <c r="A966" s="70" t="s">
        <v>96</v>
      </c>
      <c r="B966" s="69">
        <v>96058040</v>
      </c>
      <c r="C966" s="81" t="s">
        <v>402</v>
      </c>
      <c r="D966" s="69">
        <v>55134</v>
      </c>
      <c r="E966" t="s">
        <v>65</v>
      </c>
      <c r="F966">
        <v>13</v>
      </c>
      <c r="H966" s="98" t="e">
        <f>VLOOKUP(A966,#REF!,2,FALSE)</f>
        <v>#REF!</v>
      </c>
      <c r="I966" t="str">
        <f>IF(D966="",VLOOKUP(A966,#REF!,3,FALSE),"")</f>
        <v/>
      </c>
      <c r="J966" t="str">
        <f t="shared" si="15"/>
        <v>Constellation Power Source, Inc.96058040</v>
      </c>
      <c r="K966" t="s">
        <v>565</v>
      </c>
    </row>
    <row r="967" spans="1:11" x14ac:dyDescent="0.2">
      <c r="A967" s="70" t="s">
        <v>134</v>
      </c>
      <c r="B967" s="69">
        <v>96001012</v>
      </c>
      <c r="C967" s="81" t="s">
        <v>392</v>
      </c>
      <c r="D967" s="69">
        <v>11170</v>
      </c>
      <c r="E967" t="s">
        <v>65</v>
      </c>
      <c r="F967">
        <v>51</v>
      </c>
      <c r="H967" s="98" t="e">
        <f>VLOOKUP(A967,#REF!,2,FALSE)</f>
        <v>#REF!</v>
      </c>
      <c r="I967" t="str">
        <f>IF(D967="",VLOOKUP(A967,#REF!,3,FALSE),"")</f>
        <v/>
      </c>
      <c r="J967" t="str">
        <f t="shared" si="15"/>
        <v>Cook Inlet Energy Supply L.L.C.96001012</v>
      </c>
      <c r="K967" t="s">
        <v>565</v>
      </c>
    </row>
    <row r="968" spans="1:11" x14ac:dyDescent="0.2">
      <c r="A968" s="70" t="s">
        <v>134</v>
      </c>
      <c r="B968" s="69">
        <v>96007382</v>
      </c>
      <c r="C968" s="81" t="s">
        <v>394</v>
      </c>
      <c r="D968" s="69">
        <v>11170</v>
      </c>
      <c r="E968" t="s">
        <v>65</v>
      </c>
      <c r="F968">
        <v>51</v>
      </c>
      <c r="H968" s="98" t="e">
        <f>VLOOKUP(A968,#REF!,2,FALSE)</f>
        <v>#REF!</v>
      </c>
      <c r="I968" t="str">
        <f>IF(D968="",VLOOKUP(A968,#REF!,3,FALSE),"")</f>
        <v/>
      </c>
      <c r="J968" t="str">
        <f t="shared" si="15"/>
        <v>Cook Inlet Energy Supply L.L.C.96007382</v>
      </c>
      <c r="K968" t="s">
        <v>565</v>
      </c>
    </row>
    <row r="969" spans="1:11" x14ac:dyDescent="0.2">
      <c r="A969" s="70" t="s">
        <v>134</v>
      </c>
      <c r="B969" s="69">
        <v>96028122</v>
      </c>
      <c r="C969" s="81" t="s">
        <v>415</v>
      </c>
      <c r="D969" s="69">
        <v>11170</v>
      </c>
      <c r="E969" t="s">
        <v>65</v>
      </c>
      <c r="F969">
        <v>51</v>
      </c>
      <c r="H969" s="98" t="e">
        <f>VLOOKUP(A969,#REF!,2,FALSE)</f>
        <v>#REF!</v>
      </c>
      <c r="I969" t="str">
        <f>IF(D969="",VLOOKUP(A969,#REF!,3,FALSE),"")</f>
        <v/>
      </c>
      <c r="J969" t="str">
        <f t="shared" si="15"/>
        <v>Cook Inlet Energy Supply L.L.C.96028122</v>
      </c>
      <c r="K969" t="s">
        <v>565</v>
      </c>
    </row>
    <row r="970" spans="1:11" x14ac:dyDescent="0.2">
      <c r="A970" s="70" t="s">
        <v>134</v>
      </c>
      <c r="B970" s="69">
        <v>96035616</v>
      </c>
      <c r="C970" s="81" t="s">
        <v>410</v>
      </c>
      <c r="D970" s="69">
        <v>11170</v>
      </c>
      <c r="E970" t="s">
        <v>65</v>
      </c>
      <c r="F970">
        <v>51</v>
      </c>
      <c r="H970" s="98" t="e">
        <f>VLOOKUP(A970,#REF!,2,FALSE)</f>
        <v>#REF!</v>
      </c>
      <c r="I970" t="str">
        <f>IF(D970="",VLOOKUP(A970,#REF!,3,FALSE),"")</f>
        <v/>
      </c>
      <c r="J970" t="str">
        <f t="shared" si="15"/>
        <v>Cook Inlet Energy Supply L.L.C.96035616</v>
      </c>
      <c r="K970" t="s">
        <v>565</v>
      </c>
    </row>
    <row r="971" spans="1:11" x14ac:dyDescent="0.2">
      <c r="A971" s="70" t="s">
        <v>134</v>
      </c>
      <c r="B971" s="69">
        <v>96090116</v>
      </c>
      <c r="C971" s="81" t="s">
        <v>416</v>
      </c>
      <c r="D971" s="69">
        <v>11170</v>
      </c>
      <c r="E971" t="s">
        <v>65</v>
      </c>
      <c r="F971">
        <v>51</v>
      </c>
      <c r="H971" s="98" t="e">
        <f>VLOOKUP(A971,#REF!,2,FALSE)</f>
        <v>#REF!</v>
      </c>
      <c r="I971" t="str">
        <f>IF(D971="",VLOOKUP(A971,#REF!,3,FALSE),"")</f>
        <v/>
      </c>
      <c r="J971" t="str">
        <f t="shared" si="15"/>
        <v>Cook Inlet Energy Supply L.L.C.96090116</v>
      </c>
      <c r="K971" t="s">
        <v>565</v>
      </c>
    </row>
    <row r="972" spans="1:11" x14ac:dyDescent="0.2">
      <c r="A972" s="70" t="s">
        <v>266</v>
      </c>
      <c r="B972" s="69">
        <v>96022317</v>
      </c>
      <c r="C972" s="81" t="s">
        <v>399</v>
      </c>
      <c r="D972" s="69">
        <v>53238</v>
      </c>
      <c r="E972" t="s">
        <v>65</v>
      </c>
      <c r="F972">
        <v>183</v>
      </c>
      <c r="H972" s="98" t="e">
        <f>VLOOKUP(A972,#REF!,2,FALSE)</f>
        <v>#REF!</v>
      </c>
      <c r="I972" t="str">
        <f>IF(D972="",VLOOKUP(A972,#REF!,3,FALSE),"")</f>
        <v/>
      </c>
      <c r="J972" t="str">
        <f t="shared" si="15"/>
        <v>Copano Energy Services/Upper Gulf Coast, L.P.96022317</v>
      </c>
      <c r="K972" t="s">
        <v>565</v>
      </c>
    </row>
    <row r="973" spans="1:11" x14ac:dyDescent="0.2">
      <c r="A973" s="70" t="s">
        <v>266</v>
      </c>
      <c r="B973" s="69">
        <v>96051457</v>
      </c>
      <c r="C973" s="81" t="s">
        <v>402</v>
      </c>
      <c r="D973" s="69">
        <v>53238</v>
      </c>
      <c r="E973" t="s">
        <v>65</v>
      </c>
      <c r="F973">
        <v>183</v>
      </c>
      <c r="H973" s="98" t="e">
        <f>VLOOKUP(A973,#REF!,2,FALSE)</f>
        <v>#REF!</v>
      </c>
      <c r="I973" t="str">
        <f>IF(D973="",VLOOKUP(A973,#REF!,3,FALSE),"")</f>
        <v/>
      </c>
      <c r="J973" t="str">
        <f t="shared" si="15"/>
        <v>Copano Energy Services/Upper Gulf Coast, L.P.96051457</v>
      </c>
      <c r="K973" t="s">
        <v>565</v>
      </c>
    </row>
    <row r="974" spans="1:11" x14ac:dyDescent="0.2">
      <c r="A974" s="70" t="s">
        <v>423</v>
      </c>
      <c r="B974" s="69">
        <v>96002655</v>
      </c>
      <c r="C974" s="81" t="s">
        <v>401</v>
      </c>
      <c r="D974" s="69">
        <v>49747</v>
      </c>
      <c r="E974" t="s">
        <v>65</v>
      </c>
      <c r="F974" t="e">
        <v>#N/A</v>
      </c>
      <c r="H974" s="98" t="e">
        <f>VLOOKUP(A974,#REF!,2,FALSE)</f>
        <v>#REF!</v>
      </c>
      <c r="I974" t="str">
        <f>IF(D974="",VLOOKUP(A974,#REF!,3,FALSE),"")</f>
        <v/>
      </c>
      <c r="J974" t="str">
        <f t="shared" si="15"/>
        <v>Coral Energy Holding, L.P.96002655</v>
      </c>
      <c r="K974" t="s">
        <v>565</v>
      </c>
    </row>
    <row r="975" spans="1:11" x14ac:dyDescent="0.2">
      <c r="A975" s="70" t="s">
        <v>423</v>
      </c>
      <c r="B975" s="69">
        <v>96015133</v>
      </c>
      <c r="C975" s="81" t="s">
        <v>399</v>
      </c>
      <c r="D975" s="69">
        <v>49747</v>
      </c>
      <c r="E975" t="s">
        <v>65</v>
      </c>
      <c r="F975" t="e">
        <v>#N/A</v>
      </c>
      <c r="H975" s="98" t="e">
        <f>VLOOKUP(A975,#REF!,2,FALSE)</f>
        <v>#REF!</v>
      </c>
      <c r="I975" t="str">
        <f>IF(D975="",VLOOKUP(A975,#REF!,3,FALSE),"")</f>
        <v/>
      </c>
      <c r="J975" t="str">
        <f t="shared" si="15"/>
        <v>Coral Energy Holding, L.P.96015133</v>
      </c>
      <c r="K975" t="s">
        <v>565</v>
      </c>
    </row>
    <row r="976" spans="1:11" x14ac:dyDescent="0.2">
      <c r="A976" s="70" t="s">
        <v>423</v>
      </c>
      <c r="B976" s="69">
        <v>96029401</v>
      </c>
      <c r="C976" s="81" t="s">
        <v>402</v>
      </c>
      <c r="D976" s="69">
        <v>49747</v>
      </c>
      <c r="E976" t="s">
        <v>65</v>
      </c>
      <c r="F976" t="e">
        <v>#N/A</v>
      </c>
      <c r="H976" s="98" t="e">
        <f>VLOOKUP(A976,#REF!,2,FALSE)</f>
        <v>#REF!</v>
      </c>
      <c r="I976" t="str">
        <f>IF(D976="",VLOOKUP(A976,#REF!,3,FALSE),"")</f>
        <v/>
      </c>
      <c r="J976" t="str">
        <f t="shared" si="15"/>
        <v>Coral Energy Holding, L.P.96029401</v>
      </c>
      <c r="K976" t="s">
        <v>565</v>
      </c>
    </row>
    <row r="977" spans="1:11" x14ac:dyDescent="0.2">
      <c r="A977" s="70" t="s">
        <v>423</v>
      </c>
      <c r="B977" s="69">
        <v>96045614</v>
      </c>
      <c r="C977" s="81" t="s">
        <v>405</v>
      </c>
      <c r="D977" s="69">
        <v>49747</v>
      </c>
      <c r="E977" t="s">
        <v>65</v>
      </c>
      <c r="F977" t="e">
        <v>#N/A</v>
      </c>
      <c r="H977" s="98" t="e">
        <f>VLOOKUP(A977,#REF!,2,FALSE)</f>
        <v>#REF!</v>
      </c>
      <c r="I977" t="str">
        <f>IF(D977="",VLOOKUP(A977,#REF!,3,FALSE),"")</f>
        <v/>
      </c>
      <c r="J977" t="str">
        <f t="shared" si="15"/>
        <v>Coral Energy Holding, L.P.96045614</v>
      </c>
      <c r="K977" t="s">
        <v>565</v>
      </c>
    </row>
    <row r="978" spans="1:11" x14ac:dyDescent="0.2">
      <c r="A978" s="70" t="s">
        <v>153</v>
      </c>
      <c r="B978" s="69">
        <v>96060729</v>
      </c>
      <c r="C978" s="81" t="s">
        <v>399</v>
      </c>
      <c r="D978" s="69">
        <v>45515</v>
      </c>
      <c r="E978" t="s">
        <v>65</v>
      </c>
      <c r="F978">
        <v>70</v>
      </c>
      <c r="H978" s="98" t="e">
        <f>VLOOKUP(A978,#REF!,2,FALSE)</f>
        <v>#REF!</v>
      </c>
      <c r="I978" t="str">
        <f>IF(D978="",VLOOKUP(A978,#REF!,3,FALSE),"")</f>
        <v/>
      </c>
      <c r="J978" t="str">
        <f t="shared" si="15"/>
        <v>Coral Energy Resources, L.P.96060729</v>
      </c>
      <c r="K978" t="s">
        <v>582</v>
      </c>
    </row>
    <row r="979" spans="1:11" x14ac:dyDescent="0.2">
      <c r="A979" s="70" t="s">
        <v>153</v>
      </c>
      <c r="B979" s="69">
        <v>96061779</v>
      </c>
      <c r="C979" s="81" t="s">
        <v>401</v>
      </c>
      <c r="D979" s="69">
        <v>45515</v>
      </c>
      <c r="E979" t="s">
        <v>65</v>
      </c>
      <c r="F979">
        <v>70</v>
      </c>
      <c r="H979" s="98" t="e">
        <f>VLOOKUP(A979,#REF!,2,FALSE)</f>
        <v>#REF!</v>
      </c>
      <c r="I979" t="str">
        <f>IF(D979="",VLOOKUP(A979,#REF!,3,FALSE),"")</f>
        <v/>
      </c>
      <c r="J979" t="str">
        <f t="shared" si="15"/>
        <v>Coral Energy Resources, L.P.96061779</v>
      </c>
      <c r="K979" t="s">
        <v>582</v>
      </c>
    </row>
    <row r="980" spans="1:11" x14ac:dyDescent="0.2">
      <c r="A980" s="70" t="s">
        <v>153</v>
      </c>
      <c r="B980" s="69">
        <v>96061880</v>
      </c>
      <c r="C980" s="81" t="s">
        <v>401</v>
      </c>
      <c r="D980" s="69">
        <v>45515</v>
      </c>
      <c r="E980" t="s">
        <v>65</v>
      </c>
      <c r="F980">
        <v>70</v>
      </c>
      <c r="H980" s="98" t="e">
        <f>VLOOKUP(A980,#REF!,2,FALSE)</f>
        <v>#REF!</v>
      </c>
      <c r="I980" t="str">
        <f>IF(D980="",VLOOKUP(A980,#REF!,3,FALSE),"")</f>
        <v/>
      </c>
      <c r="J980" t="str">
        <f t="shared" si="15"/>
        <v>Coral Energy Resources, L.P.96061880</v>
      </c>
      <c r="K980" t="s">
        <v>584</v>
      </c>
    </row>
    <row r="981" spans="1:11" x14ac:dyDescent="0.2">
      <c r="A981" s="70" t="s">
        <v>153</v>
      </c>
      <c r="B981" s="69">
        <v>96096113</v>
      </c>
      <c r="C981" s="81" t="s">
        <v>399</v>
      </c>
      <c r="D981" s="69">
        <v>45515</v>
      </c>
      <c r="E981" t="s">
        <v>65</v>
      </c>
      <c r="F981">
        <v>70</v>
      </c>
      <c r="H981" s="98" t="e">
        <f>VLOOKUP(A981,#REF!,2,FALSE)</f>
        <v>#REF!</v>
      </c>
      <c r="I981" t="str">
        <f>IF(D981="",VLOOKUP(A981,#REF!,3,FALSE),"")</f>
        <v/>
      </c>
      <c r="J981" t="str">
        <f t="shared" si="15"/>
        <v>Coral Energy Resources, L.P.96096113</v>
      </c>
      <c r="K981" t="s">
        <v>584</v>
      </c>
    </row>
    <row r="982" spans="1:11" x14ac:dyDescent="0.2">
      <c r="A982" s="70" t="s">
        <v>153</v>
      </c>
      <c r="B982" s="69">
        <v>96005429</v>
      </c>
      <c r="C982" s="81" t="s">
        <v>397</v>
      </c>
      <c r="D982" s="69">
        <v>45515</v>
      </c>
      <c r="E982" t="s">
        <v>65</v>
      </c>
      <c r="F982">
        <v>70</v>
      </c>
      <c r="H982" s="98" t="e">
        <f>VLOOKUP(A982,#REF!,2,FALSE)</f>
        <v>#REF!</v>
      </c>
      <c r="I982" t="str">
        <f>IF(D982="",VLOOKUP(A982,#REF!,3,FALSE),"")</f>
        <v/>
      </c>
      <c r="J982" t="str">
        <f t="shared" si="15"/>
        <v>Coral Energy Resources, L.P.96005429</v>
      </c>
      <c r="K982" t="s">
        <v>565</v>
      </c>
    </row>
    <row r="983" spans="1:11" x14ac:dyDescent="0.2">
      <c r="A983" s="70" t="s">
        <v>153</v>
      </c>
      <c r="B983" s="69">
        <v>96007593</v>
      </c>
      <c r="C983" s="81" t="s">
        <v>411</v>
      </c>
      <c r="D983" s="69">
        <v>45515</v>
      </c>
      <c r="E983" t="s">
        <v>65</v>
      </c>
      <c r="F983">
        <v>70</v>
      </c>
      <c r="H983" s="98" t="e">
        <f>VLOOKUP(A983,#REF!,2,FALSE)</f>
        <v>#REF!</v>
      </c>
      <c r="I983" t="str">
        <f>IF(D983="",VLOOKUP(A983,#REF!,3,FALSE),"")</f>
        <v/>
      </c>
      <c r="J983" t="str">
        <f t="shared" si="15"/>
        <v>Coral Energy Resources, L.P.96007593</v>
      </c>
      <c r="K983" t="s">
        <v>565</v>
      </c>
    </row>
    <row r="984" spans="1:11" x14ac:dyDescent="0.2">
      <c r="A984" s="70" t="s">
        <v>153</v>
      </c>
      <c r="B984" s="69">
        <v>96010108</v>
      </c>
      <c r="C984" s="81" t="s">
        <v>417</v>
      </c>
      <c r="D984" s="69">
        <v>45515</v>
      </c>
      <c r="E984" t="s">
        <v>65</v>
      </c>
      <c r="F984">
        <v>70</v>
      </c>
      <c r="H984" s="98" t="e">
        <f>VLOOKUP(A984,#REF!,2,FALSE)</f>
        <v>#REF!</v>
      </c>
      <c r="I984" t="str">
        <f>IF(D984="",VLOOKUP(A984,#REF!,3,FALSE),"")</f>
        <v/>
      </c>
      <c r="J984" t="str">
        <f t="shared" si="15"/>
        <v>Coral Energy Resources, L.P.96010108</v>
      </c>
      <c r="K984" t="s">
        <v>565</v>
      </c>
    </row>
    <row r="985" spans="1:11" x14ac:dyDescent="0.2">
      <c r="A985" s="70" t="s">
        <v>153</v>
      </c>
      <c r="B985" s="69">
        <v>96057839</v>
      </c>
      <c r="C985" s="81" t="s">
        <v>403</v>
      </c>
      <c r="D985" s="69">
        <v>45515</v>
      </c>
      <c r="E985" t="s">
        <v>65</v>
      </c>
      <c r="F985">
        <v>70</v>
      </c>
      <c r="H985" s="98" t="e">
        <f>VLOOKUP(A985,#REF!,2,FALSE)</f>
        <v>#REF!</v>
      </c>
      <c r="I985" t="str">
        <f>IF(D985="",VLOOKUP(A985,#REF!,3,FALSE),"")</f>
        <v/>
      </c>
      <c r="J985" t="str">
        <f t="shared" si="15"/>
        <v>Coral Energy Resources, L.P.96057839</v>
      </c>
      <c r="K985" t="s">
        <v>565</v>
      </c>
    </row>
    <row r="986" spans="1:11" x14ac:dyDescent="0.2">
      <c r="A986" s="70" t="s">
        <v>153</v>
      </c>
      <c r="B986" s="69">
        <v>96062118</v>
      </c>
      <c r="C986" s="81" t="s">
        <v>403</v>
      </c>
      <c r="D986" s="69">
        <v>45515</v>
      </c>
      <c r="E986" t="s">
        <v>65</v>
      </c>
      <c r="F986">
        <v>70</v>
      </c>
      <c r="H986" s="98" t="e">
        <f>VLOOKUP(A986,#REF!,2,FALSE)</f>
        <v>#REF!</v>
      </c>
      <c r="I986" t="str">
        <f>IF(D986="",VLOOKUP(A986,#REF!,3,FALSE),"")</f>
        <v/>
      </c>
      <c r="J986" t="str">
        <f t="shared" si="15"/>
        <v>Coral Energy Resources, L.P.96062118</v>
      </c>
      <c r="K986" t="s">
        <v>565</v>
      </c>
    </row>
    <row r="987" spans="1:11" x14ac:dyDescent="0.2">
      <c r="A987" s="70" t="s">
        <v>153</v>
      </c>
      <c r="B987" s="69">
        <v>96062169</v>
      </c>
      <c r="C987" s="81" t="s">
        <v>403</v>
      </c>
      <c r="D987" s="69">
        <v>45515</v>
      </c>
      <c r="E987" t="s">
        <v>65</v>
      </c>
      <c r="F987">
        <v>70</v>
      </c>
      <c r="H987" s="98" t="e">
        <f>VLOOKUP(A987,#REF!,2,FALSE)</f>
        <v>#REF!</v>
      </c>
      <c r="I987" t="str">
        <f>IF(D987="",VLOOKUP(A987,#REF!,3,FALSE),"")</f>
        <v/>
      </c>
      <c r="J987" t="str">
        <f t="shared" si="15"/>
        <v>Coral Energy Resources, L.P.96062169</v>
      </c>
      <c r="K987" t="s">
        <v>565</v>
      </c>
    </row>
    <row r="988" spans="1:11" x14ac:dyDescent="0.2">
      <c r="A988" s="70" t="s">
        <v>153</v>
      </c>
      <c r="B988" s="69">
        <v>96062984</v>
      </c>
      <c r="C988" s="81" t="s">
        <v>403</v>
      </c>
      <c r="D988" s="69">
        <v>45515</v>
      </c>
      <c r="E988" t="s">
        <v>65</v>
      </c>
      <c r="F988">
        <v>70</v>
      </c>
      <c r="H988" s="98" t="e">
        <f>VLOOKUP(A988,#REF!,2,FALSE)</f>
        <v>#REF!</v>
      </c>
      <c r="I988" t="str">
        <f>IF(D988="",VLOOKUP(A988,#REF!,3,FALSE),"")</f>
        <v/>
      </c>
      <c r="J988" t="str">
        <f t="shared" si="15"/>
        <v>Coral Energy Resources, L.P.96062984</v>
      </c>
      <c r="K988" t="s">
        <v>565</v>
      </c>
    </row>
    <row r="989" spans="1:11" x14ac:dyDescent="0.2">
      <c r="A989" s="70" t="s">
        <v>153</v>
      </c>
      <c r="B989" s="69">
        <v>96063344</v>
      </c>
      <c r="C989" s="81" t="s">
        <v>403</v>
      </c>
      <c r="D989" s="69">
        <v>45515</v>
      </c>
      <c r="E989" t="s">
        <v>65</v>
      </c>
      <c r="F989">
        <v>70</v>
      </c>
      <c r="H989" s="98" t="e">
        <f>VLOOKUP(A989,#REF!,2,FALSE)</f>
        <v>#REF!</v>
      </c>
      <c r="I989" t="str">
        <f>IF(D989="",VLOOKUP(A989,#REF!,3,FALSE),"")</f>
        <v/>
      </c>
      <c r="J989" t="str">
        <f t="shared" si="15"/>
        <v>Coral Energy Resources, L.P.96063344</v>
      </c>
      <c r="K989" t="s">
        <v>565</v>
      </c>
    </row>
    <row r="990" spans="1:11" x14ac:dyDescent="0.2">
      <c r="A990" s="70" t="s">
        <v>153</v>
      </c>
      <c r="B990" s="69">
        <v>96071155</v>
      </c>
      <c r="C990" s="81" t="s">
        <v>403</v>
      </c>
      <c r="D990" s="69">
        <v>45515</v>
      </c>
      <c r="E990" t="s">
        <v>65</v>
      </c>
      <c r="F990">
        <v>70</v>
      </c>
      <c r="H990" s="98" t="e">
        <f>VLOOKUP(A990,#REF!,2,FALSE)</f>
        <v>#REF!</v>
      </c>
      <c r="I990" t="str">
        <f>IF(D990="",VLOOKUP(A990,#REF!,3,FALSE),"")</f>
        <v/>
      </c>
      <c r="J990" t="str">
        <f t="shared" si="15"/>
        <v>Coral Energy Resources, L.P.96071155</v>
      </c>
      <c r="K990" t="s">
        <v>565</v>
      </c>
    </row>
    <row r="991" spans="1:11" x14ac:dyDescent="0.2">
      <c r="A991" s="70" t="s">
        <v>153</v>
      </c>
      <c r="B991" s="69">
        <v>96080608</v>
      </c>
      <c r="C991" s="81" t="s">
        <v>405</v>
      </c>
      <c r="D991" s="69">
        <v>45515</v>
      </c>
      <c r="E991" t="s">
        <v>65</v>
      </c>
      <c r="F991">
        <v>70</v>
      </c>
      <c r="H991" s="98" t="e">
        <f>VLOOKUP(A991,#REF!,2,FALSE)</f>
        <v>#REF!</v>
      </c>
      <c r="I991" t="str">
        <f>IF(D991="",VLOOKUP(A991,#REF!,3,FALSE),"")</f>
        <v/>
      </c>
      <c r="J991" t="str">
        <f t="shared" si="15"/>
        <v>Coral Energy Resources, L.P.96080608</v>
      </c>
      <c r="K991" t="s">
        <v>565</v>
      </c>
    </row>
    <row r="992" spans="1:11" x14ac:dyDescent="0.2">
      <c r="A992" s="70" t="s">
        <v>184</v>
      </c>
      <c r="B992" s="69">
        <v>96000741</v>
      </c>
      <c r="C992" s="81" t="s">
        <v>417</v>
      </c>
      <c r="D992" s="69">
        <v>52577</v>
      </c>
      <c r="E992" t="s">
        <v>65</v>
      </c>
      <c r="F992">
        <v>101</v>
      </c>
      <c r="H992" s="98" t="e">
        <f>VLOOKUP(A992,#REF!,2,FALSE)</f>
        <v>#REF!</v>
      </c>
      <c r="I992" t="str">
        <f>IF(D992="",VLOOKUP(A992,#REF!,3,FALSE),"")</f>
        <v/>
      </c>
      <c r="J992" t="str">
        <f t="shared" si="15"/>
        <v>Cornerstone Propane, L.P.96000741</v>
      </c>
      <c r="K992" t="s">
        <v>565</v>
      </c>
    </row>
    <row r="993" spans="1:11" x14ac:dyDescent="0.2">
      <c r="A993" s="70" t="s">
        <v>184</v>
      </c>
      <c r="B993" s="69">
        <v>96018727</v>
      </c>
      <c r="C993" s="81" t="s">
        <v>394</v>
      </c>
      <c r="D993" s="69">
        <v>52577</v>
      </c>
      <c r="E993" t="s">
        <v>65</v>
      </c>
      <c r="F993">
        <v>101</v>
      </c>
      <c r="H993" s="98" t="e">
        <f>VLOOKUP(A993,#REF!,2,FALSE)</f>
        <v>#REF!</v>
      </c>
      <c r="I993" t="str">
        <f>IF(D993="",VLOOKUP(A993,#REF!,3,FALSE),"")</f>
        <v/>
      </c>
      <c r="J993" t="str">
        <f t="shared" si="15"/>
        <v>Cornerstone Propane, L.P.96018727</v>
      </c>
      <c r="K993" t="s">
        <v>565</v>
      </c>
    </row>
    <row r="994" spans="1:11" x14ac:dyDescent="0.2">
      <c r="A994" s="70" t="s">
        <v>208</v>
      </c>
      <c r="B994" s="69">
        <v>96032024</v>
      </c>
      <c r="C994" s="81" t="s">
        <v>401</v>
      </c>
      <c r="D994" s="69">
        <v>29765</v>
      </c>
      <c r="E994" t="s">
        <v>65</v>
      </c>
      <c r="F994">
        <v>125</v>
      </c>
      <c r="H994" s="98" t="e">
        <f>VLOOKUP(A994,#REF!,2,FALSE)</f>
        <v>#REF!</v>
      </c>
      <c r="I994" t="str">
        <f>IF(D994="",VLOOKUP(A994,#REF!,3,FALSE),"")</f>
        <v/>
      </c>
      <c r="J994" t="str">
        <f t="shared" si="15"/>
        <v>Cross Timbers Energy Services, Inc.96032024</v>
      </c>
      <c r="K994" t="s">
        <v>565</v>
      </c>
    </row>
    <row r="995" spans="1:11" x14ac:dyDescent="0.2">
      <c r="A995" s="70" t="s">
        <v>208</v>
      </c>
      <c r="B995" s="69">
        <v>96032246</v>
      </c>
      <c r="C995" s="81" t="s">
        <v>402</v>
      </c>
      <c r="D995" s="69">
        <v>29765</v>
      </c>
      <c r="E995" t="s">
        <v>65</v>
      </c>
      <c r="F995">
        <v>125</v>
      </c>
      <c r="H995" s="98" t="e">
        <f>VLOOKUP(A995,#REF!,2,FALSE)</f>
        <v>#REF!</v>
      </c>
      <c r="I995" t="str">
        <f>IF(D995="",VLOOKUP(A995,#REF!,3,FALSE),"")</f>
        <v/>
      </c>
      <c r="J995" t="str">
        <f t="shared" si="15"/>
        <v>Cross Timbers Energy Services, Inc.96032246</v>
      </c>
      <c r="K995" t="s">
        <v>565</v>
      </c>
    </row>
    <row r="996" spans="1:11" x14ac:dyDescent="0.2">
      <c r="A996" s="70" t="s">
        <v>208</v>
      </c>
      <c r="B996" s="69">
        <v>96032565</v>
      </c>
      <c r="C996" s="81" t="s">
        <v>399</v>
      </c>
      <c r="D996" s="69">
        <v>29765</v>
      </c>
      <c r="E996" t="s">
        <v>65</v>
      </c>
      <c r="F996">
        <v>125</v>
      </c>
      <c r="H996" s="98" t="e">
        <f>VLOOKUP(A996,#REF!,2,FALSE)</f>
        <v>#REF!</v>
      </c>
      <c r="I996" t="str">
        <f>IF(D996="",VLOOKUP(A996,#REF!,3,FALSE),"")</f>
        <v/>
      </c>
      <c r="J996" t="str">
        <f t="shared" si="15"/>
        <v>Cross Timbers Energy Services, Inc.96032565</v>
      </c>
      <c r="K996" t="s">
        <v>565</v>
      </c>
    </row>
    <row r="997" spans="1:11" x14ac:dyDescent="0.2">
      <c r="A997" s="70" t="s">
        <v>208</v>
      </c>
      <c r="B997" s="69">
        <v>96043104</v>
      </c>
      <c r="C997" s="81" t="s">
        <v>394</v>
      </c>
      <c r="D997" s="69">
        <v>29765</v>
      </c>
      <c r="E997" t="s">
        <v>65</v>
      </c>
      <c r="F997">
        <v>125</v>
      </c>
      <c r="H997" s="98" t="e">
        <f>VLOOKUP(A997,#REF!,2,FALSE)</f>
        <v>#REF!</v>
      </c>
      <c r="I997" t="str">
        <f>IF(D997="",VLOOKUP(A997,#REF!,3,FALSE),"")</f>
        <v/>
      </c>
      <c r="J997" t="str">
        <f t="shared" si="15"/>
        <v>Cross Timbers Energy Services, Inc.96043104</v>
      </c>
      <c r="K997" t="s">
        <v>565</v>
      </c>
    </row>
    <row r="998" spans="1:11" x14ac:dyDescent="0.2">
      <c r="A998" s="70" t="s">
        <v>208</v>
      </c>
      <c r="B998" s="69">
        <v>96056322</v>
      </c>
      <c r="C998" s="81" t="s">
        <v>404</v>
      </c>
      <c r="D998" s="69">
        <v>29765</v>
      </c>
      <c r="E998" t="s">
        <v>65</v>
      </c>
      <c r="F998">
        <v>125</v>
      </c>
      <c r="H998" s="98" t="e">
        <f>VLOOKUP(A998,#REF!,2,FALSE)</f>
        <v>#REF!</v>
      </c>
      <c r="I998" t="str">
        <f>IF(D998="",VLOOKUP(A998,#REF!,3,FALSE),"")</f>
        <v/>
      </c>
      <c r="J998" t="str">
        <f t="shared" si="15"/>
        <v>Cross Timbers Energy Services, Inc.96056322</v>
      </c>
      <c r="K998" t="s">
        <v>565</v>
      </c>
    </row>
    <row r="999" spans="1:11" x14ac:dyDescent="0.2">
      <c r="A999" s="70" t="s">
        <v>208</v>
      </c>
      <c r="B999" s="69">
        <v>96056323</v>
      </c>
      <c r="C999" s="81" t="s">
        <v>404</v>
      </c>
      <c r="D999" s="69">
        <v>29765</v>
      </c>
      <c r="E999" t="s">
        <v>65</v>
      </c>
      <c r="F999">
        <v>125</v>
      </c>
      <c r="H999" s="98" t="e">
        <f>VLOOKUP(A999,#REF!,2,FALSE)</f>
        <v>#REF!</v>
      </c>
      <c r="I999" t="str">
        <f>IF(D999="",VLOOKUP(A999,#REF!,3,FALSE),"")</f>
        <v/>
      </c>
      <c r="J999" t="str">
        <f t="shared" si="15"/>
        <v>Cross Timbers Energy Services, Inc.96056323</v>
      </c>
      <c r="K999" t="s">
        <v>565</v>
      </c>
    </row>
    <row r="1000" spans="1:11" x14ac:dyDescent="0.2">
      <c r="A1000" s="70" t="s">
        <v>208</v>
      </c>
      <c r="B1000" s="69">
        <v>96056983</v>
      </c>
      <c r="C1000" s="81" t="s">
        <v>404</v>
      </c>
      <c r="D1000" s="69">
        <v>29765</v>
      </c>
      <c r="E1000" t="s">
        <v>65</v>
      </c>
      <c r="F1000">
        <v>125</v>
      </c>
      <c r="H1000" s="98" t="e">
        <f>VLOOKUP(A1000,#REF!,2,FALSE)</f>
        <v>#REF!</v>
      </c>
      <c r="I1000" t="str">
        <f>IF(D1000="",VLOOKUP(A1000,#REF!,3,FALSE),"")</f>
        <v/>
      </c>
      <c r="J1000" t="str">
        <f t="shared" si="15"/>
        <v>Cross Timbers Energy Services, Inc.96056983</v>
      </c>
      <c r="K1000" t="s">
        <v>565</v>
      </c>
    </row>
    <row r="1001" spans="1:11" x14ac:dyDescent="0.2">
      <c r="A1001" s="70" t="s">
        <v>208</v>
      </c>
      <c r="B1001" s="69">
        <v>96060715</v>
      </c>
      <c r="C1001" s="81" t="s">
        <v>404</v>
      </c>
      <c r="D1001" s="69">
        <v>29765</v>
      </c>
      <c r="E1001" t="s">
        <v>65</v>
      </c>
      <c r="F1001">
        <v>125</v>
      </c>
      <c r="H1001" s="98" t="e">
        <f>VLOOKUP(A1001,#REF!,2,FALSE)</f>
        <v>#REF!</v>
      </c>
      <c r="I1001" t="str">
        <f>IF(D1001="",VLOOKUP(A1001,#REF!,3,FALSE),"")</f>
        <v/>
      </c>
      <c r="J1001" t="str">
        <f t="shared" si="15"/>
        <v>Cross Timbers Energy Services, Inc.96060715</v>
      </c>
      <c r="K1001" t="s">
        <v>565</v>
      </c>
    </row>
    <row r="1002" spans="1:11" x14ac:dyDescent="0.2">
      <c r="A1002" s="70" t="s">
        <v>208</v>
      </c>
      <c r="B1002" s="69">
        <v>96092643</v>
      </c>
      <c r="C1002" s="81" t="s">
        <v>404</v>
      </c>
      <c r="D1002" s="69">
        <v>29765</v>
      </c>
      <c r="E1002" t="s">
        <v>65</v>
      </c>
      <c r="F1002">
        <v>125</v>
      </c>
      <c r="H1002" s="98" t="e">
        <f>VLOOKUP(A1002,#REF!,2,FALSE)</f>
        <v>#REF!</v>
      </c>
      <c r="I1002" t="str">
        <f>IF(D1002="",VLOOKUP(A1002,#REF!,3,FALSE),"")</f>
        <v/>
      </c>
      <c r="J1002" t="str">
        <f t="shared" si="15"/>
        <v>Cross Timbers Energy Services, Inc.96092643</v>
      </c>
      <c r="K1002" t="s">
        <v>565</v>
      </c>
    </row>
    <row r="1003" spans="1:11" x14ac:dyDescent="0.2">
      <c r="A1003" s="70" t="s">
        <v>208</v>
      </c>
      <c r="B1003" s="69">
        <v>96092644</v>
      </c>
      <c r="C1003" s="81" t="s">
        <v>404</v>
      </c>
      <c r="D1003" s="69">
        <v>29765</v>
      </c>
      <c r="E1003" t="s">
        <v>65</v>
      </c>
      <c r="F1003">
        <v>125</v>
      </c>
      <c r="H1003" s="98" t="e">
        <f>VLOOKUP(A1003,#REF!,2,FALSE)</f>
        <v>#REF!</v>
      </c>
      <c r="I1003" t="str">
        <f>IF(D1003="",VLOOKUP(A1003,#REF!,3,FALSE),"")</f>
        <v/>
      </c>
      <c r="J1003" t="str">
        <f t="shared" si="15"/>
        <v>Cross Timbers Energy Services, Inc.96092644</v>
      </c>
      <c r="K1003" t="s">
        <v>565</v>
      </c>
    </row>
    <row r="1004" spans="1:11" x14ac:dyDescent="0.2">
      <c r="A1004" s="70" t="s">
        <v>299</v>
      </c>
      <c r="B1004" s="69">
        <v>96058235</v>
      </c>
      <c r="C1004" s="81" t="s">
        <v>401</v>
      </c>
      <c r="D1004" s="69">
        <v>53244</v>
      </c>
      <c r="E1004" t="s">
        <v>65</v>
      </c>
      <c r="F1004">
        <v>216</v>
      </c>
      <c r="H1004" s="98" t="e">
        <f>VLOOKUP(A1004,#REF!,2,FALSE)</f>
        <v>#REF!</v>
      </c>
      <c r="I1004" t="str">
        <f>IF(D1004="",VLOOKUP(A1004,#REF!,3,FALSE),"")</f>
        <v/>
      </c>
      <c r="J1004" t="str">
        <f t="shared" si="15"/>
        <v>Crosstex Energy Services, Ltd.96058235</v>
      </c>
      <c r="K1004" t="s">
        <v>582</v>
      </c>
    </row>
    <row r="1005" spans="1:11" x14ac:dyDescent="0.2">
      <c r="A1005" s="70" t="s">
        <v>299</v>
      </c>
      <c r="B1005" s="69">
        <v>96063322</v>
      </c>
      <c r="C1005" s="81" t="s">
        <v>399</v>
      </c>
      <c r="D1005" s="69">
        <v>53244</v>
      </c>
      <c r="E1005" t="s">
        <v>65</v>
      </c>
      <c r="F1005">
        <v>216</v>
      </c>
      <c r="H1005" s="98" t="e">
        <f>VLOOKUP(A1005,#REF!,2,FALSE)</f>
        <v>#REF!</v>
      </c>
      <c r="I1005" t="str">
        <f>IF(D1005="",VLOOKUP(A1005,#REF!,3,FALSE),"")</f>
        <v/>
      </c>
      <c r="J1005" t="str">
        <f t="shared" si="15"/>
        <v>Crosstex Energy Services, Ltd.96063322</v>
      </c>
      <c r="K1005" t="s">
        <v>582</v>
      </c>
    </row>
    <row r="1006" spans="1:11" x14ac:dyDescent="0.2">
      <c r="A1006" s="70" t="s">
        <v>299</v>
      </c>
      <c r="B1006" s="69">
        <v>96077921</v>
      </c>
      <c r="C1006" s="81" t="s">
        <v>589</v>
      </c>
      <c r="D1006" s="69">
        <v>53244</v>
      </c>
      <c r="E1006" t="s">
        <v>65</v>
      </c>
      <c r="F1006">
        <v>216</v>
      </c>
      <c r="H1006" s="98" t="e">
        <f>VLOOKUP(A1006,#REF!,2,FALSE)</f>
        <v>#REF!</v>
      </c>
      <c r="I1006" t="str">
        <f>IF(D1006="",VLOOKUP(A1006,#REF!,3,FALSE),"")</f>
        <v/>
      </c>
      <c r="J1006" t="str">
        <f t="shared" si="15"/>
        <v>Crosstex Energy Services, Ltd.96077921</v>
      </c>
      <c r="K1006" t="s">
        <v>582</v>
      </c>
    </row>
    <row r="1007" spans="1:11" x14ac:dyDescent="0.2">
      <c r="A1007" s="70" t="s">
        <v>299</v>
      </c>
      <c r="B1007" s="69">
        <v>96094497</v>
      </c>
      <c r="C1007" s="81" t="s">
        <v>403</v>
      </c>
      <c r="D1007" s="69">
        <v>53244</v>
      </c>
      <c r="E1007" t="s">
        <v>65</v>
      </c>
      <c r="F1007">
        <v>216</v>
      </c>
      <c r="H1007" s="98" t="e">
        <f>VLOOKUP(A1007,#REF!,2,FALSE)</f>
        <v>#REF!</v>
      </c>
      <c r="I1007" t="str">
        <f>IF(D1007="",VLOOKUP(A1007,#REF!,3,FALSE),"")</f>
        <v/>
      </c>
      <c r="J1007" t="str">
        <f t="shared" si="15"/>
        <v>Crosstex Energy Services, Ltd.96094497</v>
      </c>
      <c r="K1007" t="s">
        <v>582</v>
      </c>
    </row>
    <row r="1008" spans="1:11" x14ac:dyDescent="0.2">
      <c r="A1008" s="70" t="s">
        <v>299</v>
      </c>
      <c r="B1008" s="69">
        <v>96019607</v>
      </c>
      <c r="C1008" s="81" t="s">
        <v>394</v>
      </c>
      <c r="D1008" s="69">
        <v>53244</v>
      </c>
      <c r="E1008" t="s">
        <v>65</v>
      </c>
      <c r="F1008">
        <v>216</v>
      </c>
      <c r="H1008" s="98" t="e">
        <f>VLOOKUP(A1008,#REF!,2,FALSE)</f>
        <v>#REF!</v>
      </c>
      <c r="I1008" t="str">
        <f>IF(D1008="",VLOOKUP(A1008,#REF!,3,FALSE),"")</f>
        <v/>
      </c>
      <c r="J1008" t="str">
        <f t="shared" si="15"/>
        <v>Crosstex Energy Services, Ltd.96019607</v>
      </c>
      <c r="K1008" t="s">
        <v>565</v>
      </c>
    </row>
    <row r="1009" spans="1:11" x14ac:dyDescent="0.2">
      <c r="A1009" s="70" t="s">
        <v>299</v>
      </c>
      <c r="B1009" s="69">
        <v>96029862</v>
      </c>
      <c r="C1009" s="81" t="s">
        <v>424</v>
      </c>
      <c r="D1009" s="69">
        <v>53244</v>
      </c>
      <c r="E1009" t="s">
        <v>65</v>
      </c>
      <c r="F1009">
        <v>216</v>
      </c>
      <c r="H1009" s="98" t="e">
        <f>VLOOKUP(A1009,#REF!,2,FALSE)</f>
        <v>#REF!</v>
      </c>
      <c r="I1009" t="str">
        <f>IF(D1009="",VLOOKUP(A1009,#REF!,3,FALSE),"")</f>
        <v/>
      </c>
      <c r="J1009" t="str">
        <f t="shared" si="15"/>
        <v>Crosstex Energy Services, Ltd.96029862</v>
      </c>
      <c r="K1009" t="s">
        <v>565</v>
      </c>
    </row>
    <row r="1010" spans="1:11" x14ac:dyDescent="0.2">
      <c r="A1010" s="70" t="s">
        <v>299</v>
      </c>
      <c r="B1010" s="69">
        <v>96039910</v>
      </c>
      <c r="C1010" s="81" t="s">
        <v>392</v>
      </c>
      <c r="D1010" s="69">
        <v>53244</v>
      </c>
      <c r="E1010" t="s">
        <v>65</v>
      </c>
      <c r="F1010">
        <v>216</v>
      </c>
      <c r="H1010" s="98" t="e">
        <f>VLOOKUP(A1010,#REF!,2,FALSE)</f>
        <v>#REF!</v>
      </c>
      <c r="I1010" t="str">
        <f>IF(D1010="",VLOOKUP(A1010,#REF!,3,FALSE),"")</f>
        <v/>
      </c>
      <c r="J1010" t="str">
        <f t="shared" si="15"/>
        <v>Crosstex Energy Services, Ltd.96039910</v>
      </c>
      <c r="K1010" t="s">
        <v>565</v>
      </c>
    </row>
    <row r="1011" spans="1:11" x14ac:dyDescent="0.2">
      <c r="A1011" s="70" t="s">
        <v>299</v>
      </c>
      <c r="B1011" s="69">
        <v>96080829</v>
      </c>
      <c r="C1011" s="81" t="s">
        <v>404</v>
      </c>
      <c r="D1011" s="69">
        <v>53244</v>
      </c>
      <c r="E1011" t="s">
        <v>65</v>
      </c>
      <c r="F1011">
        <v>216</v>
      </c>
      <c r="H1011" s="98" t="e">
        <f>VLOOKUP(A1011,#REF!,2,FALSE)</f>
        <v>#REF!</v>
      </c>
      <c r="I1011" t="str">
        <f>IF(D1011="",VLOOKUP(A1011,#REF!,3,FALSE),"")</f>
        <v/>
      </c>
      <c r="J1011" t="str">
        <f t="shared" si="15"/>
        <v>Crosstex Energy Services, Ltd.96080829</v>
      </c>
      <c r="K1011" t="s">
        <v>565</v>
      </c>
    </row>
    <row r="1012" spans="1:11" x14ac:dyDescent="0.2">
      <c r="A1012" s="70" t="s">
        <v>304</v>
      </c>
      <c r="B1012" s="69">
        <v>96083598</v>
      </c>
      <c r="C1012" s="81" t="s">
        <v>583</v>
      </c>
      <c r="D1012" s="69">
        <v>1163</v>
      </c>
      <c r="E1012" t="s">
        <v>65</v>
      </c>
      <c r="F1012">
        <v>221</v>
      </c>
      <c r="H1012" s="98" t="e">
        <f>VLOOKUP(A1012,#REF!,2,FALSE)</f>
        <v>#REF!</v>
      </c>
      <c r="I1012" t="str">
        <f>IF(D1012="",VLOOKUP(A1012,#REF!,3,FALSE),"")</f>
        <v/>
      </c>
      <c r="J1012" t="str">
        <f t="shared" si="15"/>
        <v>Delmarva Power &amp; Light Company96083598</v>
      </c>
      <c r="K1012" t="s">
        <v>127</v>
      </c>
    </row>
    <row r="1013" spans="1:11" x14ac:dyDescent="0.2">
      <c r="A1013" s="70" t="s">
        <v>304</v>
      </c>
      <c r="B1013" s="69">
        <v>96005429</v>
      </c>
      <c r="C1013" s="81" t="s">
        <v>397</v>
      </c>
      <c r="D1013" s="69">
        <v>1163</v>
      </c>
      <c r="E1013" t="s">
        <v>65</v>
      </c>
      <c r="F1013">
        <v>221</v>
      </c>
      <c r="H1013" s="98" t="e">
        <f>VLOOKUP(A1013,#REF!,2,FALSE)</f>
        <v>#REF!</v>
      </c>
      <c r="I1013" t="str">
        <f>IF(D1013="",VLOOKUP(A1013,#REF!,3,FALSE),"")</f>
        <v/>
      </c>
      <c r="J1013" t="str">
        <f t="shared" si="15"/>
        <v>Delmarva Power &amp; Light Company96005429</v>
      </c>
      <c r="K1013" t="s">
        <v>565</v>
      </c>
    </row>
    <row r="1014" spans="1:11" x14ac:dyDescent="0.2">
      <c r="A1014" s="70" t="s">
        <v>304</v>
      </c>
      <c r="B1014" s="69">
        <v>96027052</v>
      </c>
      <c r="C1014" s="81" t="s">
        <v>394</v>
      </c>
      <c r="D1014" s="69">
        <v>1163</v>
      </c>
      <c r="E1014" t="s">
        <v>65</v>
      </c>
      <c r="F1014">
        <v>221</v>
      </c>
      <c r="H1014" s="98" t="e">
        <f>VLOOKUP(A1014,#REF!,2,FALSE)</f>
        <v>#REF!</v>
      </c>
      <c r="I1014" t="str">
        <f>IF(D1014="",VLOOKUP(A1014,#REF!,3,FALSE),"")</f>
        <v/>
      </c>
      <c r="J1014" t="str">
        <f t="shared" si="15"/>
        <v>Delmarva Power &amp; Light Company96027052</v>
      </c>
      <c r="K1014" t="s">
        <v>565</v>
      </c>
    </row>
    <row r="1015" spans="1:11" x14ac:dyDescent="0.2">
      <c r="A1015" s="70" t="s">
        <v>304</v>
      </c>
      <c r="B1015" s="69">
        <v>96041751</v>
      </c>
      <c r="C1015" s="81" t="s">
        <v>396</v>
      </c>
      <c r="D1015" s="69">
        <v>1163</v>
      </c>
      <c r="E1015" t="s">
        <v>65</v>
      </c>
      <c r="F1015">
        <v>221</v>
      </c>
      <c r="H1015" s="98" t="e">
        <f>VLOOKUP(A1015,#REF!,2,FALSE)</f>
        <v>#REF!</v>
      </c>
      <c r="I1015" t="str">
        <f>IF(D1015="",VLOOKUP(A1015,#REF!,3,FALSE),"")</f>
        <v/>
      </c>
      <c r="J1015" t="str">
        <f t="shared" si="15"/>
        <v>Delmarva Power &amp; Light Company96041751</v>
      </c>
      <c r="K1015" t="s">
        <v>565</v>
      </c>
    </row>
    <row r="1016" spans="1:11" x14ac:dyDescent="0.2">
      <c r="A1016" s="70" t="s">
        <v>274</v>
      </c>
      <c r="B1016" s="69">
        <v>96000382</v>
      </c>
      <c r="C1016" s="81" t="s">
        <v>425</v>
      </c>
      <c r="D1016" s="69">
        <v>6198</v>
      </c>
      <c r="E1016" t="s">
        <v>65</v>
      </c>
      <c r="F1016">
        <v>191</v>
      </c>
      <c r="H1016" s="98" t="e">
        <f>VLOOKUP(A1016,#REF!,2,FALSE)</f>
        <v>#REF!</v>
      </c>
      <c r="I1016" t="str">
        <f>IF(D1016="",VLOOKUP(A1016,#REF!,3,FALSE),"")</f>
        <v/>
      </c>
      <c r="J1016" t="str">
        <f t="shared" si="15"/>
        <v>Direct Energy Marketing Limited96000382</v>
      </c>
      <c r="K1016" t="s">
        <v>565</v>
      </c>
    </row>
    <row r="1017" spans="1:11" x14ac:dyDescent="0.2">
      <c r="A1017" s="70" t="s">
        <v>274</v>
      </c>
      <c r="B1017" s="69">
        <v>96063728</v>
      </c>
      <c r="C1017" s="81" t="s">
        <v>402</v>
      </c>
      <c r="D1017" s="69">
        <v>6198</v>
      </c>
      <c r="E1017" t="s">
        <v>65</v>
      </c>
      <c r="F1017">
        <v>191</v>
      </c>
      <c r="H1017" s="98" t="e">
        <f>VLOOKUP(A1017,#REF!,2,FALSE)</f>
        <v>#REF!</v>
      </c>
      <c r="I1017" t="str">
        <f>IF(D1017="",VLOOKUP(A1017,#REF!,3,FALSE),"")</f>
        <v/>
      </c>
      <c r="J1017" t="str">
        <f t="shared" si="15"/>
        <v>Direct Energy Marketing Limited96063728</v>
      </c>
      <c r="K1017" t="s">
        <v>565</v>
      </c>
    </row>
    <row r="1018" spans="1:11" x14ac:dyDescent="0.2">
      <c r="A1018" s="70" t="s">
        <v>274</v>
      </c>
      <c r="B1018" s="69">
        <v>96085778</v>
      </c>
      <c r="C1018" s="81" t="s">
        <v>403</v>
      </c>
      <c r="D1018" s="69">
        <v>6198</v>
      </c>
      <c r="E1018" t="s">
        <v>65</v>
      </c>
      <c r="F1018">
        <v>191</v>
      </c>
      <c r="H1018" s="98" t="e">
        <f>VLOOKUP(A1018,#REF!,2,FALSE)</f>
        <v>#REF!</v>
      </c>
      <c r="I1018" t="str">
        <f>IF(D1018="",VLOOKUP(A1018,#REF!,3,FALSE),"")</f>
        <v/>
      </c>
      <c r="J1018" t="str">
        <f t="shared" si="15"/>
        <v>Direct Energy Marketing Limited96085778</v>
      </c>
      <c r="K1018" t="s">
        <v>565</v>
      </c>
    </row>
    <row r="1019" spans="1:11" x14ac:dyDescent="0.2">
      <c r="A1019" s="70" t="s">
        <v>222</v>
      </c>
      <c r="B1019" s="69">
        <v>96010442</v>
      </c>
      <c r="C1019" s="81" t="s">
        <v>426</v>
      </c>
      <c r="D1019" s="69">
        <v>62225</v>
      </c>
      <c r="E1019" t="s">
        <v>65</v>
      </c>
      <c r="F1019">
        <v>139</v>
      </c>
      <c r="H1019" s="98" t="e">
        <f>VLOOKUP(A1019,#REF!,2,FALSE)</f>
        <v>#REF!</v>
      </c>
      <c r="I1019" t="str">
        <f>IF(D1019="",VLOOKUP(A1019,#REF!,3,FALSE),"")</f>
        <v/>
      </c>
      <c r="J1019" t="str">
        <f t="shared" si="15"/>
        <v>Dominion Field Services, Inc.96010442</v>
      </c>
      <c r="K1019" t="s">
        <v>565</v>
      </c>
    </row>
    <row r="1020" spans="1:11" x14ac:dyDescent="0.2">
      <c r="A1020" s="70" t="s">
        <v>222</v>
      </c>
      <c r="B1020" s="69">
        <v>96019153</v>
      </c>
      <c r="C1020" s="81" t="s">
        <v>426</v>
      </c>
      <c r="D1020" s="69">
        <v>62225</v>
      </c>
      <c r="E1020" t="s">
        <v>65</v>
      </c>
      <c r="F1020">
        <v>139</v>
      </c>
      <c r="H1020" s="98" t="e">
        <f>VLOOKUP(A1020,#REF!,2,FALSE)</f>
        <v>#REF!</v>
      </c>
      <c r="I1020" t="str">
        <f>IF(D1020="",VLOOKUP(A1020,#REF!,3,FALSE),"")</f>
        <v/>
      </c>
      <c r="J1020" t="str">
        <f t="shared" si="15"/>
        <v>Dominion Field Services, Inc.96019153</v>
      </c>
      <c r="K1020" t="s">
        <v>565</v>
      </c>
    </row>
    <row r="1021" spans="1:11" x14ac:dyDescent="0.2">
      <c r="A1021" s="70" t="s">
        <v>222</v>
      </c>
      <c r="B1021" s="69">
        <v>96026189</v>
      </c>
      <c r="C1021" s="81" t="s">
        <v>392</v>
      </c>
      <c r="D1021" s="69">
        <v>62225</v>
      </c>
      <c r="E1021" t="s">
        <v>65</v>
      </c>
      <c r="F1021">
        <v>139</v>
      </c>
      <c r="H1021" s="98" t="e">
        <f>VLOOKUP(A1021,#REF!,2,FALSE)</f>
        <v>#REF!</v>
      </c>
      <c r="I1021" t="str">
        <f>IF(D1021="",VLOOKUP(A1021,#REF!,3,FALSE),"")</f>
        <v/>
      </c>
      <c r="J1021" t="str">
        <f t="shared" si="15"/>
        <v>Dominion Field Services, Inc.96026189</v>
      </c>
      <c r="K1021" t="s">
        <v>565</v>
      </c>
    </row>
    <row r="1022" spans="1:11" x14ac:dyDescent="0.2">
      <c r="A1022" s="70" t="s">
        <v>222</v>
      </c>
      <c r="B1022" s="69">
        <v>96029121</v>
      </c>
      <c r="C1022" s="81" t="s">
        <v>396</v>
      </c>
      <c r="D1022" s="69">
        <v>62225</v>
      </c>
      <c r="E1022" t="s">
        <v>65</v>
      </c>
      <c r="F1022">
        <v>139</v>
      </c>
      <c r="H1022" s="98" t="e">
        <f>VLOOKUP(A1022,#REF!,2,FALSE)</f>
        <v>#REF!</v>
      </c>
      <c r="I1022" t="str">
        <f>IF(D1022="",VLOOKUP(A1022,#REF!,3,FALSE),"")</f>
        <v/>
      </c>
      <c r="J1022" t="str">
        <f t="shared" si="15"/>
        <v>Dominion Field Services, Inc.96029121</v>
      </c>
      <c r="K1022" t="s">
        <v>565</v>
      </c>
    </row>
    <row r="1023" spans="1:11" x14ac:dyDescent="0.2">
      <c r="A1023" s="70" t="s">
        <v>165</v>
      </c>
      <c r="B1023" s="69">
        <v>96055200</v>
      </c>
      <c r="C1023" s="81" t="s">
        <v>392</v>
      </c>
      <c r="D1023" s="69">
        <v>56959</v>
      </c>
      <c r="E1023" t="s">
        <v>65</v>
      </c>
      <c r="F1023">
        <v>82</v>
      </c>
      <c r="H1023" s="98" t="e">
        <f>VLOOKUP(A1023,#REF!,2,FALSE)</f>
        <v>#REF!</v>
      </c>
      <c r="I1023" t="str">
        <f>IF(D1023="",VLOOKUP(A1023,#REF!,3,FALSE),"")</f>
        <v/>
      </c>
      <c r="J1023" t="str">
        <f t="shared" si="15"/>
        <v>DTE Energy Trading, Inc.96055200</v>
      </c>
      <c r="K1023" t="s">
        <v>565</v>
      </c>
    </row>
    <row r="1024" spans="1:11" x14ac:dyDescent="0.2">
      <c r="A1024" s="70" t="s">
        <v>218</v>
      </c>
      <c r="B1024" s="69">
        <v>96062437</v>
      </c>
      <c r="C1024" s="81" t="s">
        <v>399</v>
      </c>
      <c r="D1024" s="69">
        <v>51593</v>
      </c>
      <c r="E1024" t="s">
        <v>65</v>
      </c>
      <c r="F1024">
        <v>135</v>
      </c>
      <c r="H1024" s="98" t="e">
        <f>VLOOKUP(A1024,#REF!,2,FALSE)</f>
        <v>#REF!</v>
      </c>
      <c r="I1024" t="str">
        <f>IF(D1024="",VLOOKUP(A1024,#REF!,3,FALSE),"")</f>
        <v/>
      </c>
      <c r="J1024" t="str">
        <f t="shared" si="15"/>
        <v>Duke Energy Field Services Marketing, LLC96062437</v>
      </c>
      <c r="K1024" t="s">
        <v>582</v>
      </c>
    </row>
    <row r="1025" spans="1:11" x14ac:dyDescent="0.2">
      <c r="A1025" s="70" t="s">
        <v>218</v>
      </c>
      <c r="B1025" s="69">
        <v>96005189</v>
      </c>
      <c r="C1025" s="81" t="s">
        <v>401</v>
      </c>
      <c r="D1025" s="69">
        <v>51593</v>
      </c>
      <c r="E1025" t="s">
        <v>65</v>
      </c>
      <c r="F1025">
        <v>135</v>
      </c>
      <c r="H1025" s="98" t="e">
        <f>VLOOKUP(A1025,#REF!,2,FALSE)</f>
        <v>#REF!</v>
      </c>
      <c r="I1025" t="str">
        <f>IF(D1025="",VLOOKUP(A1025,#REF!,3,FALSE),"")</f>
        <v/>
      </c>
      <c r="J1025" t="str">
        <f t="shared" si="15"/>
        <v>Duke Energy Field Services Marketing, LLC96005189</v>
      </c>
      <c r="K1025" t="s">
        <v>565</v>
      </c>
    </row>
    <row r="1026" spans="1:11" x14ac:dyDescent="0.2">
      <c r="A1026" s="70" t="s">
        <v>218</v>
      </c>
      <c r="B1026" s="69">
        <v>96061703</v>
      </c>
      <c r="C1026" s="81" t="s">
        <v>402</v>
      </c>
      <c r="D1026" s="69">
        <v>51593</v>
      </c>
      <c r="E1026" t="s">
        <v>65</v>
      </c>
      <c r="F1026">
        <v>135</v>
      </c>
      <c r="H1026" s="98" t="e">
        <f>VLOOKUP(A1026,#REF!,2,FALSE)</f>
        <v>#REF!</v>
      </c>
      <c r="I1026" t="str">
        <f>IF(D1026="",VLOOKUP(A1026,#REF!,3,FALSE),"")</f>
        <v/>
      </c>
      <c r="J1026" t="str">
        <f t="shared" si="15"/>
        <v>Duke Energy Field Services Marketing, LLC96061703</v>
      </c>
      <c r="K1026" t="s">
        <v>565</v>
      </c>
    </row>
    <row r="1027" spans="1:11" x14ac:dyDescent="0.2">
      <c r="A1027" s="70" t="s">
        <v>218</v>
      </c>
      <c r="B1027" s="69">
        <v>96061923</v>
      </c>
      <c r="C1027" s="81" t="s">
        <v>399</v>
      </c>
      <c r="D1027" s="69">
        <v>51593</v>
      </c>
      <c r="E1027" t="s">
        <v>65</v>
      </c>
      <c r="F1027">
        <v>135</v>
      </c>
      <c r="H1027" s="98" t="e">
        <f>VLOOKUP(A1027,#REF!,2,FALSE)</f>
        <v>#REF!</v>
      </c>
      <c r="I1027" t="str">
        <f>IF(D1027="",VLOOKUP(A1027,#REF!,3,FALSE),"")</f>
        <v/>
      </c>
      <c r="J1027" t="str">
        <f t="shared" si="15"/>
        <v>Duke Energy Field Services Marketing, LLC96061923</v>
      </c>
      <c r="K1027" t="s">
        <v>565</v>
      </c>
    </row>
    <row r="1028" spans="1:11" x14ac:dyDescent="0.2">
      <c r="A1028" s="70" t="s">
        <v>115</v>
      </c>
      <c r="B1028" s="69">
        <v>96019827</v>
      </c>
      <c r="C1028" s="81" t="s">
        <v>401</v>
      </c>
      <c r="D1028" s="69">
        <v>54980</v>
      </c>
      <c r="E1028" t="s">
        <v>65</v>
      </c>
      <c r="F1028">
        <v>32</v>
      </c>
      <c r="H1028" s="98" t="e">
        <f>VLOOKUP(A1028,#REF!,2,FALSE)</f>
        <v>#REF!</v>
      </c>
      <c r="I1028" t="str">
        <f>IF(D1028="",VLOOKUP(A1028,#REF!,3,FALSE),"")</f>
        <v/>
      </c>
      <c r="J1028" t="str">
        <f t="shared" si="15"/>
        <v>Duke Energy Marketing Limited Partnership96019827</v>
      </c>
      <c r="K1028" t="s">
        <v>565</v>
      </c>
    </row>
    <row r="1029" spans="1:11" x14ac:dyDescent="0.2">
      <c r="A1029" s="70" t="s">
        <v>115</v>
      </c>
      <c r="B1029" s="69">
        <v>96020262</v>
      </c>
      <c r="C1029" s="81" t="s">
        <v>399</v>
      </c>
      <c r="D1029" s="69">
        <v>54980</v>
      </c>
      <c r="E1029" t="s">
        <v>65</v>
      </c>
      <c r="F1029">
        <v>32</v>
      </c>
      <c r="H1029" s="98" t="e">
        <f>VLOOKUP(A1029,#REF!,2,FALSE)</f>
        <v>#REF!</v>
      </c>
      <c r="I1029" t="str">
        <f>IF(D1029="",VLOOKUP(A1029,#REF!,3,FALSE),"")</f>
        <v/>
      </c>
      <c r="J1029" t="str">
        <f t="shared" ref="J1029:J1092" si="16">A1029&amp;B1029</f>
        <v>Duke Energy Marketing Limited Partnership96020262</v>
      </c>
      <c r="K1029" t="s">
        <v>565</v>
      </c>
    </row>
    <row r="1030" spans="1:11" x14ac:dyDescent="0.2">
      <c r="A1030" s="70" t="s">
        <v>115</v>
      </c>
      <c r="B1030" s="69">
        <v>96028247</v>
      </c>
      <c r="C1030" s="81" t="s">
        <v>415</v>
      </c>
      <c r="D1030" s="69">
        <v>54980</v>
      </c>
      <c r="E1030" t="s">
        <v>65</v>
      </c>
      <c r="F1030">
        <v>32</v>
      </c>
      <c r="H1030" s="98" t="e">
        <f>VLOOKUP(A1030,#REF!,2,FALSE)</f>
        <v>#REF!</v>
      </c>
      <c r="I1030" t="str">
        <f>IF(D1030="",VLOOKUP(A1030,#REF!,3,FALSE),"")</f>
        <v/>
      </c>
      <c r="J1030" t="str">
        <f t="shared" si="16"/>
        <v>Duke Energy Marketing Limited Partnership96028247</v>
      </c>
      <c r="K1030" t="s">
        <v>565</v>
      </c>
    </row>
    <row r="1031" spans="1:11" x14ac:dyDescent="0.2">
      <c r="A1031" s="70" t="s">
        <v>115</v>
      </c>
      <c r="B1031" s="69">
        <v>96028699</v>
      </c>
      <c r="C1031" s="81" t="s">
        <v>405</v>
      </c>
      <c r="D1031" s="69">
        <v>54980</v>
      </c>
      <c r="E1031" t="s">
        <v>65</v>
      </c>
      <c r="F1031">
        <v>32</v>
      </c>
      <c r="H1031" s="98" t="e">
        <f>VLOOKUP(A1031,#REF!,2,FALSE)</f>
        <v>#REF!</v>
      </c>
      <c r="I1031" t="str">
        <f>IF(D1031="",VLOOKUP(A1031,#REF!,3,FALSE),"")</f>
        <v/>
      </c>
      <c r="J1031" t="str">
        <f t="shared" si="16"/>
        <v>Duke Energy Marketing Limited Partnership96028699</v>
      </c>
      <c r="K1031" t="s">
        <v>565</v>
      </c>
    </row>
    <row r="1032" spans="1:11" x14ac:dyDescent="0.2">
      <c r="A1032" s="70" t="s">
        <v>115</v>
      </c>
      <c r="B1032" s="69">
        <v>96030351</v>
      </c>
      <c r="C1032" s="81" t="s">
        <v>402</v>
      </c>
      <c r="D1032" s="69">
        <v>54980</v>
      </c>
      <c r="E1032" t="s">
        <v>65</v>
      </c>
      <c r="F1032">
        <v>32</v>
      </c>
      <c r="H1032" s="98" t="e">
        <f>VLOOKUP(A1032,#REF!,2,FALSE)</f>
        <v>#REF!</v>
      </c>
      <c r="I1032" t="str">
        <f>IF(D1032="",VLOOKUP(A1032,#REF!,3,FALSE),"")</f>
        <v/>
      </c>
      <c r="J1032" t="str">
        <f t="shared" si="16"/>
        <v>Duke Energy Marketing Limited Partnership96030351</v>
      </c>
      <c r="K1032" t="s">
        <v>565</v>
      </c>
    </row>
    <row r="1033" spans="1:11" x14ac:dyDescent="0.2">
      <c r="A1033" s="70" t="s">
        <v>115</v>
      </c>
      <c r="B1033" s="69">
        <v>96086753</v>
      </c>
      <c r="C1033" s="81" t="s">
        <v>392</v>
      </c>
      <c r="D1033" s="69">
        <v>54980</v>
      </c>
      <c r="E1033" t="s">
        <v>65</v>
      </c>
      <c r="F1033">
        <v>32</v>
      </c>
      <c r="H1033" s="98" t="e">
        <f>VLOOKUP(A1033,#REF!,2,FALSE)</f>
        <v>#REF!</v>
      </c>
      <c r="I1033" t="str">
        <f>IF(D1033="",VLOOKUP(A1033,#REF!,3,FALSE),"")</f>
        <v/>
      </c>
      <c r="J1033" t="str">
        <f t="shared" si="16"/>
        <v>Duke Energy Marketing Limited Partnership96086753</v>
      </c>
      <c r="K1033" t="s">
        <v>565</v>
      </c>
    </row>
    <row r="1034" spans="1:11" x14ac:dyDescent="0.2">
      <c r="A1034" s="74" t="s">
        <v>123</v>
      </c>
      <c r="B1034" s="69"/>
      <c r="C1034" s="75" t="s">
        <v>585</v>
      </c>
      <c r="D1034" s="67">
        <v>70891</v>
      </c>
      <c r="E1034" t="s">
        <v>65</v>
      </c>
      <c r="F1034">
        <v>40</v>
      </c>
      <c r="H1034" s="98" t="e">
        <f>VLOOKUP(A1034,#REF!,2,FALSE)</f>
        <v>#REF!</v>
      </c>
      <c r="I1034" t="str">
        <f>IF(D1034="",VLOOKUP(A1034,#REF!,3,FALSE),"")</f>
        <v/>
      </c>
      <c r="J1034" t="str">
        <f t="shared" si="16"/>
        <v>Duke Energy Merchants LLC</v>
      </c>
      <c r="K1034">
        <v>0</v>
      </c>
    </row>
    <row r="1035" spans="1:11" x14ac:dyDescent="0.2">
      <c r="A1035" s="74" t="s">
        <v>225</v>
      </c>
      <c r="B1035" s="69"/>
      <c r="C1035" s="75" t="s">
        <v>585</v>
      </c>
      <c r="D1035" s="67">
        <v>98319</v>
      </c>
      <c r="E1035" t="s">
        <v>65</v>
      </c>
      <c r="F1035">
        <v>142</v>
      </c>
      <c r="H1035" s="98" t="e">
        <f>VLOOKUP(A1035,#REF!,2,FALSE)</f>
        <v>#REF!</v>
      </c>
      <c r="I1035" t="str">
        <f>IF(D1035="",VLOOKUP(A1035,#REF!,3,FALSE),"")</f>
        <v/>
      </c>
      <c r="J1035" t="str">
        <f t="shared" si="16"/>
        <v>Duke Energy NGL Services, LP</v>
      </c>
      <c r="K1035">
        <v>0</v>
      </c>
    </row>
    <row r="1036" spans="1:11" x14ac:dyDescent="0.2">
      <c r="A1036" s="70" t="s">
        <v>88</v>
      </c>
      <c r="B1036" s="69">
        <v>96060727</v>
      </c>
      <c r="C1036" s="81" t="s">
        <v>399</v>
      </c>
      <c r="D1036" s="69">
        <v>54979</v>
      </c>
      <c r="E1036" t="s">
        <v>65</v>
      </c>
      <c r="F1036">
        <v>5</v>
      </c>
      <c r="H1036" s="98" t="e">
        <f>VLOOKUP(A1036,#REF!,2,FALSE)</f>
        <v>#REF!</v>
      </c>
      <c r="I1036" t="str">
        <f>IF(D1036="",VLOOKUP(A1036,#REF!,3,FALSE),"")</f>
        <v/>
      </c>
      <c r="J1036" t="str">
        <f t="shared" si="16"/>
        <v>Duke Energy Trading and Marketing, L.L.C.96060727</v>
      </c>
      <c r="K1036" t="s">
        <v>582</v>
      </c>
    </row>
    <row r="1037" spans="1:11" x14ac:dyDescent="0.2">
      <c r="A1037" s="70" t="s">
        <v>88</v>
      </c>
      <c r="B1037" s="69">
        <v>96060758</v>
      </c>
      <c r="C1037" s="81" t="s">
        <v>403</v>
      </c>
      <c r="D1037" s="69">
        <v>54979</v>
      </c>
      <c r="E1037" t="s">
        <v>65</v>
      </c>
      <c r="F1037">
        <v>5</v>
      </c>
      <c r="H1037" s="98" t="e">
        <f>VLOOKUP(A1037,#REF!,2,FALSE)</f>
        <v>#REF!</v>
      </c>
      <c r="I1037" t="str">
        <f>IF(D1037="",VLOOKUP(A1037,#REF!,3,FALSE),"")</f>
        <v/>
      </c>
      <c r="J1037" t="str">
        <f t="shared" si="16"/>
        <v>Duke Energy Trading and Marketing, L.L.C.96060758</v>
      </c>
      <c r="K1037" t="s">
        <v>582</v>
      </c>
    </row>
    <row r="1038" spans="1:11" x14ac:dyDescent="0.2">
      <c r="A1038" s="70" t="s">
        <v>88</v>
      </c>
      <c r="B1038" s="69">
        <v>96060763</v>
      </c>
      <c r="C1038" s="81" t="s">
        <v>403</v>
      </c>
      <c r="D1038" s="69">
        <v>54979</v>
      </c>
      <c r="E1038" t="s">
        <v>65</v>
      </c>
      <c r="F1038">
        <v>5</v>
      </c>
      <c r="H1038" s="98" t="e">
        <f>VLOOKUP(A1038,#REF!,2,FALSE)</f>
        <v>#REF!</v>
      </c>
      <c r="I1038" t="str">
        <f>IF(D1038="",VLOOKUP(A1038,#REF!,3,FALSE),"")</f>
        <v/>
      </c>
      <c r="J1038" t="str">
        <f t="shared" si="16"/>
        <v>Duke Energy Trading and Marketing, L.L.C.96060763</v>
      </c>
      <c r="K1038" t="s">
        <v>582</v>
      </c>
    </row>
    <row r="1039" spans="1:11" x14ac:dyDescent="0.2">
      <c r="A1039" s="70" t="s">
        <v>88</v>
      </c>
      <c r="B1039" s="69">
        <v>96060824</v>
      </c>
      <c r="C1039" s="81" t="s">
        <v>401</v>
      </c>
      <c r="D1039" s="69">
        <v>54979</v>
      </c>
      <c r="E1039" t="s">
        <v>65</v>
      </c>
      <c r="F1039">
        <v>5</v>
      </c>
      <c r="H1039" s="98" t="e">
        <f>VLOOKUP(A1039,#REF!,2,FALSE)</f>
        <v>#REF!</v>
      </c>
      <c r="I1039" t="str">
        <f>IF(D1039="",VLOOKUP(A1039,#REF!,3,FALSE),"")</f>
        <v/>
      </c>
      <c r="J1039" t="str">
        <f t="shared" si="16"/>
        <v>Duke Energy Trading and Marketing, L.L.C.96060824</v>
      </c>
      <c r="K1039" t="s">
        <v>582</v>
      </c>
    </row>
    <row r="1040" spans="1:11" x14ac:dyDescent="0.2">
      <c r="A1040" s="70" t="s">
        <v>88</v>
      </c>
      <c r="B1040" s="69">
        <v>96092554</v>
      </c>
      <c r="C1040" s="81" t="s">
        <v>396</v>
      </c>
      <c r="D1040" s="69">
        <v>54979</v>
      </c>
      <c r="E1040" t="s">
        <v>65</v>
      </c>
      <c r="F1040">
        <v>5</v>
      </c>
      <c r="H1040" s="98" t="e">
        <f>VLOOKUP(A1040,#REF!,2,FALSE)</f>
        <v>#REF!</v>
      </c>
      <c r="I1040" t="str">
        <f>IF(D1040="",VLOOKUP(A1040,#REF!,3,FALSE),"")</f>
        <v/>
      </c>
      <c r="J1040" t="str">
        <f t="shared" si="16"/>
        <v>Duke Energy Trading and Marketing, L.L.C.96092554</v>
      </c>
      <c r="K1040" t="s">
        <v>582</v>
      </c>
    </row>
    <row r="1041" spans="1:11" x14ac:dyDescent="0.2">
      <c r="A1041" s="70" t="s">
        <v>88</v>
      </c>
      <c r="B1041" s="69">
        <v>96082451</v>
      </c>
      <c r="C1041" s="81" t="s">
        <v>404</v>
      </c>
      <c r="D1041" s="69">
        <v>54979</v>
      </c>
      <c r="E1041" t="s">
        <v>65</v>
      </c>
      <c r="F1041">
        <v>5</v>
      </c>
      <c r="H1041" s="98" t="e">
        <f>VLOOKUP(A1041,#REF!,2,FALSE)</f>
        <v>#REF!</v>
      </c>
      <c r="I1041" t="str">
        <f>IF(D1041="",VLOOKUP(A1041,#REF!,3,FALSE),"")</f>
        <v/>
      </c>
      <c r="J1041" t="str">
        <f t="shared" si="16"/>
        <v>Duke Energy Trading and Marketing, L.L.C.96082451</v>
      </c>
      <c r="K1041" t="s">
        <v>584</v>
      </c>
    </row>
    <row r="1042" spans="1:11" x14ac:dyDescent="0.2">
      <c r="A1042" s="70" t="s">
        <v>88</v>
      </c>
      <c r="B1042" s="69">
        <v>96070622</v>
      </c>
      <c r="C1042" s="81" t="s">
        <v>583</v>
      </c>
      <c r="D1042" s="69">
        <v>54979</v>
      </c>
      <c r="E1042" t="s">
        <v>65</v>
      </c>
      <c r="F1042">
        <v>5</v>
      </c>
      <c r="H1042" s="98" t="e">
        <f>VLOOKUP(A1042,#REF!,2,FALSE)</f>
        <v>#REF!</v>
      </c>
      <c r="I1042" t="str">
        <f>IF(D1042="",VLOOKUP(A1042,#REF!,3,FALSE),"")</f>
        <v/>
      </c>
      <c r="J1042" t="str">
        <f t="shared" si="16"/>
        <v>Duke Energy Trading and Marketing, L.L.C.96070622</v>
      </c>
      <c r="K1042" t="s">
        <v>127</v>
      </c>
    </row>
    <row r="1043" spans="1:11" x14ac:dyDescent="0.2">
      <c r="A1043" s="70" t="s">
        <v>88</v>
      </c>
      <c r="B1043" s="69">
        <v>96092033</v>
      </c>
      <c r="C1043" s="81" t="s">
        <v>583</v>
      </c>
      <c r="D1043" s="69">
        <v>54979</v>
      </c>
      <c r="E1043" t="s">
        <v>65</v>
      </c>
      <c r="F1043">
        <v>5</v>
      </c>
      <c r="H1043" s="98" t="e">
        <f>VLOOKUP(A1043,#REF!,2,FALSE)</f>
        <v>#REF!</v>
      </c>
      <c r="I1043" t="str">
        <f>IF(D1043="",VLOOKUP(A1043,#REF!,3,FALSE),"")</f>
        <v/>
      </c>
      <c r="J1043" t="str">
        <f t="shared" si="16"/>
        <v>Duke Energy Trading and Marketing, L.L.C.96092033</v>
      </c>
      <c r="K1043" t="s">
        <v>127</v>
      </c>
    </row>
    <row r="1044" spans="1:11" x14ac:dyDescent="0.2">
      <c r="A1044" s="70" t="s">
        <v>88</v>
      </c>
      <c r="B1044" s="69">
        <v>96005429</v>
      </c>
      <c r="C1044" s="81" t="s">
        <v>397</v>
      </c>
      <c r="D1044" s="69">
        <v>54979</v>
      </c>
      <c r="E1044" t="s">
        <v>65</v>
      </c>
      <c r="F1044">
        <v>5</v>
      </c>
      <c r="H1044" s="98" t="e">
        <f>VLOOKUP(A1044,#REF!,2,FALSE)</f>
        <v>#REF!</v>
      </c>
      <c r="I1044" t="str">
        <f>IF(D1044="",VLOOKUP(A1044,#REF!,3,FALSE),"")</f>
        <v/>
      </c>
      <c r="J1044" t="str">
        <f t="shared" si="16"/>
        <v>Duke Energy Trading and Marketing, L.L.C.96005429</v>
      </c>
      <c r="K1044" t="s">
        <v>565</v>
      </c>
    </row>
    <row r="1045" spans="1:11" x14ac:dyDescent="0.2">
      <c r="A1045" s="70" t="s">
        <v>88</v>
      </c>
      <c r="B1045" s="69">
        <v>96007593</v>
      </c>
      <c r="C1045" s="81" t="s">
        <v>411</v>
      </c>
      <c r="D1045" s="69">
        <v>54979</v>
      </c>
      <c r="E1045" t="s">
        <v>65</v>
      </c>
      <c r="F1045">
        <v>5</v>
      </c>
      <c r="H1045" s="98" t="e">
        <f>VLOOKUP(A1045,#REF!,2,FALSE)</f>
        <v>#REF!</v>
      </c>
      <c r="I1045" t="str">
        <f>IF(D1045="",VLOOKUP(A1045,#REF!,3,FALSE),"")</f>
        <v/>
      </c>
      <c r="J1045" t="str">
        <f t="shared" si="16"/>
        <v>Duke Energy Trading and Marketing, L.L.C.96007593</v>
      </c>
      <c r="K1045" t="s">
        <v>565</v>
      </c>
    </row>
    <row r="1046" spans="1:11" x14ac:dyDescent="0.2">
      <c r="A1046" s="70" t="s">
        <v>88</v>
      </c>
      <c r="B1046" s="69">
        <v>96018740</v>
      </c>
      <c r="C1046" s="81" t="s">
        <v>394</v>
      </c>
      <c r="D1046" s="69">
        <v>54979</v>
      </c>
      <c r="E1046" t="s">
        <v>65</v>
      </c>
      <c r="F1046">
        <v>5</v>
      </c>
      <c r="H1046" s="98" t="e">
        <f>VLOOKUP(A1046,#REF!,2,FALSE)</f>
        <v>#REF!</v>
      </c>
      <c r="I1046" t="str">
        <f>IF(D1046="",VLOOKUP(A1046,#REF!,3,FALSE),"")</f>
        <v/>
      </c>
      <c r="J1046" t="str">
        <f t="shared" si="16"/>
        <v>Duke Energy Trading and Marketing, L.L.C.96018740</v>
      </c>
      <c r="K1046" t="s">
        <v>565</v>
      </c>
    </row>
    <row r="1047" spans="1:11" x14ac:dyDescent="0.2">
      <c r="A1047" s="70" t="s">
        <v>88</v>
      </c>
      <c r="B1047" s="69">
        <v>96033648</v>
      </c>
      <c r="C1047" s="81" t="s">
        <v>422</v>
      </c>
      <c r="D1047" s="69">
        <v>54979</v>
      </c>
      <c r="E1047" t="s">
        <v>65</v>
      </c>
      <c r="F1047">
        <v>5</v>
      </c>
      <c r="H1047" s="98" t="e">
        <f>VLOOKUP(A1047,#REF!,2,FALSE)</f>
        <v>#REF!</v>
      </c>
      <c r="I1047" t="str">
        <f>IF(D1047="",VLOOKUP(A1047,#REF!,3,FALSE),"")</f>
        <v/>
      </c>
      <c r="J1047" t="str">
        <f t="shared" si="16"/>
        <v>Duke Energy Trading and Marketing, L.L.C.96033648</v>
      </c>
      <c r="K1047" t="s">
        <v>565</v>
      </c>
    </row>
    <row r="1048" spans="1:11" x14ac:dyDescent="0.2">
      <c r="A1048" s="70" t="s">
        <v>88</v>
      </c>
      <c r="B1048" s="69">
        <v>96056503</v>
      </c>
      <c r="C1048" s="81" t="s">
        <v>396</v>
      </c>
      <c r="D1048" s="69">
        <v>54979</v>
      </c>
      <c r="E1048" t="s">
        <v>65</v>
      </c>
      <c r="F1048">
        <v>5</v>
      </c>
      <c r="H1048" s="98" t="e">
        <f>VLOOKUP(A1048,#REF!,2,FALSE)</f>
        <v>#REF!</v>
      </c>
      <c r="I1048" t="str">
        <f>IF(D1048="",VLOOKUP(A1048,#REF!,3,FALSE),"")</f>
        <v/>
      </c>
      <c r="J1048" t="str">
        <f t="shared" si="16"/>
        <v>Duke Energy Trading and Marketing, L.L.C.96056503</v>
      </c>
      <c r="K1048" t="s">
        <v>565</v>
      </c>
    </row>
    <row r="1049" spans="1:11" x14ac:dyDescent="0.2">
      <c r="A1049" s="70" t="s">
        <v>88</v>
      </c>
      <c r="B1049" s="69">
        <v>96093559</v>
      </c>
      <c r="C1049" s="81" t="s">
        <v>424</v>
      </c>
      <c r="D1049" s="69">
        <v>54979</v>
      </c>
      <c r="E1049" t="s">
        <v>65</v>
      </c>
      <c r="F1049">
        <v>5</v>
      </c>
      <c r="H1049" s="98" t="e">
        <f>VLOOKUP(A1049,#REF!,2,FALSE)</f>
        <v>#REF!</v>
      </c>
      <c r="I1049" t="str">
        <f>IF(D1049="",VLOOKUP(A1049,#REF!,3,FALSE),"")</f>
        <v/>
      </c>
      <c r="J1049" t="str">
        <f t="shared" si="16"/>
        <v>Duke Energy Trading and Marketing, L.L.C.96093559</v>
      </c>
      <c r="K1049" t="s">
        <v>565</v>
      </c>
    </row>
    <row r="1050" spans="1:11" x14ac:dyDescent="0.2">
      <c r="A1050" s="70" t="s">
        <v>116</v>
      </c>
      <c r="B1050" s="69">
        <v>96028144</v>
      </c>
      <c r="C1050" s="81" t="s">
        <v>415</v>
      </c>
      <c r="D1050" s="69">
        <v>65292</v>
      </c>
      <c r="E1050" t="s">
        <v>65</v>
      </c>
      <c r="F1050">
        <v>33</v>
      </c>
      <c r="H1050" s="98" t="e">
        <f>VLOOKUP(A1050,#REF!,2,FALSE)</f>
        <v>#REF!</v>
      </c>
      <c r="I1050" t="str">
        <f>IF(D1050="",VLOOKUP(A1050,#REF!,3,FALSE),"")</f>
        <v/>
      </c>
      <c r="J1050" t="str">
        <f t="shared" si="16"/>
        <v>Dynegy Canada Inc.96028144</v>
      </c>
      <c r="K1050" t="s">
        <v>565</v>
      </c>
    </row>
    <row r="1051" spans="1:11" x14ac:dyDescent="0.2">
      <c r="A1051" s="70" t="s">
        <v>116</v>
      </c>
      <c r="B1051" s="69">
        <v>96028678</v>
      </c>
      <c r="C1051" s="81" t="s">
        <v>402</v>
      </c>
      <c r="D1051" s="69">
        <v>65292</v>
      </c>
      <c r="E1051" t="s">
        <v>65</v>
      </c>
      <c r="F1051">
        <v>33</v>
      </c>
      <c r="H1051" s="98" t="e">
        <f>VLOOKUP(A1051,#REF!,2,FALSE)</f>
        <v>#REF!</v>
      </c>
      <c r="I1051" t="str">
        <f>IF(D1051="",VLOOKUP(A1051,#REF!,3,FALSE),"")</f>
        <v/>
      </c>
      <c r="J1051" t="str">
        <f t="shared" si="16"/>
        <v>Dynegy Canada Inc.96028678</v>
      </c>
      <c r="K1051" t="s">
        <v>565</v>
      </c>
    </row>
    <row r="1052" spans="1:11" x14ac:dyDescent="0.2">
      <c r="A1052" s="70" t="s">
        <v>116</v>
      </c>
      <c r="B1052" s="69">
        <v>96028802</v>
      </c>
      <c r="C1052" s="81" t="s">
        <v>405</v>
      </c>
      <c r="D1052" s="69">
        <v>65292</v>
      </c>
      <c r="E1052" t="s">
        <v>65</v>
      </c>
      <c r="F1052">
        <v>33</v>
      </c>
      <c r="H1052" s="98" t="e">
        <f>VLOOKUP(A1052,#REF!,2,FALSE)</f>
        <v>#REF!</v>
      </c>
      <c r="I1052" t="str">
        <f>IF(D1052="",VLOOKUP(A1052,#REF!,3,FALSE),"")</f>
        <v/>
      </c>
      <c r="J1052" t="str">
        <f t="shared" si="16"/>
        <v>Dynegy Canada Inc.96028802</v>
      </c>
      <c r="K1052" t="s">
        <v>565</v>
      </c>
    </row>
    <row r="1053" spans="1:11" x14ac:dyDescent="0.2">
      <c r="A1053" s="70" t="s">
        <v>116</v>
      </c>
      <c r="B1053" s="69">
        <v>96031686</v>
      </c>
      <c r="C1053" s="81" t="s">
        <v>394</v>
      </c>
      <c r="D1053" s="69">
        <v>65292</v>
      </c>
      <c r="E1053" t="s">
        <v>65</v>
      </c>
      <c r="F1053">
        <v>33</v>
      </c>
      <c r="H1053" s="98" t="e">
        <f>VLOOKUP(A1053,#REF!,2,FALSE)</f>
        <v>#REF!</v>
      </c>
      <c r="I1053" t="str">
        <f>IF(D1053="",VLOOKUP(A1053,#REF!,3,FALSE),"")</f>
        <v/>
      </c>
      <c r="J1053" t="str">
        <f t="shared" si="16"/>
        <v>Dynegy Canada Inc.96031686</v>
      </c>
      <c r="K1053" t="s">
        <v>565</v>
      </c>
    </row>
    <row r="1054" spans="1:11" x14ac:dyDescent="0.2">
      <c r="A1054" s="70" t="s">
        <v>116</v>
      </c>
      <c r="B1054" s="69">
        <v>96054328</v>
      </c>
      <c r="C1054" s="81" t="s">
        <v>399</v>
      </c>
      <c r="D1054" s="69">
        <v>65292</v>
      </c>
      <c r="E1054" t="s">
        <v>65</v>
      </c>
      <c r="F1054">
        <v>33</v>
      </c>
      <c r="H1054" s="98" t="e">
        <f>VLOOKUP(A1054,#REF!,2,FALSE)</f>
        <v>#REF!</v>
      </c>
      <c r="I1054" t="str">
        <f>IF(D1054="",VLOOKUP(A1054,#REF!,3,FALSE),"")</f>
        <v/>
      </c>
      <c r="J1054" t="str">
        <f t="shared" si="16"/>
        <v>Dynegy Canada Inc.96054328</v>
      </c>
      <c r="K1054" t="s">
        <v>565</v>
      </c>
    </row>
    <row r="1055" spans="1:11" x14ac:dyDescent="0.2">
      <c r="A1055" s="70" t="s">
        <v>116</v>
      </c>
      <c r="B1055" s="69">
        <v>96055467</v>
      </c>
      <c r="C1055" s="81" t="s">
        <v>404</v>
      </c>
      <c r="D1055" s="69">
        <v>65292</v>
      </c>
      <c r="E1055" t="s">
        <v>65</v>
      </c>
      <c r="F1055">
        <v>33</v>
      </c>
      <c r="H1055" s="98" t="e">
        <f>VLOOKUP(A1055,#REF!,2,FALSE)</f>
        <v>#REF!</v>
      </c>
      <c r="I1055" t="str">
        <f>IF(D1055="",VLOOKUP(A1055,#REF!,3,FALSE),"")</f>
        <v/>
      </c>
      <c r="J1055" t="str">
        <f t="shared" si="16"/>
        <v>Dynegy Canada Inc.96055467</v>
      </c>
      <c r="K1055" t="s">
        <v>565</v>
      </c>
    </row>
    <row r="1056" spans="1:11" x14ac:dyDescent="0.2">
      <c r="A1056" s="70" t="s">
        <v>116</v>
      </c>
      <c r="B1056" s="69">
        <v>96055647</v>
      </c>
      <c r="C1056" s="81" t="s">
        <v>401</v>
      </c>
      <c r="D1056" s="69">
        <v>65292</v>
      </c>
      <c r="E1056" t="s">
        <v>65</v>
      </c>
      <c r="F1056">
        <v>33</v>
      </c>
      <c r="H1056" s="98" t="e">
        <f>VLOOKUP(A1056,#REF!,2,FALSE)</f>
        <v>#REF!</v>
      </c>
      <c r="I1056" t="str">
        <f>IF(D1056="",VLOOKUP(A1056,#REF!,3,FALSE),"")</f>
        <v/>
      </c>
      <c r="J1056" t="str">
        <f t="shared" si="16"/>
        <v>Dynegy Canada Inc.96055647</v>
      </c>
      <c r="K1056" t="s">
        <v>565</v>
      </c>
    </row>
    <row r="1057" spans="1:11" x14ac:dyDescent="0.2">
      <c r="A1057" s="70" t="s">
        <v>116</v>
      </c>
      <c r="B1057" s="69">
        <v>96059725</v>
      </c>
      <c r="C1057" s="81" t="s">
        <v>403</v>
      </c>
      <c r="D1057" s="69">
        <v>65292</v>
      </c>
      <c r="E1057" t="s">
        <v>65</v>
      </c>
      <c r="F1057">
        <v>33</v>
      </c>
      <c r="H1057" s="98" t="e">
        <f>VLOOKUP(A1057,#REF!,2,FALSE)</f>
        <v>#REF!</v>
      </c>
      <c r="I1057" t="str">
        <f>IF(D1057="",VLOOKUP(A1057,#REF!,3,FALSE),"")</f>
        <v/>
      </c>
      <c r="J1057" t="str">
        <f t="shared" si="16"/>
        <v>Dynegy Canada Inc.96059725</v>
      </c>
      <c r="K1057" t="s">
        <v>565</v>
      </c>
    </row>
    <row r="1058" spans="1:11" x14ac:dyDescent="0.2">
      <c r="A1058" s="70" t="s">
        <v>116</v>
      </c>
      <c r="B1058" s="69">
        <v>96060527</v>
      </c>
      <c r="C1058" s="81" t="s">
        <v>403</v>
      </c>
      <c r="D1058" s="69">
        <v>65292</v>
      </c>
      <c r="E1058" t="s">
        <v>65</v>
      </c>
      <c r="F1058">
        <v>33</v>
      </c>
      <c r="H1058" s="98" t="e">
        <f>VLOOKUP(A1058,#REF!,2,FALSE)</f>
        <v>#REF!</v>
      </c>
      <c r="I1058" t="str">
        <f>IF(D1058="",VLOOKUP(A1058,#REF!,3,FALSE),"")</f>
        <v/>
      </c>
      <c r="J1058" t="str">
        <f t="shared" si="16"/>
        <v>Dynegy Canada Inc.96060527</v>
      </c>
      <c r="K1058" t="s">
        <v>565</v>
      </c>
    </row>
    <row r="1059" spans="1:11" x14ac:dyDescent="0.2">
      <c r="A1059" s="70" t="s">
        <v>116</v>
      </c>
      <c r="B1059" s="69">
        <v>96066272</v>
      </c>
      <c r="C1059" s="81" t="s">
        <v>404</v>
      </c>
      <c r="D1059" s="69">
        <v>65292</v>
      </c>
      <c r="E1059" t="s">
        <v>65</v>
      </c>
      <c r="F1059">
        <v>33</v>
      </c>
      <c r="H1059" s="98" t="e">
        <f>VLOOKUP(A1059,#REF!,2,FALSE)</f>
        <v>#REF!</v>
      </c>
      <c r="I1059" t="str">
        <f>IF(D1059="",VLOOKUP(A1059,#REF!,3,FALSE),"")</f>
        <v/>
      </c>
      <c r="J1059" t="str">
        <f t="shared" si="16"/>
        <v>Dynegy Canada Inc.96066272</v>
      </c>
      <c r="K1059" t="s">
        <v>565</v>
      </c>
    </row>
    <row r="1060" spans="1:11" x14ac:dyDescent="0.2">
      <c r="A1060" s="70" t="s">
        <v>116</v>
      </c>
      <c r="B1060" s="69">
        <v>96082381</v>
      </c>
      <c r="C1060" s="81" t="s">
        <v>404</v>
      </c>
      <c r="D1060" s="69">
        <v>65292</v>
      </c>
      <c r="E1060" t="s">
        <v>65</v>
      </c>
      <c r="F1060">
        <v>33</v>
      </c>
      <c r="H1060" s="98" t="e">
        <f>VLOOKUP(A1060,#REF!,2,FALSE)</f>
        <v>#REF!</v>
      </c>
      <c r="I1060" t="str">
        <f>IF(D1060="",VLOOKUP(A1060,#REF!,3,FALSE),"")</f>
        <v/>
      </c>
      <c r="J1060" t="str">
        <f t="shared" si="16"/>
        <v>Dynegy Canada Inc.96082381</v>
      </c>
      <c r="K1060" t="s">
        <v>565</v>
      </c>
    </row>
    <row r="1061" spans="1:11" x14ac:dyDescent="0.2">
      <c r="A1061" s="70" t="s">
        <v>87</v>
      </c>
      <c r="B1061" s="69">
        <v>96059532</v>
      </c>
      <c r="C1061" s="81" t="s">
        <v>399</v>
      </c>
      <c r="D1061" s="69">
        <v>61981</v>
      </c>
      <c r="E1061" t="s">
        <v>65</v>
      </c>
      <c r="F1061">
        <v>4</v>
      </c>
      <c r="H1061" s="98" t="e">
        <f>VLOOKUP(A1061,#REF!,2,FALSE)</f>
        <v>#REF!</v>
      </c>
      <c r="I1061" t="str">
        <f>IF(D1061="",VLOOKUP(A1061,#REF!,3,FALSE),"")</f>
        <v/>
      </c>
      <c r="J1061" t="str">
        <f t="shared" si="16"/>
        <v>Dynegy Marketing and Trade96059532</v>
      </c>
      <c r="K1061" t="s">
        <v>582</v>
      </c>
    </row>
    <row r="1062" spans="1:11" x14ac:dyDescent="0.2">
      <c r="A1062" s="70" t="s">
        <v>87</v>
      </c>
      <c r="B1062" s="69">
        <v>96060765</v>
      </c>
      <c r="C1062" s="81" t="s">
        <v>401</v>
      </c>
      <c r="D1062" s="69">
        <v>61981</v>
      </c>
      <c r="E1062" t="s">
        <v>65</v>
      </c>
      <c r="F1062">
        <v>4</v>
      </c>
      <c r="H1062" s="98" t="e">
        <f>VLOOKUP(A1062,#REF!,2,FALSE)</f>
        <v>#REF!</v>
      </c>
      <c r="I1062" t="str">
        <f>IF(D1062="",VLOOKUP(A1062,#REF!,3,FALSE),"")</f>
        <v/>
      </c>
      <c r="J1062" t="str">
        <f t="shared" si="16"/>
        <v>Dynegy Marketing and Trade96060765</v>
      </c>
      <c r="K1062" t="s">
        <v>582</v>
      </c>
    </row>
    <row r="1063" spans="1:11" x14ac:dyDescent="0.2">
      <c r="A1063" s="70" t="s">
        <v>87</v>
      </c>
      <c r="B1063" s="69">
        <v>96094614</v>
      </c>
      <c r="C1063" s="81" t="s">
        <v>399</v>
      </c>
      <c r="D1063" s="69">
        <v>61981</v>
      </c>
      <c r="E1063" t="s">
        <v>65</v>
      </c>
      <c r="F1063">
        <v>4</v>
      </c>
      <c r="H1063" s="98" t="e">
        <f>VLOOKUP(A1063,#REF!,2,FALSE)</f>
        <v>#REF!</v>
      </c>
      <c r="I1063" t="str">
        <f>IF(D1063="",VLOOKUP(A1063,#REF!,3,FALSE),"")</f>
        <v/>
      </c>
      <c r="J1063" t="str">
        <f t="shared" si="16"/>
        <v>Dynegy Marketing and Trade96094614</v>
      </c>
      <c r="K1063" t="s">
        <v>584</v>
      </c>
    </row>
    <row r="1064" spans="1:11" x14ac:dyDescent="0.2">
      <c r="A1064" s="70" t="s">
        <v>87</v>
      </c>
      <c r="B1064" s="69">
        <v>96083599</v>
      </c>
      <c r="C1064" s="81" t="s">
        <v>583</v>
      </c>
      <c r="D1064" s="69">
        <v>61981</v>
      </c>
      <c r="E1064" t="s">
        <v>65</v>
      </c>
      <c r="F1064">
        <v>4</v>
      </c>
      <c r="H1064" s="98" t="e">
        <f>VLOOKUP(A1064,#REF!,2,FALSE)</f>
        <v>#REF!</v>
      </c>
      <c r="I1064" t="str">
        <f>IF(D1064="",VLOOKUP(A1064,#REF!,3,FALSE),"")</f>
        <v/>
      </c>
      <c r="J1064" t="str">
        <f t="shared" si="16"/>
        <v>Dynegy Marketing and Trade96083599</v>
      </c>
      <c r="K1064" t="s">
        <v>127</v>
      </c>
    </row>
    <row r="1065" spans="1:11" x14ac:dyDescent="0.2">
      <c r="A1065" s="70" t="s">
        <v>87</v>
      </c>
      <c r="B1065" s="69">
        <v>96001003</v>
      </c>
      <c r="C1065" s="81" t="s">
        <v>392</v>
      </c>
      <c r="D1065" s="69">
        <v>61981</v>
      </c>
      <c r="E1065" t="s">
        <v>65</v>
      </c>
      <c r="F1065">
        <v>4</v>
      </c>
      <c r="H1065" s="98" t="e">
        <f>VLOOKUP(A1065,#REF!,2,FALSE)</f>
        <v>#REF!</v>
      </c>
      <c r="I1065" t="str">
        <f>IF(D1065="",VLOOKUP(A1065,#REF!,3,FALSE),"")</f>
        <v/>
      </c>
      <c r="J1065" t="str">
        <f t="shared" si="16"/>
        <v>Dynegy Marketing and Trade96001003</v>
      </c>
      <c r="K1065" t="s">
        <v>565</v>
      </c>
    </row>
    <row r="1066" spans="1:11" x14ac:dyDescent="0.2">
      <c r="A1066" s="70" t="s">
        <v>87</v>
      </c>
      <c r="B1066" s="69">
        <v>96003404</v>
      </c>
      <c r="C1066" s="81" t="s">
        <v>428</v>
      </c>
      <c r="D1066" s="69">
        <v>61981</v>
      </c>
      <c r="E1066" t="s">
        <v>65</v>
      </c>
      <c r="F1066">
        <v>4</v>
      </c>
      <c r="H1066" s="98" t="e">
        <f>VLOOKUP(A1066,#REF!,2,FALSE)</f>
        <v>#REF!</v>
      </c>
      <c r="I1066" t="str">
        <f>IF(D1066="",VLOOKUP(A1066,#REF!,3,FALSE),"")</f>
        <v/>
      </c>
      <c r="J1066" t="str">
        <f t="shared" si="16"/>
        <v>Dynegy Marketing and Trade96003404</v>
      </c>
      <c r="K1066" t="s">
        <v>565</v>
      </c>
    </row>
    <row r="1067" spans="1:11" x14ac:dyDescent="0.2">
      <c r="A1067" s="70" t="s">
        <v>87</v>
      </c>
      <c r="B1067" s="69">
        <v>96005429</v>
      </c>
      <c r="C1067" s="81" t="s">
        <v>397</v>
      </c>
      <c r="D1067" s="69">
        <v>61981</v>
      </c>
      <c r="E1067" t="s">
        <v>65</v>
      </c>
      <c r="F1067">
        <v>4</v>
      </c>
      <c r="H1067" s="98" t="e">
        <f>VLOOKUP(A1067,#REF!,2,FALSE)</f>
        <v>#REF!</v>
      </c>
      <c r="I1067" t="str">
        <f>IF(D1067="",VLOOKUP(A1067,#REF!,3,FALSE),"")</f>
        <v/>
      </c>
      <c r="J1067" t="str">
        <f t="shared" si="16"/>
        <v>Dynegy Marketing and Trade96005429</v>
      </c>
      <c r="K1067" t="s">
        <v>565</v>
      </c>
    </row>
    <row r="1068" spans="1:11" x14ac:dyDescent="0.2">
      <c r="A1068" s="70" t="s">
        <v>87</v>
      </c>
      <c r="B1068" s="69">
        <v>96007585</v>
      </c>
      <c r="C1068" s="81" t="s">
        <v>427</v>
      </c>
      <c r="D1068" s="69">
        <v>61981</v>
      </c>
      <c r="E1068" t="s">
        <v>65</v>
      </c>
      <c r="F1068">
        <v>4</v>
      </c>
      <c r="H1068" s="98" t="e">
        <f>VLOOKUP(A1068,#REF!,2,FALSE)</f>
        <v>#REF!</v>
      </c>
      <c r="I1068" t="str">
        <f>IF(D1068="",VLOOKUP(A1068,#REF!,3,FALSE),"")</f>
        <v/>
      </c>
      <c r="J1068" t="str">
        <f t="shared" si="16"/>
        <v>Dynegy Marketing and Trade96007585</v>
      </c>
      <c r="K1068" t="s">
        <v>565</v>
      </c>
    </row>
    <row r="1069" spans="1:11" x14ac:dyDescent="0.2">
      <c r="A1069" s="70" t="s">
        <v>87</v>
      </c>
      <c r="B1069" s="69">
        <v>96028143</v>
      </c>
      <c r="C1069" s="81" t="s">
        <v>415</v>
      </c>
      <c r="D1069" s="69">
        <v>61981</v>
      </c>
      <c r="E1069" t="s">
        <v>65</v>
      </c>
      <c r="F1069">
        <v>4</v>
      </c>
      <c r="H1069" s="98" t="e">
        <f>VLOOKUP(A1069,#REF!,2,FALSE)</f>
        <v>#REF!</v>
      </c>
      <c r="I1069" t="str">
        <f>IF(D1069="",VLOOKUP(A1069,#REF!,3,FALSE),"")</f>
        <v/>
      </c>
      <c r="J1069" t="str">
        <f t="shared" si="16"/>
        <v>Dynegy Marketing and Trade96028143</v>
      </c>
      <c r="K1069" t="s">
        <v>565</v>
      </c>
    </row>
    <row r="1070" spans="1:11" x14ac:dyDescent="0.2">
      <c r="A1070" s="70" t="s">
        <v>87</v>
      </c>
      <c r="B1070" s="69">
        <v>96043085</v>
      </c>
      <c r="C1070" s="81" t="s">
        <v>399</v>
      </c>
      <c r="D1070" s="69">
        <v>61981</v>
      </c>
      <c r="E1070" t="s">
        <v>65</v>
      </c>
      <c r="F1070">
        <v>4</v>
      </c>
      <c r="H1070" s="98" t="e">
        <f>VLOOKUP(A1070,#REF!,2,FALSE)</f>
        <v>#REF!</v>
      </c>
      <c r="I1070" t="str">
        <f>IF(D1070="",VLOOKUP(A1070,#REF!,3,FALSE),"")</f>
        <v/>
      </c>
      <c r="J1070" t="str">
        <f t="shared" si="16"/>
        <v>Dynegy Marketing and Trade96043085</v>
      </c>
      <c r="K1070" t="s">
        <v>565</v>
      </c>
    </row>
    <row r="1071" spans="1:11" x14ac:dyDescent="0.2">
      <c r="A1071" s="70" t="s">
        <v>87</v>
      </c>
      <c r="B1071" s="69">
        <v>96044542</v>
      </c>
      <c r="C1071" s="81" t="s">
        <v>401</v>
      </c>
      <c r="D1071" s="69">
        <v>61981</v>
      </c>
      <c r="E1071" t="s">
        <v>65</v>
      </c>
      <c r="F1071">
        <v>4</v>
      </c>
      <c r="H1071" s="98" t="e">
        <f>VLOOKUP(A1071,#REF!,2,FALSE)</f>
        <v>#REF!</v>
      </c>
      <c r="I1071" t="str">
        <f>IF(D1071="",VLOOKUP(A1071,#REF!,3,FALSE),"")</f>
        <v/>
      </c>
      <c r="J1071" t="str">
        <f t="shared" si="16"/>
        <v>Dynegy Marketing and Trade96044542</v>
      </c>
      <c r="K1071" t="s">
        <v>565</v>
      </c>
    </row>
    <row r="1072" spans="1:11" x14ac:dyDescent="0.2">
      <c r="A1072" s="70" t="s">
        <v>87</v>
      </c>
      <c r="B1072" s="69">
        <v>96046252</v>
      </c>
      <c r="C1072" s="81" t="s">
        <v>405</v>
      </c>
      <c r="D1072" s="69">
        <v>61981</v>
      </c>
      <c r="E1072" t="s">
        <v>65</v>
      </c>
      <c r="F1072">
        <v>4</v>
      </c>
      <c r="H1072" s="98" t="e">
        <f>VLOOKUP(A1072,#REF!,2,FALSE)</f>
        <v>#REF!</v>
      </c>
      <c r="I1072" t="str">
        <f>IF(D1072="",VLOOKUP(A1072,#REF!,3,FALSE),"")</f>
        <v/>
      </c>
      <c r="J1072" t="str">
        <f t="shared" si="16"/>
        <v>Dynegy Marketing and Trade96046252</v>
      </c>
      <c r="K1072" t="s">
        <v>565</v>
      </c>
    </row>
    <row r="1073" spans="1:11" x14ac:dyDescent="0.2">
      <c r="A1073" s="70" t="s">
        <v>120</v>
      </c>
      <c r="B1073" s="69">
        <v>96004242</v>
      </c>
      <c r="C1073" s="81" t="s">
        <v>392</v>
      </c>
      <c r="D1073" s="69">
        <v>51163</v>
      </c>
      <c r="E1073" t="s">
        <v>65</v>
      </c>
      <c r="F1073">
        <v>37</v>
      </c>
      <c r="H1073" s="98" t="e">
        <f>VLOOKUP(A1073,#REF!,2,FALSE)</f>
        <v>#REF!</v>
      </c>
      <c r="I1073" t="str">
        <f>IF(D1073="",VLOOKUP(A1073,#REF!,3,FALSE),"")</f>
        <v/>
      </c>
      <c r="J1073" t="str">
        <f t="shared" si="16"/>
        <v>e prime, inc.96004242</v>
      </c>
      <c r="K1073" t="s">
        <v>565</v>
      </c>
    </row>
    <row r="1074" spans="1:11" x14ac:dyDescent="0.2">
      <c r="A1074" s="70" t="s">
        <v>120</v>
      </c>
      <c r="B1074" s="69">
        <v>96022487</v>
      </c>
      <c r="C1074" s="81" t="s">
        <v>394</v>
      </c>
      <c r="D1074" s="69">
        <v>51163</v>
      </c>
      <c r="E1074" t="s">
        <v>65</v>
      </c>
      <c r="F1074">
        <v>37</v>
      </c>
      <c r="H1074" s="98" t="e">
        <f>VLOOKUP(A1074,#REF!,2,FALSE)</f>
        <v>#REF!</v>
      </c>
      <c r="I1074" t="str">
        <f>IF(D1074="",VLOOKUP(A1074,#REF!,3,FALSE),"")</f>
        <v/>
      </c>
      <c r="J1074" t="str">
        <f t="shared" si="16"/>
        <v>e prime, inc.96022487</v>
      </c>
      <c r="K1074" t="s">
        <v>565</v>
      </c>
    </row>
    <row r="1075" spans="1:11" x14ac:dyDescent="0.2">
      <c r="A1075" s="70" t="s">
        <v>120</v>
      </c>
      <c r="B1075" s="69">
        <v>96028886</v>
      </c>
      <c r="C1075" s="81" t="s">
        <v>396</v>
      </c>
      <c r="D1075" s="69">
        <v>51163</v>
      </c>
      <c r="E1075" t="s">
        <v>65</v>
      </c>
      <c r="F1075">
        <v>37</v>
      </c>
      <c r="H1075" s="98" t="e">
        <f>VLOOKUP(A1075,#REF!,2,FALSE)</f>
        <v>#REF!</v>
      </c>
      <c r="I1075" t="str">
        <f>IF(D1075="",VLOOKUP(A1075,#REF!,3,FALSE),"")</f>
        <v/>
      </c>
      <c r="J1075" t="str">
        <f t="shared" si="16"/>
        <v>e prime, inc.96028886</v>
      </c>
      <c r="K1075" t="s">
        <v>565</v>
      </c>
    </row>
    <row r="1076" spans="1:11" x14ac:dyDescent="0.2">
      <c r="A1076" s="70" t="s">
        <v>271</v>
      </c>
      <c r="B1076" s="69">
        <v>96005356</v>
      </c>
      <c r="C1076" s="81" t="s">
        <v>396</v>
      </c>
      <c r="D1076" s="69">
        <v>1238</v>
      </c>
      <c r="E1076" t="s">
        <v>65</v>
      </c>
      <c r="F1076">
        <v>188</v>
      </c>
      <c r="H1076" s="98" t="e">
        <f>VLOOKUP(A1076,#REF!,2,FALSE)</f>
        <v>#REF!</v>
      </c>
      <c r="I1076" t="str">
        <f>IF(D1076="",VLOOKUP(A1076,#REF!,3,FALSE),"")</f>
        <v/>
      </c>
      <c r="J1076" t="str">
        <f t="shared" si="16"/>
        <v>Eagle Gas Marketing Company96005356</v>
      </c>
      <c r="K1076" t="s">
        <v>565</v>
      </c>
    </row>
    <row r="1077" spans="1:11" x14ac:dyDescent="0.2">
      <c r="A1077" s="70" t="s">
        <v>271</v>
      </c>
      <c r="B1077" s="69">
        <v>96085381</v>
      </c>
      <c r="C1077" s="81" t="s">
        <v>406</v>
      </c>
      <c r="D1077" s="69">
        <v>1238</v>
      </c>
      <c r="E1077" t="s">
        <v>65</v>
      </c>
      <c r="F1077">
        <v>188</v>
      </c>
      <c r="H1077" s="98" t="e">
        <f>VLOOKUP(A1077,#REF!,2,FALSE)</f>
        <v>#REF!</v>
      </c>
      <c r="I1077" t="str">
        <f>IF(D1077="",VLOOKUP(A1077,#REF!,3,FALSE),"")</f>
        <v/>
      </c>
      <c r="J1077" t="str">
        <f t="shared" si="16"/>
        <v>Eagle Gas Marketing Company96085381</v>
      </c>
      <c r="K1077" t="s">
        <v>565</v>
      </c>
    </row>
    <row r="1078" spans="1:11" x14ac:dyDescent="0.2">
      <c r="A1078" s="70" t="s">
        <v>303</v>
      </c>
      <c r="B1078" s="69">
        <v>96030292</v>
      </c>
      <c r="C1078" s="81" t="s">
        <v>399</v>
      </c>
      <c r="D1078" s="69">
        <v>55915</v>
      </c>
      <c r="E1078" t="s">
        <v>65</v>
      </c>
      <c r="F1078">
        <v>220</v>
      </c>
      <c r="H1078" s="98" t="e">
        <f>VLOOKUP(A1078,#REF!,2,FALSE)</f>
        <v>#REF!</v>
      </c>
      <c r="I1078" t="str">
        <f>IF(D1078="",VLOOKUP(A1078,#REF!,3,FALSE),"")</f>
        <v/>
      </c>
      <c r="J1078" t="str">
        <f t="shared" si="16"/>
        <v>Edison Mission Energy96030292</v>
      </c>
      <c r="K1078" t="s">
        <v>565</v>
      </c>
    </row>
    <row r="1079" spans="1:11" x14ac:dyDescent="0.2">
      <c r="A1079" s="70" t="s">
        <v>303</v>
      </c>
      <c r="B1079" s="69">
        <v>96031824</v>
      </c>
      <c r="C1079" s="81" t="s">
        <v>402</v>
      </c>
      <c r="D1079" s="69">
        <v>55915</v>
      </c>
      <c r="E1079" t="s">
        <v>65</v>
      </c>
      <c r="F1079">
        <v>220</v>
      </c>
      <c r="H1079" s="98" t="e">
        <f>VLOOKUP(A1079,#REF!,2,FALSE)</f>
        <v>#REF!</v>
      </c>
      <c r="I1079" t="str">
        <f>IF(D1079="",VLOOKUP(A1079,#REF!,3,FALSE),"")</f>
        <v/>
      </c>
      <c r="J1079" t="str">
        <f t="shared" si="16"/>
        <v>Edison Mission Energy96031824</v>
      </c>
      <c r="K1079" t="s">
        <v>565</v>
      </c>
    </row>
    <row r="1080" spans="1:11" x14ac:dyDescent="0.2">
      <c r="A1080" s="70" t="s">
        <v>91</v>
      </c>
      <c r="B1080" s="69">
        <v>96004711</v>
      </c>
      <c r="C1080" s="81" t="s">
        <v>443</v>
      </c>
      <c r="D1080" s="69">
        <v>53350</v>
      </c>
      <c r="E1080" t="s">
        <v>65</v>
      </c>
      <c r="F1080">
        <v>8</v>
      </c>
      <c r="H1080" s="98" t="e">
        <f>VLOOKUP(A1080,#REF!,2,FALSE)</f>
        <v>#REF!</v>
      </c>
      <c r="I1080" t="str">
        <f>IF(D1080="",VLOOKUP(A1080,#REF!,3,FALSE),"")</f>
        <v/>
      </c>
      <c r="J1080" t="str">
        <f t="shared" si="16"/>
        <v>El Paso Merchant Energy, L.P.96004711</v>
      </c>
      <c r="K1080" t="s">
        <v>588</v>
      </c>
    </row>
    <row r="1081" spans="1:11" x14ac:dyDescent="0.2">
      <c r="A1081" s="70" t="s">
        <v>91</v>
      </c>
      <c r="B1081" s="69">
        <v>96086330</v>
      </c>
      <c r="C1081" s="81" t="s">
        <v>403</v>
      </c>
      <c r="D1081" s="69">
        <v>53350</v>
      </c>
      <c r="E1081" t="s">
        <v>65</v>
      </c>
      <c r="F1081">
        <v>8</v>
      </c>
      <c r="H1081" s="98" t="e">
        <f>VLOOKUP(A1081,#REF!,2,FALSE)</f>
        <v>#REF!</v>
      </c>
      <c r="I1081" t="str">
        <f>IF(D1081="",VLOOKUP(A1081,#REF!,3,FALSE),"")</f>
        <v/>
      </c>
      <c r="J1081" t="str">
        <f t="shared" si="16"/>
        <v>El Paso Merchant Energy, L.P.96086330</v>
      </c>
      <c r="K1081" t="s">
        <v>588</v>
      </c>
    </row>
    <row r="1082" spans="1:11" x14ac:dyDescent="0.2">
      <c r="A1082" s="70" t="s">
        <v>91</v>
      </c>
      <c r="B1082" s="69">
        <v>96096122</v>
      </c>
      <c r="C1082" s="81" t="s">
        <v>403</v>
      </c>
      <c r="D1082" s="69">
        <v>53350</v>
      </c>
      <c r="E1082" t="s">
        <v>65</v>
      </c>
      <c r="F1082">
        <v>8</v>
      </c>
      <c r="H1082" s="98" t="e">
        <f>VLOOKUP(A1082,#REF!,2,FALSE)</f>
        <v>#REF!</v>
      </c>
      <c r="I1082" t="str">
        <f>IF(D1082="",VLOOKUP(A1082,#REF!,3,FALSE),"")</f>
        <v/>
      </c>
      <c r="J1082" t="str">
        <f t="shared" si="16"/>
        <v>El Paso Merchant Energy, L.P.96096122</v>
      </c>
      <c r="K1082" t="s">
        <v>588</v>
      </c>
    </row>
    <row r="1083" spans="1:11" x14ac:dyDescent="0.2">
      <c r="A1083" s="70" t="s">
        <v>91</v>
      </c>
      <c r="B1083" s="69">
        <v>96061613</v>
      </c>
      <c r="C1083" s="81" t="s">
        <v>399</v>
      </c>
      <c r="D1083" s="69">
        <v>53350</v>
      </c>
      <c r="E1083" t="s">
        <v>65</v>
      </c>
      <c r="F1083">
        <v>8</v>
      </c>
      <c r="H1083" s="98" t="e">
        <f>VLOOKUP(A1083,#REF!,2,FALSE)</f>
        <v>#REF!</v>
      </c>
      <c r="I1083" t="str">
        <f>IF(D1083="",VLOOKUP(A1083,#REF!,3,FALSE),"")</f>
        <v/>
      </c>
      <c r="J1083" t="str">
        <f t="shared" si="16"/>
        <v>El Paso Merchant Energy, L.P.96061613</v>
      </c>
      <c r="K1083" t="s">
        <v>582</v>
      </c>
    </row>
    <row r="1084" spans="1:11" x14ac:dyDescent="0.2">
      <c r="A1084" s="70" t="s">
        <v>91</v>
      </c>
      <c r="B1084" s="69">
        <v>96062282</v>
      </c>
      <c r="C1084" s="81" t="s">
        <v>401</v>
      </c>
      <c r="D1084" s="69">
        <v>53350</v>
      </c>
      <c r="E1084" t="s">
        <v>65</v>
      </c>
      <c r="F1084">
        <v>8</v>
      </c>
      <c r="H1084" s="98" t="e">
        <f>VLOOKUP(A1084,#REF!,2,FALSE)</f>
        <v>#REF!</v>
      </c>
      <c r="I1084" t="str">
        <f>IF(D1084="",VLOOKUP(A1084,#REF!,3,FALSE),"")</f>
        <v/>
      </c>
      <c r="J1084" t="str">
        <f t="shared" si="16"/>
        <v>El Paso Merchant Energy, L.P.96062282</v>
      </c>
      <c r="K1084" t="s">
        <v>582</v>
      </c>
    </row>
    <row r="1085" spans="1:11" x14ac:dyDescent="0.2">
      <c r="A1085" s="70" t="s">
        <v>91</v>
      </c>
      <c r="B1085" s="69">
        <v>96085270</v>
      </c>
      <c r="C1085" s="81" t="s">
        <v>583</v>
      </c>
      <c r="D1085" s="69">
        <v>53350</v>
      </c>
      <c r="E1085" t="s">
        <v>65</v>
      </c>
      <c r="F1085">
        <v>8</v>
      </c>
      <c r="H1085" s="98" t="e">
        <f>VLOOKUP(A1085,#REF!,2,FALSE)</f>
        <v>#REF!</v>
      </c>
      <c r="I1085" t="str">
        <f>IF(D1085="",VLOOKUP(A1085,#REF!,3,FALSE),"")</f>
        <v/>
      </c>
      <c r="J1085" t="str">
        <f t="shared" si="16"/>
        <v>El Paso Merchant Energy, L.P.96085270</v>
      </c>
      <c r="K1085" t="s">
        <v>127</v>
      </c>
    </row>
    <row r="1086" spans="1:11" x14ac:dyDescent="0.2">
      <c r="A1086" s="70" t="s">
        <v>91</v>
      </c>
      <c r="B1086" s="69">
        <v>96085385</v>
      </c>
      <c r="C1086" s="81" t="s">
        <v>583</v>
      </c>
      <c r="D1086" s="69">
        <v>53350</v>
      </c>
      <c r="E1086" t="s">
        <v>65</v>
      </c>
      <c r="F1086">
        <v>8</v>
      </c>
      <c r="H1086" s="98" t="e">
        <f>VLOOKUP(A1086,#REF!,2,FALSE)</f>
        <v>#REF!</v>
      </c>
      <c r="I1086" t="str">
        <f>IF(D1086="",VLOOKUP(A1086,#REF!,3,FALSE),"")</f>
        <v/>
      </c>
      <c r="J1086" t="str">
        <f t="shared" si="16"/>
        <v>El Paso Merchant Energy, L.P.96085385</v>
      </c>
      <c r="K1086" t="s">
        <v>127</v>
      </c>
    </row>
    <row r="1087" spans="1:11" x14ac:dyDescent="0.2">
      <c r="A1087" s="70" t="s">
        <v>91</v>
      </c>
      <c r="B1087" s="69">
        <v>96003186</v>
      </c>
      <c r="C1087" s="81" t="s">
        <v>417</v>
      </c>
      <c r="D1087" s="69">
        <v>53350</v>
      </c>
      <c r="E1087" t="s">
        <v>65</v>
      </c>
      <c r="F1087">
        <v>8</v>
      </c>
      <c r="H1087" s="98" t="e">
        <f>VLOOKUP(A1087,#REF!,2,FALSE)</f>
        <v>#REF!</v>
      </c>
      <c r="I1087" t="str">
        <f>IF(D1087="",VLOOKUP(A1087,#REF!,3,FALSE),"")</f>
        <v/>
      </c>
      <c r="J1087" t="str">
        <f t="shared" si="16"/>
        <v>El Paso Merchant Energy, L.P.96003186</v>
      </c>
      <c r="K1087" t="s">
        <v>565</v>
      </c>
    </row>
    <row r="1088" spans="1:11" x14ac:dyDescent="0.2">
      <c r="A1088" s="70" t="s">
        <v>91</v>
      </c>
      <c r="B1088" s="69">
        <v>96005429</v>
      </c>
      <c r="C1088" s="81" t="s">
        <v>397</v>
      </c>
      <c r="D1088" s="69">
        <v>53350</v>
      </c>
      <c r="E1088" t="s">
        <v>65</v>
      </c>
      <c r="F1088">
        <v>8</v>
      </c>
      <c r="H1088" s="98" t="e">
        <f>VLOOKUP(A1088,#REF!,2,FALSE)</f>
        <v>#REF!</v>
      </c>
      <c r="I1088" t="str">
        <f>IF(D1088="",VLOOKUP(A1088,#REF!,3,FALSE),"")</f>
        <v/>
      </c>
      <c r="J1088" t="str">
        <f t="shared" si="16"/>
        <v>El Paso Merchant Energy, L.P.96005429</v>
      </c>
      <c r="K1088" t="s">
        <v>565</v>
      </c>
    </row>
    <row r="1089" spans="1:11" x14ac:dyDescent="0.2">
      <c r="A1089" s="70" t="s">
        <v>91</v>
      </c>
      <c r="B1089" s="69">
        <v>96015178</v>
      </c>
      <c r="C1089" s="81" t="s">
        <v>429</v>
      </c>
      <c r="D1089" s="69">
        <v>53350</v>
      </c>
      <c r="E1089" t="s">
        <v>65</v>
      </c>
      <c r="F1089">
        <v>8</v>
      </c>
      <c r="H1089" s="98" t="e">
        <f>VLOOKUP(A1089,#REF!,2,FALSE)</f>
        <v>#REF!</v>
      </c>
      <c r="I1089" t="str">
        <f>IF(D1089="",VLOOKUP(A1089,#REF!,3,FALSE),"")</f>
        <v/>
      </c>
      <c r="J1089" t="str">
        <f t="shared" si="16"/>
        <v>El Paso Merchant Energy, L.P.96015178</v>
      </c>
      <c r="K1089" t="s">
        <v>565</v>
      </c>
    </row>
    <row r="1090" spans="1:11" x14ac:dyDescent="0.2">
      <c r="A1090" s="70" t="s">
        <v>91</v>
      </c>
      <c r="B1090" s="69">
        <v>96016460</v>
      </c>
      <c r="C1090" s="81" t="s">
        <v>392</v>
      </c>
      <c r="D1090" s="69">
        <v>53350</v>
      </c>
      <c r="E1090" t="s">
        <v>65</v>
      </c>
      <c r="F1090">
        <v>8</v>
      </c>
      <c r="H1090" s="98" t="e">
        <f>VLOOKUP(A1090,#REF!,2,FALSE)</f>
        <v>#REF!</v>
      </c>
      <c r="I1090" t="str">
        <f>IF(D1090="",VLOOKUP(A1090,#REF!,3,FALSE),"")</f>
        <v/>
      </c>
      <c r="J1090" t="str">
        <f t="shared" si="16"/>
        <v>El Paso Merchant Energy, L.P.96016460</v>
      </c>
      <c r="K1090" t="s">
        <v>565</v>
      </c>
    </row>
    <row r="1091" spans="1:11" x14ac:dyDescent="0.2">
      <c r="A1091" s="70" t="s">
        <v>91</v>
      </c>
      <c r="B1091" s="69">
        <v>96016487</v>
      </c>
      <c r="C1091" s="81" t="s">
        <v>414</v>
      </c>
      <c r="D1091" s="69">
        <v>53350</v>
      </c>
      <c r="E1091" t="s">
        <v>65</v>
      </c>
      <c r="F1091">
        <v>8</v>
      </c>
      <c r="H1091" s="98" t="e">
        <f>VLOOKUP(A1091,#REF!,2,FALSE)</f>
        <v>#REF!</v>
      </c>
      <c r="I1091" t="str">
        <f>IF(D1091="",VLOOKUP(A1091,#REF!,3,FALSE),"")</f>
        <v/>
      </c>
      <c r="J1091" t="str">
        <f t="shared" si="16"/>
        <v>El Paso Merchant Energy, L.P.96016487</v>
      </c>
      <c r="K1091" t="s">
        <v>565</v>
      </c>
    </row>
    <row r="1092" spans="1:11" x14ac:dyDescent="0.2">
      <c r="A1092" s="70" t="s">
        <v>91</v>
      </c>
      <c r="B1092" s="69">
        <v>96028887</v>
      </c>
      <c r="C1092" s="81" t="s">
        <v>396</v>
      </c>
      <c r="D1092" s="69">
        <v>53350</v>
      </c>
      <c r="E1092" t="s">
        <v>65</v>
      </c>
      <c r="F1092">
        <v>8</v>
      </c>
      <c r="H1092" s="98" t="e">
        <f>VLOOKUP(A1092,#REF!,2,FALSE)</f>
        <v>#REF!</v>
      </c>
      <c r="I1092" t="str">
        <f>IF(D1092="",VLOOKUP(A1092,#REF!,3,FALSE),"")</f>
        <v/>
      </c>
      <c r="J1092" t="str">
        <f t="shared" si="16"/>
        <v>El Paso Merchant Energy, L.P.96028887</v>
      </c>
      <c r="K1092" t="s">
        <v>565</v>
      </c>
    </row>
    <row r="1093" spans="1:11" x14ac:dyDescent="0.2">
      <c r="A1093" s="70" t="s">
        <v>91</v>
      </c>
      <c r="B1093" s="69">
        <v>96054452</v>
      </c>
      <c r="C1093" s="81" t="s">
        <v>392</v>
      </c>
      <c r="D1093" s="69">
        <v>53350</v>
      </c>
      <c r="E1093" t="s">
        <v>65</v>
      </c>
      <c r="F1093">
        <v>8</v>
      </c>
      <c r="H1093" s="98" t="e">
        <f>VLOOKUP(A1093,#REF!,2,FALSE)</f>
        <v>#REF!</v>
      </c>
      <c r="I1093" t="str">
        <f>IF(D1093="",VLOOKUP(A1093,#REF!,3,FALSE),"")</f>
        <v/>
      </c>
      <c r="J1093" t="str">
        <f t="shared" ref="J1093:J1156" si="17">A1093&amp;B1093</f>
        <v>El Paso Merchant Energy, L.P.96054452</v>
      </c>
      <c r="K1093" t="s">
        <v>565</v>
      </c>
    </row>
    <row r="1094" spans="1:11" x14ac:dyDescent="0.2">
      <c r="A1094" s="70" t="s">
        <v>228</v>
      </c>
      <c r="B1094" s="69">
        <v>96029313</v>
      </c>
      <c r="C1094" s="81" t="s">
        <v>396</v>
      </c>
      <c r="D1094" s="69">
        <v>55727</v>
      </c>
      <c r="E1094" t="s">
        <v>65</v>
      </c>
      <c r="F1094">
        <v>145</v>
      </c>
      <c r="H1094" s="98" t="e">
        <f>VLOOKUP(A1094,#REF!,2,FALSE)</f>
        <v>#REF!</v>
      </c>
      <c r="I1094" t="str">
        <f>IF(D1094="",VLOOKUP(A1094,#REF!,3,FALSE),"")</f>
        <v/>
      </c>
      <c r="J1094" t="str">
        <f t="shared" si="17"/>
        <v>Enbridge Marketing (U.S.) Inc.96029313</v>
      </c>
      <c r="K1094" t="s">
        <v>565</v>
      </c>
    </row>
    <row r="1095" spans="1:11" x14ac:dyDescent="0.2">
      <c r="A1095" s="70" t="s">
        <v>430</v>
      </c>
      <c r="B1095" s="69">
        <v>96058691</v>
      </c>
      <c r="C1095" s="81" t="s">
        <v>396</v>
      </c>
      <c r="D1095" s="69">
        <v>95307</v>
      </c>
      <c r="E1095" t="s">
        <v>65</v>
      </c>
      <c r="F1095" t="e">
        <v>#N/A</v>
      </c>
      <c r="H1095" s="98" t="e">
        <f>VLOOKUP(A1095,#REF!,2,FALSE)</f>
        <v>#REF!</v>
      </c>
      <c r="I1095" t="str">
        <f>IF(D1095="",VLOOKUP(A1095,#REF!,3,FALSE),"")</f>
        <v/>
      </c>
      <c r="J1095" t="str">
        <f t="shared" si="17"/>
        <v>EnergyUSA - Appalachian Corp.96058691</v>
      </c>
      <c r="K1095" t="s">
        <v>565</v>
      </c>
    </row>
    <row r="1096" spans="1:11" x14ac:dyDescent="0.2">
      <c r="A1096" s="70" t="s">
        <v>139</v>
      </c>
      <c r="B1096" s="69">
        <v>96085483</v>
      </c>
      <c r="C1096" s="81" t="s">
        <v>583</v>
      </c>
      <c r="D1096" s="69">
        <v>49298</v>
      </c>
      <c r="E1096" t="s">
        <v>65</v>
      </c>
      <c r="F1096">
        <v>56</v>
      </c>
      <c r="H1096" s="98" t="e">
        <f>VLOOKUP(A1096,#REF!,2,FALSE)</f>
        <v>#REF!</v>
      </c>
      <c r="I1096" t="str">
        <f>IF(D1096="",VLOOKUP(A1096,#REF!,3,FALSE),"")</f>
        <v/>
      </c>
      <c r="J1096" t="str">
        <f t="shared" si="17"/>
        <v>EnergyUSA-TPC Corp.96085483</v>
      </c>
      <c r="K1096" t="s">
        <v>127</v>
      </c>
    </row>
    <row r="1097" spans="1:11" x14ac:dyDescent="0.2">
      <c r="A1097" s="70" t="s">
        <v>139</v>
      </c>
      <c r="B1097" s="69">
        <v>96005429</v>
      </c>
      <c r="C1097" s="81" t="s">
        <v>397</v>
      </c>
      <c r="D1097" s="69">
        <v>49298</v>
      </c>
      <c r="E1097" t="s">
        <v>65</v>
      </c>
      <c r="F1097">
        <v>56</v>
      </c>
      <c r="H1097" s="98" t="e">
        <f>VLOOKUP(A1097,#REF!,2,FALSE)</f>
        <v>#REF!</v>
      </c>
      <c r="I1097" t="str">
        <f>IF(D1097="",VLOOKUP(A1097,#REF!,3,FALSE),"")</f>
        <v/>
      </c>
      <c r="J1097" t="str">
        <f t="shared" si="17"/>
        <v>EnergyUSA-TPC Corp.96005429</v>
      </c>
      <c r="K1097" t="s">
        <v>565</v>
      </c>
    </row>
    <row r="1098" spans="1:11" x14ac:dyDescent="0.2">
      <c r="A1098" s="70" t="s">
        <v>139</v>
      </c>
      <c r="B1098" s="69">
        <v>96018772</v>
      </c>
      <c r="C1098" s="81" t="s">
        <v>394</v>
      </c>
      <c r="D1098" s="69">
        <v>49298</v>
      </c>
      <c r="E1098" t="s">
        <v>65</v>
      </c>
      <c r="F1098">
        <v>56</v>
      </c>
      <c r="H1098" s="98" t="e">
        <f>VLOOKUP(A1098,#REF!,2,FALSE)</f>
        <v>#REF!</v>
      </c>
      <c r="I1098" t="str">
        <f>IF(D1098="",VLOOKUP(A1098,#REF!,3,FALSE),"")</f>
        <v/>
      </c>
      <c r="J1098" t="str">
        <f t="shared" si="17"/>
        <v>EnergyUSA-TPC Corp.96018772</v>
      </c>
      <c r="K1098" t="s">
        <v>565</v>
      </c>
    </row>
    <row r="1099" spans="1:11" x14ac:dyDescent="0.2">
      <c r="A1099" s="70" t="s">
        <v>139</v>
      </c>
      <c r="B1099" s="69">
        <v>96023215</v>
      </c>
      <c r="C1099" s="81" t="s">
        <v>410</v>
      </c>
      <c r="D1099" s="69">
        <v>49298</v>
      </c>
      <c r="E1099" t="s">
        <v>65</v>
      </c>
      <c r="F1099">
        <v>56</v>
      </c>
      <c r="H1099" s="98" t="e">
        <f>VLOOKUP(A1099,#REF!,2,FALSE)</f>
        <v>#REF!</v>
      </c>
      <c r="I1099" t="str">
        <f>IF(D1099="",VLOOKUP(A1099,#REF!,3,FALSE),"")</f>
        <v/>
      </c>
      <c r="J1099" t="str">
        <f t="shared" si="17"/>
        <v>EnergyUSA-TPC Corp.96023215</v>
      </c>
      <c r="K1099" t="s">
        <v>565</v>
      </c>
    </row>
    <row r="1100" spans="1:11" x14ac:dyDescent="0.2">
      <c r="A1100" s="70" t="s">
        <v>139</v>
      </c>
      <c r="B1100" s="69">
        <v>96037197</v>
      </c>
      <c r="C1100" s="81" t="s">
        <v>405</v>
      </c>
      <c r="D1100" s="69">
        <v>49298</v>
      </c>
      <c r="E1100" t="s">
        <v>65</v>
      </c>
      <c r="F1100">
        <v>56</v>
      </c>
      <c r="H1100" s="98" t="e">
        <f>VLOOKUP(A1100,#REF!,2,FALSE)</f>
        <v>#REF!</v>
      </c>
      <c r="I1100" t="str">
        <f>IF(D1100="",VLOOKUP(A1100,#REF!,3,FALSE),"")</f>
        <v/>
      </c>
      <c r="J1100" t="str">
        <f t="shared" si="17"/>
        <v>EnergyUSA-TPC Corp.96037197</v>
      </c>
      <c r="K1100" t="s">
        <v>565</v>
      </c>
    </row>
    <row r="1101" spans="1:11" x14ac:dyDescent="0.2">
      <c r="A1101" s="70" t="s">
        <v>139</v>
      </c>
      <c r="B1101" s="69">
        <v>96061906</v>
      </c>
      <c r="C1101" s="81" t="s">
        <v>403</v>
      </c>
      <c r="D1101" s="69">
        <v>49298</v>
      </c>
      <c r="E1101" t="s">
        <v>65</v>
      </c>
      <c r="F1101">
        <v>56</v>
      </c>
      <c r="H1101" s="98" t="e">
        <f>VLOOKUP(A1101,#REF!,2,FALSE)</f>
        <v>#REF!</v>
      </c>
      <c r="I1101" t="str">
        <f>IF(D1101="",VLOOKUP(A1101,#REF!,3,FALSE),"")</f>
        <v/>
      </c>
      <c r="J1101" t="str">
        <f t="shared" si="17"/>
        <v>EnergyUSA-TPC Corp.96061906</v>
      </c>
      <c r="K1101" t="s">
        <v>565</v>
      </c>
    </row>
    <row r="1102" spans="1:11" x14ac:dyDescent="0.2">
      <c r="A1102" s="70" t="s">
        <v>139</v>
      </c>
      <c r="B1102" s="69">
        <v>96064760</v>
      </c>
      <c r="C1102" s="81" t="s">
        <v>403</v>
      </c>
      <c r="D1102" s="69">
        <v>49298</v>
      </c>
      <c r="E1102" t="s">
        <v>65</v>
      </c>
      <c r="F1102">
        <v>56</v>
      </c>
      <c r="H1102" s="98" t="e">
        <f>VLOOKUP(A1102,#REF!,2,FALSE)</f>
        <v>#REF!</v>
      </c>
      <c r="I1102" t="str">
        <f>IF(D1102="",VLOOKUP(A1102,#REF!,3,FALSE),"")</f>
        <v/>
      </c>
      <c r="J1102" t="str">
        <f t="shared" si="17"/>
        <v>EnergyUSA-TPC Corp.96064760</v>
      </c>
      <c r="K1102" t="s">
        <v>565</v>
      </c>
    </row>
    <row r="1103" spans="1:11" x14ac:dyDescent="0.2">
      <c r="A1103" s="70" t="s">
        <v>106</v>
      </c>
      <c r="B1103" s="69">
        <v>96008861</v>
      </c>
      <c r="C1103" s="81" t="s">
        <v>401</v>
      </c>
      <c r="D1103" s="69">
        <v>53341</v>
      </c>
      <c r="E1103" t="s">
        <v>65</v>
      </c>
      <c r="F1103">
        <v>23</v>
      </c>
      <c r="H1103" s="98" t="e">
        <f>VLOOKUP(A1103,#REF!,2,FALSE)</f>
        <v>#REF!</v>
      </c>
      <c r="I1103" t="str">
        <f>IF(D1103="",VLOOKUP(A1103,#REF!,3,FALSE),"")</f>
        <v/>
      </c>
      <c r="J1103" t="str">
        <f t="shared" si="17"/>
        <v>Engage Energy Canada L.P.96008861</v>
      </c>
      <c r="K1103" t="s">
        <v>565</v>
      </c>
    </row>
    <row r="1104" spans="1:11" x14ac:dyDescent="0.2">
      <c r="A1104" s="70" t="s">
        <v>106</v>
      </c>
      <c r="B1104" s="69">
        <v>96011163</v>
      </c>
      <c r="C1104" s="81" t="s">
        <v>399</v>
      </c>
      <c r="D1104" s="69">
        <v>53341</v>
      </c>
      <c r="E1104" t="s">
        <v>65</v>
      </c>
      <c r="F1104">
        <v>23</v>
      </c>
      <c r="H1104" s="98" t="e">
        <f>VLOOKUP(A1104,#REF!,2,FALSE)</f>
        <v>#REF!</v>
      </c>
      <c r="I1104" t="str">
        <f>IF(D1104="",VLOOKUP(A1104,#REF!,3,FALSE),"")</f>
        <v/>
      </c>
      <c r="J1104" t="str">
        <f t="shared" si="17"/>
        <v>Engage Energy Canada L.P.96011163</v>
      </c>
      <c r="K1104" t="s">
        <v>565</v>
      </c>
    </row>
    <row r="1105" spans="1:11" x14ac:dyDescent="0.2">
      <c r="A1105" s="70" t="s">
        <v>106</v>
      </c>
      <c r="B1105" s="69">
        <v>96026677</v>
      </c>
      <c r="C1105" s="81" t="s">
        <v>394</v>
      </c>
      <c r="D1105" s="69">
        <v>53341</v>
      </c>
      <c r="E1105" t="s">
        <v>65</v>
      </c>
      <c r="F1105">
        <v>23</v>
      </c>
      <c r="H1105" s="98" t="e">
        <f>VLOOKUP(A1105,#REF!,2,FALSE)</f>
        <v>#REF!</v>
      </c>
      <c r="I1105" t="str">
        <f>IF(D1105="",VLOOKUP(A1105,#REF!,3,FALSE),"")</f>
        <v/>
      </c>
      <c r="J1105" t="str">
        <f t="shared" si="17"/>
        <v>Engage Energy Canada L.P.96026677</v>
      </c>
      <c r="K1105" t="s">
        <v>565</v>
      </c>
    </row>
    <row r="1106" spans="1:11" x14ac:dyDescent="0.2">
      <c r="A1106" s="70" t="s">
        <v>106</v>
      </c>
      <c r="B1106" s="69">
        <v>96028125</v>
      </c>
      <c r="C1106" s="81" t="s">
        <v>415</v>
      </c>
      <c r="D1106" s="69">
        <v>53341</v>
      </c>
      <c r="E1106" t="s">
        <v>65</v>
      </c>
      <c r="F1106">
        <v>23</v>
      </c>
      <c r="H1106" s="98" t="e">
        <f>VLOOKUP(A1106,#REF!,2,FALSE)</f>
        <v>#REF!</v>
      </c>
      <c r="I1106" t="str">
        <f>IF(D1106="",VLOOKUP(A1106,#REF!,3,FALSE),"")</f>
        <v/>
      </c>
      <c r="J1106" t="str">
        <f t="shared" si="17"/>
        <v>Engage Energy Canada L.P.96028125</v>
      </c>
      <c r="K1106" t="s">
        <v>565</v>
      </c>
    </row>
    <row r="1107" spans="1:11" x14ac:dyDescent="0.2">
      <c r="A1107" s="70" t="s">
        <v>106</v>
      </c>
      <c r="B1107" s="69">
        <v>96028344</v>
      </c>
      <c r="C1107" s="81" t="s">
        <v>402</v>
      </c>
      <c r="D1107" s="69">
        <v>53341</v>
      </c>
      <c r="E1107" t="s">
        <v>65</v>
      </c>
      <c r="F1107">
        <v>23</v>
      </c>
      <c r="H1107" s="98" t="e">
        <f>VLOOKUP(A1107,#REF!,2,FALSE)</f>
        <v>#REF!</v>
      </c>
      <c r="I1107" t="str">
        <f>IF(D1107="",VLOOKUP(A1107,#REF!,3,FALSE),"")</f>
        <v/>
      </c>
      <c r="J1107" t="str">
        <f t="shared" si="17"/>
        <v>Engage Energy Canada L.P.96028344</v>
      </c>
      <c r="K1107" t="s">
        <v>565</v>
      </c>
    </row>
    <row r="1108" spans="1:11" x14ac:dyDescent="0.2">
      <c r="A1108" s="70" t="s">
        <v>106</v>
      </c>
      <c r="B1108" s="69">
        <v>96034333</v>
      </c>
      <c r="C1108" s="81" t="s">
        <v>404</v>
      </c>
      <c r="D1108" s="69">
        <v>53341</v>
      </c>
      <c r="E1108" t="s">
        <v>65</v>
      </c>
      <c r="F1108">
        <v>23</v>
      </c>
      <c r="H1108" s="98" t="e">
        <f>VLOOKUP(A1108,#REF!,2,FALSE)</f>
        <v>#REF!</v>
      </c>
      <c r="I1108" t="str">
        <f>IF(D1108="",VLOOKUP(A1108,#REF!,3,FALSE),"")</f>
        <v/>
      </c>
      <c r="J1108" t="str">
        <f t="shared" si="17"/>
        <v>Engage Energy Canada L.P.96034333</v>
      </c>
      <c r="K1108" t="s">
        <v>565</v>
      </c>
    </row>
    <row r="1109" spans="1:11" x14ac:dyDescent="0.2">
      <c r="A1109" s="70" t="s">
        <v>106</v>
      </c>
      <c r="B1109" s="69">
        <v>96037249</v>
      </c>
      <c r="C1109" s="81" t="s">
        <v>404</v>
      </c>
      <c r="D1109" s="69">
        <v>53341</v>
      </c>
      <c r="E1109" t="s">
        <v>65</v>
      </c>
      <c r="F1109">
        <v>23</v>
      </c>
      <c r="H1109" s="98" t="e">
        <f>VLOOKUP(A1109,#REF!,2,FALSE)</f>
        <v>#REF!</v>
      </c>
      <c r="I1109" t="str">
        <f>IF(D1109="",VLOOKUP(A1109,#REF!,3,FALSE),"")</f>
        <v/>
      </c>
      <c r="J1109" t="str">
        <f t="shared" si="17"/>
        <v>Engage Energy Canada L.P.96037249</v>
      </c>
      <c r="K1109" t="s">
        <v>565</v>
      </c>
    </row>
    <row r="1110" spans="1:11" x14ac:dyDescent="0.2">
      <c r="A1110" s="70" t="s">
        <v>106</v>
      </c>
      <c r="B1110" s="69">
        <v>96041935</v>
      </c>
      <c r="C1110" s="81" t="s">
        <v>404</v>
      </c>
      <c r="D1110" s="69">
        <v>53341</v>
      </c>
      <c r="E1110" t="s">
        <v>65</v>
      </c>
      <c r="F1110">
        <v>23</v>
      </c>
      <c r="H1110" s="98" t="e">
        <f>VLOOKUP(A1110,#REF!,2,FALSE)</f>
        <v>#REF!</v>
      </c>
      <c r="I1110" t="str">
        <f>IF(D1110="",VLOOKUP(A1110,#REF!,3,FALSE),"")</f>
        <v/>
      </c>
      <c r="J1110" t="str">
        <f t="shared" si="17"/>
        <v>Engage Energy Canada L.P.96041935</v>
      </c>
      <c r="K1110" t="s">
        <v>565</v>
      </c>
    </row>
    <row r="1111" spans="1:11" x14ac:dyDescent="0.2">
      <c r="A1111" s="70" t="s">
        <v>106</v>
      </c>
      <c r="B1111" s="69">
        <v>96061948</v>
      </c>
      <c r="C1111" s="81" t="s">
        <v>403</v>
      </c>
      <c r="D1111" s="69">
        <v>53341</v>
      </c>
      <c r="E1111" t="s">
        <v>65</v>
      </c>
      <c r="F1111">
        <v>23</v>
      </c>
      <c r="H1111" s="98" t="e">
        <f>VLOOKUP(A1111,#REF!,2,FALSE)</f>
        <v>#REF!</v>
      </c>
      <c r="I1111" t="str">
        <f>IF(D1111="",VLOOKUP(A1111,#REF!,3,FALSE),"")</f>
        <v/>
      </c>
      <c r="J1111" t="str">
        <f t="shared" si="17"/>
        <v>Engage Energy Canada L.P.96061948</v>
      </c>
      <c r="K1111" t="s">
        <v>565</v>
      </c>
    </row>
    <row r="1112" spans="1:11" x14ac:dyDescent="0.2">
      <c r="A1112" s="70" t="s">
        <v>106</v>
      </c>
      <c r="B1112" s="69">
        <v>96062423</v>
      </c>
      <c r="C1112" s="81" t="s">
        <v>404</v>
      </c>
      <c r="D1112" s="69">
        <v>53341</v>
      </c>
      <c r="E1112" t="s">
        <v>65</v>
      </c>
      <c r="F1112">
        <v>23</v>
      </c>
      <c r="H1112" s="98" t="e">
        <f>VLOOKUP(A1112,#REF!,2,FALSE)</f>
        <v>#REF!</v>
      </c>
      <c r="I1112" t="str">
        <f>IF(D1112="",VLOOKUP(A1112,#REF!,3,FALSE),"")</f>
        <v/>
      </c>
      <c r="J1112" t="str">
        <f t="shared" si="17"/>
        <v>Engage Energy Canada L.P.96062423</v>
      </c>
      <c r="K1112" t="s">
        <v>565</v>
      </c>
    </row>
    <row r="1113" spans="1:11" x14ac:dyDescent="0.2">
      <c r="A1113" s="70" t="s">
        <v>106</v>
      </c>
      <c r="B1113" s="69">
        <v>96084444</v>
      </c>
      <c r="C1113" s="81" t="s">
        <v>404</v>
      </c>
      <c r="D1113" s="69">
        <v>53341</v>
      </c>
      <c r="E1113" t="s">
        <v>65</v>
      </c>
      <c r="F1113">
        <v>23</v>
      </c>
      <c r="H1113" s="98" t="e">
        <f>VLOOKUP(A1113,#REF!,2,FALSE)</f>
        <v>#REF!</v>
      </c>
      <c r="I1113" t="str">
        <f>IF(D1113="",VLOOKUP(A1113,#REF!,3,FALSE),"")</f>
        <v/>
      </c>
      <c r="J1113" t="str">
        <f t="shared" si="17"/>
        <v>Engage Energy Canada L.P.96084444</v>
      </c>
      <c r="K1113" t="s">
        <v>565</v>
      </c>
    </row>
    <row r="1114" spans="1:11" x14ac:dyDescent="0.2">
      <c r="A1114" s="70" t="s">
        <v>106</v>
      </c>
      <c r="B1114" s="69">
        <v>96084999</v>
      </c>
      <c r="C1114" s="81" t="s">
        <v>403</v>
      </c>
      <c r="D1114" s="69">
        <v>53341</v>
      </c>
      <c r="E1114" t="s">
        <v>65</v>
      </c>
      <c r="F1114">
        <v>23</v>
      </c>
      <c r="H1114" s="98" t="e">
        <f>VLOOKUP(A1114,#REF!,2,FALSE)</f>
        <v>#REF!</v>
      </c>
      <c r="I1114" t="str">
        <f>IF(D1114="",VLOOKUP(A1114,#REF!,3,FALSE),"")</f>
        <v/>
      </c>
      <c r="J1114" t="str">
        <f t="shared" si="17"/>
        <v>Engage Energy Canada L.P.96084999</v>
      </c>
      <c r="K1114" t="s">
        <v>565</v>
      </c>
    </row>
    <row r="1115" spans="1:11" x14ac:dyDescent="0.2">
      <c r="A1115" s="70" t="s">
        <v>127</v>
      </c>
      <c r="B1115" s="69">
        <v>96067322</v>
      </c>
      <c r="C1115" s="81" t="s">
        <v>399</v>
      </c>
      <c r="D1115" s="69">
        <v>57956</v>
      </c>
      <c r="E1115" t="s">
        <v>65</v>
      </c>
      <c r="F1115">
        <v>44</v>
      </c>
      <c r="H1115" s="98" t="e">
        <f>VLOOKUP(A1115,#REF!,2,FALSE)</f>
        <v>#REF!</v>
      </c>
      <c r="I1115" t="str">
        <f>IF(D1115="",VLOOKUP(A1115,#REF!,3,FALSE),"")</f>
        <v/>
      </c>
      <c r="J1115" t="str">
        <f t="shared" si="17"/>
        <v>Enron Energy Services, Inc.96067322</v>
      </c>
      <c r="K1115" t="s">
        <v>582</v>
      </c>
    </row>
    <row r="1116" spans="1:11" x14ac:dyDescent="0.2">
      <c r="A1116" s="70" t="s">
        <v>127</v>
      </c>
      <c r="B1116" s="69">
        <v>96057695</v>
      </c>
      <c r="C1116" s="81" t="s">
        <v>449</v>
      </c>
      <c r="D1116" s="69">
        <v>57956</v>
      </c>
      <c r="E1116" t="s">
        <v>65</v>
      </c>
      <c r="F1116">
        <v>44</v>
      </c>
      <c r="H1116" s="98" t="e">
        <f>VLOOKUP(A1116,#REF!,2,FALSE)</f>
        <v>#REF!</v>
      </c>
      <c r="I1116" t="str">
        <f>IF(D1116="",VLOOKUP(A1116,#REF!,3,FALSE),"")</f>
        <v/>
      </c>
      <c r="J1116" t="str">
        <f t="shared" si="17"/>
        <v>Enron Energy Services, Inc.96057695</v>
      </c>
      <c r="K1116" t="s">
        <v>595</v>
      </c>
    </row>
    <row r="1117" spans="1:11" x14ac:dyDescent="0.2">
      <c r="A1117" s="70" t="s">
        <v>127</v>
      </c>
      <c r="B1117" s="69">
        <v>96057790</v>
      </c>
      <c r="C1117" s="81" t="s">
        <v>401</v>
      </c>
      <c r="D1117" s="69">
        <v>57956</v>
      </c>
      <c r="E1117" t="s">
        <v>65</v>
      </c>
      <c r="F1117">
        <v>44</v>
      </c>
      <c r="H1117" s="98" t="e">
        <f>VLOOKUP(A1117,#REF!,2,FALSE)</f>
        <v>#REF!</v>
      </c>
      <c r="I1117" t="str">
        <f>IF(D1117="",VLOOKUP(A1117,#REF!,3,FALSE),"")</f>
        <v/>
      </c>
      <c r="J1117" t="str">
        <f t="shared" si="17"/>
        <v>Enron Energy Services, Inc.96057790</v>
      </c>
      <c r="K1117" t="s">
        <v>587</v>
      </c>
    </row>
    <row r="1118" spans="1:11" x14ac:dyDescent="0.2">
      <c r="A1118" s="70" t="s">
        <v>127</v>
      </c>
      <c r="B1118" s="69">
        <v>96013197</v>
      </c>
      <c r="C1118" s="81" t="s">
        <v>392</v>
      </c>
      <c r="D1118" s="69">
        <v>57956</v>
      </c>
      <c r="E1118" t="s">
        <v>65</v>
      </c>
      <c r="F1118">
        <v>44</v>
      </c>
      <c r="H1118" s="98" t="e">
        <f>VLOOKUP(A1118,#REF!,2,FALSE)</f>
        <v>#REF!</v>
      </c>
      <c r="I1118" t="str">
        <f>IF(D1118="",VLOOKUP(A1118,#REF!,3,FALSE),"")</f>
        <v/>
      </c>
      <c r="J1118" t="str">
        <f t="shared" si="17"/>
        <v>Enron Energy Services, Inc.96013197</v>
      </c>
      <c r="K1118" t="s">
        <v>565</v>
      </c>
    </row>
    <row r="1119" spans="1:11" x14ac:dyDescent="0.2">
      <c r="A1119" s="70" t="s">
        <v>127</v>
      </c>
      <c r="B1119" s="69">
        <v>96013210</v>
      </c>
      <c r="C1119" s="81" t="s">
        <v>417</v>
      </c>
      <c r="D1119" s="69">
        <v>57956</v>
      </c>
      <c r="E1119" t="s">
        <v>65</v>
      </c>
      <c r="F1119">
        <v>44</v>
      </c>
      <c r="H1119" s="98" t="e">
        <f>VLOOKUP(A1119,#REF!,2,FALSE)</f>
        <v>#REF!</v>
      </c>
      <c r="I1119" t="str">
        <f>IF(D1119="",VLOOKUP(A1119,#REF!,3,FALSE),"")</f>
        <v/>
      </c>
      <c r="J1119" t="str">
        <f t="shared" si="17"/>
        <v>Enron Energy Services, Inc.96013210</v>
      </c>
      <c r="K1119" t="s">
        <v>565</v>
      </c>
    </row>
    <row r="1120" spans="1:11" x14ac:dyDescent="0.2">
      <c r="A1120" s="70" t="s">
        <v>127</v>
      </c>
      <c r="B1120" s="69">
        <v>96030174</v>
      </c>
      <c r="C1120" s="81" t="s">
        <v>396</v>
      </c>
      <c r="D1120" s="69">
        <v>57956</v>
      </c>
      <c r="E1120" t="s">
        <v>65</v>
      </c>
      <c r="F1120">
        <v>44</v>
      </c>
      <c r="H1120" s="98" t="e">
        <f>VLOOKUP(A1120,#REF!,2,FALSE)</f>
        <v>#REF!</v>
      </c>
      <c r="I1120" t="str">
        <f>IF(D1120="",VLOOKUP(A1120,#REF!,3,FALSE),"")</f>
        <v/>
      </c>
      <c r="J1120" t="str">
        <f t="shared" si="17"/>
        <v>Enron Energy Services, Inc.96030174</v>
      </c>
      <c r="K1120" t="s">
        <v>565</v>
      </c>
    </row>
    <row r="1121" spans="1:11" x14ac:dyDescent="0.2">
      <c r="A1121" s="70" t="s">
        <v>149</v>
      </c>
      <c r="B1121" s="69">
        <v>96007822</v>
      </c>
      <c r="C1121" s="81" t="s">
        <v>417</v>
      </c>
      <c r="D1121" s="69">
        <v>51732</v>
      </c>
      <c r="E1121" t="s">
        <v>65</v>
      </c>
      <c r="F1121">
        <v>66</v>
      </c>
      <c r="H1121" s="98" t="e">
        <f>VLOOKUP(A1121,#REF!,2,FALSE)</f>
        <v>#REF!</v>
      </c>
      <c r="I1121" t="str">
        <f>IF(D1121="",VLOOKUP(A1121,#REF!,3,FALSE),"")</f>
        <v/>
      </c>
      <c r="J1121" t="str">
        <f t="shared" si="17"/>
        <v>Enserco Energy, Inc.96007822</v>
      </c>
      <c r="K1121" t="s">
        <v>565</v>
      </c>
    </row>
    <row r="1122" spans="1:11" x14ac:dyDescent="0.2">
      <c r="A1122" s="70" t="s">
        <v>149</v>
      </c>
      <c r="B1122" s="69">
        <v>96012100</v>
      </c>
      <c r="C1122" s="81" t="s">
        <v>392</v>
      </c>
      <c r="D1122" s="69">
        <v>51732</v>
      </c>
      <c r="E1122" t="s">
        <v>65</v>
      </c>
      <c r="F1122">
        <v>66</v>
      </c>
      <c r="H1122" s="98" t="e">
        <f>VLOOKUP(A1122,#REF!,2,FALSE)</f>
        <v>#REF!</v>
      </c>
      <c r="I1122" t="str">
        <f>IF(D1122="",VLOOKUP(A1122,#REF!,3,FALSE),"")</f>
        <v/>
      </c>
      <c r="J1122" t="str">
        <f t="shared" si="17"/>
        <v>Enserco Energy, Inc.96012100</v>
      </c>
      <c r="K1122" t="s">
        <v>565</v>
      </c>
    </row>
    <row r="1123" spans="1:11" x14ac:dyDescent="0.2">
      <c r="A1123" s="70" t="s">
        <v>149</v>
      </c>
      <c r="B1123" s="69">
        <v>96018729</v>
      </c>
      <c r="C1123" s="81" t="s">
        <v>394</v>
      </c>
      <c r="D1123" s="69">
        <v>51732</v>
      </c>
      <c r="E1123" t="s">
        <v>65</v>
      </c>
      <c r="F1123">
        <v>66</v>
      </c>
      <c r="H1123" s="98" t="e">
        <f>VLOOKUP(A1123,#REF!,2,FALSE)</f>
        <v>#REF!</v>
      </c>
      <c r="I1123" t="str">
        <f>IF(D1123="",VLOOKUP(A1123,#REF!,3,FALSE),"")</f>
        <v/>
      </c>
      <c r="J1123" t="str">
        <f t="shared" si="17"/>
        <v>Enserco Energy, Inc.96018729</v>
      </c>
      <c r="K1123" t="s">
        <v>565</v>
      </c>
    </row>
    <row r="1124" spans="1:11" x14ac:dyDescent="0.2">
      <c r="A1124" s="70" t="s">
        <v>89</v>
      </c>
      <c r="B1124" s="69">
        <v>96005429</v>
      </c>
      <c r="C1124" s="81" t="s">
        <v>397</v>
      </c>
      <c r="D1124" s="69">
        <v>91219</v>
      </c>
      <c r="E1124" t="s">
        <v>65</v>
      </c>
      <c r="F1124">
        <v>6</v>
      </c>
      <c r="H1124" s="98" t="e">
        <f>VLOOKUP(A1124,#REF!,2,FALSE)</f>
        <v>#REF!</v>
      </c>
      <c r="I1124" t="str">
        <f>IF(D1124="",VLOOKUP(A1124,#REF!,3,FALSE),"")</f>
        <v/>
      </c>
      <c r="J1124" t="str">
        <f t="shared" si="17"/>
        <v>Entergy-Koch Trading, LP96005429</v>
      </c>
      <c r="K1124" t="s">
        <v>565</v>
      </c>
    </row>
    <row r="1125" spans="1:11" x14ac:dyDescent="0.2">
      <c r="A1125" s="70" t="s">
        <v>89</v>
      </c>
      <c r="B1125" s="69">
        <v>96028934</v>
      </c>
      <c r="C1125" s="81" t="s">
        <v>396</v>
      </c>
      <c r="D1125" s="69">
        <v>91219</v>
      </c>
      <c r="E1125" t="s">
        <v>65</v>
      </c>
      <c r="F1125">
        <v>6</v>
      </c>
      <c r="H1125" s="98" t="e">
        <f>VLOOKUP(A1125,#REF!,2,FALSE)</f>
        <v>#REF!</v>
      </c>
      <c r="I1125" t="str">
        <f>IF(D1125="",VLOOKUP(A1125,#REF!,3,FALSE),"")</f>
        <v/>
      </c>
      <c r="J1125" t="str">
        <f t="shared" si="17"/>
        <v>Entergy-Koch Trading, LP96028934</v>
      </c>
      <c r="K1125" t="s">
        <v>565</v>
      </c>
    </row>
    <row r="1126" spans="1:11" x14ac:dyDescent="0.2">
      <c r="A1126" s="70" t="s">
        <v>89</v>
      </c>
      <c r="B1126" s="69">
        <v>96029278</v>
      </c>
      <c r="C1126" s="81" t="s">
        <v>424</v>
      </c>
      <c r="D1126" s="69">
        <v>91219</v>
      </c>
      <c r="E1126" t="s">
        <v>65</v>
      </c>
      <c r="F1126">
        <v>6</v>
      </c>
      <c r="H1126" s="98" t="e">
        <f>VLOOKUP(A1126,#REF!,2,FALSE)</f>
        <v>#REF!</v>
      </c>
      <c r="I1126" t="str">
        <f>IF(D1126="",VLOOKUP(A1126,#REF!,3,FALSE),"")</f>
        <v/>
      </c>
      <c r="J1126" t="str">
        <f t="shared" si="17"/>
        <v>Entergy-Koch Trading, LP96029278</v>
      </c>
      <c r="K1126" t="s">
        <v>565</v>
      </c>
    </row>
    <row r="1127" spans="1:11" x14ac:dyDescent="0.2">
      <c r="A1127" s="70" t="s">
        <v>89</v>
      </c>
      <c r="B1127" s="69">
        <v>96038539</v>
      </c>
      <c r="C1127" s="81" t="s">
        <v>392</v>
      </c>
      <c r="D1127" s="69">
        <v>91219</v>
      </c>
      <c r="E1127" t="s">
        <v>65</v>
      </c>
      <c r="F1127">
        <v>6</v>
      </c>
      <c r="H1127" s="98" t="e">
        <f>VLOOKUP(A1127,#REF!,2,FALSE)</f>
        <v>#REF!</v>
      </c>
      <c r="I1127" t="str">
        <f>IF(D1127="",VLOOKUP(A1127,#REF!,3,FALSE),"")</f>
        <v/>
      </c>
      <c r="J1127" t="str">
        <f t="shared" si="17"/>
        <v>Entergy-Koch Trading, LP96038539</v>
      </c>
      <c r="K1127" t="s">
        <v>565</v>
      </c>
    </row>
    <row r="1128" spans="1:11" x14ac:dyDescent="0.2">
      <c r="A1128" s="70" t="s">
        <v>89</v>
      </c>
      <c r="B1128" s="69">
        <v>96041476</v>
      </c>
      <c r="C1128" s="81" t="s">
        <v>417</v>
      </c>
      <c r="D1128" s="69">
        <v>91219</v>
      </c>
      <c r="E1128" t="s">
        <v>65</v>
      </c>
      <c r="F1128">
        <v>6</v>
      </c>
      <c r="H1128" s="98" t="e">
        <f>VLOOKUP(A1128,#REF!,2,FALSE)</f>
        <v>#REF!</v>
      </c>
      <c r="I1128" t="str">
        <f>IF(D1128="",VLOOKUP(A1128,#REF!,3,FALSE),"")</f>
        <v/>
      </c>
      <c r="J1128" t="str">
        <f t="shared" si="17"/>
        <v>Entergy-Koch Trading, LP96041476</v>
      </c>
      <c r="K1128" t="s">
        <v>565</v>
      </c>
    </row>
    <row r="1129" spans="1:11" x14ac:dyDescent="0.2">
      <c r="A1129" s="70" t="s">
        <v>89</v>
      </c>
      <c r="B1129" s="69">
        <v>96042325</v>
      </c>
      <c r="C1129" s="81" t="s">
        <v>396</v>
      </c>
      <c r="D1129" s="69">
        <v>91219</v>
      </c>
      <c r="E1129" t="s">
        <v>65</v>
      </c>
      <c r="F1129">
        <v>6</v>
      </c>
      <c r="H1129" s="98" t="e">
        <f>VLOOKUP(A1129,#REF!,2,FALSE)</f>
        <v>#REF!</v>
      </c>
      <c r="I1129" t="str">
        <f>IF(D1129="",VLOOKUP(A1129,#REF!,3,FALSE),"")</f>
        <v/>
      </c>
      <c r="J1129" t="str">
        <f t="shared" si="17"/>
        <v>Entergy-Koch Trading, LP96042325</v>
      </c>
      <c r="K1129" t="s">
        <v>565</v>
      </c>
    </row>
    <row r="1130" spans="1:11" x14ac:dyDescent="0.2">
      <c r="A1130" s="70" t="s">
        <v>122</v>
      </c>
      <c r="B1130" s="69">
        <v>96059711</v>
      </c>
      <c r="C1130" s="81" t="s">
        <v>399</v>
      </c>
      <c r="D1130" s="69">
        <v>60949</v>
      </c>
      <c r="E1130" t="s">
        <v>65</v>
      </c>
      <c r="F1130">
        <v>39</v>
      </c>
      <c r="H1130" s="98" t="e">
        <f>VLOOKUP(A1130,#REF!,2,FALSE)</f>
        <v>#REF!</v>
      </c>
      <c r="I1130" t="str">
        <f>IF(D1130="",VLOOKUP(A1130,#REF!,3,FALSE),"")</f>
        <v/>
      </c>
      <c r="J1130" t="str">
        <f t="shared" si="17"/>
        <v>Enterprise Products Operating L.P.96059711</v>
      </c>
      <c r="K1130" t="s">
        <v>565</v>
      </c>
    </row>
    <row r="1131" spans="1:11" x14ac:dyDescent="0.2">
      <c r="A1131" s="70" t="s">
        <v>256</v>
      </c>
      <c r="B1131" s="69">
        <v>96062170</v>
      </c>
      <c r="C1131" s="81" t="s">
        <v>402</v>
      </c>
      <c r="D1131" s="69">
        <v>80111</v>
      </c>
      <c r="E1131" t="s">
        <v>65</v>
      </c>
      <c r="F1131">
        <v>173</v>
      </c>
      <c r="H1131" s="98" t="e">
        <f>VLOOKUP(A1131,#REF!,2,FALSE)</f>
        <v>#REF!</v>
      </c>
      <c r="I1131" t="str">
        <f>IF(D1131="",VLOOKUP(A1131,#REF!,3,FALSE),"")</f>
        <v/>
      </c>
      <c r="J1131" t="str">
        <f t="shared" si="17"/>
        <v>Entex Gas Resources Corp.96062170</v>
      </c>
      <c r="K1131" t="s">
        <v>565</v>
      </c>
    </row>
    <row r="1132" spans="1:11" x14ac:dyDescent="0.2">
      <c r="A1132" s="70" t="s">
        <v>256</v>
      </c>
      <c r="B1132" s="69">
        <v>96063475</v>
      </c>
      <c r="C1132" s="81" t="s">
        <v>399</v>
      </c>
      <c r="D1132" s="69">
        <v>80111</v>
      </c>
      <c r="E1132" t="s">
        <v>65</v>
      </c>
      <c r="F1132">
        <v>173</v>
      </c>
      <c r="H1132" s="98" t="e">
        <f>VLOOKUP(A1132,#REF!,2,FALSE)</f>
        <v>#REF!</v>
      </c>
      <c r="I1132" t="str">
        <f>IF(D1132="",VLOOKUP(A1132,#REF!,3,FALSE),"")</f>
        <v/>
      </c>
      <c r="J1132" t="str">
        <f t="shared" si="17"/>
        <v>Entex Gas Resources Corp.96063475</v>
      </c>
      <c r="K1132" t="s">
        <v>565</v>
      </c>
    </row>
    <row r="1133" spans="1:11" x14ac:dyDescent="0.2">
      <c r="A1133" s="70" t="s">
        <v>185</v>
      </c>
      <c r="B1133" s="69">
        <v>96064781</v>
      </c>
      <c r="C1133" s="81" t="s">
        <v>396</v>
      </c>
      <c r="D1133" s="69">
        <v>65744</v>
      </c>
      <c r="E1133" t="s">
        <v>65</v>
      </c>
      <c r="F1133">
        <v>102</v>
      </c>
      <c r="H1133" s="98" t="e">
        <f>VLOOKUP(A1133,#REF!,2,FALSE)</f>
        <v>#REF!</v>
      </c>
      <c r="I1133" t="str">
        <f>IF(D1133="",VLOOKUP(A1133,#REF!,3,FALSE),"")</f>
        <v/>
      </c>
      <c r="J1133" t="str">
        <f t="shared" si="17"/>
        <v>Equitable Energy L.L.C.96064781</v>
      </c>
      <c r="K1133" t="s">
        <v>582</v>
      </c>
    </row>
    <row r="1134" spans="1:11" x14ac:dyDescent="0.2">
      <c r="A1134" s="70" t="s">
        <v>185</v>
      </c>
      <c r="B1134" s="69">
        <v>96003637</v>
      </c>
      <c r="C1134" s="81" t="s">
        <v>417</v>
      </c>
      <c r="D1134" s="69">
        <v>65744</v>
      </c>
      <c r="E1134" t="s">
        <v>65</v>
      </c>
      <c r="F1134">
        <v>102</v>
      </c>
      <c r="H1134" s="98" t="e">
        <f>VLOOKUP(A1134,#REF!,2,FALSE)</f>
        <v>#REF!</v>
      </c>
      <c r="I1134" t="str">
        <f>IF(D1134="",VLOOKUP(A1134,#REF!,3,FALSE),"")</f>
        <v/>
      </c>
      <c r="J1134" t="str">
        <f t="shared" si="17"/>
        <v>Equitable Energy L.L.C.96003637</v>
      </c>
      <c r="K1134" t="s">
        <v>565</v>
      </c>
    </row>
    <row r="1135" spans="1:11" x14ac:dyDescent="0.2">
      <c r="A1135" s="70" t="s">
        <v>185</v>
      </c>
      <c r="B1135" s="69">
        <v>96018773</v>
      </c>
      <c r="C1135" s="81" t="s">
        <v>394</v>
      </c>
      <c r="D1135" s="69">
        <v>65744</v>
      </c>
      <c r="E1135" t="s">
        <v>65</v>
      </c>
      <c r="F1135">
        <v>102</v>
      </c>
      <c r="H1135" s="98" t="e">
        <f>VLOOKUP(A1135,#REF!,2,FALSE)</f>
        <v>#REF!</v>
      </c>
      <c r="I1135" t="str">
        <f>IF(D1135="",VLOOKUP(A1135,#REF!,3,FALSE),"")</f>
        <v/>
      </c>
      <c r="J1135" t="str">
        <f t="shared" si="17"/>
        <v>Equitable Energy L.L.C.96018773</v>
      </c>
      <c r="K1135" t="s">
        <v>565</v>
      </c>
    </row>
    <row r="1136" spans="1:11" x14ac:dyDescent="0.2">
      <c r="A1136" s="70" t="s">
        <v>185</v>
      </c>
      <c r="B1136" s="69">
        <v>96031750</v>
      </c>
      <c r="C1136" s="81" t="s">
        <v>406</v>
      </c>
      <c r="D1136" s="69">
        <v>65744</v>
      </c>
      <c r="E1136" t="s">
        <v>65</v>
      </c>
      <c r="F1136">
        <v>102</v>
      </c>
      <c r="H1136" s="98" t="e">
        <f>VLOOKUP(A1136,#REF!,2,FALSE)</f>
        <v>#REF!</v>
      </c>
      <c r="I1136" t="str">
        <f>IF(D1136="",VLOOKUP(A1136,#REF!,3,FALSE),"")</f>
        <v/>
      </c>
      <c r="J1136" t="str">
        <f t="shared" si="17"/>
        <v>Equitable Energy L.L.C.96031750</v>
      </c>
      <c r="K1136" t="s">
        <v>565</v>
      </c>
    </row>
    <row r="1137" spans="1:11" x14ac:dyDescent="0.2">
      <c r="A1137" s="70" t="s">
        <v>185</v>
      </c>
      <c r="B1137" s="69">
        <v>96041819</v>
      </c>
      <c r="C1137" s="81" t="s">
        <v>416</v>
      </c>
      <c r="D1137" s="69">
        <v>65744</v>
      </c>
      <c r="E1137" t="s">
        <v>65</v>
      </c>
      <c r="F1137">
        <v>102</v>
      </c>
      <c r="H1137" s="98" t="e">
        <f>VLOOKUP(A1137,#REF!,2,FALSE)</f>
        <v>#REF!</v>
      </c>
      <c r="I1137" t="str">
        <f>IF(D1137="",VLOOKUP(A1137,#REF!,3,FALSE),"")</f>
        <v/>
      </c>
      <c r="J1137" t="str">
        <f t="shared" si="17"/>
        <v>Equitable Energy L.L.C.96041819</v>
      </c>
      <c r="K1137" t="s">
        <v>565</v>
      </c>
    </row>
    <row r="1138" spans="1:11" x14ac:dyDescent="0.2">
      <c r="A1138" s="70" t="s">
        <v>264</v>
      </c>
      <c r="B1138" s="69">
        <v>96003499</v>
      </c>
      <c r="C1138" s="81" t="s">
        <v>392</v>
      </c>
      <c r="D1138" s="69">
        <v>30281</v>
      </c>
      <c r="E1138" t="s">
        <v>65</v>
      </c>
      <c r="F1138">
        <v>181</v>
      </c>
      <c r="H1138" s="98" t="e">
        <f>VLOOKUP(A1138,#REF!,2,FALSE)</f>
        <v>#REF!</v>
      </c>
      <c r="I1138" t="str">
        <f>IF(D1138="",VLOOKUP(A1138,#REF!,3,FALSE),"")</f>
        <v/>
      </c>
      <c r="J1138" t="str">
        <f t="shared" si="17"/>
        <v>Equitable Gas Company96003499</v>
      </c>
      <c r="K1138" t="s">
        <v>565</v>
      </c>
    </row>
    <row r="1139" spans="1:11" x14ac:dyDescent="0.2">
      <c r="A1139" s="70" t="s">
        <v>264</v>
      </c>
      <c r="B1139" s="69">
        <v>96029557</v>
      </c>
      <c r="C1139" s="81" t="s">
        <v>410</v>
      </c>
      <c r="D1139" s="69">
        <v>30281</v>
      </c>
      <c r="E1139" t="s">
        <v>65</v>
      </c>
      <c r="F1139">
        <v>181</v>
      </c>
      <c r="H1139" s="98" t="e">
        <f>VLOOKUP(A1139,#REF!,2,FALSE)</f>
        <v>#REF!</v>
      </c>
      <c r="I1139" t="str">
        <f>IF(D1139="",VLOOKUP(A1139,#REF!,3,FALSE),"")</f>
        <v/>
      </c>
      <c r="J1139" t="str">
        <f t="shared" si="17"/>
        <v>Equitable Gas Company96029557</v>
      </c>
      <c r="K1139" t="s">
        <v>565</v>
      </c>
    </row>
    <row r="1140" spans="1:11" x14ac:dyDescent="0.2">
      <c r="A1140" s="70" t="s">
        <v>263</v>
      </c>
      <c r="B1140" s="69">
        <v>96045729</v>
      </c>
      <c r="C1140" s="81" t="s">
        <v>402</v>
      </c>
      <c r="D1140" s="69">
        <v>80575</v>
      </c>
      <c r="E1140" t="s">
        <v>65</v>
      </c>
      <c r="F1140">
        <v>180</v>
      </c>
      <c r="H1140" s="98" t="e">
        <f>VLOOKUP(A1140,#REF!,2,FALSE)</f>
        <v>#REF!</v>
      </c>
      <c r="I1140" t="str">
        <f>IF(D1140="",VLOOKUP(A1140,#REF!,3,FALSE),"")</f>
        <v/>
      </c>
      <c r="J1140" t="str">
        <f t="shared" si="17"/>
        <v>Exelon Energy Company96045729</v>
      </c>
      <c r="K1140" t="s">
        <v>565</v>
      </c>
    </row>
    <row r="1141" spans="1:11" x14ac:dyDescent="0.2">
      <c r="A1141" s="70" t="s">
        <v>263</v>
      </c>
      <c r="B1141" s="69">
        <v>96053193</v>
      </c>
      <c r="C1141" s="81" t="s">
        <v>399</v>
      </c>
      <c r="D1141" s="69">
        <v>80575</v>
      </c>
      <c r="E1141" t="s">
        <v>65</v>
      </c>
      <c r="F1141">
        <v>180</v>
      </c>
      <c r="H1141" s="98" t="e">
        <f>VLOOKUP(A1141,#REF!,2,FALSE)</f>
        <v>#REF!</v>
      </c>
      <c r="I1141" t="str">
        <f>IF(D1141="",VLOOKUP(A1141,#REF!,3,FALSE),"")</f>
        <v/>
      </c>
      <c r="J1141" t="str">
        <f t="shared" si="17"/>
        <v>Exelon Energy Company96053193</v>
      </c>
      <c r="K1141" t="s">
        <v>565</v>
      </c>
    </row>
    <row r="1142" spans="1:11" x14ac:dyDescent="0.2">
      <c r="A1142" s="70" t="s">
        <v>263</v>
      </c>
      <c r="B1142" s="69">
        <v>96057963</v>
      </c>
      <c r="C1142" s="81" t="s">
        <v>401</v>
      </c>
      <c r="D1142" s="69">
        <v>80575</v>
      </c>
      <c r="E1142" t="s">
        <v>65</v>
      </c>
      <c r="F1142">
        <v>180</v>
      </c>
      <c r="H1142" s="98" t="e">
        <f>VLOOKUP(A1142,#REF!,2,FALSE)</f>
        <v>#REF!</v>
      </c>
      <c r="I1142" t="str">
        <f>IF(D1142="",VLOOKUP(A1142,#REF!,3,FALSE),"")</f>
        <v/>
      </c>
      <c r="J1142" t="str">
        <f t="shared" si="17"/>
        <v>Exelon Energy Company96057963</v>
      </c>
      <c r="K1142" t="s">
        <v>565</v>
      </c>
    </row>
    <row r="1143" spans="1:11" x14ac:dyDescent="0.2">
      <c r="A1143" s="74" t="s">
        <v>257</v>
      </c>
      <c r="B1143" s="69"/>
      <c r="C1143" s="75" t="s">
        <v>604</v>
      </c>
      <c r="D1143" s="67">
        <v>76530</v>
      </c>
      <c r="E1143" t="s">
        <v>65</v>
      </c>
      <c r="F1143">
        <v>174</v>
      </c>
      <c r="H1143" s="98" t="e">
        <f>VLOOKUP(A1143,#REF!,2,FALSE)</f>
        <v>#REF!</v>
      </c>
      <c r="I1143" t="str">
        <f>IF(D1143="",VLOOKUP(A1143,#REF!,3,FALSE),"")</f>
        <v/>
      </c>
      <c r="J1143" t="str">
        <f t="shared" si="17"/>
        <v>Firm Trade Bridgeline</v>
      </c>
      <c r="K1143">
        <v>0</v>
      </c>
    </row>
    <row r="1144" spans="1:11" x14ac:dyDescent="0.2">
      <c r="A1144" s="74" t="s">
        <v>231</v>
      </c>
      <c r="B1144" s="69"/>
      <c r="C1144" s="75" t="s">
        <v>604</v>
      </c>
      <c r="D1144" s="67">
        <v>77232</v>
      </c>
      <c r="E1144" t="s">
        <v>65</v>
      </c>
      <c r="F1144">
        <v>148</v>
      </c>
      <c r="H1144" s="98" t="e">
        <f>VLOOKUP(A1144,#REF!,2,FALSE)</f>
        <v>#REF!</v>
      </c>
      <c r="I1144" t="str">
        <f>IF(D1144="",VLOOKUP(A1144,#REF!,3,FALSE),"")</f>
        <v/>
      </c>
      <c r="J1144" t="str">
        <f t="shared" si="17"/>
        <v>Firm Trade Bridgeline Gas Marketing LLC</v>
      </c>
      <c r="K1144">
        <v>0</v>
      </c>
    </row>
    <row r="1145" spans="1:11" x14ac:dyDescent="0.2">
      <c r="A1145" s="74" t="s">
        <v>124</v>
      </c>
      <c r="B1145" s="69"/>
      <c r="C1145" s="75" t="s">
        <v>604</v>
      </c>
      <c r="D1145" s="67">
        <v>84922</v>
      </c>
      <c r="E1145" t="s">
        <v>65</v>
      </c>
      <c r="F1145">
        <v>41</v>
      </c>
      <c r="H1145" s="98" t="e">
        <f>VLOOKUP(A1145,#REF!,2,FALSE)</f>
        <v>#REF!</v>
      </c>
      <c r="I1145" t="str">
        <f>IF(D1145="",VLOOKUP(A1145,#REF!,3,FALSE),"")</f>
        <v/>
      </c>
      <c r="J1145" t="str">
        <f t="shared" si="17"/>
        <v>Firm Trading Bridgeline Gas Marketing</v>
      </c>
      <c r="K1145">
        <v>0</v>
      </c>
    </row>
    <row r="1146" spans="1:11" x14ac:dyDescent="0.2">
      <c r="A1146" s="74" t="s">
        <v>192</v>
      </c>
      <c r="B1146" s="69"/>
      <c r="C1146" s="75" t="s">
        <v>604</v>
      </c>
      <c r="D1146" s="67">
        <v>85289</v>
      </c>
      <c r="E1146" t="s">
        <v>65</v>
      </c>
      <c r="F1146">
        <v>109</v>
      </c>
      <c r="H1146" s="98" t="e">
        <f>VLOOKUP(A1146,#REF!,2,FALSE)</f>
        <v>#REF!</v>
      </c>
      <c r="I1146" t="str">
        <f>IF(D1146="",VLOOKUP(A1146,#REF!,3,FALSE),"")</f>
        <v/>
      </c>
      <c r="J1146" t="str">
        <f t="shared" si="17"/>
        <v>Firm Trading Bridgeline SUB Account A</v>
      </c>
      <c r="K1146">
        <v>0</v>
      </c>
    </row>
    <row r="1147" spans="1:11" x14ac:dyDescent="0.2">
      <c r="A1147" s="70" t="s">
        <v>197</v>
      </c>
      <c r="B1147" s="69">
        <v>96029172</v>
      </c>
      <c r="C1147" s="81" t="s">
        <v>396</v>
      </c>
      <c r="D1147" s="69">
        <v>90097</v>
      </c>
      <c r="E1147" t="s">
        <v>65</v>
      </c>
      <c r="F1147">
        <v>114</v>
      </c>
      <c r="H1147" s="98" t="e">
        <f>VLOOKUP(A1147,#REF!,2,FALSE)</f>
        <v>#REF!</v>
      </c>
      <c r="I1147" t="str">
        <f>IF(D1147="",VLOOKUP(A1147,#REF!,3,FALSE),"")</f>
        <v/>
      </c>
      <c r="J1147" t="str">
        <f t="shared" si="17"/>
        <v>FirstEnergy Solutions Corp.96029172</v>
      </c>
      <c r="K1147" t="s">
        <v>565</v>
      </c>
    </row>
    <row r="1148" spans="1:11" x14ac:dyDescent="0.2">
      <c r="A1148" s="70" t="s">
        <v>262</v>
      </c>
      <c r="B1148" s="69">
        <v>96002257</v>
      </c>
      <c r="C1148" s="81" t="s">
        <v>431</v>
      </c>
      <c r="D1148" s="69">
        <v>30487</v>
      </c>
      <c r="E1148" t="s">
        <v>65</v>
      </c>
      <c r="F1148">
        <v>179</v>
      </c>
      <c r="H1148" s="98" t="e">
        <f>VLOOKUP(A1148,#REF!,2,FALSE)</f>
        <v>#REF!</v>
      </c>
      <c r="I1148" t="str">
        <f>IF(D1148="",VLOOKUP(A1148,#REF!,3,FALSE),"")</f>
        <v/>
      </c>
      <c r="J1148" t="str">
        <f t="shared" si="17"/>
        <v>Florida Gas Utility96002257</v>
      </c>
      <c r="K1148" t="s">
        <v>588</v>
      </c>
    </row>
    <row r="1149" spans="1:11" x14ac:dyDescent="0.2">
      <c r="A1149" s="70" t="s">
        <v>262</v>
      </c>
      <c r="B1149" s="69">
        <v>96008583</v>
      </c>
      <c r="C1149" s="81" t="s">
        <v>431</v>
      </c>
      <c r="D1149" s="69">
        <v>30487</v>
      </c>
      <c r="E1149" t="s">
        <v>65</v>
      </c>
      <c r="F1149">
        <v>179</v>
      </c>
      <c r="H1149" s="98" t="e">
        <f>VLOOKUP(A1149,#REF!,2,FALSE)</f>
        <v>#REF!</v>
      </c>
      <c r="I1149" t="str">
        <f>IF(D1149="",VLOOKUP(A1149,#REF!,3,FALSE),"")</f>
        <v/>
      </c>
      <c r="J1149" t="str">
        <f t="shared" si="17"/>
        <v>Florida Gas Utility96008583</v>
      </c>
      <c r="K1149" t="s">
        <v>588</v>
      </c>
    </row>
    <row r="1150" spans="1:11" x14ac:dyDescent="0.2">
      <c r="A1150" s="70" t="s">
        <v>262</v>
      </c>
      <c r="B1150" s="69">
        <v>96011374</v>
      </c>
      <c r="C1150" s="81" t="s">
        <v>431</v>
      </c>
      <c r="D1150" s="69">
        <v>30487</v>
      </c>
      <c r="E1150" t="s">
        <v>65</v>
      </c>
      <c r="F1150">
        <v>179</v>
      </c>
      <c r="H1150" s="98" t="e">
        <f>VLOOKUP(A1150,#REF!,2,FALSE)</f>
        <v>#REF!</v>
      </c>
      <c r="I1150" t="str">
        <f>IF(D1150="",VLOOKUP(A1150,#REF!,3,FALSE),"")</f>
        <v/>
      </c>
      <c r="J1150" t="str">
        <f t="shared" si="17"/>
        <v>Florida Gas Utility96011374</v>
      </c>
      <c r="K1150" t="s">
        <v>565</v>
      </c>
    </row>
    <row r="1151" spans="1:11" x14ac:dyDescent="0.2">
      <c r="A1151" s="70" t="s">
        <v>262</v>
      </c>
      <c r="B1151" s="69">
        <v>96029251</v>
      </c>
      <c r="C1151" s="81" t="s">
        <v>408</v>
      </c>
      <c r="D1151" s="69">
        <v>30487</v>
      </c>
      <c r="E1151" t="s">
        <v>65</v>
      </c>
      <c r="F1151">
        <v>179</v>
      </c>
      <c r="H1151" s="98" t="e">
        <f>VLOOKUP(A1151,#REF!,2,FALSE)</f>
        <v>#REF!</v>
      </c>
      <c r="I1151" t="str">
        <f>IF(D1151="",VLOOKUP(A1151,#REF!,3,FALSE),"")</f>
        <v/>
      </c>
      <c r="J1151" t="str">
        <f t="shared" si="17"/>
        <v>Florida Gas Utility96029251</v>
      </c>
      <c r="K1151" t="s">
        <v>565</v>
      </c>
    </row>
    <row r="1152" spans="1:11" x14ac:dyDescent="0.2">
      <c r="A1152" s="70" t="s">
        <v>262</v>
      </c>
      <c r="B1152" s="69">
        <v>96060862</v>
      </c>
      <c r="C1152" s="81" t="s">
        <v>403</v>
      </c>
      <c r="D1152" s="69">
        <v>30487</v>
      </c>
      <c r="E1152" t="s">
        <v>65</v>
      </c>
      <c r="F1152">
        <v>179</v>
      </c>
      <c r="H1152" s="98" t="e">
        <f>VLOOKUP(A1152,#REF!,2,FALSE)</f>
        <v>#REF!</v>
      </c>
      <c r="I1152" t="str">
        <f>IF(D1152="",VLOOKUP(A1152,#REF!,3,FALSE),"")</f>
        <v/>
      </c>
      <c r="J1152" t="str">
        <f t="shared" si="17"/>
        <v>Florida Gas Utility96060862</v>
      </c>
      <c r="K1152" t="s">
        <v>565</v>
      </c>
    </row>
    <row r="1153" spans="1:11" x14ac:dyDescent="0.2">
      <c r="A1153" s="70" t="s">
        <v>262</v>
      </c>
      <c r="B1153" s="69">
        <v>96060963</v>
      </c>
      <c r="C1153" s="81" t="s">
        <v>403</v>
      </c>
      <c r="D1153" s="69">
        <v>30487</v>
      </c>
      <c r="E1153" t="s">
        <v>65</v>
      </c>
      <c r="F1153">
        <v>179</v>
      </c>
      <c r="H1153" s="98" t="e">
        <f>VLOOKUP(A1153,#REF!,2,FALSE)</f>
        <v>#REF!</v>
      </c>
      <c r="I1153" t="str">
        <f>IF(D1153="",VLOOKUP(A1153,#REF!,3,FALSE),"")</f>
        <v/>
      </c>
      <c r="J1153" t="str">
        <f t="shared" si="17"/>
        <v>Florida Gas Utility96060963</v>
      </c>
      <c r="K1153" t="s">
        <v>565</v>
      </c>
    </row>
    <row r="1154" spans="1:11" x14ac:dyDescent="0.2">
      <c r="A1154" s="70" t="s">
        <v>262</v>
      </c>
      <c r="B1154" s="69">
        <v>96060964</v>
      </c>
      <c r="C1154" s="81" t="s">
        <v>403</v>
      </c>
      <c r="D1154" s="69">
        <v>30487</v>
      </c>
      <c r="E1154" t="s">
        <v>65</v>
      </c>
      <c r="F1154">
        <v>179</v>
      </c>
      <c r="H1154" s="98" t="e">
        <f>VLOOKUP(A1154,#REF!,2,FALSE)</f>
        <v>#REF!</v>
      </c>
      <c r="I1154" t="str">
        <f>IF(D1154="",VLOOKUP(A1154,#REF!,3,FALSE),"")</f>
        <v/>
      </c>
      <c r="J1154" t="str">
        <f t="shared" si="17"/>
        <v>Florida Gas Utility96060964</v>
      </c>
      <c r="K1154" t="s">
        <v>565</v>
      </c>
    </row>
    <row r="1155" spans="1:11" x14ac:dyDescent="0.2">
      <c r="A1155" s="70" t="s">
        <v>262</v>
      </c>
      <c r="B1155" s="69">
        <v>96062336</v>
      </c>
      <c r="C1155" s="81" t="s">
        <v>403</v>
      </c>
      <c r="D1155" s="69">
        <v>30487</v>
      </c>
      <c r="E1155" t="s">
        <v>65</v>
      </c>
      <c r="F1155">
        <v>179</v>
      </c>
      <c r="H1155" s="98" t="e">
        <f>VLOOKUP(A1155,#REF!,2,FALSE)</f>
        <v>#REF!</v>
      </c>
      <c r="I1155" t="str">
        <f>IF(D1155="",VLOOKUP(A1155,#REF!,3,FALSE),"")</f>
        <v/>
      </c>
      <c r="J1155" t="str">
        <f t="shared" si="17"/>
        <v>Florida Gas Utility96062336</v>
      </c>
      <c r="K1155" t="s">
        <v>565</v>
      </c>
    </row>
    <row r="1156" spans="1:11" x14ac:dyDescent="0.2">
      <c r="A1156" s="70" t="s">
        <v>262</v>
      </c>
      <c r="B1156" s="69">
        <v>96062383</v>
      </c>
      <c r="C1156" s="81" t="s">
        <v>406</v>
      </c>
      <c r="D1156" s="69">
        <v>30487</v>
      </c>
      <c r="E1156" t="s">
        <v>65</v>
      </c>
      <c r="F1156">
        <v>179</v>
      </c>
      <c r="H1156" s="98" t="e">
        <f>VLOOKUP(A1156,#REF!,2,FALSE)</f>
        <v>#REF!</v>
      </c>
      <c r="I1156" t="str">
        <f>IF(D1156="",VLOOKUP(A1156,#REF!,3,FALSE),"")</f>
        <v/>
      </c>
      <c r="J1156" t="str">
        <f t="shared" si="17"/>
        <v>Florida Gas Utility96062383</v>
      </c>
      <c r="K1156" t="s">
        <v>565</v>
      </c>
    </row>
    <row r="1157" spans="1:11" x14ac:dyDescent="0.2">
      <c r="A1157" s="70" t="s">
        <v>262</v>
      </c>
      <c r="B1157" s="69">
        <v>96064182</v>
      </c>
      <c r="C1157" s="81" t="s">
        <v>403</v>
      </c>
      <c r="D1157" s="69">
        <v>30487</v>
      </c>
      <c r="E1157" t="s">
        <v>65</v>
      </c>
      <c r="F1157">
        <v>179</v>
      </c>
      <c r="H1157" s="98" t="e">
        <f>VLOOKUP(A1157,#REF!,2,FALSE)</f>
        <v>#REF!</v>
      </c>
      <c r="I1157" t="str">
        <f>IF(D1157="",VLOOKUP(A1157,#REF!,3,FALSE),"")</f>
        <v/>
      </c>
      <c r="J1157" t="str">
        <f t="shared" ref="J1157:J1220" si="18">A1157&amp;B1157</f>
        <v>Florida Gas Utility96064182</v>
      </c>
      <c r="K1157" t="s">
        <v>565</v>
      </c>
    </row>
    <row r="1158" spans="1:11" x14ac:dyDescent="0.2">
      <c r="A1158" s="70" t="s">
        <v>262</v>
      </c>
      <c r="B1158" s="69">
        <v>96066383</v>
      </c>
      <c r="C1158" s="81" t="s">
        <v>403</v>
      </c>
      <c r="D1158" s="69">
        <v>30487</v>
      </c>
      <c r="E1158" t="s">
        <v>65</v>
      </c>
      <c r="F1158">
        <v>179</v>
      </c>
      <c r="H1158" s="98" t="e">
        <f>VLOOKUP(A1158,#REF!,2,FALSE)</f>
        <v>#REF!</v>
      </c>
      <c r="I1158" t="str">
        <f>IF(D1158="",VLOOKUP(A1158,#REF!,3,FALSE),"")</f>
        <v/>
      </c>
      <c r="J1158" t="str">
        <f t="shared" si="18"/>
        <v>Florida Gas Utility96066383</v>
      </c>
      <c r="K1158" t="s">
        <v>565</v>
      </c>
    </row>
    <row r="1159" spans="1:11" x14ac:dyDescent="0.2">
      <c r="A1159" s="70" t="s">
        <v>262</v>
      </c>
      <c r="B1159" s="69">
        <v>96067104</v>
      </c>
      <c r="C1159" s="81" t="s">
        <v>403</v>
      </c>
      <c r="D1159" s="69">
        <v>30487</v>
      </c>
      <c r="E1159" t="s">
        <v>65</v>
      </c>
      <c r="F1159">
        <v>179</v>
      </c>
      <c r="H1159" s="98" t="e">
        <f>VLOOKUP(A1159,#REF!,2,FALSE)</f>
        <v>#REF!</v>
      </c>
      <c r="I1159" t="str">
        <f>IF(D1159="",VLOOKUP(A1159,#REF!,3,FALSE),"")</f>
        <v/>
      </c>
      <c r="J1159" t="str">
        <f t="shared" si="18"/>
        <v>Florida Gas Utility96067104</v>
      </c>
      <c r="K1159" t="s">
        <v>565</v>
      </c>
    </row>
    <row r="1160" spans="1:11" x14ac:dyDescent="0.2">
      <c r="A1160" s="70" t="s">
        <v>262</v>
      </c>
      <c r="B1160" s="69">
        <v>96067745</v>
      </c>
      <c r="C1160" s="81" t="s">
        <v>403</v>
      </c>
      <c r="D1160" s="69">
        <v>30487</v>
      </c>
      <c r="E1160" t="s">
        <v>65</v>
      </c>
      <c r="F1160">
        <v>179</v>
      </c>
      <c r="H1160" s="98" t="e">
        <f>VLOOKUP(A1160,#REF!,2,FALSE)</f>
        <v>#REF!</v>
      </c>
      <c r="I1160" t="str">
        <f>IF(D1160="",VLOOKUP(A1160,#REF!,3,FALSE),"")</f>
        <v/>
      </c>
      <c r="J1160" t="str">
        <f t="shared" si="18"/>
        <v>Florida Gas Utility96067745</v>
      </c>
      <c r="K1160" t="s">
        <v>565</v>
      </c>
    </row>
    <row r="1161" spans="1:11" x14ac:dyDescent="0.2">
      <c r="A1161" s="70" t="s">
        <v>262</v>
      </c>
      <c r="B1161" s="69">
        <v>96070384</v>
      </c>
      <c r="C1161" s="81" t="s">
        <v>403</v>
      </c>
      <c r="D1161" s="69">
        <v>30487</v>
      </c>
      <c r="E1161" t="s">
        <v>65</v>
      </c>
      <c r="F1161">
        <v>179</v>
      </c>
      <c r="H1161" s="98" t="e">
        <f>VLOOKUP(A1161,#REF!,2,FALSE)</f>
        <v>#REF!</v>
      </c>
      <c r="I1161" t="str">
        <f>IF(D1161="",VLOOKUP(A1161,#REF!,3,FALSE),"")</f>
        <v/>
      </c>
      <c r="J1161" t="str">
        <f t="shared" si="18"/>
        <v>Florida Gas Utility96070384</v>
      </c>
      <c r="K1161" t="s">
        <v>565</v>
      </c>
    </row>
    <row r="1162" spans="1:11" x14ac:dyDescent="0.2">
      <c r="A1162" s="70" t="s">
        <v>182</v>
      </c>
      <c r="B1162" s="69">
        <v>96008547</v>
      </c>
      <c r="C1162" s="81" t="s">
        <v>437</v>
      </c>
      <c r="D1162" s="69">
        <v>1421</v>
      </c>
      <c r="E1162" t="s">
        <v>65</v>
      </c>
      <c r="F1162">
        <v>99</v>
      </c>
      <c r="H1162" s="98" t="e">
        <f>VLOOKUP(A1162,#REF!,2,FALSE)</f>
        <v>#REF!</v>
      </c>
      <c r="I1162" t="str">
        <f>IF(D1162="",VLOOKUP(A1162,#REF!,3,FALSE),"")</f>
        <v/>
      </c>
      <c r="J1162" t="str">
        <f t="shared" si="18"/>
        <v>Florida Power &amp; Light Company96008547</v>
      </c>
      <c r="K1162" t="s">
        <v>588</v>
      </c>
    </row>
    <row r="1163" spans="1:11" x14ac:dyDescent="0.2">
      <c r="A1163" s="70" t="s">
        <v>182</v>
      </c>
      <c r="B1163" s="69">
        <v>96008553</v>
      </c>
      <c r="C1163" s="81" t="s">
        <v>437</v>
      </c>
      <c r="D1163" s="69">
        <v>1421</v>
      </c>
      <c r="E1163" t="s">
        <v>65</v>
      </c>
      <c r="F1163">
        <v>99</v>
      </c>
      <c r="H1163" s="98" t="e">
        <f>VLOOKUP(A1163,#REF!,2,FALSE)</f>
        <v>#REF!</v>
      </c>
      <c r="I1163" t="str">
        <f>IF(D1163="",VLOOKUP(A1163,#REF!,3,FALSE),"")</f>
        <v/>
      </c>
      <c r="J1163" t="str">
        <f t="shared" si="18"/>
        <v>Florida Power &amp; Light Company96008553</v>
      </c>
      <c r="K1163" t="s">
        <v>588</v>
      </c>
    </row>
    <row r="1164" spans="1:11" x14ac:dyDescent="0.2">
      <c r="A1164" s="70" t="s">
        <v>182</v>
      </c>
      <c r="B1164" s="69">
        <v>96005841</v>
      </c>
      <c r="C1164" s="81" t="s">
        <v>426</v>
      </c>
      <c r="D1164" s="69">
        <v>1421</v>
      </c>
      <c r="E1164" t="s">
        <v>65</v>
      </c>
      <c r="F1164">
        <v>99</v>
      </c>
      <c r="H1164" s="98" t="e">
        <f>VLOOKUP(A1164,#REF!,2,FALSE)</f>
        <v>#REF!</v>
      </c>
      <c r="I1164" t="str">
        <f>IF(D1164="",VLOOKUP(A1164,#REF!,3,FALSE),"")</f>
        <v/>
      </c>
      <c r="J1164" t="str">
        <f t="shared" si="18"/>
        <v>Florida Power &amp; Light Company96005841</v>
      </c>
      <c r="K1164" t="s">
        <v>565</v>
      </c>
    </row>
    <row r="1165" spans="1:11" x14ac:dyDescent="0.2">
      <c r="A1165" s="70" t="s">
        <v>182</v>
      </c>
      <c r="B1165" s="69">
        <v>96007362</v>
      </c>
      <c r="C1165" s="81" t="s">
        <v>426</v>
      </c>
      <c r="D1165" s="69">
        <v>1421</v>
      </c>
      <c r="E1165" t="s">
        <v>65</v>
      </c>
      <c r="F1165">
        <v>99</v>
      </c>
      <c r="H1165" s="98" t="e">
        <f>VLOOKUP(A1165,#REF!,2,FALSE)</f>
        <v>#REF!</v>
      </c>
      <c r="I1165" t="str">
        <f>IF(D1165="",VLOOKUP(A1165,#REF!,3,FALSE),"")</f>
        <v/>
      </c>
      <c r="J1165" t="str">
        <f t="shared" si="18"/>
        <v>Florida Power &amp; Light Company96007362</v>
      </c>
      <c r="K1165" t="s">
        <v>565</v>
      </c>
    </row>
    <row r="1166" spans="1:11" x14ac:dyDescent="0.2">
      <c r="A1166" s="70" t="s">
        <v>182</v>
      </c>
      <c r="B1166" s="69">
        <v>96019000</v>
      </c>
      <c r="C1166" s="81" t="s">
        <v>394</v>
      </c>
      <c r="D1166" s="69">
        <v>1421</v>
      </c>
      <c r="E1166" t="s">
        <v>65</v>
      </c>
      <c r="F1166">
        <v>99</v>
      </c>
      <c r="H1166" s="98" t="e">
        <f>VLOOKUP(A1166,#REF!,2,FALSE)</f>
        <v>#REF!</v>
      </c>
      <c r="I1166" t="str">
        <f>IF(D1166="",VLOOKUP(A1166,#REF!,3,FALSE),"")</f>
        <v/>
      </c>
      <c r="J1166" t="str">
        <f t="shared" si="18"/>
        <v>Florida Power &amp; Light Company96019000</v>
      </c>
      <c r="K1166" t="s">
        <v>565</v>
      </c>
    </row>
    <row r="1167" spans="1:11" x14ac:dyDescent="0.2">
      <c r="A1167" s="70" t="s">
        <v>182</v>
      </c>
      <c r="B1167" s="69">
        <v>96022141</v>
      </c>
      <c r="C1167" s="81" t="s">
        <v>429</v>
      </c>
      <c r="D1167" s="69">
        <v>1421</v>
      </c>
      <c r="E1167" t="s">
        <v>65</v>
      </c>
      <c r="F1167">
        <v>99</v>
      </c>
      <c r="H1167" s="98" t="e">
        <f>VLOOKUP(A1167,#REF!,2,FALSE)</f>
        <v>#REF!</v>
      </c>
      <c r="I1167" t="str">
        <f>IF(D1167="",VLOOKUP(A1167,#REF!,3,FALSE),"")</f>
        <v/>
      </c>
      <c r="J1167" t="str">
        <f t="shared" si="18"/>
        <v>Florida Power &amp; Light Company96022141</v>
      </c>
      <c r="K1167" t="s">
        <v>565</v>
      </c>
    </row>
    <row r="1168" spans="1:11" x14ac:dyDescent="0.2">
      <c r="A1168" s="70" t="s">
        <v>182</v>
      </c>
      <c r="B1168" s="69">
        <v>96022368</v>
      </c>
      <c r="C1168" s="81" t="s">
        <v>404</v>
      </c>
      <c r="D1168" s="69">
        <v>1421</v>
      </c>
      <c r="E1168" t="s">
        <v>65</v>
      </c>
      <c r="F1168">
        <v>99</v>
      </c>
      <c r="H1168" s="98" t="e">
        <f>VLOOKUP(A1168,#REF!,2,FALSE)</f>
        <v>#REF!</v>
      </c>
      <c r="I1168" t="str">
        <f>IF(D1168="",VLOOKUP(A1168,#REF!,3,FALSE),"")</f>
        <v/>
      </c>
      <c r="J1168" t="str">
        <f t="shared" si="18"/>
        <v>Florida Power &amp; Light Company96022368</v>
      </c>
      <c r="K1168" t="s">
        <v>565</v>
      </c>
    </row>
    <row r="1169" spans="1:11" x14ac:dyDescent="0.2">
      <c r="A1169" s="70" t="s">
        <v>182</v>
      </c>
      <c r="B1169" s="69">
        <v>96023134</v>
      </c>
      <c r="C1169" s="81" t="s">
        <v>420</v>
      </c>
      <c r="D1169" s="69">
        <v>1421</v>
      </c>
      <c r="E1169" t="s">
        <v>65</v>
      </c>
      <c r="F1169">
        <v>99</v>
      </c>
      <c r="H1169" s="98" t="e">
        <f>VLOOKUP(A1169,#REF!,2,FALSE)</f>
        <v>#REF!</v>
      </c>
      <c r="I1169" t="str">
        <f>IF(D1169="",VLOOKUP(A1169,#REF!,3,FALSE),"")</f>
        <v/>
      </c>
      <c r="J1169" t="str">
        <f t="shared" si="18"/>
        <v>Florida Power &amp; Light Company96023134</v>
      </c>
      <c r="K1169" t="s">
        <v>565</v>
      </c>
    </row>
    <row r="1170" spans="1:11" x14ac:dyDescent="0.2">
      <c r="A1170" s="70" t="s">
        <v>182</v>
      </c>
      <c r="B1170" s="69">
        <v>96028907</v>
      </c>
      <c r="C1170" s="81" t="s">
        <v>410</v>
      </c>
      <c r="D1170" s="69">
        <v>1421</v>
      </c>
      <c r="E1170" t="s">
        <v>65</v>
      </c>
      <c r="F1170">
        <v>99</v>
      </c>
      <c r="H1170" s="98" t="e">
        <f>VLOOKUP(A1170,#REF!,2,FALSE)</f>
        <v>#REF!</v>
      </c>
      <c r="I1170" t="str">
        <f>IF(D1170="",VLOOKUP(A1170,#REF!,3,FALSE),"")</f>
        <v/>
      </c>
      <c r="J1170" t="str">
        <f t="shared" si="18"/>
        <v>Florida Power &amp; Light Company96028907</v>
      </c>
      <c r="K1170" t="s">
        <v>565</v>
      </c>
    </row>
    <row r="1171" spans="1:11" x14ac:dyDescent="0.2">
      <c r="A1171" s="70" t="s">
        <v>182</v>
      </c>
      <c r="B1171" s="69">
        <v>96096117</v>
      </c>
      <c r="C1171" s="81" t="s">
        <v>394</v>
      </c>
      <c r="D1171" s="69">
        <v>1421</v>
      </c>
      <c r="E1171" t="s">
        <v>65</v>
      </c>
      <c r="F1171">
        <v>99</v>
      </c>
      <c r="H1171" s="98" t="e">
        <f>VLOOKUP(A1171,#REF!,2,FALSE)</f>
        <v>#REF!</v>
      </c>
      <c r="I1171" t="str">
        <f>IF(D1171="",VLOOKUP(A1171,#REF!,3,FALSE),"")</f>
        <v/>
      </c>
      <c r="J1171" t="str">
        <f t="shared" si="18"/>
        <v>Florida Power &amp; Light Company96096117</v>
      </c>
      <c r="K1171" t="s">
        <v>565</v>
      </c>
    </row>
    <row r="1172" spans="1:11" x14ac:dyDescent="0.2">
      <c r="A1172" s="70" t="s">
        <v>152</v>
      </c>
      <c r="B1172" s="69">
        <v>96036813</v>
      </c>
      <c r="C1172" s="81" t="s">
        <v>396</v>
      </c>
      <c r="D1172" s="69">
        <v>68254</v>
      </c>
      <c r="E1172" t="s">
        <v>65</v>
      </c>
      <c r="F1172">
        <v>69</v>
      </c>
      <c r="H1172" s="98" t="e">
        <f>VLOOKUP(A1172,#REF!,2,FALSE)</f>
        <v>#REF!</v>
      </c>
      <c r="I1172" t="str">
        <f>IF(D1172="",VLOOKUP(A1172,#REF!,3,FALSE),"")</f>
        <v/>
      </c>
      <c r="J1172" t="str">
        <f t="shared" si="18"/>
        <v>FPL Energy Power Marketing, Inc.96036813</v>
      </c>
      <c r="K1172" t="s">
        <v>565</v>
      </c>
    </row>
    <row r="1173" spans="1:11" x14ac:dyDescent="0.2">
      <c r="A1173" s="70" t="s">
        <v>128</v>
      </c>
      <c r="B1173" s="69">
        <v>96061604</v>
      </c>
      <c r="C1173" s="81" t="s">
        <v>406</v>
      </c>
      <c r="D1173" s="69">
        <v>26313</v>
      </c>
      <c r="E1173" t="s">
        <v>65</v>
      </c>
      <c r="F1173">
        <v>45</v>
      </c>
      <c r="H1173" s="98" t="e">
        <f>VLOOKUP(A1173,#REF!,2,FALSE)</f>
        <v>#REF!</v>
      </c>
      <c r="I1173" t="str">
        <f>IF(D1173="",VLOOKUP(A1173,#REF!,3,FALSE),"")</f>
        <v/>
      </c>
      <c r="J1173" t="str">
        <f t="shared" si="18"/>
        <v>Glencore Ltd.96061604</v>
      </c>
      <c r="K1173" t="s">
        <v>565</v>
      </c>
    </row>
    <row r="1174" spans="1:11" x14ac:dyDescent="0.2">
      <c r="A1174" s="70" t="s">
        <v>286</v>
      </c>
      <c r="B1174" s="69">
        <v>96000581</v>
      </c>
      <c r="C1174" s="81" t="s">
        <v>417</v>
      </c>
      <c r="D1174" s="69">
        <v>5444</v>
      </c>
      <c r="E1174" t="s">
        <v>65</v>
      </c>
      <c r="F1174">
        <v>203</v>
      </c>
      <c r="H1174" s="98" t="e">
        <f>VLOOKUP(A1174,#REF!,2,FALSE)</f>
        <v>#REF!</v>
      </c>
      <c r="I1174" t="str">
        <f>IF(D1174="",VLOOKUP(A1174,#REF!,3,FALSE),"")</f>
        <v/>
      </c>
      <c r="J1174" t="str">
        <f t="shared" si="18"/>
        <v>Helmerich &amp; Payne Energy Services, Inc.96000581</v>
      </c>
      <c r="K1174" t="s">
        <v>565</v>
      </c>
    </row>
    <row r="1175" spans="1:11" x14ac:dyDescent="0.2">
      <c r="A1175" s="70" t="s">
        <v>286</v>
      </c>
      <c r="B1175" s="69">
        <v>96029094</v>
      </c>
      <c r="C1175" s="81" t="s">
        <v>396</v>
      </c>
      <c r="D1175" s="69">
        <v>5444</v>
      </c>
      <c r="E1175" t="s">
        <v>65</v>
      </c>
      <c r="F1175">
        <v>203</v>
      </c>
      <c r="H1175" s="98" t="e">
        <f>VLOOKUP(A1175,#REF!,2,FALSE)</f>
        <v>#REF!</v>
      </c>
      <c r="I1175" t="str">
        <f>IF(D1175="",VLOOKUP(A1175,#REF!,3,FALSE),"")</f>
        <v/>
      </c>
      <c r="J1175" t="str">
        <f t="shared" si="18"/>
        <v>Helmerich &amp; Payne Energy Services, Inc.96029094</v>
      </c>
      <c r="K1175" t="s">
        <v>565</v>
      </c>
    </row>
    <row r="1176" spans="1:11" x14ac:dyDescent="0.2">
      <c r="A1176" s="70" t="s">
        <v>286</v>
      </c>
      <c r="B1176" s="69">
        <v>96032256</v>
      </c>
      <c r="C1176" s="81" t="s">
        <v>394</v>
      </c>
      <c r="D1176" s="69">
        <v>5444</v>
      </c>
      <c r="E1176" t="s">
        <v>65</v>
      </c>
      <c r="F1176">
        <v>203</v>
      </c>
      <c r="H1176" s="98" t="e">
        <f>VLOOKUP(A1176,#REF!,2,FALSE)</f>
        <v>#REF!</v>
      </c>
      <c r="I1176" t="str">
        <f>IF(D1176="",VLOOKUP(A1176,#REF!,3,FALSE),"")</f>
        <v/>
      </c>
      <c r="J1176" t="str">
        <f t="shared" si="18"/>
        <v>Helmerich &amp; Payne Energy Services, Inc.96032256</v>
      </c>
      <c r="K1176" t="s">
        <v>565</v>
      </c>
    </row>
    <row r="1177" spans="1:11" x14ac:dyDescent="0.2">
      <c r="A1177" s="70" t="s">
        <v>189</v>
      </c>
      <c r="B1177" s="69">
        <v>96062581</v>
      </c>
      <c r="C1177" s="81" t="s">
        <v>399</v>
      </c>
      <c r="D1177" s="69">
        <v>63597</v>
      </c>
      <c r="E1177" t="s">
        <v>65</v>
      </c>
      <c r="F1177">
        <v>106</v>
      </c>
      <c r="H1177" s="98" t="e">
        <f>VLOOKUP(A1177,#REF!,2,FALSE)</f>
        <v>#REF!</v>
      </c>
      <c r="I1177" t="str">
        <f>IF(D1177="",VLOOKUP(A1177,#REF!,3,FALSE),"")</f>
        <v/>
      </c>
      <c r="J1177" t="str">
        <f t="shared" si="18"/>
        <v>Hess Energy Services Company, LLC96062581</v>
      </c>
      <c r="K1177" t="s">
        <v>582</v>
      </c>
    </row>
    <row r="1178" spans="1:11" x14ac:dyDescent="0.2">
      <c r="A1178" s="70" t="s">
        <v>189</v>
      </c>
      <c r="B1178" s="69">
        <v>96064571</v>
      </c>
      <c r="C1178" s="81" t="s">
        <v>401</v>
      </c>
      <c r="D1178" s="69">
        <v>63597</v>
      </c>
      <c r="E1178" t="s">
        <v>65</v>
      </c>
      <c r="F1178">
        <v>106</v>
      </c>
      <c r="H1178" s="98" t="e">
        <f>VLOOKUP(A1178,#REF!,2,FALSE)</f>
        <v>#REF!</v>
      </c>
      <c r="I1178" t="str">
        <f>IF(D1178="",VLOOKUP(A1178,#REF!,3,FALSE),"")</f>
        <v/>
      </c>
      <c r="J1178" t="str">
        <f t="shared" si="18"/>
        <v>Hess Energy Services Company, LLC96064571</v>
      </c>
      <c r="K1178" t="s">
        <v>582</v>
      </c>
    </row>
    <row r="1179" spans="1:11" x14ac:dyDescent="0.2">
      <c r="A1179" s="70" t="s">
        <v>189</v>
      </c>
      <c r="B1179" s="69">
        <v>96058494</v>
      </c>
      <c r="C1179" s="81" t="s">
        <v>392</v>
      </c>
      <c r="D1179" s="69">
        <v>63597</v>
      </c>
      <c r="E1179" t="s">
        <v>65</v>
      </c>
      <c r="F1179">
        <v>106</v>
      </c>
      <c r="H1179" s="98" t="e">
        <f>VLOOKUP(A1179,#REF!,2,FALSE)</f>
        <v>#REF!</v>
      </c>
      <c r="I1179" t="str">
        <f>IF(D1179="",VLOOKUP(A1179,#REF!,3,FALSE),"")</f>
        <v/>
      </c>
      <c r="J1179" t="str">
        <f t="shared" si="18"/>
        <v>Hess Energy Services Company, LLC96058494</v>
      </c>
      <c r="K1179" t="s">
        <v>584</v>
      </c>
    </row>
    <row r="1180" spans="1:11" x14ac:dyDescent="0.2">
      <c r="A1180" s="70" t="s">
        <v>189</v>
      </c>
      <c r="B1180" s="69">
        <v>96022293</v>
      </c>
      <c r="C1180" s="81" t="s">
        <v>401</v>
      </c>
      <c r="D1180" s="69">
        <v>63597</v>
      </c>
      <c r="E1180" t="s">
        <v>65</v>
      </c>
      <c r="F1180">
        <v>106</v>
      </c>
      <c r="H1180" s="98" t="e">
        <f>VLOOKUP(A1180,#REF!,2,FALSE)</f>
        <v>#REF!</v>
      </c>
      <c r="I1180" t="str">
        <f>IF(D1180="",VLOOKUP(A1180,#REF!,3,FALSE),"")</f>
        <v/>
      </c>
      <c r="J1180" t="str">
        <f t="shared" si="18"/>
        <v>Hess Energy Services Company, LLC96022293</v>
      </c>
      <c r="K1180" t="s">
        <v>565</v>
      </c>
    </row>
    <row r="1181" spans="1:11" x14ac:dyDescent="0.2">
      <c r="A1181" s="70" t="s">
        <v>189</v>
      </c>
      <c r="B1181" s="69">
        <v>96022395</v>
      </c>
      <c r="C1181" s="81" t="s">
        <v>399</v>
      </c>
      <c r="D1181" s="69">
        <v>63597</v>
      </c>
      <c r="E1181" t="s">
        <v>65</v>
      </c>
      <c r="F1181">
        <v>106</v>
      </c>
      <c r="H1181" s="98" t="e">
        <f>VLOOKUP(A1181,#REF!,2,FALSE)</f>
        <v>#REF!</v>
      </c>
      <c r="I1181" t="str">
        <f>IF(D1181="",VLOOKUP(A1181,#REF!,3,FALSE),"")</f>
        <v/>
      </c>
      <c r="J1181" t="str">
        <f t="shared" si="18"/>
        <v>Hess Energy Services Company, LLC96022395</v>
      </c>
      <c r="K1181" t="s">
        <v>565</v>
      </c>
    </row>
    <row r="1182" spans="1:11" x14ac:dyDescent="0.2">
      <c r="A1182" s="70" t="s">
        <v>189</v>
      </c>
      <c r="B1182" s="69">
        <v>96038391</v>
      </c>
      <c r="C1182" s="81" t="s">
        <v>402</v>
      </c>
      <c r="D1182" s="69">
        <v>63597</v>
      </c>
      <c r="E1182" t="s">
        <v>65</v>
      </c>
      <c r="F1182">
        <v>106</v>
      </c>
      <c r="H1182" s="98" t="e">
        <f>VLOOKUP(A1182,#REF!,2,FALSE)</f>
        <v>#REF!</v>
      </c>
      <c r="I1182" t="str">
        <f>IF(D1182="",VLOOKUP(A1182,#REF!,3,FALSE),"")</f>
        <v/>
      </c>
      <c r="J1182" t="str">
        <f t="shared" si="18"/>
        <v>Hess Energy Services Company, LLC96038391</v>
      </c>
      <c r="K1182" t="s">
        <v>565</v>
      </c>
    </row>
    <row r="1183" spans="1:11" x14ac:dyDescent="0.2">
      <c r="A1183" s="70" t="s">
        <v>98</v>
      </c>
      <c r="B1183" s="69">
        <v>96011533</v>
      </c>
      <c r="C1183" s="81" t="s">
        <v>401</v>
      </c>
      <c r="D1183" s="69">
        <v>55109</v>
      </c>
      <c r="E1183" t="s">
        <v>65</v>
      </c>
      <c r="F1183">
        <v>15</v>
      </c>
      <c r="H1183" s="98" t="e">
        <f>VLOOKUP(A1183,#REF!,2,FALSE)</f>
        <v>#REF!</v>
      </c>
      <c r="I1183" t="str">
        <f>IF(D1183="",VLOOKUP(A1183,#REF!,3,FALSE),"")</f>
        <v/>
      </c>
      <c r="J1183" t="str">
        <f t="shared" si="18"/>
        <v>Hess Energy Trading Company LLC96011533</v>
      </c>
      <c r="K1183" t="s">
        <v>565</v>
      </c>
    </row>
    <row r="1184" spans="1:11" x14ac:dyDescent="0.2">
      <c r="A1184" s="70" t="s">
        <v>98</v>
      </c>
      <c r="B1184" s="69">
        <v>96017252</v>
      </c>
      <c r="C1184" s="81" t="s">
        <v>399</v>
      </c>
      <c r="D1184" s="69">
        <v>55109</v>
      </c>
      <c r="E1184" t="s">
        <v>65</v>
      </c>
      <c r="F1184">
        <v>15</v>
      </c>
      <c r="H1184" s="98" t="e">
        <f>VLOOKUP(A1184,#REF!,2,FALSE)</f>
        <v>#REF!</v>
      </c>
      <c r="I1184" t="str">
        <f>IF(D1184="",VLOOKUP(A1184,#REF!,3,FALSE),"")</f>
        <v/>
      </c>
      <c r="J1184" t="str">
        <f t="shared" si="18"/>
        <v>Hess Energy Trading Company LLC96017252</v>
      </c>
      <c r="K1184" t="s">
        <v>565</v>
      </c>
    </row>
    <row r="1185" spans="1:11" x14ac:dyDescent="0.2">
      <c r="A1185" s="70" t="s">
        <v>98</v>
      </c>
      <c r="B1185" s="69">
        <v>96061739</v>
      </c>
      <c r="C1185" s="81" t="s">
        <v>403</v>
      </c>
      <c r="D1185" s="69">
        <v>55109</v>
      </c>
      <c r="E1185" t="s">
        <v>65</v>
      </c>
      <c r="F1185">
        <v>15</v>
      </c>
      <c r="H1185" s="98" t="e">
        <f>VLOOKUP(A1185,#REF!,2,FALSE)</f>
        <v>#REF!</v>
      </c>
      <c r="I1185" t="str">
        <f>IF(D1185="",VLOOKUP(A1185,#REF!,3,FALSE),"")</f>
        <v/>
      </c>
      <c r="J1185" t="str">
        <f t="shared" si="18"/>
        <v>Hess Energy Trading Company LLC96061739</v>
      </c>
      <c r="K1185" t="s">
        <v>565</v>
      </c>
    </row>
    <row r="1186" spans="1:11" x14ac:dyDescent="0.2">
      <c r="A1186" s="70" t="s">
        <v>98</v>
      </c>
      <c r="B1186" s="69">
        <v>96090207</v>
      </c>
      <c r="C1186" s="81" t="s">
        <v>402</v>
      </c>
      <c r="D1186" s="69">
        <v>55109</v>
      </c>
      <c r="E1186" t="s">
        <v>65</v>
      </c>
      <c r="F1186">
        <v>15</v>
      </c>
      <c r="H1186" s="98" t="e">
        <f>VLOOKUP(A1186,#REF!,2,FALSE)</f>
        <v>#REF!</v>
      </c>
      <c r="I1186" t="str">
        <f>IF(D1186="",VLOOKUP(A1186,#REF!,3,FALSE),"")</f>
        <v/>
      </c>
      <c r="J1186" t="str">
        <f t="shared" si="18"/>
        <v>Hess Energy Trading Company LLC96090207</v>
      </c>
      <c r="K1186" t="s">
        <v>565</v>
      </c>
    </row>
    <row r="1187" spans="1:11" x14ac:dyDescent="0.2">
      <c r="A1187" s="70" t="s">
        <v>279</v>
      </c>
      <c r="B1187" s="69">
        <v>96018733</v>
      </c>
      <c r="C1187" s="81" t="s">
        <v>394</v>
      </c>
      <c r="D1187" s="69">
        <v>1709</v>
      </c>
      <c r="E1187" t="s">
        <v>65</v>
      </c>
      <c r="F1187">
        <v>196</v>
      </c>
      <c r="H1187" s="98" t="e">
        <f>VLOOKUP(A1187,#REF!,2,FALSE)</f>
        <v>#REF!</v>
      </c>
      <c r="I1187" t="str">
        <f>IF(D1187="",VLOOKUP(A1187,#REF!,3,FALSE),"")</f>
        <v/>
      </c>
      <c r="J1187" t="str">
        <f t="shared" si="18"/>
        <v>Highland Energy Company96018733</v>
      </c>
      <c r="K1187" t="s">
        <v>565</v>
      </c>
    </row>
    <row r="1188" spans="1:11" x14ac:dyDescent="0.2">
      <c r="A1188" s="70" t="s">
        <v>279</v>
      </c>
      <c r="B1188" s="69">
        <v>96061756</v>
      </c>
      <c r="C1188" s="81" t="s">
        <v>402</v>
      </c>
      <c r="D1188" s="69">
        <v>1709</v>
      </c>
      <c r="E1188" t="s">
        <v>65</v>
      </c>
      <c r="F1188">
        <v>196</v>
      </c>
      <c r="H1188" s="98" t="e">
        <f>VLOOKUP(A1188,#REF!,2,FALSE)</f>
        <v>#REF!</v>
      </c>
      <c r="I1188" t="str">
        <f>IF(D1188="",VLOOKUP(A1188,#REF!,3,FALSE),"")</f>
        <v/>
      </c>
      <c r="J1188" t="str">
        <f t="shared" si="18"/>
        <v>Highland Energy Company96061756</v>
      </c>
      <c r="K1188" t="s">
        <v>565</v>
      </c>
    </row>
    <row r="1189" spans="1:11" x14ac:dyDescent="0.2">
      <c r="A1189" s="70" t="s">
        <v>279</v>
      </c>
      <c r="B1189" s="69">
        <v>96061758</v>
      </c>
      <c r="C1189" s="81" t="s">
        <v>401</v>
      </c>
      <c r="D1189" s="69">
        <v>1709</v>
      </c>
      <c r="E1189" t="s">
        <v>65</v>
      </c>
      <c r="F1189">
        <v>196</v>
      </c>
      <c r="H1189" s="98" t="e">
        <f>VLOOKUP(A1189,#REF!,2,FALSE)</f>
        <v>#REF!</v>
      </c>
      <c r="I1189" t="str">
        <f>IF(D1189="",VLOOKUP(A1189,#REF!,3,FALSE),"")</f>
        <v/>
      </c>
      <c r="J1189" t="str">
        <f t="shared" si="18"/>
        <v>Highland Energy Company96061758</v>
      </c>
      <c r="K1189" t="s">
        <v>565</v>
      </c>
    </row>
    <row r="1190" spans="1:11" x14ac:dyDescent="0.2">
      <c r="A1190" s="70" t="s">
        <v>279</v>
      </c>
      <c r="B1190" s="69">
        <v>96062104</v>
      </c>
      <c r="C1190" s="81" t="s">
        <v>399</v>
      </c>
      <c r="D1190" s="69">
        <v>1709</v>
      </c>
      <c r="E1190" t="s">
        <v>65</v>
      </c>
      <c r="F1190">
        <v>196</v>
      </c>
      <c r="H1190" s="98" t="e">
        <f>VLOOKUP(A1190,#REF!,2,FALSE)</f>
        <v>#REF!</v>
      </c>
      <c r="I1190" t="str">
        <f>IF(D1190="",VLOOKUP(A1190,#REF!,3,FALSE),"")</f>
        <v/>
      </c>
      <c r="J1190" t="str">
        <f t="shared" si="18"/>
        <v>Highland Energy Company96062104</v>
      </c>
      <c r="K1190" t="s">
        <v>565</v>
      </c>
    </row>
    <row r="1191" spans="1:11" x14ac:dyDescent="0.2">
      <c r="A1191" s="70" t="s">
        <v>279</v>
      </c>
      <c r="B1191" s="69">
        <v>96063493</v>
      </c>
      <c r="C1191" s="81" t="s">
        <v>403</v>
      </c>
      <c r="D1191" s="69">
        <v>1709</v>
      </c>
      <c r="E1191" t="s">
        <v>65</v>
      </c>
      <c r="F1191">
        <v>196</v>
      </c>
      <c r="H1191" s="98" t="e">
        <f>VLOOKUP(A1191,#REF!,2,FALSE)</f>
        <v>#REF!</v>
      </c>
      <c r="I1191" t="str">
        <f>IF(D1191="",VLOOKUP(A1191,#REF!,3,FALSE),"")</f>
        <v/>
      </c>
      <c r="J1191" t="str">
        <f t="shared" si="18"/>
        <v>Highland Energy Company96063493</v>
      </c>
      <c r="K1191" t="s">
        <v>565</v>
      </c>
    </row>
    <row r="1192" spans="1:11" x14ac:dyDescent="0.2">
      <c r="A1192" s="74" t="s">
        <v>229</v>
      </c>
      <c r="B1192" s="69"/>
      <c r="C1192" s="75" t="s">
        <v>585</v>
      </c>
      <c r="D1192" s="67">
        <v>66682</v>
      </c>
      <c r="E1192" t="s">
        <v>65</v>
      </c>
      <c r="F1192">
        <v>146</v>
      </c>
      <c r="H1192" s="98" t="e">
        <f>VLOOKUP(A1192,#REF!,2,FALSE)</f>
        <v>#REF!</v>
      </c>
      <c r="I1192" t="str">
        <f>IF(D1192="",VLOOKUP(A1192,#REF!,3,FALSE),"")</f>
        <v/>
      </c>
      <c r="J1192" t="str">
        <f t="shared" si="18"/>
        <v>HQ Energy Services (U.S.) Inc.</v>
      </c>
      <c r="K1192">
        <v>0</v>
      </c>
    </row>
    <row r="1193" spans="1:11" x14ac:dyDescent="0.2">
      <c r="A1193" s="70" t="s">
        <v>269</v>
      </c>
      <c r="B1193" s="69">
        <v>96062388</v>
      </c>
      <c r="C1193" s="81" t="s">
        <v>401</v>
      </c>
      <c r="D1193" s="69">
        <v>11175</v>
      </c>
      <c r="E1193" t="s">
        <v>65</v>
      </c>
      <c r="F1193">
        <v>186</v>
      </c>
      <c r="H1193" s="98" t="e">
        <f>VLOOKUP(A1193,#REF!,2,FALSE)</f>
        <v>#REF!</v>
      </c>
      <c r="I1193" t="str">
        <f>IF(D1193="",VLOOKUP(A1193,#REF!,3,FALSE),"")</f>
        <v/>
      </c>
      <c r="J1193" t="str">
        <f t="shared" si="18"/>
        <v>Hunt Oil Company96062388</v>
      </c>
      <c r="K1193" t="s">
        <v>582</v>
      </c>
    </row>
    <row r="1194" spans="1:11" x14ac:dyDescent="0.2">
      <c r="A1194" s="70" t="s">
        <v>269</v>
      </c>
      <c r="B1194" s="69">
        <v>96056370</v>
      </c>
      <c r="C1194" s="81" t="s">
        <v>401</v>
      </c>
      <c r="D1194" s="69">
        <v>11175</v>
      </c>
      <c r="E1194" t="s">
        <v>65</v>
      </c>
      <c r="F1194">
        <v>186</v>
      </c>
      <c r="H1194" s="98" t="e">
        <f>VLOOKUP(A1194,#REF!,2,FALSE)</f>
        <v>#REF!</v>
      </c>
      <c r="I1194" t="str">
        <f>IF(D1194="",VLOOKUP(A1194,#REF!,3,FALSE),"")</f>
        <v/>
      </c>
      <c r="J1194" t="str">
        <f t="shared" si="18"/>
        <v>Hunt Oil Company96056370</v>
      </c>
      <c r="K1194" t="s">
        <v>584</v>
      </c>
    </row>
    <row r="1195" spans="1:11" x14ac:dyDescent="0.2">
      <c r="A1195" s="70" t="s">
        <v>269</v>
      </c>
      <c r="B1195" s="69">
        <v>96000675</v>
      </c>
      <c r="C1195" s="81" t="s">
        <v>432</v>
      </c>
      <c r="D1195" s="69">
        <v>11175</v>
      </c>
      <c r="E1195" t="s">
        <v>65</v>
      </c>
      <c r="F1195">
        <v>186</v>
      </c>
      <c r="H1195" s="98" t="e">
        <f>VLOOKUP(A1195,#REF!,2,FALSE)</f>
        <v>#REF!</v>
      </c>
      <c r="I1195" t="str">
        <f>IF(D1195="",VLOOKUP(A1195,#REF!,3,FALSE),"")</f>
        <v/>
      </c>
      <c r="J1195" t="str">
        <f t="shared" si="18"/>
        <v>Hunt Oil Company96000675</v>
      </c>
      <c r="K1195" t="s">
        <v>565</v>
      </c>
    </row>
    <row r="1196" spans="1:11" x14ac:dyDescent="0.2">
      <c r="A1196" s="70" t="s">
        <v>269</v>
      </c>
      <c r="B1196" s="69">
        <v>96028946</v>
      </c>
      <c r="C1196" s="81" t="s">
        <v>396</v>
      </c>
      <c r="D1196" s="69">
        <v>11175</v>
      </c>
      <c r="E1196" t="s">
        <v>65</v>
      </c>
      <c r="F1196">
        <v>186</v>
      </c>
      <c r="H1196" s="98" t="e">
        <f>VLOOKUP(A1196,#REF!,2,FALSE)</f>
        <v>#REF!</v>
      </c>
      <c r="I1196" t="str">
        <f>IF(D1196="",VLOOKUP(A1196,#REF!,3,FALSE),"")</f>
        <v/>
      </c>
      <c r="J1196" t="str">
        <f t="shared" si="18"/>
        <v>Hunt Oil Company96028946</v>
      </c>
      <c r="K1196" t="s">
        <v>565</v>
      </c>
    </row>
    <row r="1197" spans="1:11" x14ac:dyDescent="0.2">
      <c r="A1197" s="70" t="s">
        <v>119</v>
      </c>
      <c r="B1197" s="69">
        <v>96057102</v>
      </c>
      <c r="C1197" s="81" t="s">
        <v>424</v>
      </c>
      <c r="D1197" s="69">
        <v>65246</v>
      </c>
      <c r="E1197" t="s">
        <v>65</v>
      </c>
      <c r="F1197">
        <v>36</v>
      </c>
      <c r="H1197" s="98" t="e">
        <f>VLOOKUP(A1197,#REF!,2,FALSE)</f>
        <v>#REF!</v>
      </c>
      <c r="I1197" t="str">
        <f>IF(D1197="",VLOOKUP(A1197,#REF!,3,FALSE),"")</f>
        <v/>
      </c>
      <c r="J1197" t="str">
        <f t="shared" si="18"/>
        <v>IDACORP Energy L.P.96057102</v>
      </c>
      <c r="K1197" t="s">
        <v>584</v>
      </c>
    </row>
    <row r="1198" spans="1:11" x14ac:dyDescent="0.2">
      <c r="A1198" s="70" t="s">
        <v>119</v>
      </c>
      <c r="B1198" s="69">
        <v>96057765</v>
      </c>
      <c r="C1198" s="81" t="s">
        <v>586</v>
      </c>
      <c r="D1198" s="69">
        <v>65246</v>
      </c>
      <c r="E1198" t="s">
        <v>65</v>
      </c>
      <c r="F1198">
        <v>36</v>
      </c>
      <c r="H1198" s="98" t="e">
        <f>VLOOKUP(A1198,#REF!,2,FALSE)</f>
        <v>#REF!</v>
      </c>
      <c r="I1198" t="str">
        <f>IF(D1198="",VLOOKUP(A1198,#REF!,3,FALSE),"")</f>
        <v/>
      </c>
      <c r="J1198" t="str">
        <f t="shared" si="18"/>
        <v>IDACORP Energy L.P.96057765</v>
      </c>
      <c r="K1198" t="s">
        <v>584</v>
      </c>
    </row>
    <row r="1199" spans="1:11" x14ac:dyDescent="0.2">
      <c r="A1199" s="70" t="s">
        <v>119</v>
      </c>
      <c r="B1199" s="69">
        <v>96067054</v>
      </c>
      <c r="C1199" s="81" t="s">
        <v>586</v>
      </c>
      <c r="D1199" s="69">
        <v>65246</v>
      </c>
      <c r="E1199" t="s">
        <v>65</v>
      </c>
      <c r="F1199">
        <v>36</v>
      </c>
      <c r="H1199" s="98" t="e">
        <f>VLOOKUP(A1199,#REF!,2,FALSE)</f>
        <v>#REF!</v>
      </c>
      <c r="I1199" t="str">
        <f>IF(D1199="",VLOOKUP(A1199,#REF!,3,FALSE),"")</f>
        <v/>
      </c>
      <c r="J1199" t="str">
        <f t="shared" si="18"/>
        <v>IDACORP Energy L.P.96067054</v>
      </c>
      <c r="K1199" t="s">
        <v>584</v>
      </c>
    </row>
    <row r="1200" spans="1:11" x14ac:dyDescent="0.2">
      <c r="A1200" s="70" t="s">
        <v>119</v>
      </c>
      <c r="B1200" s="69">
        <v>96074734</v>
      </c>
      <c r="C1200" s="81" t="s">
        <v>586</v>
      </c>
      <c r="D1200" s="69">
        <v>65246</v>
      </c>
      <c r="E1200" t="s">
        <v>65</v>
      </c>
      <c r="F1200">
        <v>36</v>
      </c>
      <c r="H1200" s="98" t="e">
        <f>VLOOKUP(A1200,#REF!,2,FALSE)</f>
        <v>#REF!</v>
      </c>
      <c r="I1200" t="str">
        <f>IF(D1200="",VLOOKUP(A1200,#REF!,3,FALSE),"")</f>
        <v/>
      </c>
      <c r="J1200" t="str">
        <f t="shared" si="18"/>
        <v>IDACORP Energy L.P.96074734</v>
      </c>
      <c r="K1200" t="s">
        <v>584</v>
      </c>
    </row>
    <row r="1201" spans="1:11" x14ac:dyDescent="0.2">
      <c r="A1201" s="70" t="s">
        <v>119</v>
      </c>
      <c r="B1201" s="69">
        <v>96005429</v>
      </c>
      <c r="C1201" s="81" t="s">
        <v>397</v>
      </c>
      <c r="D1201" s="69">
        <v>65246</v>
      </c>
      <c r="E1201" t="s">
        <v>65</v>
      </c>
      <c r="F1201">
        <v>36</v>
      </c>
      <c r="H1201" s="98" t="e">
        <f>VLOOKUP(A1201,#REF!,2,FALSE)</f>
        <v>#REF!</v>
      </c>
      <c r="I1201" t="str">
        <f>IF(D1201="",VLOOKUP(A1201,#REF!,3,FALSE),"")</f>
        <v/>
      </c>
      <c r="J1201" t="str">
        <f t="shared" si="18"/>
        <v>IDACORP Energy L.P.96005429</v>
      </c>
      <c r="K1201" t="s">
        <v>565</v>
      </c>
    </row>
    <row r="1202" spans="1:11" x14ac:dyDescent="0.2">
      <c r="A1202" s="70" t="s">
        <v>119</v>
      </c>
      <c r="B1202" s="69">
        <v>96028950</v>
      </c>
      <c r="C1202" s="81" t="s">
        <v>392</v>
      </c>
      <c r="D1202" s="69">
        <v>65246</v>
      </c>
      <c r="E1202" t="s">
        <v>65</v>
      </c>
      <c r="F1202">
        <v>36</v>
      </c>
      <c r="H1202" s="98" t="e">
        <f>VLOOKUP(A1202,#REF!,2,FALSE)</f>
        <v>#REF!</v>
      </c>
      <c r="I1202" t="str">
        <f>IF(D1202="",VLOOKUP(A1202,#REF!,3,FALSE),"")</f>
        <v/>
      </c>
      <c r="J1202" t="str">
        <f t="shared" si="18"/>
        <v>IDACORP Energy L.P.96028950</v>
      </c>
      <c r="K1202" t="s">
        <v>565</v>
      </c>
    </row>
    <row r="1203" spans="1:11" x14ac:dyDescent="0.2">
      <c r="A1203" s="70" t="s">
        <v>234</v>
      </c>
      <c r="B1203" s="69">
        <v>96000677</v>
      </c>
      <c r="C1203" s="81" t="s">
        <v>433</v>
      </c>
      <c r="D1203" s="69">
        <v>1799</v>
      </c>
      <c r="E1203" t="s">
        <v>65</v>
      </c>
      <c r="F1203">
        <v>151</v>
      </c>
      <c r="H1203" s="98" t="e">
        <f>VLOOKUP(A1203,#REF!,2,FALSE)</f>
        <v>#REF!</v>
      </c>
      <c r="I1203" t="str">
        <f>IF(D1203="",VLOOKUP(A1203,#REF!,3,FALSE),"")</f>
        <v/>
      </c>
      <c r="J1203" t="str">
        <f t="shared" si="18"/>
        <v>IGI Resources, Inc.96000677</v>
      </c>
      <c r="K1203" t="s">
        <v>565</v>
      </c>
    </row>
    <row r="1204" spans="1:11" x14ac:dyDescent="0.2">
      <c r="A1204" s="70" t="s">
        <v>234</v>
      </c>
      <c r="B1204" s="69">
        <v>96002899</v>
      </c>
      <c r="C1204" s="81" t="s">
        <v>399</v>
      </c>
      <c r="D1204" s="69">
        <v>1799</v>
      </c>
      <c r="E1204" t="s">
        <v>65</v>
      </c>
      <c r="F1204">
        <v>151</v>
      </c>
      <c r="H1204" s="98" t="e">
        <f>VLOOKUP(A1204,#REF!,2,FALSE)</f>
        <v>#REF!</v>
      </c>
      <c r="I1204" t="str">
        <f>IF(D1204="",VLOOKUP(A1204,#REF!,3,FALSE),"")</f>
        <v/>
      </c>
      <c r="J1204" t="str">
        <f t="shared" si="18"/>
        <v>IGI Resources, Inc.96002899</v>
      </c>
      <c r="K1204" t="s">
        <v>565</v>
      </c>
    </row>
    <row r="1205" spans="1:11" x14ac:dyDescent="0.2">
      <c r="A1205" s="70" t="s">
        <v>234</v>
      </c>
      <c r="B1205" s="69">
        <v>96051681</v>
      </c>
      <c r="C1205" s="81" t="s">
        <v>402</v>
      </c>
      <c r="D1205" s="69">
        <v>1799</v>
      </c>
      <c r="E1205" t="s">
        <v>65</v>
      </c>
      <c r="F1205">
        <v>151</v>
      </c>
      <c r="H1205" s="98" t="e">
        <f>VLOOKUP(A1205,#REF!,2,FALSE)</f>
        <v>#REF!</v>
      </c>
      <c r="I1205" t="str">
        <f>IF(D1205="",VLOOKUP(A1205,#REF!,3,FALSE),"")</f>
        <v/>
      </c>
      <c r="J1205" t="str">
        <f t="shared" si="18"/>
        <v>IGI Resources, Inc.96051681</v>
      </c>
      <c r="K1205" t="s">
        <v>565</v>
      </c>
    </row>
    <row r="1206" spans="1:11" x14ac:dyDescent="0.2">
      <c r="A1206" s="70" t="s">
        <v>234</v>
      </c>
      <c r="B1206" s="69">
        <v>96062595</v>
      </c>
      <c r="C1206" s="81" t="s">
        <v>401</v>
      </c>
      <c r="D1206" s="69">
        <v>1799</v>
      </c>
      <c r="E1206" t="s">
        <v>65</v>
      </c>
      <c r="F1206">
        <v>151</v>
      </c>
      <c r="H1206" s="98" t="e">
        <f>VLOOKUP(A1206,#REF!,2,FALSE)</f>
        <v>#REF!</v>
      </c>
      <c r="I1206" t="str">
        <f>IF(D1206="",VLOOKUP(A1206,#REF!,3,FALSE),"")</f>
        <v/>
      </c>
      <c r="J1206" t="str">
        <f t="shared" si="18"/>
        <v>IGI Resources, Inc.96062595</v>
      </c>
      <c r="K1206" t="s">
        <v>565</v>
      </c>
    </row>
    <row r="1207" spans="1:11" x14ac:dyDescent="0.2">
      <c r="A1207" s="70" t="s">
        <v>267</v>
      </c>
      <c r="B1207" s="69">
        <v>96017256</v>
      </c>
      <c r="C1207" s="81" t="s">
        <v>431</v>
      </c>
      <c r="D1207" s="69">
        <v>56039</v>
      </c>
      <c r="E1207" t="s">
        <v>65</v>
      </c>
      <c r="F1207">
        <v>184</v>
      </c>
      <c r="H1207" s="98" t="e">
        <f>VLOOKUP(A1207,#REF!,2,FALSE)</f>
        <v>#REF!</v>
      </c>
      <c r="I1207" t="str">
        <f>IF(D1207="",VLOOKUP(A1207,#REF!,3,FALSE),"")</f>
        <v/>
      </c>
      <c r="J1207" t="str">
        <f t="shared" si="18"/>
        <v>Infinite Energy, Inc.96017256</v>
      </c>
      <c r="K1207" t="s">
        <v>565</v>
      </c>
    </row>
    <row r="1208" spans="1:11" x14ac:dyDescent="0.2">
      <c r="A1208" s="70" t="s">
        <v>267</v>
      </c>
      <c r="B1208" s="69">
        <v>96049612</v>
      </c>
      <c r="C1208" s="81" t="s">
        <v>396</v>
      </c>
      <c r="D1208" s="69">
        <v>56039</v>
      </c>
      <c r="E1208" t="s">
        <v>65</v>
      </c>
      <c r="F1208">
        <v>184</v>
      </c>
      <c r="H1208" s="98" t="e">
        <f>VLOOKUP(A1208,#REF!,2,FALSE)</f>
        <v>#REF!</v>
      </c>
      <c r="I1208" t="str">
        <f>IF(D1208="",VLOOKUP(A1208,#REF!,3,FALSE),"")</f>
        <v/>
      </c>
      <c r="J1208" t="str">
        <f t="shared" si="18"/>
        <v>Infinite Energy, Inc.96049612</v>
      </c>
      <c r="K1208" t="s">
        <v>565</v>
      </c>
    </row>
    <row r="1209" spans="1:11" x14ac:dyDescent="0.2">
      <c r="A1209" s="70" t="s">
        <v>288</v>
      </c>
      <c r="B1209" s="69">
        <v>96000710</v>
      </c>
      <c r="C1209" s="81" t="s">
        <v>428</v>
      </c>
      <c r="D1209" s="69">
        <v>118</v>
      </c>
      <c r="E1209" t="s">
        <v>65</v>
      </c>
      <c r="F1209">
        <v>205</v>
      </c>
      <c r="H1209" s="98" t="e">
        <f>VLOOKUP(A1209,#REF!,2,FALSE)</f>
        <v>#REF!</v>
      </c>
      <c r="I1209" t="str">
        <f>IF(D1209="",VLOOKUP(A1209,#REF!,3,FALSE),"")</f>
        <v/>
      </c>
      <c r="J1209" t="str">
        <f t="shared" si="18"/>
        <v>Interstate Power Company96000710</v>
      </c>
      <c r="K1209" t="s">
        <v>565</v>
      </c>
    </row>
    <row r="1210" spans="1:11" x14ac:dyDescent="0.2">
      <c r="A1210" s="70" t="s">
        <v>288</v>
      </c>
      <c r="B1210" s="69">
        <v>96000712</v>
      </c>
      <c r="C1210" s="81" t="s">
        <v>392</v>
      </c>
      <c r="D1210" s="69">
        <v>118</v>
      </c>
      <c r="E1210" t="s">
        <v>65</v>
      </c>
      <c r="F1210">
        <v>205</v>
      </c>
      <c r="H1210" s="98" t="e">
        <f>VLOOKUP(A1210,#REF!,2,FALSE)</f>
        <v>#REF!</v>
      </c>
      <c r="I1210" t="str">
        <f>IF(D1210="",VLOOKUP(A1210,#REF!,3,FALSE),"")</f>
        <v/>
      </c>
      <c r="J1210" t="str">
        <f t="shared" si="18"/>
        <v>Interstate Power Company96000712</v>
      </c>
      <c r="K1210" t="s">
        <v>565</v>
      </c>
    </row>
    <row r="1211" spans="1:11" x14ac:dyDescent="0.2">
      <c r="A1211" s="70" t="s">
        <v>288</v>
      </c>
      <c r="B1211" s="69">
        <v>96018757</v>
      </c>
      <c r="C1211" s="81" t="s">
        <v>401</v>
      </c>
      <c r="D1211" s="69">
        <v>118</v>
      </c>
      <c r="E1211" t="s">
        <v>65</v>
      </c>
      <c r="F1211">
        <v>205</v>
      </c>
      <c r="H1211" s="98" t="e">
        <f>VLOOKUP(A1211,#REF!,2,FALSE)</f>
        <v>#REF!</v>
      </c>
      <c r="I1211" t="str">
        <f>IF(D1211="",VLOOKUP(A1211,#REF!,3,FALSE),"")</f>
        <v/>
      </c>
      <c r="J1211" t="str">
        <f t="shared" si="18"/>
        <v>Interstate Power Company96018757</v>
      </c>
      <c r="K1211" t="s">
        <v>565</v>
      </c>
    </row>
    <row r="1212" spans="1:11" x14ac:dyDescent="0.2">
      <c r="A1212" s="70" t="s">
        <v>288</v>
      </c>
      <c r="B1212" s="69">
        <v>96048074</v>
      </c>
      <c r="C1212" s="81" t="s">
        <v>399</v>
      </c>
      <c r="D1212" s="69">
        <v>118</v>
      </c>
      <c r="E1212" t="s">
        <v>65</v>
      </c>
      <c r="F1212">
        <v>205</v>
      </c>
      <c r="H1212" s="98" t="e">
        <f>VLOOKUP(A1212,#REF!,2,FALSE)</f>
        <v>#REF!</v>
      </c>
      <c r="I1212" t="str">
        <f>IF(D1212="",VLOOKUP(A1212,#REF!,3,FALSE),"")</f>
        <v/>
      </c>
      <c r="J1212" t="str">
        <f t="shared" si="18"/>
        <v>Interstate Power Company96048074</v>
      </c>
      <c r="K1212" t="s">
        <v>565</v>
      </c>
    </row>
    <row r="1213" spans="1:11" x14ac:dyDescent="0.2">
      <c r="A1213" s="70" t="s">
        <v>99</v>
      </c>
      <c r="B1213" s="69">
        <v>96005429</v>
      </c>
      <c r="C1213" s="81" t="s">
        <v>397</v>
      </c>
      <c r="D1213" s="69">
        <v>120</v>
      </c>
      <c r="E1213" t="s">
        <v>65</v>
      </c>
      <c r="F1213">
        <v>16</v>
      </c>
      <c r="H1213" s="98" t="e">
        <f>VLOOKUP(A1213,#REF!,2,FALSE)</f>
        <v>#REF!</v>
      </c>
      <c r="I1213" t="str">
        <f>IF(D1213="",VLOOKUP(A1213,#REF!,3,FALSE),"")</f>
        <v/>
      </c>
      <c r="J1213" t="str">
        <f t="shared" si="18"/>
        <v>J. Aron &amp; Company96005429</v>
      </c>
      <c r="K1213" t="s">
        <v>565</v>
      </c>
    </row>
    <row r="1214" spans="1:11" x14ac:dyDescent="0.2">
      <c r="A1214" s="70" t="s">
        <v>99</v>
      </c>
      <c r="B1214" s="69">
        <v>96020559</v>
      </c>
      <c r="C1214" s="81" t="s">
        <v>424</v>
      </c>
      <c r="D1214" s="69">
        <v>120</v>
      </c>
      <c r="E1214" t="s">
        <v>65</v>
      </c>
      <c r="F1214">
        <v>16</v>
      </c>
      <c r="H1214" s="98" t="e">
        <f>VLOOKUP(A1214,#REF!,2,FALSE)</f>
        <v>#REF!</v>
      </c>
      <c r="I1214" t="str">
        <f>IF(D1214="",VLOOKUP(A1214,#REF!,3,FALSE),"")</f>
        <v/>
      </c>
      <c r="J1214" t="str">
        <f t="shared" si="18"/>
        <v>J. Aron &amp; Company96020559</v>
      </c>
      <c r="K1214" t="s">
        <v>565</v>
      </c>
    </row>
    <row r="1215" spans="1:11" x14ac:dyDescent="0.2">
      <c r="A1215" s="70" t="s">
        <v>99</v>
      </c>
      <c r="B1215" s="69">
        <v>96031481</v>
      </c>
      <c r="C1215" s="81" t="s">
        <v>402</v>
      </c>
      <c r="D1215" s="69">
        <v>120</v>
      </c>
      <c r="E1215" t="s">
        <v>65</v>
      </c>
      <c r="F1215">
        <v>16</v>
      </c>
      <c r="H1215" s="98" t="e">
        <f>VLOOKUP(A1215,#REF!,2,FALSE)</f>
        <v>#REF!</v>
      </c>
      <c r="I1215" t="str">
        <f>IF(D1215="",VLOOKUP(A1215,#REF!,3,FALSE),"")</f>
        <v/>
      </c>
      <c r="J1215" t="str">
        <f t="shared" si="18"/>
        <v>J. Aron &amp; Company96031481</v>
      </c>
      <c r="K1215" t="s">
        <v>565</v>
      </c>
    </row>
    <row r="1216" spans="1:11" x14ac:dyDescent="0.2">
      <c r="A1216" s="70" t="s">
        <v>99</v>
      </c>
      <c r="B1216" s="69">
        <v>96050368</v>
      </c>
      <c r="C1216" s="81" t="s">
        <v>399</v>
      </c>
      <c r="D1216" s="69">
        <v>120</v>
      </c>
      <c r="E1216" t="s">
        <v>65</v>
      </c>
      <c r="F1216">
        <v>16</v>
      </c>
      <c r="H1216" s="98" t="e">
        <f>VLOOKUP(A1216,#REF!,2,FALSE)</f>
        <v>#REF!</v>
      </c>
      <c r="I1216" t="str">
        <f>IF(D1216="",VLOOKUP(A1216,#REF!,3,FALSE),"")</f>
        <v/>
      </c>
      <c r="J1216" t="str">
        <f t="shared" si="18"/>
        <v>J. Aron &amp; Company96050368</v>
      </c>
      <c r="K1216" t="s">
        <v>565</v>
      </c>
    </row>
    <row r="1217" spans="1:11" x14ac:dyDescent="0.2">
      <c r="A1217" s="70" t="s">
        <v>99</v>
      </c>
      <c r="B1217" s="69">
        <v>96057579</v>
      </c>
      <c r="C1217" s="81" t="s">
        <v>403</v>
      </c>
      <c r="D1217" s="69">
        <v>120</v>
      </c>
      <c r="E1217" t="s">
        <v>65</v>
      </c>
      <c r="F1217">
        <v>16</v>
      </c>
      <c r="H1217" s="98" t="e">
        <f>VLOOKUP(A1217,#REF!,2,FALSE)</f>
        <v>#REF!</v>
      </c>
      <c r="I1217" t="str">
        <f>IF(D1217="",VLOOKUP(A1217,#REF!,3,FALSE),"")</f>
        <v/>
      </c>
      <c r="J1217" t="str">
        <f t="shared" si="18"/>
        <v>J. Aron &amp; Company96057579</v>
      </c>
      <c r="K1217" t="s">
        <v>565</v>
      </c>
    </row>
    <row r="1218" spans="1:11" x14ac:dyDescent="0.2">
      <c r="A1218" s="70" t="s">
        <v>99</v>
      </c>
      <c r="B1218" s="69">
        <v>96062185</v>
      </c>
      <c r="C1218" s="81" t="s">
        <v>401</v>
      </c>
      <c r="D1218" s="69">
        <v>120</v>
      </c>
      <c r="E1218" t="s">
        <v>65</v>
      </c>
      <c r="F1218">
        <v>16</v>
      </c>
      <c r="H1218" s="98" t="e">
        <f>VLOOKUP(A1218,#REF!,2,FALSE)</f>
        <v>#REF!</v>
      </c>
      <c r="I1218" t="str">
        <f>IF(D1218="",VLOOKUP(A1218,#REF!,3,FALSE),"")</f>
        <v/>
      </c>
      <c r="J1218" t="str">
        <f t="shared" si="18"/>
        <v>J. Aron &amp; Company96062185</v>
      </c>
      <c r="K1218" t="s">
        <v>565</v>
      </c>
    </row>
    <row r="1219" spans="1:11" x14ac:dyDescent="0.2">
      <c r="A1219" s="73" t="s">
        <v>282</v>
      </c>
      <c r="B1219" s="69">
        <v>96084452</v>
      </c>
      <c r="C1219" s="81" t="s">
        <v>401</v>
      </c>
      <c r="D1219" s="69">
        <v>1763</v>
      </c>
      <c r="E1219" t="s">
        <v>65</v>
      </c>
      <c r="F1219">
        <v>199</v>
      </c>
      <c r="H1219" s="98" t="e">
        <f>VLOOKUP(A1219,#REF!,2,FALSE)</f>
        <v>#REF!</v>
      </c>
      <c r="I1219" t="str">
        <f>IF(D1219="",VLOOKUP(A1219,#REF!,3,FALSE),"")</f>
        <v/>
      </c>
      <c r="J1219" t="str">
        <f t="shared" si="18"/>
        <v>J. M. Huber Corporation96084452</v>
      </c>
      <c r="K1219" t="s">
        <v>582</v>
      </c>
    </row>
    <row r="1220" spans="1:11" x14ac:dyDescent="0.2">
      <c r="A1220" s="73" t="s">
        <v>282</v>
      </c>
      <c r="B1220" s="69">
        <v>96062733</v>
      </c>
      <c r="C1220" s="81" t="s">
        <v>399</v>
      </c>
      <c r="D1220" s="69">
        <v>1763</v>
      </c>
      <c r="E1220" t="s">
        <v>65</v>
      </c>
      <c r="F1220">
        <v>199</v>
      </c>
      <c r="H1220" s="98" t="e">
        <f>VLOOKUP(A1220,#REF!,2,FALSE)</f>
        <v>#REF!</v>
      </c>
      <c r="I1220" t="str">
        <f>IF(D1220="",VLOOKUP(A1220,#REF!,3,FALSE),"")</f>
        <v/>
      </c>
      <c r="J1220" t="str">
        <f t="shared" si="18"/>
        <v>J. M. Huber Corporation96062733</v>
      </c>
      <c r="K1220" t="s">
        <v>565</v>
      </c>
    </row>
    <row r="1221" spans="1:11" x14ac:dyDescent="0.2">
      <c r="A1221" s="73" t="s">
        <v>282</v>
      </c>
      <c r="B1221" s="69">
        <v>96062586</v>
      </c>
      <c r="C1221" s="81" t="s">
        <v>421</v>
      </c>
      <c r="D1221" s="69">
        <v>1763</v>
      </c>
      <c r="E1221" t="s">
        <v>65</v>
      </c>
      <c r="F1221">
        <v>199</v>
      </c>
      <c r="H1221" s="98" t="e">
        <f>VLOOKUP(A1221,#REF!,2,FALSE)</f>
        <v>#REF!</v>
      </c>
      <c r="I1221" t="str">
        <f>IF(D1221="",VLOOKUP(A1221,#REF!,3,FALSE),"")</f>
        <v/>
      </c>
      <c r="J1221" t="str">
        <f t="shared" ref="J1221:J1284" si="19">A1221&amp;B1221</f>
        <v>J. M. Huber Corporation96062586</v>
      </c>
      <c r="K1221" t="s">
        <v>565</v>
      </c>
    </row>
    <row r="1222" spans="1:11" x14ac:dyDescent="0.2">
      <c r="A1222" s="73" t="s">
        <v>282</v>
      </c>
      <c r="B1222" s="69">
        <v>96060260</v>
      </c>
      <c r="C1222" s="81" t="s">
        <v>434</v>
      </c>
      <c r="D1222" s="69">
        <v>1763</v>
      </c>
      <c r="E1222" t="s">
        <v>65</v>
      </c>
      <c r="F1222">
        <v>199</v>
      </c>
      <c r="H1222" s="98" t="e">
        <f>VLOOKUP(A1222,#REF!,2,FALSE)</f>
        <v>#REF!</v>
      </c>
      <c r="I1222" t="str">
        <f>IF(D1222="",VLOOKUP(A1222,#REF!,3,FALSE),"")</f>
        <v/>
      </c>
      <c r="J1222" t="str">
        <f t="shared" si="19"/>
        <v>J. M. Huber Corporation96060260</v>
      </c>
      <c r="K1222" t="s">
        <v>565</v>
      </c>
    </row>
    <row r="1223" spans="1:11" x14ac:dyDescent="0.2">
      <c r="A1223" s="73" t="s">
        <v>282</v>
      </c>
      <c r="B1223" s="69">
        <v>96058476</v>
      </c>
      <c r="C1223" s="81" t="s">
        <v>392</v>
      </c>
      <c r="D1223" s="69">
        <v>1763</v>
      </c>
      <c r="E1223" t="s">
        <v>65</v>
      </c>
      <c r="F1223">
        <v>199</v>
      </c>
      <c r="H1223" s="98" t="e">
        <f>VLOOKUP(A1223,#REF!,2,FALSE)</f>
        <v>#REF!</v>
      </c>
      <c r="I1223" t="str">
        <f>IF(D1223="",VLOOKUP(A1223,#REF!,3,FALSE),"")</f>
        <v/>
      </c>
      <c r="J1223" t="str">
        <f t="shared" si="19"/>
        <v>J. M. Huber Corporation96058476</v>
      </c>
      <c r="K1223" t="s">
        <v>565</v>
      </c>
    </row>
    <row r="1224" spans="1:11" x14ac:dyDescent="0.2">
      <c r="A1224" s="73" t="s">
        <v>282</v>
      </c>
      <c r="B1224" s="69">
        <v>96003224</v>
      </c>
      <c r="C1224" s="81" t="s">
        <v>432</v>
      </c>
      <c r="D1224" s="69">
        <v>1763</v>
      </c>
      <c r="E1224" t="s">
        <v>65</v>
      </c>
      <c r="F1224">
        <v>199</v>
      </c>
      <c r="H1224" s="98" t="e">
        <f>VLOOKUP(A1224,#REF!,2,FALSE)</f>
        <v>#REF!</v>
      </c>
      <c r="I1224" t="str">
        <f>IF(D1224="",VLOOKUP(A1224,#REF!,3,FALSE),"")</f>
        <v/>
      </c>
      <c r="J1224" t="str">
        <f t="shared" si="19"/>
        <v>J. M. Huber Corporation96003224</v>
      </c>
      <c r="K1224" t="s">
        <v>565</v>
      </c>
    </row>
    <row r="1225" spans="1:11" x14ac:dyDescent="0.2">
      <c r="A1225" s="73" t="s">
        <v>282</v>
      </c>
      <c r="B1225" s="69">
        <v>96003093</v>
      </c>
      <c r="C1225" s="81" t="s">
        <v>408</v>
      </c>
      <c r="D1225" s="69">
        <v>1763</v>
      </c>
      <c r="E1225" t="s">
        <v>65</v>
      </c>
      <c r="F1225">
        <v>199</v>
      </c>
      <c r="H1225" s="98" t="e">
        <f>VLOOKUP(A1225,#REF!,2,FALSE)</f>
        <v>#REF!</v>
      </c>
      <c r="I1225" t="str">
        <f>IF(D1225="",VLOOKUP(A1225,#REF!,3,FALSE),"")</f>
        <v/>
      </c>
      <c r="J1225" t="str">
        <f t="shared" si="19"/>
        <v>J. M. Huber Corporation96003093</v>
      </c>
      <c r="K1225" t="s">
        <v>565</v>
      </c>
    </row>
    <row r="1226" spans="1:11" x14ac:dyDescent="0.2">
      <c r="A1226" s="70" t="s">
        <v>236</v>
      </c>
      <c r="B1226" s="69">
        <v>96000734</v>
      </c>
      <c r="C1226" s="81" t="s">
        <v>417</v>
      </c>
      <c r="D1226" s="69">
        <v>1901</v>
      </c>
      <c r="E1226" t="s">
        <v>65</v>
      </c>
      <c r="F1226">
        <v>153</v>
      </c>
      <c r="H1226" s="98" t="e">
        <f>VLOOKUP(A1226,#REF!,2,FALSE)</f>
        <v>#REF!</v>
      </c>
      <c r="I1226" t="str">
        <f>IF(D1226="",VLOOKUP(A1226,#REF!,3,FALSE),"")</f>
        <v/>
      </c>
      <c r="J1226" t="str">
        <f t="shared" si="19"/>
        <v>Kaztex Energy Management Inc.96000734</v>
      </c>
      <c r="K1226" t="s">
        <v>565</v>
      </c>
    </row>
    <row r="1227" spans="1:11" x14ac:dyDescent="0.2">
      <c r="A1227" s="70" t="s">
        <v>236</v>
      </c>
      <c r="B1227" s="69">
        <v>96018735</v>
      </c>
      <c r="C1227" s="81" t="s">
        <v>394</v>
      </c>
      <c r="D1227" s="69">
        <v>1901</v>
      </c>
      <c r="E1227" t="s">
        <v>65</v>
      </c>
      <c r="F1227">
        <v>153</v>
      </c>
      <c r="H1227" s="98" t="e">
        <f>VLOOKUP(A1227,#REF!,2,FALSE)</f>
        <v>#REF!</v>
      </c>
      <c r="I1227" t="str">
        <f>IF(D1227="",VLOOKUP(A1227,#REF!,3,FALSE),"")</f>
        <v/>
      </c>
      <c r="J1227" t="str">
        <f t="shared" si="19"/>
        <v>Kaztex Energy Management Inc.96018735</v>
      </c>
      <c r="K1227" t="s">
        <v>565</v>
      </c>
    </row>
    <row r="1228" spans="1:11" x14ac:dyDescent="0.2">
      <c r="A1228" s="70" t="s">
        <v>236</v>
      </c>
      <c r="B1228" s="69">
        <v>96033472</v>
      </c>
      <c r="C1228" s="81" t="s">
        <v>406</v>
      </c>
      <c r="D1228" s="69">
        <v>1901</v>
      </c>
      <c r="E1228" t="s">
        <v>65</v>
      </c>
      <c r="F1228">
        <v>153</v>
      </c>
      <c r="H1228" s="98" t="e">
        <f>VLOOKUP(A1228,#REF!,2,FALSE)</f>
        <v>#REF!</v>
      </c>
      <c r="I1228" t="str">
        <f>IF(D1228="",VLOOKUP(A1228,#REF!,3,FALSE),"")</f>
        <v/>
      </c>
      <c r="J1228" t="str">
        <f t="shared" si="19"/>
        <v>Kaztex Energy Management Inc.96033472</v>
      </c>
      <c r="K1228" t="s">
        <v>565</v>
      </c>
    </row>
    <row r="1229" spans="1:11" x14ac:dyDescent="0.2">
      <c r="A1229" s="70" t="s">
        <v>236</v>
      </c>
      <c r="B1229" s="69">
        <v>96058497</v>
      </c>
      <c r="C1229" s="81" t="s">
        <v>403</v>
      </c>
      <c r="D1229" s="69">
        <v>1901</v>
      </c>
      <c r="E1229" t="s">
        <v>65</v>
      </c>
      <c r="F1229">
        <v>153</v>
      </c>
      <c r="H1229" s="98" t="e">
        <f>VLOOKUP(A1229,#REF!,2,FALSE)</f>
        <v>#REF!</v>
      </c>
      <c r="I1229" t="str">
        <f>IF(D1229="",VLOOKUP(A1229,#REF!,3,FALSE),"")</f>
        <v/>
      </c>
      <c r="J1229" t="str">
        <f t="shared" si="19"/>
        <v>Kaztex Energy Management Inc.96058497</v>
      </c>
      <c r="K1229" t="s">
        <v>565</v>
      </c>
    </row>
    <row r="1230" spans="1:11" x14ac:dyDescent="0.2">
      <c r="A1230" s="70" t="s">
        <v>236</v>
      </c>
      <c r="B1230" s="69">
        <v>96058499</v>
      </c>
      <c r="C1230" s="81" t="s">
        <v>403</v>
      </c>
      <c r="D1230" s="69">
        <v>1901</v>
      </c>
      <c r="E1230" t="s">
        <v>65</v>
      </c>
      <c r="F1230">
        <v>153</v>
      </c>
      <c r="H1230" s="98" t="e">
        <f>VLOOKUP(A1230,#REF!,2,FALSE)</f>
        <v>#REF!</v>
      </c>
      <c r="I1230" t="str">
        <f>IF(D1230="",VLOOKUP(A1230,#REF!,3,FALSE),"")</f>
        <v/>
      </c>
      <c r="J1230" t="str">
        <f t="shared" si="19"/>
        <v>Kaztex Energy Management Inc.96058499</v>
      </c>
      <c r="K1230" t="s">
        <v>565</v>
      </c>
    </row>
    <row r="1231" spans="1:11" x14ac:dyDescent="0.2">
      <c r="A1231" s="70" t="s">
        <v>236</v>
      </c>
      <c r="B1231" s="69">
        <v>96058501</v>
      </c>
      <c r="C1231" s="81" t="s">
        <v>403</v>
      </c>
      <c r="D1231" s="69">
        <v>1901</v>
      </c>
      <c r="E1231" t="s">
        <v>65</v>
      </c>
      <c r="F1231">
        <v>153</v>
      </c>
      <c r="H1231" s="98" t="e">
        <f>VLOOKUP(A1231,#REF!,2,FALSE)</f>
        <v>#REF!</v>
      </c>
      <c r="I1231" t="str">
        <f>IF(D1231="",VLOOKUP(A1231,#REF!,3,FALSE),"")</f>
        <v/>
      </c>
      <c r="J1231" t="str">
        <f t="shared" si="19"/>
        <v>Kaztex Energy Management Inc.96058501</v>
      </c>
      <c r="K1231" t="s">
        <v>565</v>
      </c>
    </row>
    <row r="1232" spans="1:11" x14ac:dyDescent="0.2">
      <c r="A1232" s="70" t="s">
        <v>236</v>
      </c>
      <c r="B1232" s="69">
        <v>96062237</v>
      </c>
      <c r="C1232" s="81" t="s">
        <v>403</v>
      </c>
      <c r="D1232" s="69">
        <v>1901</v>
      </c>
      <c r="E1232" t="s">
        <v>65</v>
      </c>
      <c r="F1232">
        <v>153</v>
      </c>
      <c r="H1232" s="98" t="e">
        <f>VLOOKUP(A1232,#REF!,2,FALSE)</f>
        <v>#REF!</v>
      </c>
      <c r="I1232" t="str">
        <f>IF(D1232="",VLOOKUP(A1232,#REF!,3,FALSE),"")</f>
        <v/>
      </c>
      <c r="J1232" t="str">
        <f t="shared" si="19"/>
        <v>Kaztex Energy Management Inc.96062237</v>
      </c>
      <c r="K1232" t="s">
        <v>565</v>
      </c>
    </row>
    <row r="1233" spans="1:11" x14ac:dyDescent="0.2">
      <c r="A1233" s="70" t="s">
        <v>236</v>
      </c>
      <c r="B1233" s="69">
        <v>96062239</v>
      </c>
      <c r="C1233" s="81" t="s">
        <v>403</v>
      </c>
      <c r="D1233" s="69">
        <v>1901</v>
      </c>
      <c r="E1233" t="s">
        <v>65</v>
      </c>
      <c r="F1233">
        <v>153</v>
      </c>
      <c r="H1233" s="98" t="e">
        <f>VLOOKUP(A1233,#REF!,2,FALSE)</f>
        <v>#REF!</v>
      </c>
      <c r="I1233" t="str">
        <f>IF(D1233="",VLOOKUP(A1233,#REF!,3,FALSE),"")</f>
        <v/>
      </c>
      <c r="J1233" t="str">
        <f t="shared" si="19"/>
        <v>Kaztex Energy Management Inc.96062239</v>
      </c>
      <c r="K1233" t="s">
        <v>565</v>
      </c>
    </row>
    <row r="1234" spans="1:11" x14ac:dyDescent="0.2">
      <c r="A1234" s="70" t="s">
        <v>236</v>
      </c>
      <c r="B1234" s="69">
        <v>96062241</v>
      </c>
      <c r="C1234" s="81" t="s">
        <v>403</v>
      </c>
      <c r="D1234" s="69">
        <v>1901</v>
      </c>
      <c r="E1234" t="s">
        <v>65</v>
      </c>
      <c r="F1234">
        <v>153</v>
      </c>
      <c r="H1234" s="98" t="e">
        <f>VLOOKUP(A1234,#REF!,2,FALSE)</f>
        <v>#REF!</v>
      </c>
      <c r="I1234" t="str">
        <f>IF(D1234="",VLOOKUP(A1234,#REF!,3,FALSE),"")</f>
        <v/>
      </c>
      <c r="J1234" t="str">
        <f t="shared" si="19"/>
        <v>Kaztex Energy Management Inc.96062241</v>
      </c>
      <c r="K1234" t="s">
        <v>565</v>
      </c>
    </row>
    <row r="1235" spans="1:11" x14ac:dyDescent="0.2">
      <c r="A1235" s="70" t="s">
        <v>236</v>
      </c>
      <c r="B1235" s="69">
        <v>96062244</v>
      </c>
      <c r="C1235" s="81" t="s">
        <v>403</v>
      </c>
      <c r="D1235" s="69">
        <v>1901</v>
      </c>
      <c r="E1235" t="s">
        <v>65</v>
      </c>
      <c r="F1235">
        <v>153</v>
      </c>
      <c r="H1235" s="98" t="e">
        <f>VLOOKUP(A1235,#REF!,2,FALSE)</f>
        <v>#REF!</v>
      </c>
      <c r="I1235" t="str">
        <f>IF(D1235="",VLOOKUP(A1235,#REF!,3,FALSE),"")</f>
        <v/>
      </c>
      <c r="J1235" t="str">
        <f t="shared" si="19"/>
        <v>Kaztex Energy Management Inc.96062244</v>
      </c>
      <c r="K1235" t="s">
        <v>565</v>
      </c>
    </row>
    <row r="1236" spans="1:11" x14ac:dyDescent="0.2">
      <c r="A1236" s="70" t="s">
        <v>159</v>
      </c>
      <c r="B1236" s="69">
        <v>96002203</v>
      </c>
      <c r="C1236" s="81" t="s">
        <v>417</v>
      </c>
      <c r="D1236" s="69">
        <v>53619</v>
      </c>
      <c r="E1236" t="s">
        <v>65</v>
      </c>
      <c r="F1236">
        <v>76</v>
      </c>
      <c r="H1236" s="98" t="e">
        <f>VLOOKUP(A1236,#REF!,2,FALSE)</f>
        <v>#REF!</v>
      </c>
      <c r="I1236" t="str">
        <f>IF(D1236="",VLOOKUP(A1236,#REF!,3,FALSE),"")</f>
        <v/>
      </c>
      <c r="J1236" t="str">
        <f t="shared" si="19"/>
        <v>Kerr-McGee Energy Services Corporation96002203</v>
      </c>
      <c r="K1236" t="s">
        <v>565</v>
      </c>
    </row>
    <row r="1237" spans="1:11" x14ac:dyDescent="0.2">
      <c r="A1237" s="70" t="s">
        <v>159</v>
      </c>
      <c r="B1237" s="69">
        <v>96029098</v>
      </c>
      <c r="C1237" s="81" t="s">
        <v>396</v>
      </c>
      <c r="D1237" s="69">
        <v>53619</v>
      </c>
      <c r="E1237" t="s">
        <v>65</v>
      </c>
      <c r="F1237">
        <v>76</v>
      </c>
      <c r="H1237" s="98" t="e">
        <f>VLOOKUP(A1237,#REF!,2,FALSE)</f>
        <v>#REF!</v>
      </c>
      <c r="I1237" t="str">
        <f>IF(D1237="",VLOOKUP(A1237,#REF!,3,FALSE),"")</f>
        <v/>
      </c>
      <c r="J1237" t="str">
        <f t="shared" si="19"/>
        <v>Kerr-McGee Energy Services Corporation96029098</v>
      </c>
      <c r="K1237" t="s">
        <v>565</v>
      </c>
    </row>
    <row r="1238" spans="1:11" x14ac:dyDescent="0.2">
      <c r="A1238" s="70" t="s">
        <v>159</v>
      </c>
      <c r="B1238" s="69">
        <v>96064790</v>
      </c>
      <c r="C1238" s="81" t="s">
        <v>404</v>
      </c>
      <c r="D1238" s="69">
        <v>53619</v>
      </c>
      <c r="E1238" t="s">
        <v>65</v>
      </c>
      <c r="F1238">
        <v>76</v>
      </c>
      <c r="H1238" s="98" t="e">
        <f>VLOOKUP(A1238,#REF!,2,FALSE)</f>
        <v>#REF!</v>
      </c>
      <c r="I1238" t="str">
        <f>IF(D1238="",VLOOKUP(A1238,#REF!,3,FALSE),"")</f>
        <v/>
      </c>
      <c r="J1238" t="str">
        <f t="shared" si="19"/>
        <v>Kerr-McGee Energy Services Corporation96064790</v>
      </c>
      <c r="K1238" t="s">
        <v>565</v>
      </c>
    </row>
    <row r="1239" spans="1:11" x14ac:dyDescent="0.2">
      <c r="A1239" s="70" t="s">
        <v>159</v>
      </c>
      <c r="B1239" s="69">
        <v>96067082</v>
      </c>
      <c r="C1239" s="81" t="s">
        <v>404</v>
      </c>
      <c r="D1239" s="69">
        <v>53619</v>
      </c>
      <c r="E1239" t="s">
        <v>65</v>
      </c>
      <c r="F1239">
        <v>76</v>
      </c>
      <c r="H1239" s="98" t="e">
        <f>VLOOKUP(A1239,#REF!,2,FALSE)</f>
        <v>#REF!</v>
      </c>
      <c r="I1239" t="str">
        <f>IF(D1239="",VLOOKUP(A1239,#REF!,3,FALSE),"")</f>
        <v/>
      </c>
      <c r="J1239" t="str">
        <f t="shared" si="19"/>
        <v>Kerr-McGee Energy Services Corporation96067082</v>
      </c>
      <c r="K1239" t="s">
        <v>565</v>
      </c>
    </row>
    <row r="1240" spans="1:11" x14ac:dyDescent="0.2">
      <c r="A1240" s="70" t="s">
        <v>159</v>
      </c>
      <c r="B1240" s="69">
        <v>96070303</v>
      </c>
      <c r="C1240" s="81" t="s">
        <v>404</v>
      </c>
      <c r="D1240" s="69">
        <v>53619</v>
      </c>
      <c r="E1240" t="s">
        <v>65</v>
      </c>
      <c r="F1240">
        <v>76</v>
      </c>
      <c r="H1240" s="98" t="e">
        <f>VLOOKUP(A1240,#REF!,2,FALSE)</f>
        <v>#REF!</v>
      </c>
      <c r="I1240" t="str">
        <f>IF(D1240="",VLOOKUP(A1240,#REF!,3,FALSE),"")</f>
        <v/>
      </c>
      <c r="J1240" t="str">
        <f t="shared" si="19"/>
        <v>Kerr-McGee Energy Services Corporation96070303</v>
      </c>
      <c r="K1240" t="s">
        <v>565</v>
      </c>
    </row>
    <row r="1241" spans="1:11" x14ac:dyDescent="0.2">
      <c r="A1241" s="70" t="s">
        <v>159</v>
      </c>
      <c r="B1241" s="69">
        <v>96084327</v>
      </c>
      <c r="C1241" s="81" t="s">
        <v>404</v>
      </c>
      <c r="D1241" s="69">
        <v>53619</v>
      </c>
      <c r="E1241" t="s">
        <v>65</v>
      </c>
      <c r="F1241">
        <v>76</v>
      </c>
      <c r="H1241" s="98" t="e">
        <f>VLOOKUP(A1241,#REF!,2,FALSE)</f>
        <v>#REF!</v>
      </c>
      <c r="I1241" t="str">
        <f>IF(D1241="",VLOOKUP(A1241,#REF!,3,FALSE),"")</f>
        <v/>
      </c>
      <c r="J1241" t="str">
        <f t="shared" si="19"/>
        <v>Kerr-McGee Energy Services Corporation96084327</v>
      </c>
      <c r="K1241" t="s">
        <v>565</v>
      </c>
    </row>
    <row r="1242" spans="1:11" x14ac:dyDescent="0.2">
      <c r="A1242" s="70" t="s">
        <v>159</v>
      </c>
      <c r="B1242" s="69">
        <v>96084332</v>
      </c>
      <c r="C1242" s="81" t="s">
        <v>404</v>
      </c>
      <c r="D1242" s="69">
        <v>53619</v>
      </c>
      <c r="E1242" t="s">
        <v>65</v>
      </c>
      <c r="F1242">
        <v>76</v>
      </c>
      <c r="H1242" s="98" t="e">
        <f>VLOOKUP(A1242,#REF!,2,FALSE)</f>
        <v>#REF!</v>
      </c>
      <c r="I1242" t="str">
        <f>IF(D1242="",VLOOKUP(A1242,#REF!,3,FALSE),"")</f>
        <v/>
      </c>
      <c r="J1242" t="str">
        <f t="shared" si="19"/>
        <v>Kerr-McGee Energy Services Corporation96084332</v>
      </c>
      <c r="K1242" t="s">
        <v>565</v>
      </c>
    </row>
    <row r="1243" spans="1:11" x14ac:dyDescent="0.2">
      <c r="A1243" s="70" t="s">
        <v>241</v>
      </c>
      <c r="B1243" s="69">
        <v>96070368</v>
      </c>
      <c r="C1243" s="81" t="s">
        <v>402</v>
      </c>
      <c r="D1243" s="69">
        <v>64449</v>
      </c>
      <c r="E1243" t="s">
        <v>65</v>
      </c>
      <c r="F1243">
        <v>158</v>
      </c>
      <c r="H1243" s="98" t="e">
        <f>VLOOKUP(A1243,#REF!,2,FALSE)</f>
        <v>#REF!</v>
      </c>
      <c r="I1243" t="str">
        <f>IF(D1243="",VLOOKUP(A1243,#REF!,3,FALSE),"")</f>
        <v/>
      </c>
      <c r="J1243" t="str">
        <f t="shared" si="19"/>
        <v>KeySpan Gas East Corporation96070368</v>
      </c>
      <c r="K1243" t="s">
        <v>565</v>
      </c>
    </row>
    <row r="1244" spans="1:11" x14ac:dyDescent="0.2">
      <c r="A1244" s="74" t="s">
        <v>598</v>
      </c>
      <c r="B1244" s="69">
        <v>96000788</v>
      </c>
      <c r="C1244" s="81" t="s">
        <v>392</v>
      </c>
      <c r="D1244" s="67">
        <v>64448</v>
      </c>
      <c r="E1244" t="s">
        <v>65</v>
      </c>
      <c r="F1244" t="e">
        <v>#N/A</v>
      </c>
      <c r="H1244" s="98" t="e">
        <f>VLOOKUP(A1244,#REF!,2,FALSE)</f>
        <v>#REF!</v>
      </c>
      <c r="I1244" t="str">
        <f>IF(D1244="",VLOOKUP(A1244,#REF!,3,FALSE),"")</f>
        <v/>
      </c>
      <c r="J1244" t="str">
        <f t="shared" si="19"/>
        <v>KeySpan Gas East Corporation (Suspended CP)96000788</v>
      </c>
      <c r="K1244" t="s">
        <v>565</v>
      </c>
    </row>
    <row r="1245" spans="1:11" x14ac:dyDescent="0.2">
      <c r="A1245" s="74" t="s">
        <v>598</v>
      </c>
      <c r="B1245" s="69">
        <v>96043121</v>
      </c>
      <c r="C1245" s="81" t="s">
        <v>399</v>
      </c>
      <c r="D1245" s="67">
        <v>64448</v>
      </c>
      <c r="E1245" t="s">
        <v>65</v>
      </c>
      <c r="F1245" t="e">
        <v>#N/A</v>
      </c>
      <c r="H1245" s="98" t="e">
        <f>VLOOKUP(A1245,#REF!,2,FALSE)</f>
        <v>#REF!</v>
      </c>
      <c r="I1245" t="str">
        <f>IF(D1245="",VLOOKUP(A1245,#REF!,3,FALSE),"")</f>
        <v/>
      </c>
      <c r="J1245" t="str">
        <f t="shared" si="19"/>
        <v>KeySpan Gas East Corporation (Suspended CP)96043121</v>
      </c>
      <c r="K1245" t="s">
        <v>565</v>
      </c>
    </row>
    <row r="1246" spans="1:11" x14ac:dyDescent="0.2">
      <c r="A1246" s="74" t="s">
        <v>598</v>
      </c>
      <c r="B1246" s="69">
        <v>96043125</v>
      </c>
      <c r="C1246" s="81" t="s">
        <v>401</v>
      </c>
      <c r="D1246" s="67">
        <v>64448</v>
      </c>
      <c r="E1246" t="s">
        <v>65</v>
      </c>
      <c r="F1246" t="e">
        <v>#N/A</v>
      </c>
      <c r="H1246" s="98" t="e">
        <f>VLOOKUP(A1246,#REF!,2,FALSE)</f>
        <v>#REF!</v>
      </c>
      <c r="I1246" t="str">
        <f>IF(D1246="",VLOOKUP(A1246,#REF!,3,FALSE),"")</f>
        <v/>
      </c>
      <c r="J1246" t="str">
        <f t="shared" si="19"/>
        <v>KeySpan Gas East Corporation (Suspended CP)96043125</v>
      </c>
      <c r="K1246" t="s">
        <v>565</v>
      </c>
    </row>
    <row r="1247" spans="1:11" x14ac:dyDescent="0.2">
      <c r="A1247" s="70" t="s">
        <v>258</v>
      </c>
      <c r="B1247" s="69">
        <v>96039682</v>
      </c>
      <c r="C1247" s="81" t="s">
        <v>396</v>
      </c>
      <c r="D1247" s="69">
        <v>54292</v>
      </c>
      <c r="E1247" t="s">
        <v>65</v>
      </c>
      <c r="F1247">
        <v>175</v>
      </c>
      <c r="H1247" s="98" t="e">
        <f>VLOOKUP(A1247,#REF!,2,FALSE)</f>
        <v>#REF!</v>
      </c>
      <c r="I1247" t="str">
        <f>IF(D1247="",VLOOKUP(A1247,#REF!,3,FALSE),"")</f>
        <v/>
      </c>
      <c r="J1247" t="str">
        <f t="shared" si="19"/>
        <v>Kinder Morgan Texas Pipeline, L.P.96039682</v>
      </c>
      <c r="K1247" t="s">
        <v>565</v>
      </c>
    </row>
    <row r="1248" spans="1:11" x14ac:dyDescent="0.2">
      <c r="A1248" s="70" t="s">
        <v>258</v>
      </c>
      <c r="B1248" s="69">
        <v>96062105</v>
      </c>
      <c r="C1248" s="81" t="s">
        <v>401</v>
      </c>
      <c r="D1248" s="69">
        <v>54292</v>
      </c>
      <c r="E1248" t="s">
        <v>65</v>
      </c>
      <c r="F1248">
        <v>175</v>
      </c>
      <c r="H1248" s="98" t="e">
        <f>VLOOKUP(A1248,#REF!,2,FALSE)</f>
        <v>#REF!</v>
      </c>
      <c r="I1248" t="str">
        <f>IF(D1248="",VLOOKUP(A1248,#REF!,3,FALSE),"")</f>
        <v/>
      </c>
      <c r="J1248" t="str">
        <f t="shared" si="19"/>
        <v>Kinder Morgan Texas Pipeline, L.P.96062105</v>
      </c>
      <c r="K1248" t="s">
        <v>565</v>
      </c>
    </row>
    <row r="1249" spans="1:11" x14ac:dyDescent="0.2">
      <c r="A1249" s="70" t="s">
        <v>258</v>
      </c>
      <c r="B1249" s="69">
        <v>96067511</v>
      </c>
      <c r="C1249" s="81" t="s">
        <v>399</v>
      </c>
      <c r="D1249" s="69">
        <v>54292</v>
      </c>
      <c r="E1249" t="s">
        <v>65</v>
      </c>
      <c r="F1249">
        <v>175</v>
      </c>
      <c r="H1249" s="98" t="e">
        <f>VLOOKUP(A1249,#REF!,2,FALSE)</f>
        <v>#REF!</v>
      </c>
      <c r="I1249" t="str">
        <f>IF(D1249="",VLOOKUP(A1249,#REF!,3,FALSE),"")</f>
        <v/>
      </c>
      <c r="J1249" t="str">
        <f t="shared" si="19"/>
        <v>Kinder Morgan Texas Pipeline, L.P.96067511</v>
      </c>
      <c r="K1249" t="s">
        <v>565</v>
      </c>
    </row>
    <row r="1250" spans="1:11" x14ac:dyDescent="0.2">
      <c r="A1250" s="70" t="s">
        <v>258</v>
      </c>
      <c r="B1250" s="69">
        <v>96077308</v>
      </c>
      <c r="C1250" s="81" t="s">
        <v>426</v>
      </c>
      <c r="D1250" s="69">
        <v>54292</v>
      </c>
      <c r="E1250" t="s">
        <v>65</v>
      </c>
      <c r="F1250">
        <v>175</v>
      </c>
      <c r="H1250" s="98" t="e">
        <f>VLOOKUP(A1250,#REF!,2,FALSE)</f>
        <v>#REF!</v>
      </c>
      <c r="I1250" t="str">
        <f>IF(D1250="",VLOOKUP(A1250,#REF!,3,FALSE),"")</f>
        <v/>
      </c>
      <c r="J1250" t="str">
        <f t="shared" si="19"/>
        <v>Kinder Morgan Texas Pipeline, L.P.96077308</v>
      </c>
      <c r="K1250" t="s">
        <v>565</v>
      </c>
    </row>
    <row r="1251" spans="1:11" x14ac:dyDescent="0.2">
      <c r="A1251" s="74" t="s">
        <v>157</v>
      </c>
      <c r="B1251" s="69"/>
      <c r="C1251" s="75" t="s">
        <v>585</v>
      </c>
      <c r="D1251" s="67">
        <v>246</v>
      </c>
      <c r="E1251" t="s">
        <v>65</v>
      </c>
      <c r="F1251">
        <v>74</v>
      </c>
      <c r="H1251" s="98" t="e">
        <f>VLOOKUP(A1251,#REF!,2,FALSE)</f>
        <v>#REF!</v>
      </c>
      <c r="I1251" t="str">
        <f>IF(D1251="",VLOOKUP(A1251,#REF!,3,FALSE),"")</f>
        <v/>
      </c>
      <c r="J1251" t="str">
        <f t="shared" si="19"/>
        <v>Kinder Morgan, Inc.</v>
      </c>
      <c r="K1251">
        <v>0</v>
      </c>
    </row>
    <row r="1252" spans="1:11" x14ac:dyDescent="0.2">
      <c r="A1252" s="70" t="s">
        <v>221</v>
      </c>
      <c r="B1252" s="69">
        <v>96061754</v>
      </c>
      <c r="C1252" s="81" t="s">
        <v>399</v>
      </c>
      <c r="D1252" s="69">
        <v>58669</v>
      </c>
      <c r="E1252" t="s">
        <v>65</v>
      </c>
      <c r="F1252">
        <v>138</v>
      </c>
      <c r="H1252" s="98" t="e">
        <f>VLOOKUP(A1252,#REF!,2,FALSE)</f>
        <v>#REF!</v>
      </c>
      <c r="I1252" t="str">
        <f>IF(D1252="",VLOOKUP(A1252,#REF!,3,FALSE),"")</f>
        <v/>
      </c>
      <c r="J1252" t="str">
        <f t="shared" si="19"/>
        <v>Koch Midstream Services Company96061754</v>
      </c>
      <c r="K1252" t="s">
        <v>565</v>
      </c>
    </row>
    <row r="1253" spans="1:11" x14ac:dyDescent="0.2">
      <c r="A1253" s="70" t="s">
        <v>221</v>
      </c>
      <c r="B1253" s="69">
        <v>96061755</v>
      </c>
      <c r="C1253" s="81" t="s">
        <v>402</v>
      </c>
      <c r="D1253" s="69">
        <v>58669</v>
      </c>
      <c r="E1253" t="s">
        <v>65</v>
      </c>
      <c r="F1253">
        <v>138</v>
      </c>
      <c r="H1253" s="98" t="e">
        <f>VLOOKUP(A1253,#REF!,2,FALSE)</f>
        <v>#REF!</v>
      </c>
      <c r="I1253" t="str">
        <f>IF(D1253="",VLOOKUP(A1253,#REF!,3,FALSE),"")</f>
        <v/>
      </c>
      <c r="J1253" t="str">
        <f t="shared" si="19"/>
        <v>Koch Midstream Services Company96061755</v>
      </c>
      <c r="K1253" t="s">
        <v>565</v>
      </c>
    </row>
    <row r="1254" spans="1:11" x14ac:dyDescent="0.2">
      <c r="A1254" s="70" t="s">
        <v>213</v>
      </c>
      <c r="B1254" s="69">
        <v>96063132</v>
      </c>
      <c r="C1254" s="81" t="s">
        <v>426</v>
      </c>
      <c r="D1254" s="69">
        <v>97779</v>
      </c>
      <c r="E1254" t="s">
        <v>65</v>
      </c>
      <c r="F1254">
        <v>130</v>
      </c>
      <c r="H1254" s="98" t="e">
        <f>VLOOKUP(A1254,#REF!,2,FALSE)</f>
        <v>#REF!</v>
      </c>
      <c r="I1254" t="str">
        <f>IF(D1254="",VLOOKUP(A1254,#REF!,3,FALSE),"")</f>
        <v/>
      </c>
      <c r="J1254" t="str">
        <f t="shared" si="19"/>
        <v>Koch Midstream Services Company, LLC96063132</v>
      </c>
      <c r="K1254" t="s">
        <v>582</v>
      </c>
    </row>
    <row r="1255" spans="1:11" x14ac:dyDescent="0.2">
      <c r="A1255" s="70" t="s">
        <v>213</v>
      </c>
      <c r="B1255" s="69">
        <v>96064683</v>
      </c>
      <c r="C1255" s="81" t="s">
        <v>402</v>
      </c>
      <c r="D1255" s="69">
        <v>97779</v>
      </c>
      <c r="E1255" t="s">
        <v>65</v>
      </c>
      <c r="F1255">
        <v>130</v>
      </c>
      <c r="H1255" s="98" t="e">
        <f>VLOOKUP(A1255,#REF!,2,FALSE)</f>
        <v>#REF!</v>
      </c>
      <c r="I1255" t="str">
        <f>IF(D1255="",VLOOKUP(A1255,#REF!,3,FALSE),"")</f>
        <v/>
      </c>
      <c r="J1255" t="str">
        <f t="shared" si="19"/>
        <v>Koch Midstream Services Company, LLC96064683</v>
      </c>
      <c r="K1255" t="s">
        <v>565</v>
      </c>
    </row>
    <row r="1256" spans="1:11" x14ac:dyDescent="0.2">
      <c r="A1256" s="70" t="s">
        <v>213</v>
      </c>
      <c r="B1256" s="69">
        <v>96079653</v>
      </c>
      <c r="C1256" s="81" t="s">
        <v>399</v>
      </c>
      <c r="D1256" s="69">
        <v>97779</v>
      </c>
      <c r="E1256" t="s">
        <v>65</v>
      </c>
      <c r="F1256">
        <v>130</v>
      </c>
      <c r="H1256" s="98" t="e">
        <f>VLOOKUP(A1256,#REF!,2,FALSE)</f>
        <v>#REF!</v>
      </c>
      <c r="I1256" t="str">
        <f>IF(D1256="",VLOOKUP(A1256,#REF!,3,FALSE),"")</f>
        <v/>
      </c>
      <c r="J1256" t="str">
        <f t="shared" si="19"/>
        <v>Koch Midstream Services Company, LLC96079653</v>
      </c>
      <c r="K1256" t="s">
        <v>565</v>
      </c>
    </row>
    <row r="1257" spans="1:11" x14ac:dyDescent="0.2">
      <c r="A1257" s="70" t="s">
        <v>310</v>
      </c>
      <c r="B1257" s="69">
        <v>96030003</v>
      </c>
      <c r="C1257" s="81" t="s">
        <v>410</v>
      </c>
      <c r="D1257" s="69">
        <v>5310</v>
      </c>
      <c r="E1257" t="s">
        <v>65</v>
      </c>
      <c r="F1257">
        <v>227</v>
      </c>
      <c r="H1257" s="98" t="e">
        <f>VLOOKUP(A1257,#REF!,2,FALSE)</f>
        <v>#REF!</v>
      </c>
      <c r="I1257" t="str">
        <f>IF(D1257="",VLOOKUP(A1257,#REF!,3,FALSE),"")</f>
        <v/>
      </c>
      <c r="J1257" t="str">
        <f t="shared" si="19"/>
        <v>Lakeland, City Of96030003</v>
      </c>
      <c r="K1257" t="s">
        <v>565</v>
      </c>
    </row>
    <row r="1258" spans="1:11" x14ac:dyDescent="0.2">
      <c r="A1258" s="70" t="s">
        <v>310</v>
      </c>
      <c r="B1258" s="69">
        <v>96070488</v>
      </c>
      <c r="C1258" s="81" t="s">
        <v>402</v>
      </c>
      <c r="D1258" s="69">
        <v>5310</v>
      </c>
      <c r="E1258" t="s">
        <v>65</v>
      </c>
      <c r="F1258">
        <v>227</v>
      </c>
      <c r="H1258" s="98" t="e">
        <f>VLOOKUP(A1258,#REF!,2,FALSE)</f>
        <v>#REF!</v>
      </c>
      <c r="I1258" t="str">
        <f>IF(D1258="",VLOOKUP(A1258,#REF!,3,FALSE),"")</f>
        <v/>
      </c>
      <c r="J1258" t="str">
        <f t="shared" si="19"/>
        <v>Lakeland, City Of96070488</v>
      </c>
      <c r="K1258" t="s">
        <v>565</v>
      </c>
    </row>
    <row r="1259" spans="1:11" x14ac:dyDescent="0.2">
      <c r="A1259" s="70" t="s">
        <v>300</v>
      </c>
      <c r="B1259" s="69">
        <v>96003324</v>
      </c>
      <c r="C1259" s="81" t="s">
        <v>417</v>
      </c>
      <c r="D1259" s="69">
        <v>58177</v>
      </c>
      <c r="E1259" t="s">
        <v>65</v>
      </c>
      <c r="F1259">
        <v>217</v>
      </c>
      <c r="H1259" s="98" t="e">
        <f>VLOOKUP(A1259,#REF!,2,FALSE)</f>
        <v>#REF!</v>
      </c>
      <c r="I1259" t="str">
        <f>IF(D1259="",VLOOKUP(A1259,#REF!,3,FALSE),"")</f>
        <v/>
      </c>
      <c r="J1259" t="str">
        <f t="shared" si="19"/>
        <v>LG&amp;E Energy Marketing Inc.96003324</v>
      </c>
      <c r="K1259" t="s">
        <v>565</v>
      </c>
    </row>
    <row r="1260" spans="1:11" x14ac:dyDescent="0.2">
      <c r="A1260" s="70" t="s">
        <v>300</v>
      </c>
      <c r="B1260" s="69">
        <v>96003333</v>
      </c>
      <c r="C1260" s="81" t="s">
        <v>392</v>
      </c>
      <c r="D1260" s="69">
        <v>58177</v>
      </c>
      <c r="E1260" t="s">
        <v>65</v>
      </c>
      <c r="F1260">
        <v>217</v>
      </c>
      <c r="H1260" s="98" t="e">
        <f>VLOOKUP(A1260,#REF!,2,FALSE)</f>
        <v>#REF!</v>
      </c>
      <c r="I1260" t="str">
        <f>IF(D1260="",VLOOKUP(A1260,#REF!,3,FALSE),"")</f>
        <v/>
      </c>
      <c r="J1260" t="str">
        <f t="shared" si="19"/>
        <v>LG&amp;E Energy Marketing Inc.96003333</v>
      </c>
      <c r="K1260" t="s">
        <v>565</v>
      </c>
    </row>
    <row r="1261" spans="1:11" x14ac:dyDescent="0.2">
      <c r="A1261" s="70" t="s">
        <v>300</v>
      </c>
      <c r="B1261" s="69">
        <v>96019089</v>
      </c>
      <c r="C1261" s="81" t="s">
        <v>394</v>
      </c>
      <c r="D1261" s="69">
        <v>58177</v>
      </c>
      <c r="E1261" t="s">
        <v>65</v>
      </c>
      <c r="F1261">
        <v>217</v>
      </c>
      <c r="H1261" s="98" t="e">
        <f>VLOOKUP(A1261,#REF!,2,FALSE)</f>
        <v>#REF!</v>
      </c>
      <c r="I1261" t="str">
        <f>IF(D1261="",VLOOKUP(A1261,#REF!,3,FALSE),"")</f>
        <v/>
      </c>
      <c r="J1261" t="str">
        <f t="shared" si="19"/>
        <v>LG&amp;E Energy Marketing Inc.96019089</v>
      </c>
      <c r="K1261" t="s">
        <v>565</v>
      </c>
    </row>
    <row r="1262" spans="1:11" x14ac:dyDescent="0.2">
      <c r="A1262" s="74" t="s">
        <v>129</v>
      </c>
      <c r="B1262" s="69"/>
      <c r="C1262" s="75" t="s">
        <v>585</v>
      </c>
      <c r="D1262" s="67">
        <v>278</v>
      </c>
      <c r="E1262" t="s">
        <v>65</v>
      </c>
      <c r="F1262">
        <v>46</v>
      </c>
      <c r="H1262" s="98" t="e">
        <f>VLOOKUP(A1262,#REF!,2,FALSE)</f>
        <v>#REF!</v>
      </c>
      <c r="I1262" t="str">
        <f>IF(D1262="",VLOOKUP(A1262,#REF!,3,FALSE),"")</f>
        <v/>
      </c>
      <c r="J1262" t="str">
        <f t="shared" si="19"/>
        <v>Louis Dreyfus Corporation</v>
      </c>
      <c r="K1262">
        <v>0</v>
      </c>
    </row>
    <row r="1263" spans="1:11" x14ac:dyDescent="0.2">
      <c r="A1263" s="70" t="s">
        <v>180</v>
      </c>
      <c r="B1263" s="69">
        <v>96007328</v>
      </c>
      <c r="C1263" s="81" t="s">
        <v>399</v>
      </c>
      <c r="D1263" s="69">
        <v>2094</v>
      </c>
      <c r="E1263" t="s">
        <v>65</v>
      </c>
      <c r="F1263">
        <v>97</v>
      </c>
      <c r="H1263" s="98" t="e">
        <f>VLOOKUP(A1263,#REF!,2,FALSE)</f>
        <v>#REF!</v>
      </c>
      <c r="I1263" t="str">
        <f>IF(D1263="",VLOOKUP(A1263,#REF!,3,FALSE),"")</f>
        <v/>
      </c>
      <c r="J1263" t="str">
        <f t="shared" si="19"/>
        <v>Marathon Oil Company96007328</v>
      </c>
      <c r="K1263" t="s">
        <v>588</v>
      </c>
    </row>
    <row r="1264" spans="1:11" x14ac:dyDescent="0.2">
      <c r="A1264" s="70" t="s">
        <v>180</v>
      </c>
      <c r="B1264" s="69">
        <v>96054437</v>
      </c>
      <c r="C1264" s="81" t="s">
        <v>401</v>
      </c>
      <c r="D1264" s="69">
        <v>2094</v>
      </c>
      <c r="E1264" t="s">
        <v>65</v>
      </c>
      <c r="F1264">
        <v>97</v>
      </c>
      <c r="H1264" s="98" t="e">
        <f>VLOOKUP(A1264,#REF!,2,FALSE)</f>
        <v>#REF!</v>
      </c>
      <c r="I1264" t="str">
        <f>IF(D1264="",VLOOKUP(A1264,#REF!,3,FALSE),"")</f>
        <v/>
      </c>
      <c r="J1264" t="str">
        <f t="shared" si="19"/>
        <v>Marathon Oil Company96054437</v>
      </c>
      <c r="K1264" t="s">
        <v>584</v>
      </c>
    </row>
    <row r="1265" spans="1:11" x14ac:dyDescent="0.2">
      <c r="A1265" s="70" t="s">
        <v>180</v>
      </c>
      <c r="B1265" s="69">
        <v>96056620</v>
      </c>
      <c r="C1265" s="81" t="s">
        <v>399</v>
      </c>
      <c r="D1265" s="69">
        <v>2094</v>
      </c>
      <c r="E1265" t="s">
        <v>65</v>
      </c>
      <c r="F1265">
        <v>97</v>
      </c>
      <c r="H1265" s="98" t="e">
        <f>VLOOKUP(A1265,#REF!,2,FALSE)</f>
        <v>#REF!</v>
      </c>
      <c r="I1265" t="str">
        <f>IF(D1265="",VLOOKUP(A1265,#REF!,3,FALSE),"")</f>
        <v/>
      </c>
      <c r="J1265" t="str">
        <f t="shared" si="19"/>
        <v>Marathon Oil Company96056620</v>
      </c>
      <c r="K1265" t="s">
        <v>584</v>
      </c>
    </row>
    <row r="1266" spans="1:11" x14ac:dyDescent="0.2">
      <c r="A1266" s="70" t="s">
        <v>180</v>
      </c>
      <c r="B1266" s="69">
        <v>96003030</v>
      </c>
      <c r="C1266" s="81" t="s">
        <v>417</v>
      </c>
      <c r="D1266" s="69">
        <v>2094</v>
      </c>
      <c r="E1266" t="s">
        <v>65</v>
      </c>
      <c r="F1266">
        <v>97</v>
      </c>
      <c r="H1266" s="98" t="e">
        <f>VLOOKUP(A1266,#REF!,2,FALSE)</f>
        <v>#REF!</v>
      </c>
      <c r="I1266" t="str">
        <f>IF(D1266="",VLOOKUP(A1266,#REF!,3,FALSE),"")</f>
        <v/>
      </c>
      <c r="J1266" t="str">
        <f t="shared" si="19"/>
        <v>Marathon Oil Company96003030</v>
      </c>
      <c r="K1266" t="s">
        <v>565</v>
      </c>
    </row>
    <row r="1267" spans="1:11" x14ac:dyDescent="0.2">
      <c r="A1267" s="70" t="s">
        <v>180</v>
      </c>
      <c r="B1267" s="69">
        <v>96004069</v>
      </c>
      <c r="C1267" s="81" t="s">
        <v>435</v>
      </c>
      <c r="D1267" s="69">
        <v>2094</v>
      </c>
      <c r="E1267" t="s">
        <v>65</v>
      </c>
      <c r="F1267">
        <v>97</v>
      </c>
      <c r="H1267" s="98" t="e">
        <f>VLOOKUP(A1267,#REF!,2,FALSE)</f>
        <v>#REF!</v>
      </c>
      <c r="I1267" t="str">
        <f>IF(D1267="",VLOOKUP(A1267,#REF!,3,FALSE),"")</f>
        <v/>
      </c>
      <c r="J1267" t="str">
        <f t="shared" si="19"/>
        <v>Marathon Oil Company96004069</v>
      </c>
      <c r="K1267" t="s">
        <v>565</v>
      </c>
    </row>
    <row r="1268" spans="1:11" x14ac:dyDescent="0.2">
      <c r="A1268" s="70" t="s">
        <v>180</v>
      </c>
      <c r="B1268" s="69">
        <v>96019031</v>
      </c>
      <c r="C1268" s="81" t="s">
        <v>394</v>
      </c>
      <c r="D1268" s="69">
        <v>2094</v>
      </c>
      <c r="E1268" t="s">
        <v>65</v>
      </c>
      <c r="F1268">
        <v>97</v>
      </c>
      <c r="H1268" s="98" t="e">
        <f>VLOOKUP(A1268,#REF!,2,FALSE)</f>
        <v>#REF!</v>
      </c>
      <c r="I1268" t="str">
        <f>IF(D1268="",VLOOKUP(A1268,#REF!,3,FALSE),"")</f>
        <v/>
      </c>
      <c r="J1268" t="str">
        <f t="shared" si="19"/>
        <v>Marathon Oil Company96019031</v>
      </c>
      <c r="K1268" t="s">
        <v>565</v>
      </c>
    </row>
    <row r="1269" spans="1:11" x14ac:dyDescent="0.2">
      <c r="A1269" s="70" t="s">
        <v>180</v>
      </c>
      <c r="B1269" s="69">
        <v>96020734</v>
      </c>
      <c r="C1269" s="81" t="s">
        <v>404</v>
      </c>
      <c r="D1269" s="69">
        <v>2094</v>
      </c>
      <c r="E1269" t="s">
        <v>65</v>
      </c>
      <c r="F1269">
        <v>97</v>
      </c>
      <c r="H1269" s="98" t="e">
        <f>VLOOKUP(A1269,#REF!,2,FALSE)</f>
        <v>#REF!</v>
      </c>
      <c r="I1269" t="str">
        <f>IF(D1269="",VLOOKUP(A1269,#REF!,3,FALSE),"")</f>
        <v/>
      </c>
      <c r="J1269" t="str">
        <f t="shared" si="19"/>
        <v>Marathon Oil Company96020734</v>
      </c>
      <c r="K1269" t="s">
        <v>565</v>
      </c>
    </row>
    <row r="1270" spans="1:11" x14ac:dyDescent="0.2">
      <c r="A1270" s="70" t="s">
        <v>180</v>
      </c>
      <c r="B1270" s="69">
        <v>96028944</v>
      </c>
      <c r="C1270" s="81" t="s">
        <v>396</v>
      </c>
      <c r="D1270" s="69">
        <v>2094</v>
      </c>
      <c r="E1270" t="s">
        <v>65</v>
      </c>
      <c r="F1270">
        <v>97</v>
      </c>
      <c r="H1270" s="98" t="e">
        <f>VLOOKUP(A1270,#REF!,2,FALSE)</f>
        <v>#REF!</v>
      </c>
      <c r="I1270" t="str">
        <f>IF(D1270="",VLOOKUP(A1270,#REF!,3,FALSE),"")</f>
        <v/>
      </c>
      <c r="J1270" t="str">
        <f t="shared" si="19"/>
        <v>Marathon Oil Company96028944</v>
      </c>
      <c r="K1270" t="s">
        <v>565</v>
      </c>
    </row>
    <row r="1271" spans="1:11" x14ac:dyDescent="0.2">
      <c r="A1271" s="70" t="s">
        <v>180</v>
      </c>
      <c r="B1271" s="69">
        <v>96081542</v>
      </c>
      <c r="C1271" s="81" t="s">
        <v>405</v>
      </c>
      <c r="D1271" s="69">
        <v>2094</v>
      </c>
      <c r="E1271" t="s">
        <v>65</v>
      </c>
      <c r="F1271">
        <v>97</v>
      </c>
      <c r="H1271" s="98" t="e">
        <f>VLOOKUP(A1271,#REF!,2,FALSE)</f>
        <v>#REF!</v>
      </c>
      <c r="I1271" t="str">
        <f>IF(D1271="",VLOOKUP(A1271,#REF!,3,FALSE),"")</f>
        <v/>
      </c>
      <c r="J1271" t="str">
        <f t="shared" si="19"/>
        <v>Marathon Oil Company96081542</v>
      </c>
      <c r="K1271" t="s">
        <v>565</v>
      </c>
    </row>
    <row r="1272" spans="1:11" x14ac:dyDescent="0.2">
      <c r="A1272" s="70" t="s">
        <v>293</v>
      </c>
      <c r="B1272" s="69">
        <v>96016001</v>
      </c>
      <c r="C1272" s="81" t="s">
        <v>436</v>
      </c>
      <c r="D1272" s="69">
        <v>51880</v>
      </c>
      <c r="E1272" t="s">
        <v>65</v>
      </c>
      <c r="F1272">
        <v>210</v>
      </c>
      <c r="H1272" s="98" t="e">
        <f>VLOOKUP(A1272,#REF!,2,FALSE)</f>
        <v>#REF!</v>
      </c>
      <c r="I1272" t="str">
        <f>IF(D1272="",VLOOKUP(A1272,#REF!,3,FALSE),"")</f>
        <v/>
      </c>
      <c r="J1272" t="str">
        <f t="shared" si="19"/>
        <v>MarkWest Hydrocarbon, Inc.96016001</v>
      </c>
      <c r="K1272" t="s">
        <v>565</v>
      </c>
    </row>
    <row r="1273" spans="1:11" x14ac:dyDescent="0.2">
      <c r="A1273" s="70" t="s">
        <v>293</v>
      </c>
      <c r="B1273" s="69">
        <v>96016002</v>
      </c>
      <c r="C1273" s="81" t="s">
        <v>436</v>
      </c>
      <c r="D1273" s="69">
        <v>51880</v>
      </c>
      <c r="E1273" t="s">
        <v>65</v>
      </c>
      <c r="F1273">
        <v>210</v>
      </c>
      <c r="H1273" s="98" t="e">
        <f>VLOOKUP(A1273,#REF!,2,FALSE)</f>
        <v>#REF!</v>
      </c>
      <c r="I1273" t="str">
        <f>IF(D1273="",VLOOKUP(A1273,#REF!,3,FALSE),"")</f>
        <v/>
      </c>
      <c r="J1273" t="str">
        <f t="shared" si="19"/>
        <v>MarkWest Hydrocarbon, Inc.96016002</v>
      </c>
      <c r="K1273" t="s">
        <v>565</v>
      </c>
    </row>
    <row r="1274" spans="1:11" x14ac:dyDescent="0.2">
      <c r="A1274" s="70" t="s">
        <v>293</v>
      </c>
      <c r="B1274" s="69">
        <v>96016003</v>
      </c>
      <c r="C1274" s="81" t="s">
        <v>436</v>
      </c>
      <c r="D1274" s="69">
        <v>51880</v>
      </c>
      <c r="E1274" t="s">
        <v>65</v>
      </c>
      <c r="F1274">
        <v>210</v>
      </c>
      <c r="H1274" s="98" t="e">
        <f>VLOOKUP(A1274,#REF!,2,FALSE)</f>
        <v>#REF!</v>
      </c>
      <c r="I1274" t="str">
        <f>IF(D1274="",VLOOKUP(A1274,#REF!,3,FALSE),"")</f>
        <v/>
      </c>
      <c r="J1274" t="str">
        <f t="shared" si="19"/>
        <v>MarkWest Hydrocarbon, Inc.96016003</v>
      </c>
      <c r="K1274" t="s">
        <v>565</v>
      </c>
    </row>
    <row r="1275" spans="1:11" x14ac:dyDescent="0.2">
      <c r="A1275" s="70" t="s">
        <v>293</v>
      </c>
      <c r="B1275" s="69">
        <v>96016004</v>
      </c>
      <c r="C1275" s="81" t="s">
        <v>436</v>
      </c>
      <c r="D1275" s="69">
        <v>51880</v>
      </c>
      <c r="E1275" t="s">
        <v>65</v>
      </c>
      <c r="F1275">
        <v>210</v>
      </c>
      <c r="H1275" s="98" t="e">
        <f>VLOOKUP(A1275,#REF!,2,FALSE)</f>
        <v>#REF!</v>
      </c>
      <c r="I1275" t="str">
        <f>IF(D1275="",VLOOKUP(A1275,#REF!,3,FALSE),"")</f>
        <v/>
      </c>
      <c r="J1275" t="str">
        <f t="shared" si="19"/>
        <v>MarkWest Hydrocarbon, Inc.96016004</v>
      </c>
      <c r="K1275" t="s">
        <v>565</v>
      </c>
    </row>
    <row r="1276" spans="1:11" x14ac:dyDescent="0.2">
      <c r="A1276" s="70" t="s">
        <v>293</v>
      </c>
      <c r="B1276" s="69">
        <v>96016006</v>
      </c>
      <c r="C1276" s="81" t="s">
        <v>436</v>
      </c>
      <c r="D1276" s="69">
        <v>51880</v>
      </c>
      <c r="E1276" t="s">
        <v>65</v>
      </c>
      <c r="F1276">
        <v>210</v>
      </c>
      <c r="H1276" s="98" t="e">
        <f>VLOOKUP(A1276,#REF!,2,FALSE)</f>
        <v>#REF!</v>
      </c>
      <c r="I1276" t="str">
        <f>IF(D1276="",VLOOKUP(A1276,#REF!,3,FALSE),"")</f>
        <v/>
      </c>
      <c r="J1276" t="str">
        <f t="shared" si="19"/>
        <v>MarkWest Hydrocarbon, Inc.96016006</v>
      </c>
      <c r="K1276" t="s">
        <v>565</v>
      </c>
    </row>
    <row r="1277" spans="1:11" x14ac:dyDescent="0.2">
      <c r="A1277" s="70" t="s">
        <v>293</v>
      </c>
      <c r="B1277" s="69">
        <v>96016007</v>
      </c>
      <c r="C1277" s="81" t="s">
        <v>436</v>
      </c>
      <c r="D1277" s="69">
        <v>51880</v>
      </c>
      <c r="E1277" t="s">
        <v>65</v>
      </c>
      <c r="F1277">
        <v>210</v>
      </c>
      <c r="H1277" s="98" t="e">
        <f>VLOOKUP(A1277,#REF!,2,FALSE)</f>
        <v>#REF!</v>
      </c>
      <c r="I1277" t="str">
        <f>IF(D1277="",VLOOKUP(A1277,#REF!,3,FALSE),"")</f>
        <v/>
      </c>
      <c r="J1277" t="str">
        <f t="shared" si="19"/>
        <v>MarkWest Hydrocarbon, Inc.96016007</v>
      </c>
      <c r="K1277" t="s">
        <v>565</v>
      </c>
    </row>
    <row r="1278" spans="1:11" x14ac:dyDescent="0.2">
      <c r="A1278" s="70" t="s">
        <v>293</v>
      </c>
      <c r="B1278" s="69">
        <v>96016008</v>
      </c>
      <c r="C1278" s="81" t="s">
        <v>436</v>
      </c>
      <c r="D1278" s="69">
        <v>51880</v>
      </c>
      <c r="E1278" t="s">
        <v>65</v>
      </c>
      <c r="F1278">
        <v>210</v>
      </c>
      <c r="H1278" s="98" t="e">
        <f>VLOOKUP(A1278,#REF!,2,FALSE)</f>
        <v>#REF!</v>
      </c>
      <c r="I1278" t="str">
        <f>IF(D1278="",VLOOKUP(A1278,#REF!,3,FALSE),"")</f>
        <v/>
      </c>
      <c r="J1278" t="str">
        <f t="shared" si="19"/>
        <v>MarkWest Hydrocarbon, Inc.96016008</v>
      </c>
      <c r="K1278" t="s">
        <v>565</v>
      </c>
    </row>
    <row r="1279" spans="1:11" x14ac:dyDescent="0.2">
      <c r="A1279" s="70" t="s">
        <v>293</v>
      </c>
      <c r="B1279" s="69">
        <v>96016009</v>
      </c>
      <c r="C1279" s="81" t="s">
        <v>436</v>
      </c>
      <c r="D1279" s="69">
        <v>51880</v>
      </c>
      <c r="E1279" t="s">
        <v>65</v>
      </c>
      <c r="F1279">
        <v>210</v>
      </c>
      <c r="H1279" s="98" t="e">
        <f>VLOOKUP(A1279,#REF!,2,FALSE)</f>
        <v>#REF!</v>
      </c>
      <c r="I1279" t="str">
        <f>IF(D1279="",VLOOKUP(A1279,#REF!,3,FALSE),"")</f>
        <v/>
      </c>
      <c r="J1279" t="str">
        <f t="shared" si="19"/>
        <v>MarkWest Hydrocarbon, Inc.96016009</v>
      </c>
      <c r="K1279" t="s">
        <v>565</v>
      </c>
    </row>
    <row r="1280" spans="1:11" x14ac:dyDescent="0.2">
      <c r="A1280" s="70" t="s">
        <v>293</v>
      </c>
      <c r="B1280" s="69">
        <v>96016011</v>
      </c>
      <c r="C1280" s="81" t="s">
        <v>436</v>
      </c>
      <c r="D1280" s="69">
        <v>51880</v>
      </c>
      <c r="E1280" t="s">
        <v>65</v>
      </c>
      <c r="F1280">
        <v>210</v>
      </c>
      <c r="H1280" s="98" t="e">
        <f>VLOOKUP(A1280,#REF!,2,FALSE)</f>
        <v>#REF!</v>
      </c>
      <c r="I1280" t="str">
        <f>IF(D1280="",VLOOKUP(A1280,#REF!,3,FALSE),"")</f>
        <v/>
      </c>
      <c r="J1280" t="str">
        <f t="shared" si="19"/>
        <v>MarkWest Hydrocarbon, Inc.96016011</v>
      </c>
      <c r="K1280" t="s">
        <v>565</v>
      </c>
    </row>
    <row r="1281" spans="1:11" x14ac:dyDescent="0.2">
      <c r="A1281" s="70" t="s">
        <v>293</v>
      </c>
      <c r="B1281" s="69">
        <v>96016012</v>
      </c>
      <c r="C1281" s="81" t="s">
        <v>436</v>
      </c>
      <c r="D1281" s="69">
        <v>51880</v>
      </c>
      <c r="E1281" t="s">
        <v>65</v>
      </c>
      <c r="F1281">
        <v>210</v>
      </c>
      <c r="H1281" s="98" t="e">
        <f>VLOOKUP(A1281,#REF!,2,FALSE)</f>
        <v>#REF!</v>
      </c>
      <c r="I1281" t="str">
        <f>IF(D1281="",VLOOKUP(A1281,#REF!,3,FALSE),"")</f>
        <v/>
      </c>
      <c r="J1281" t="str">
        <f t="shared" si="19"/>
        <v>MarkWest Hydrocarbon, Inc.96016012</v>
      </c>
      <c r="K1281" t="s">
        <v>565</v>
      </c>
    </row>
    <row r="1282" spans="1:11" x14ac:dyDescent="0.2">
      <c r="A1282" s="70" t="s">
        <v>293</v>
      </c>
      <c r="B1282" s="69">
        <v>96016013</v>
      </c>
      <c r="C1282" s="81" t="s">
        <v>436</v>
      </c>
      <c r="D1282" s="69">
        <v>51880</v>
      </c>
      <c r="E1282" t="s">
        <v>65</v>
      </c>
      <c r="F1282">
        <v>210</v>
      </c>
      <c r="H1282" s="98" t="e">
        <f>VLOOKUP(A1282,#REF!,2,FALSE)</f>
        <v>#REF!</v>
      </c>
      <c r="I1282" t="str">
        <f>IF(D1282="",VLOOKUP(A1282,#REF!,3,FALSE),"")</f>
        <v/>
      </c>
      <c r="J1282" t="str">
        <f t="shared" si="19"/>
        <v>MarkWest Hydrocarbon, Inc.96016013</v>
      </c>
      <c r="K1282" t="s">
        <v>565</v>
      </c>
    </row>
    <row r="1283" spans="1:11" x14ac:dyDescent="0.2">
      <c r="A1283" s="70" t="s">
        <v>293</v>
      </c>
      <c r="B1283" s="69">
        <v>96016017</v>
      </c>
      <c r="C1283" s="81" t="s">
        <v>436</v>
      </c>
      <c r="D1283" s="69">
        <v>51880</v>
      </c>
      <c r="E1283" t="s">
        <v>65</v>
      </c>
      <c r="F1283">
        <v>210</v>
      </c>
      <c r="H1283" s="98" t="e">
        <f>VLOOKUP(A1283,#REF!,2,FALSE)</f>
        <v>#REF!</v>
      </c>
      <c r="I1283" t="str">
        <f>IF(D1283="",VLOOKUP(A1283,#REF!,3,FALSE),"")</f>
        <v/>
      </c>
      <c r="J1283" t="str">
        <f t="shared" si="19"/>
        <v>MarkWest Hydrocarbon, Inc.96016017</v>
      </c>
      <c r="K1283" t="s">
        <v>565</v>
      </c>
    </row>
    <row r="1284" spans="1:11" x14ac:dyDescent="0.2">
      <c r="A1284" s="70" t="s">
        <v>293</v>
      </c>
      <c r="B1284" s="69">
        <v>96016147</v>
      </c>
      <c r="C1284" s="81" t="s">
        <v>436</v>
      </c>
      <c r="D1284" s="69">
        <v>51880</v>
      </c>
      <c r="E1284" t="s">
        <v>65</v>
      </c>
      <c r="F1284">
        <v>210</v>
      </c>
      <c r="H1284" s="98" t="e">
        <f>VLOOKUP(A1284,#REF!,2,FALSE)</f>
        <v>#REF!</v>
      </c>
      <c r="I1284" t="str">
        <f>IF(D1284="",VLOOKUP(A1284,#REF!,3,FALSE),"")</f>
        <v/>
      </c>
      <c r="J1284" t="str">
        <f t="shared" si="19"/>
        <v>MarkWest Hydrocarbon, Inc.96016147</v>
      </c>
      <c r="K1284" t="s">
        <v>565</v>
      </c>
    </row>
    <row r="1285" spans="1:11" x14ac:dyDescent="0.2">
      <c r="A1285" s="70" t="s">
        <v>293</v>
      </c>
      <c r="B1285" s="69">
        <v>96016148</v>
      </c>
      <c r="C1285" s="81" t="s">
        <v>436</v>
      </c>
      <c r="D1285" s="69">
        <v>51880</v>
      </c>
      <c r="E1285" t="s">
        <v>65</v>
      </c>
      <c r="F1285">
        <v>210</v>
      </c>
      <c r="H1285" s="98" t="e">
        <f>VLOOKUP(A1285,#REF!,2,FALSE)</f>
        <v>#REF!</v>
      </c>
      <c r="I1285" t="str">
        <f>IF(D1285="",VLOOKUP(A1285,#REF!,3,FALSE),"")</f>
        <v/>
      </c>
      <c r="J1285" t="str">
        <f t="shared" ref="J1285:J1348" si="20">A1285&amp;B1285</f>
        <v>MarkWest Hydrocarbon, Inc.96016148</v>
      </c>
      <c r="K1285" t="s">
        <v>565</v>
      </c>
    </row>
    <row r="1286" spans="1:11" x14ac:dyDescent="0.2">
      <c r="A1286" s="70" t="s">
        <v>293</v>
      </c>
      <c r="B1286" s="69">
        <v>96016149</v>
      </c>
      <c r="C1286" s="81" t="s">
        <v>436</v>
      </c>
      <c r="D1286" s="69">
        <v>51880</v>
      </c>
      <c r="E1286" t="s">
        <v>65</v>
      </c>
      <c r="F1286">
        <v>210</v>
      </c>
      <c r="H1286" s="98" t="e">
        <f>VLOOKUP(A1286,#REF!,2,FALSE)</f>
        <v>#REF!</v>
      </c>
      <c r="I1286" t="str">
        <f>IF(D1286="",VLOOKUP(A1286,#REF!,3,FALSE),"")</f>
        <v/>
      </c>
      <c r="J1286" t="str">
        <f t="shared" si="20"/>
        <v>MarkWest Hydrocarbon, Inc.96016149</v>
      </c>
      <c r="K1286" t="s">
        <v>565</v>
      </c>
    </row>
    <row r="1287" spans="1:11" x14ac:dyDescent="0.2">
      <c r="A1287" s="70" t="s">
        <v>293</v>
      </c>
      <c r="B1287" s="69">
        <v>96016150</v>
      </c>
      <c r="C1287" s="81" t="s">
        <v>436</v>
      </c>
      <c r="D1287" s="69">
        <v>51880</v>
      </c>
      <c r="E1287" t="s">
        <v>65</v>
      </c>
      <c r="F1287">
        <v>210</v>
      </c>
      <c r="H1287" s="98" t="e">
        <f>VLOOKUP(A1287,#REF!,2,FALSE)</f>
        <v>#REF!</v>
      </c>
      <c r="I1287" t="str">
        <f>IF(D1287="",VLOOKUP(A1287,#REF!,3,FALSE),"")</f>
        <v/>
      </c>
      <c r="J1287" t="str">
        <f t="shared" si="20"/>
        <v>MarkWest Hydrocarbon, Inc.96016150</v>
      </c>
      <c r="K1287" t="s">
        <v>565</v>
      </c>
    </row>
    <row r="1288" spans="1:11" x14ac:dyDescent="0.2">
      <c r="A1288" s="70" t="s">
        <v>293</v>
      </c>
      <c r="B1288" s="69">
        <v>96016505</v>
      </c>
      <c r="C1288" s="81" t="s">
        <v>436</v>
      </c>
      <c r="D1288" s="69">
        <v>51880</v>
      </c>
      <c r="E1288" t="s">
        <v>65</v>
      </c>
      <c r="F1288">
        <v>210</v>
      </c>
      <c r="H1288" s="98" t="e">
        <f>VLOOKUP(A1288,#REF!,2,FALSE)</f>
        <v>#REF!</v>
      </c>
      <c r="I1288" t="str">
        <f>IF(D1288="",VLOOKUP(A1288,#REF!,3,FALSE),"")</f>
        <v/>
      </c>
      <c r="J1288" t="str">
        <f t="shared" si="20"/>
        <v>MarkWest Hydrocarbon, Inc.96016505</v>
      </c>
      <c r="K1288" t="s">
        <v>565</v>
      </c>
    </row>
    <row r="1289" spans="1:11" x14ac:dyDescent="0.2">
      <c r="A1289" s="70" t="s">
        <v>293</v>
      </c>
      <c r="B1289" s="69">
        <v>96017220</v>
      </c>
      <c r="C1289" s="81" t="s">
        <v>436</v>
      </c>
      <c r="D1289" s="69">
        <v>51880</v>
      </c>
      <c r="E1289" t="s">
        <v>65</v>
      </c>
      <c r="F1289">
        <v>210</v>
      </c>
      <c r="H1289" s="98" t="e">
        <f>VLOOKUP(A1289,#REF!,2,FALSE)</f>
        <v>#REF!</v>
      </c>
      <c r="I1289" t="str">
        <f>IF(D1289="",VLOOKUP(A1289,#REF!,3,FALSE),"")</f>
        <v/>
      </c>
      <c r="J1289" t="str">
        <f t="shared" si="20"/>
        <v>MarkWest Hydrocarbon, Inc.96017220</v>
      </c>
      <c r="K1289" t="s">
        <v>565</v>
      </c>
    </row>
    <row r="1290" spans="1:11" x14ac:dyDescent="0.2">
      <c r="A1290" s="70" t="s">
        <v>293</v>
      </c>
      <c r="B1290" s="69">
        <v>96028981</v>
      </c>
      <c r="C1290" s="81" t="s">
        <v>396</v>
      </c>
      <c r="D1290" s="69">
        <v>51880</v>
      </c>
      <c r="E1290" t="s">
        <v>65</v>
      </c>
      <c r="F1290">
        <v>210</v>
      </c>
      <c r="H1290" s="98" t="e">
        <f>VLOOKUP(A1290,#REF!,2,FALSE)</f>
        <v>#REF!</v>
      </c>
      <c r="I1290" t="str">
        <f>IF(D1290="",VLOOKUP(A1290,#REF!,3,FALSE),"")</f>
        <v/>
      </c>
      <c r="J1290" t="str">
        <f t="shared" si="20"/>
        <v>MarkWest Hydrocarbon, Inc.96028981</v>
      </c>
      <c r="K1290" t="s">
        <v>565</v>
      </c>
    </row>
    <row r="1291" spans="1:11" x14ac:dyDescent="0.2">
      <c r="A1291" s="70" t="s">
        <v>293</v>
      </c>
      <c r="B1291" s="69">
        <v>96045818</v>
      </c>
      <c r="C1291" s="81" t="s">
        <v>436</v>
      </c>
      <c r="D1291" s="69">
        <v>51880</v>
      </c>
      <c r="E1291" t="s">
        <v>65</v>
      </c>
      <c r="F1291">
        <v>210</v>
      </c>
      <c r="H1291" s="98" t="e">
        <f>VLOOKUP(A1291,#REF!,2,FALSE)</f>
        <v>#REF!</v>
      </c>
      <c r="I1291" t="str">
        <f>IF(D1291="",VLOOKUP(A1291,#REF!,3,FALSE),"")</f>
        <v/>
      </c>
      <c r="J1291" t="str">
        <f t="shared" si="20"/>
        <v>MarkWest Hydrocarbon, Inc.96045818</v>
      </c>
      <c r="K1291" t="s">
        <v>565</v>
      </c>
    </row>
    <row r="1292" spans="1:11" x14ac:dyDescent="0.2">
      <c r="A1292" s="70" t="s">
        <v>293</v>
      </c>
      <c r="B1292" s="69">
        <v>96052730</v>
      </c>
      <c r="C1292" s="81" t="s">
        <v>436</v>
      </c>
      <c r="D1292" s="69">
        <v>51880</v>
      </c>
      <c r="E1292" t="s">
        <v>65</v>
      </c>
      <c r="F1292">
        <v>210</v>
      </c>
      <c r="H1292" s="98" t="e">
        <f>VLOOKUP(A1292,#REF!,2,FALSE)</f>
        <v>#REF!</v>
      </c>
      <c r="I1292" t="str">
        <f>IF(D1292="",VLOOKUP(A1292,#REF!,3,FALSE),"")</f>
        <v/>
      </c>
      <c r="J1292" t="str">
        <f t="shared" si="20"/>
        <v>MarkWest Hydrocarbon, Inc.96052730</v>
      </c>
      <c r="K1292" t="s">
        <v>565</v>
      </c>
    </row>
    <row r="1293" spans="1:11" x14ac:dyDescent="0.2">
      <c r="A1293" s="70" t="s">
        <v>293</v>
      </c>
      <c r="B1293" s="69">
        <v>96063570</v>
      </c>
      <c r="C1293" s="81" t="s">
        <v>392</v>
      </c>
      <c r="D1293" s="69">
        <v>51880</v>
      </c>
      <c r="E1293" t="s">
        <v>65</v>
      </c>
      <c r="F1293">
        <v>210</v>
      </c>
      <c r="H1293" s="98" t="e">
        <f>VLOOKUP(A1293,#REF!,2,FALSE)</f>
        <v>#REF!</v>
      </c>
      <c r="I1293" t="str">
        <f>IF(D1293="",VLOOKUP(A1293,#REF!,3,FALSE),"")</f>
        <v/>
      </c>
      <c r="J1293" t="str">
        <f t="shared" si="20"/>
        <v>MarkWest Hydrocarbon, Inc.96063570</v>
      </c>
      <c r="K1293" t="s">
        <v>565</v>
      </c>
    </row>
    <row r="1294" spans="1:11" x14ac:dyDescent="0.2">
      <c r="A1294" s="70" t="s">
        <v>293</v>
      </c>
      <c r="B1294" s="69">
        <v>96081582</v>
      </c>
      <c r="C1294" s="81" t="s">
        <v>396</v>
      </c>
      <c r="D1294" s="69">
        <v>51880</v>
      </c>
      <c r="E1294" t="s">
        <v>65</v>
      </c>
      <c r="F1294">
        <v>210</v>
      </c>
      <c r="H1294" s="98" t="e">
        <f>VLOOKUP(A1294,#REF!,2,FALSE)</f>
        <v>#REF!</v>
      </c>
      <c r="I1294" t="str">
        <f>IF(D1294="",VLOOKUP(A1294,#REF!,3,FALSE),"")</f>
        <v/>
      </c>
      <c r="J1294" t="str">
        <f t="shared" si="20"/>
        <v>MarkWest Hydrocarbon, Inc.96081582</v>
      </c>
      <c r="K1294" t="s">
        <v>565</v>
      </c>
    </row>
    <row r="1295" spans="1:11" x14ac:dyDescent="0.2">
      <c r="A1295" s="70" t="s">
        <v>305</v>
      </c>
      <c r="B1295" s="69">
        <v>96002360</v>
      </c>
      <c r="C1295" s="81" t="s">
        <v>424</v>
      </c>
      <c r="D1295" s="69">
        <v>36857</v>
      </c>
      <c r="E1295" t="s">
        <v>65</v>
      </c>
      <c r="F1295">
        <v>222</v>
      </c>
      <c r="H1295" s="98" t="e">
        <f>VLOOKUP(A1295,#REF!,2,FALSE)</f>
        <v>#REF!</v>
      </c>
      <c r="I1295" t="str">
        <f>IF(D1295="",VLOOKUP(A1295,#REF!,3,FALSE),"")</f>
        <v/>
      </c>
      <c r="J1295" t="str">
        <f t="shared" si="20"/>
        <v>Memphis Light, Gas, and Water Division96002360</v>
      </c>
      <c r="K1295" t="s">
        <v>565</v>
      </c>
    </row>
    <row r="1296" spans="1:11" x14ac:dyDescent="0.2">
      <c r="A1296" s="70" t="s">
        <v>309</v>
      </c>
      <c r="B1296" s="69">
        <v>96002461</v>
      </c>
      <c r="C1296" s="81" t="s">
        <v>401</v>
      </c>
      <c r="D1296" s="69">
        <v>2160</v>
      </c>
      <c r="E1296" t="s">
        <v>65</v>
      </c>
      <c r="F1296">
        <v>226</v>
      </c>
      <c r="H1296" s="98" t="e">
        <f>VLOOKUP(A1296,#REF!,2,FALSE)</f>
        <v>#REF!</v>
      </c>
      <c r="I1296" t="str">
        <f>IF(D1296="",VLOOKUP(A1296,#REF!,3,FALSE),"")</f>
        <v/>
      </c>
      <c r="J1296" t="str">
        <f t="shared" si="20"/>
        <v>Metropolitan Utilities District96002461</v>
      </c>
      <c r="K1296" t="s">
        <v>565</v>
      </c>
    </row>
    <row r="1297" spans="1:11" x14ac:dyDescent="0.2">
      <c r="A1297" s="70" t="s">
        <v>309</v>
      </c>
      <c r="B1297" s="69">
        <v>96002877</v>
      </c>
      <c r="C1297" s="81" t="s">
        <v>399</v>
      </c>
      <c r="D1297" s="69">
        <v>2160</v>
      </c>
      <c r="E1297" t="s">
        <v>65</v>
      </c>
      <c r="F1297">
        <v>226</v>
      </c>
      <c r="H1297" s="98" t="e">
        <f>VLOOKUP(A1297,#REF!,2,FALSE)</f>
        <v>#REF!</v>
      </c>
      <c r="I1297" t="str">
        <f>IF(D1297="",VLOOKUP(A1297,#REF!,3,FALSE),"")</f>
        <v/>
      </c>
      <c r="J1297" t="str">
        <f t="shared" si="20"/>
        <v>Metropolitan Utilities District96002877</v>
      </c>
      <c r="K1297" t="s">
        <v>565</v>
      </c>
    </row>
    <row r="1298" spans="1:11" x14ac:dyDescent="0.2">
      <c r="A1298" s="70" t="s">
        <v>309</v>
      </c>
      <c r="B1298" s="69">
        <v>96041229</v>
      </c>
      <c r="C1298" s="81" t="s">
        <v>402</v>
      </c>
      <c r="D1298" s="69">
        <v>2160</v>
      </c>
      <c r="E1298" t="s">
        <v>65</v>
      </c>
      <c r="F1298">
        <v>226</v>
      </c>
      <c r="H1298" s="98" t="e">
        <f>VLOOKUP(A1298,#REF!,2,FALSE)</f>
        <v>#REF!</v>
      </c>
      <c r="I1298" t="str">
        <f>IF(D1298="",VLOOKUP(A1298,#REF!,3,FALSE),"")</f>
        <v/>
      </c>
      <c r="J1298" t="str">
        <f t="shared" si="20"/>
        <v>Metropolitan Utilities District96041229</v>
      </c>
      <c r="K1298" t="s">
        <v>565</v>
      </c>
    </row>
    <row r="1299" spans="1:11" x14ac:dyDescent="0.2">
      <c r="A1299" s="70" t="s">
        <v>309</v>
      </c>
      <c r="B1299" s="69">
        <v>96062421</v>
      </c>
      <c r="C1299" s="81" t="s">
        <v>403</v>
      </c>
      <c r="D1299" s="69">
        <v>2160</v>
      </c>
      <c r="E1299" t="s">
        <v>65</v>
      </c>
      <c r="F1299">
        <v>226</v>
      </c>
      <c r="H1299" s="98" t="e">
        <f>VLOOKUP(A1299,#REF!,2,FALSE)</f>
        <v>#REF!</v>
      </c>
      <c r="I1299" t="str">
        <f>IF(D1299="",VLOOKUP(A1299,#REF!,3,FALSE),"")</f>
        <v/>
      </c>
      <c r="J1299" t="str">
        <f t="shared" si="20"/>
        <v>Metropolitan Utilities District96062421</v>
      </c>
      <c r="K1299" t="s">
        <v>565</v>
      </c>
    </row>
    <row r="1300" spans="1:11" x14ac:dyDescent="0.2">
      <c r="A1300" s="70" t="s">
        <v>309</v>
      </c>
      <c r="B1300" s="69">
        <v>96096099</v>
      </c>
      <c r="C1300" s="81" t="s">
        <v>392</v>
      </c>
      <c r="D1300" s="69">
        <v>2160</v>
      </c>
      <c r="E1300" t="s">
        <v>65</v>
      </c>
      <c r="F1300">
        <v>226</v>
      </c>
      <c r="H1300" s="98" t="e">
        <f>VLOOKUP(A1300,#REF!,2,FALSE)</f>
        <v>#REF!</v>
      </c>
      <c r="I1300" t="str">
        <f>IF(D1300="",VLOOKUP(A1300,#REF!,3,FALSE),"")</f>
        <v/>
      </c>
      <c r="J1300" t="str">
        <f t="shared" si="20"/>
        <v>Metropolitan Utilities District96096099</v>
      </c>
      <c r="K1300" t="s">
        <v>565</v>
      </c>
    </row>
    <row r="1301" spans="1:11" x14ac:dyDescent="0.2">
      <c r="A1301" s="70" t="s">
        <v>212</v>
      </c>
      <c r="B1301" s="69">
        <v>96040625</v>
      </c>
      <c r="C1301" s="81" t="s">
        <v>399</v>
      </c>
      <c r="D1301" s="69">
        <v>2162</v>
      </c>
      <c r="E1301" t="s">
        <v>65</v>
      </c>
      <c r="F1301">
        <v>129</v>
      </c>
      <c r="H1301" s="98" t="e">
        <f>VLOOKUP(A1301,#REF!,2,FALSE)</f>
        <v>#REF!</v>
      </c>
      <c r="I1301" t="str">
        <f>IF(D1301="",VLOOKUP(A1301,#REF!,3,FALSE),"")</f>
        <v/>
      </c>
      <c r="J1301" t="str">
        <f t="shared" si="20"/>
        <v>Miami Valley Resources Inc.96040625</v>
      </c>
      <c r="K1301" t="s">
        <v>565</v>
      </c>
    </row>
    <row r="1302" spans="1:11" x14ac:dyDescent="0.2">
      <c r="A1302" s="70" t="s">
        <v>212</v>
      </c>
      <c r="B1302" s="69">
        <v>96041537</v>
      </c>
      <c r="C1302" s="81" t="s">
        <v>392</v>
      </c>
      <c r="D1302" s="69">
        <v>2162</v>
      </c>
      <c r="E1302" t="s">
        <v>65</v>
      </c>
      <c r="F1302">
        <v>129</v>
      </c>
      <c r="H1302" s="98" t="e">
        <f>VLOOKUP(A1302,#REF!,2,FALSE)</f>
        <v>#REF!</v>
      </c>
      <c r="I1302" t="str">
        <f>IF(D1302="",VLOOKUP(A1302,#REF!,3,FALSE),"")</f>
        <v/>
      </c>
      <c r="J1302" t="str">
        <f t="shared" si="20"/>
        <v>Miami Valley Resources Inc.96041537</v>
      </c>
      <c r="K1302" t="s">
        <v>565</v>
      </c>
    </row>
    <row r="1303" spans="1:11" x14ac:dyDescent="0.2">
      <c r="A1303" s="70" t="s">
        <v>212</v>
      </c>
      <c r="B1303" s="69">
        <v>96043176</v>
      </c>
      <c r="C1303" s="81" t="s">
        <v>401</v>
      </c>
      <c r="D1303" s="69">
        <v>2162</v>
      </c>
      <c r="E1303" t="s">
        <v>65</v>
      </c>
      <c r="F1303">
        <v>129</v>
      </c>
      <c r="H1303" s="98" t="e">
        <f>VLOOKUP(A1303,#REF!,2,FALSE)</f>
        <v>#REF!</v>
      </c>
      <c r="I1303" t="str">
        <f>IF(D1303="",VLOOKUP(A1303,#REF!,3,FALSE),"")</f>
        <v/>
      </c>
      <c r="J1303" t="str">
        <f t="shared" si="20"/>
        <v>Miami Valley Resources Inc.96043176</v>
      </c>
      <c r="K1303" t="s">
        <v>565</v>
      </c>
    </row>
    <row r="1304" spans="1:11" x14ac:dyDescent="0.2">
      <c r="A1304" s="70" t="s">
        <v>147</v>
      </c>
      <c r="B1304" s="69">
        <v>96005957</v>
      </c>
      <c r="C1304" s="81" t="s">
        <v>426</v>
      </c>
      <c r="D1304" s="69">
        <v>45492</v>
      </c>
      <c r="E1304" t="s">
        <v>65</v>
      </c>
      <c r="F1304">
        <v>64</v>
      </c>
      <c r="H1304" s="98" t="e">
        <f>VLOOKUP(A1304,#REF!,2,FALSE)</f>
        <v>#REF!</v>
      </c>
      <c r="I1304" t="str">
        <f>IF(D1304="",VLOOKUP(A1304,#REF!,3,FALSE),"")</f>
        <v/>
      </c>
      <c r="J1304" t="str">
        <f t="shared" si="20"/>
        <v>MidAmerican Energy Company96005957</v>
      </c>
      <c r="K1304" t="s">
        <v>565</v>
      </c>
    </row>
    <row r="1305" spans="1:11" x14ac:dyDescent="0.2">
      <c r="A1305" s="70" t="s">
        <v>147</v>
      </c>
      <c r="B1305" s="69">
        <v>96009462</v>
      </c>
      <c r="C1305" s="81" t="s">
        <v>410</v>
      </c>
      <c r="D1305" s="69">
        <v>45492</v>
      </c>
      <c r="E1305" t="s">
        <v>65</v>
      </c>
      <c r="F1305">
        <v>64</v>
      </c>
      <c r="H1305" s="98" t="e">
        <f>VLOOKUP(A1305,#REF!,2,FALSE)</f>
        <v>#REF!</v>
      </c>
      <c r="I1305" t="str">
        <f>IF(D1305="",VLOOKUP(A1305,#REF!,3,FALSE),"")</f>
        <v/>
      </c>
      <c r="J1305" t="str">
        <f t="shared" si="20"/>
        <v>MidAmerican Energy Company96009462</v>
      </c>
      <c r="K1305" t="s">
        <v>565</v>
      </c>
    </row>
    <row r="1306" spans="1:11" x14ac:dyDescent="0.2">
      <c r="A1306" s="70" t="s">
        <v>147</v>
      </c>
      <c r="B1306" s="69">
        <v>96023243</v>
      </c>
      <c r="C1306" s="81" t="s">
        <v>394</v>
      </c>
      <c r="D1306" s="69">
        <v>45492</v>
      </c>
      <c r="E1306" t="s">
        <v>65</v>
      </c>
      <c r="F1306">
        <v>64</v>
      </c>
      <c r="H1306" s="98" t="e">
        <f>VLOOKUP(A1306,#REF!,2,FALSE)</f>
        <v>#REF!</v>
      </c>
      <c r="I1306" t="str">
        <f>IF(D1306="",VLOOKUP(A1306,#REF!,3,FALSE),"")</f>
        <v/>
      </c>
      <c r="J1306" t="str">
        <f t="shared" si="20"/>
        <v>MidAmerican Energy Company96023243</v>
      </c>
      <c r="K1306" t="s">
        <v>565</v>
      </c>
    </row>
    <row r="1307" spans="1:11" x14ac:dyDescent="0.2">
      <c r="A1307" s="70" t="s">
        <v>232</v>
      </c>
      <c r="B1307" s="69">
        <v>96001005</v>
      </c>
      <c r="C1307" s="81" t="s">
        <v>392</v>
      </c>
      <c r="D1307" s="69">
        <v>2181</v>
      </c>
      <c r="E1307" t="s">
        <v>65</v>
      </c>
      <c r="F1307">
        <v>149</v>
      </c>
      <c r="H1307" s="98" t="e">
        <f>VLOOKUP(A1307,#REF!,2,FALSE)</f>
        <v>#REF!</v>
      </c>
      <c r="I1307" t="str">
        <f>IF(D1307="",VLOOKUP(A1307,#REF!,3,FALSE),"")</f>
        <v/>
      </c>
      <c r="J1307" t="str">
        <f t="shared" si="20"/>
        <v>Midland Cogeneration Venture Limited Partnership96001005</v>
      </c>
      <c r="K1307" t="s">
        <v>565</v>
      </c>
    </row>
    <row r="1308" spans="1:11" x14ac:dyDescent="0.2">
      <c r="A1308" s="70" t="s">
        <v>232</v>
      </c>
      <c r="B1308" s="69">
        <v>96001017</v>
      </c>
      <c r="C1308" s="81" t="s">
        <v>437</v>
      </c>
      <c r="D1308" s="69">
        <v>2181</v>
      </c>
      <c r="E1308" t="s">
        <v>65</v>
      </c>
      <c r="F1308">
        <v>149</v>
      </c>
      <c r="H1308" s="98" t="e">
        <f>VLOOKUP(A1308,#REF!,2,FALSE)</f>
        <v>#REF!</v>
      </c>
      <c r="I1308" t="str">
        <f>IF(D1308="",VLOOKUP(A1308,#REF!,3,FALSE),"")</f>
        <v/>
      </c>
      <c r="J1308" t="str">
        <f t="shared" si="20"/>
        <v>Midland Cogeneration Venture Limited Partnership96001017</v>
      </c>
      <c r="K1308" t="s">
        <v>565</v>
      </c>
    </row>
    <row r="1309" spans="1:11" x14ac:dyDescent="0.2">
      <c r="A1309" s="70" t="s">
        <v>232</v>
      </c>
      <c r="B1309" s="69">
        <v>96001636</v>
      </c>
      <c r="C1309" s="81" t="s">
        <v>437</v>
      </c>
      <c r="D1309" s="69">
        <v>2181</v>
      </c>
      <c r="E1309" t="s">
        <v>65</v>
      </c>
      <c r="F1309">
        <v>149</v>
      </c>
      <c r="H1309" s="98" t="e">
        <f>VLOOKUP(A1309,#REF!,2,FALSE)</f>
        <v>#REF!</v>
      </c>
      <c r="I1309" t="str">
        <f>IF(D1309="",VLOOKUP(A1309,#REF!,3,FALSE),"")</f>
        <v/>
      </c>
      <c r="J1309" t="str">
        <f t="shared" si="20"/>
        <v>Midland Cogeneration Venture Limited Partnership96001636</v>
      </c>
      <c r="K1309" t="s">
        <v>565</v>
      </c>
    </row>
    <row r="1310" spans="1:11" x14ac:dyDescent="0.2">
      <c r="A1310" s="70" t="s">
        <v>232</v>
      </c>
      <c r="B1310" s="69">
        <v>96052899</v>
      </c>
      <c r="C1310" s="81" t="s">
        <v>396</v>
      </c>
      <c r="D1310" s="69">
        <v>2181</v>
      </c>
      <c r="E1310" t="s">
        <v>65</v>
      </c>
      <c r="F1310">
        <v>149</v>
      </c>
      <c r="H1310" s="98" t="e">
        <f>VLOOKUP(A1310,#REF!,2,FALSE)</f>
        <v>#REF!</v>
      </c>
      <c r="I1310" t="str">
        <f>IF(D1310="",VLOOKUP(A1310,#REF!,3,FALSE),"")</f>
        <v/>
      </c>
      <c r="J1310" t="str">
        <f t="shared" si="20"/>
        <v>Midland Cogeneration Venture Limited Partnership96052899</v>
      </c>
      <c r="K1310" t="s">
        <v>565</v>
      </c>
    </row>
    <row r="1311" spans="1:11" x14ac:dyDescent="0.2">
      <c r="A1311" s="70" t="s">
        <v>118</v>
      </c>
      <c r="B1311" s="69">
        <v>96028953</v>
      </c>
      <c r="C1311" s="81" t="s">
        <v>396</v>
      </c>
      <c r="D1311" s="69">
        <v>49333</v>
      </c>
      <c r="E1311" t="s">
        <v>65</v>
      </c>
      <c r="F1311">
        <v>35</v>
      </c>
      <c r="H1311" s="98" t="e">
        <f>VLOOKUP(A1311,#REF!,2,FALSE)</f>
        <v>#REF!</v>
      </c>
      <c r="I1311" t="str">
        <f>IF(D1311="",VLOOKUP(A1311,#REF!,3,FALSE),"")</f>
        <v/>
      </c>
      <c r="J1311" t="str">
        <f t="shared" si="20"/>
        <v>Mieco Inc.96028953</v>
      </c>
      <c r="K1311" t="s">
        <v>565</v>
      </c>
    </row>
    <row r="1312" spans="1:11" x14ac:dyDescent="0.2">
      <c r="A1312" s="70" t="s">
        <v>118</v>
      </c>
      <c r="B1312" s="69">
        <v>96057905</v>
      </c>
      <c r="C1312" s="81" t="s">
        <v>392</v>
      </c>
      <c r="D1312" s="69">
        <v>49333</v>
      </c>
      <c r="E1312" t="s">
        <v>65</v>
      </c>
      <c r="F1312">
        <v>35</v>
      </c>
      <c r="H1312" s="98" t="e">
        <f>VLOOKUP(A1312,#REF!,2,FALSE)</f>
        <v>#REF!</v>
      </c>
      <c r="I1312" t="str">
        <f>IF(D1312="",VLOOKUP(A1312,#REF!,3,FALSE),"")</f>
        <v/>
      </c>
      <c r="J1312" t="str">
        <f t="shared" si="20"/>
        <v>Mieco Inc.96057905</v>
      </c>
      <c r="K1312" t="s">
        <v>565</v>
      </c>
    </row>
    <row r="1313" spans="1:11" x14ac:dyDescent="0.2">
      <c r="A1313" s="70" t="s">
        <v>92</v>
      </c>
      <c r="B1313" s="69">
        <v>96062703</v>
      </c>
      <c r="C1313" s="81" t="s">
        <v>399</v>
      </c>
      <c r="D1313" s="69">
        <v>56264</v>
      </c>
      <c r="E1313" t="s">
        <v>65</v>
      </c>
      <c r="F1313">
        <v>9</v>
      </c>
      <c r="H1313" s="98" t="e">
        <f>VLOOKUP(A1313,#REF!,2,FALSE)</f>
        <v>#REF!</v>
      </c>
      <c r="I1313" t="str">
        <f>IF(D1313="",VLOOKUP(A1313,#REF!,3,FALSE),"")</f>
        <v/>
      </c>
      <c r="J1313" t="str">
        <f t="shared" si="20"/>
        <v>Mirant Americas Energy Marketing, L.P.96062703</v>
      </c>
      <c r="K1313" t="s">
        <v>582</v>
      </c>
    </row>
    <row r="1314" spans="1:11" x14ac:dyDescent="0.2">
      <c r="A1314" s="70" t="s">
        <v>92</v>
      </c>
      <c r="B1314" s="69">
        <v>96062765</v>
      </c>
      <c r="C1314" s="81" t="s">
        <v>401</v>
      </c>
      <c r="D1314" s="69">
        <v>56264</v>
      </c>
      <c r="E1314" t="s">
        <v>65</v>
      </c>
      <c r="F1314">
        <v>9</v>
      </c>
      <c r="H1314" s="98" t="e">
        <f>VLOOKUP(A1314,#REF!,2,FALSE)</f>
        <v>#REF!</v>
      </c>
      <c r="I1314" t="str">
        <f>IF(D1314="",VLOOKUP(A1314,#REF!,3,FALSE),"")</f>
        <v/>
      </c>
      <c r="J1314" t="str">
        <f t="shared" si="20"/>
        <v>Mirant Americas Energy Marketing, L.P.96062765</v>
      </c>
      <c r="K1314" t="s">
        <v>582</v>
      </c>
    </row>
    <row r="1315" spans="1:11" x14ac:dyDescent="0.2">
      <c r="A1315" s="70" t="s">
        <v>92</v>
      </c>
      <c r="B1315" s="69">
        <v>96055634</v>
      </c>
      <c r="C1315" s="81" t="s">
        <v>399</v>
      </c>
      <c r="D1315" s="69">
        <v>56264</v>
      </c>
      <c r="E1315" t="s">
        <v>65</v>
      </c>
      <c r="F1315">
        <v>9</v>
      </c>
      <c r="H1315" s="98" t="e">
        <f>VLOOKUP(A1315,#REF!,2,FALSE)</f>
        <v>#REF!</v>
      </c>
      <c r="I1315" t="str">
        <f>IF(D1315="",VLOOKUP(A1315,#REF!,3,FALSE),"")</f>
        <v/>
      </c>
      <c r="J1315" t="str">
        <f t="shared" si="20"/>
        <v>Mirant Americas Energy Marketing, L.P.96055634</v>
      </c>
      <c r="K1315" t="s">
        <v>584</v>
      </c>
    </row>
    <row r="1316" spans="1:11" x14ac:dyDescent="0.2">
      <c r="A1316" s="70" t="s">
        <v>92</v>
      </c>
      <c r="B1316" s="69">
        <v>96001565</v>
      </c>
      <c r="C1316" s="81" t="s">
        <v>392</v>
      </c>
      <c r="D1316" s="69">
        <v>56264</v>
      </c>
      <c r="E1316" t="s">
        <v>65</v>
      </c>
      <c r="F1316">
        <v>9</v>
      </c>
      <c r="H1316" s="98" t="e">
        <f>VLOOKUP(A1316,#REF!,2,FALSE)</f>
        <v>#REF!</v>
      </c>
      <c r="I1316" t="str">
        <f>IF(D1316="",VLOOKUP(A1316,#REF!,3,FALSE),"")</f>
        <v/>
      </c>
      <c r="J1316" t="str">
        <f t="shared" si="20"/>
        <v>Mirant Americas Energy Marketing, L.P.96001565</v>
      </c>
      <c r="K1316" t="s">
        <v>565</v>
      </c>
    </row>
    <row r="1317" spans="1:11" x14ac:dyDescent="0.2">
      <c r="A1317" s="70" t="s">
        <v>92</v>
      </c>
      <c r="B1317" s="69">
        <v>96005429</v>
      </c>
      <c r="C1317" s="81" t="s">
        <v>397</v>
      </c>
      <c r="D1317" s="69">
        <v>56264</v>
      </c>
      <c r="E1317" t="s">
        <v>65</v>
      </c>
      <c r="F1317">
        <v>9</v>
      </c>
      <c r="H1317" s="98" t="e">
        <f>VLOOKUP(A1317,#REF!,2,FALSE)</f>
        <v>#REF!</v>
      </c>
      <c r="I1317" t="str">
        <f>IF(D1317="",VLOOKUP(A1317,#REF!,3,FALSE),"")</f>
        <v/>
      </c>
      <c r="J1317" t="str">
        <f t="shared" si="20"/>
        <v>Mirant Americas Energy Marketing, L.P.96005429</v>
      </c>
      <c r="K1317" t="s">
        <v>565</v>
      </c>
    </row>
    <row r="1318" spans="1:11" x14ac:dyDescent="0.2">
      <c r="A1318" s="70" t="s">
        <v>92</v>
      </c>
      <c r="B1318" s="69">
        <v>96007593</v>
      </c>
      <c r="C1318" s="81" t="s">
        <v>411</v>
      </c>
      <c r="D1318" s="69">
        <v>56264</v>
      </c>
      <c r="E1318" t="s">
        <v>65</v>
      </c>
      <c r="F1318">
        <v>9</v>
      </c>
      <c r="H1318" s="98" t="e">
        <f>VLOOKUP(A1318,#REF!,2,FALSE)</f>
        <v>#REF!</v>
      </c>
      <c r="I1318" t="str">
        <f>IF(D1318="",VLOOKUP(A1318,#REF!,3,FALSE),"")</f>
        <v/>
      </c>
      <c r="J1318" t="str">
        <f t="shared" si="20"/>
        <v>Mirant Americas Energy Marketing, L.P.96007593</v>
      </c>
      <c r="K1318" t="s">
        <v>565</v>
      </c>
    </row>
    <row r="1319" spans="1:11" x14ac:dyDescent="0.2">
      <c r="A1319" s="70" t="s">
        <v>92</v>
      </c>
      <c r="B1319" s="69">
        <v>96018770</v>
      </c>
      <c r="C1319" s="81" t="s">
        <v>394</v>
      </c>
      <c r="D1319" s="69">
        <v>56264</v>
      </c>
      <c r="E1319" t="s">
        <v>65</v>
      </c>
      <c r="F1319">
        <v>9</v>
      </c>
      <c r="H1319" s="98" t="e">
        <f>VLOOKUP(A1319,#REF!,2,FALSE)</f>
        <v>#REF!</v>
      </c>
      <c r="I1319" t="str">
        <f>IF(D1319="",VLOOKUP(A1319,#REF!,3,FALSE),"")</f>
        <v/>
      </c>
      <c r="J1319" t="str">
        <f t="shared" si="20"/>
        <v>Mirant Americas Energy Marketing, L.P.96018770</v>
      </c>
      <c r="K1319" t="s">
        <v>565</v>
      </c>
    </row>
    <row r="1320" spans="1:11" x14ac:dyDescent="0.2">
      <c r="A1320" s="70" t="s">
        <v>92</v>
      </c>
      <c r="B1320" s="69">
        <v>96029028</v>
      </c>
      <c r="C1320" s="81" t="s">
        <v>396</v>
      </c>
      <c r="D1320" s="69">
        <v>56264</v>
      </c>
      <c r="E1320" t="s">
        <v>65</v>
      </c>
      <c r="F1320">
        <v>9</v>
      </c>
      <c r="H1320" s="98" t="e">
        <f>VLOOKUP(A1320,#REF!,2,FALSE)</f>
        <v>#REF!</v>
      </c>
      <c r="I1320" t="str">
        <f>IF(D1320="",VLOOKUP(A1320,#REF!,3,FALSE),"")</f>
        <v/>
      </c>
      <c r="J1320" t="str">
        <f t="shared" si="20"/>
        <v>Mirant Americas Energy Marketing, L.P.96029028</v>
      </c>
      <c r="K1320" t="s">
        <v>565</v>
      </c>
    </row>
    <row r="1321" spans="1:11" x14ac:dyDescent="0.2">
      <c r="A1321" s="70" t="s">
        <v>202</v>
      </c>
      <c r="B1321" s="69">
        <v>96020382</v>
      </c>
      <c r="C1321" s="81" t="s">
        <v>396</v>
      </c>
      <c r="D1321" s="69">
        <v>58058</v>
      </c>
      <c r="E1321" t="s">
        <v>65</v>
      </c>
      <c r="F1321">
        <v>119</v>
      </c>
      <c r="H1321" s="98" t="e">
        <f>VLOOKUP(A1321,#REF!,2,FALSE)</f>
        <v>#REF!</v>
      </c>
      <c r="I1321" t="str">
        <f>IF(D1321="",VLOOKUP(A1321,#REF!,3,FALSE),"")</f>
        <v/>
      </c>
      <c r="J1321" t="str">
        <f t="shared" si="20"/>
        <v>Mitchell Gas Services L.P.96020382</v>
      </c>
      <c r="K1321" t="s">
        <v>565</v>
      </c>
    </row>
    <row r="1322" spans="1:11" x14ac:dyDescent="0.2">
      <c r="A1322" s="70" t="s">
        <v>114</v>
      </c>
      <c r="B1322" s="69">
        <v>96005429</v>
      </c>
      <c r="C1322" s="81" t="s">
        <v>397</v>
      </c>
      <c r="D1322" s="69">
        <v>9409</v>
      </c>
      <c r="E1322" t="s">
        <v>65</v>
      </c>
      <c r="F1322">
        <v>31</v>
      </c>
      <c r="H1322" s="98" t="e">
        <f>VLOOKUP(A1322,#REF!,2,FALSE)</f>
        <v>#REF!</v>
      </c>
      <c r="I1322" t="str">
        <f>IF(D1322="",VLOOKUP(A1322,#REF!,3,FALSE),"")</f>
        <v/>
      </c>
      <c r="J1322" t="str">
        <f t="shared" si="20"/>
        <v>Morgan Stanley Capital Group Inc.96005429</v>
      </c>
      <c r="K1322" t="s">
        <v>565</v>
      </c>
    </row>
    <row r="1323" spans="1:11" x14ac:dyDescent="0.2">
      <c r="A1323" s="70" t="s">
        <v>114</v>
      </c>
      <c r="B1323" s="69">
        <v>96019054</v>
      </c>
      <c r="C1323" s="81" t="s">
        <v>394</v>
      </c>
      <c r="D1323" s="69">
        <v>9409</v>
      </c>
      <c r="E1323" t="s">
        <v>65</v>
      </c>
      <c r="F1323">
        <v>31</v>
      </c>
      <c r="H1323" s="98" t="e">
        <f>VLOOKUP(A1323,#REF!,2,FALSE)</f>
        <v>#REF!</v>
      </c>
      <c r="I1323" t="str">
        <f>IF(D1323="",VLOOKUP(A1323,#REF!,3,FALSE),"")</f>
        <v/>
      </c>
      <c r="J1323" t="str">
        <f t="shared" si="20"/>
        <v>Morgan Stanley Capital Group Inc.96019054</v>
      </c>
      <c r="K1323" t="s">
        <v>565</v>
      </c>
    </row>
    <row r="1324" spans="1:11" x14ac:dyDescent="0.2">
      <c r="A1324" s="70" t="s">
        <v>114</v>
      </c>
      <c r="B1324" s="69">
        <v>96021308</v>
      </c>
      <c r="C1324" s="81" t="s">
        <v>404</v>
      </c>
      <c r="D1324" s="69">
        <v>9409</v>
      </c>
      <c r="E1324" t="s">
        <v>65</v>
      </c>
      <c r="F1324">
        <v>31</v>
      </c>
      <c r="H1324" s="98" t="e">
        <f>VLOOKUP(A1324,#REF!,2,FALSE)</f>
        <v>#REF!</v>
      </c>
      <c r="I1324" t="str">
        <f>IF(D1324="",VLOOKUP(A1324,#REF!,3,FALSE),"")</f>
        <v/>
      </c>
      <c r="J1324" t="str">
        <f t="shared" si="20"/>
        <v>Morgan Stanley Capital Group Inc.96021308</v>
      </c>
      <c r="K1324" t="s">
        <v>565</v>
      </c>
    </row>
    <row r="1325" spans="1:11" x14ac:dyDescent="0.2">
      <c r="A1325" s="70" t="s">
        <v>114</v>
      </c>
      <c r="B1325" s="69">
        <v>96028965</v>
      </c>
      <c r="C1325" s="81" t="s">
        <v>424</v>
      </c>
      <c r="D1325" s="69">
        <v>9409</v>
      </c>
      <c r="E1325" t="s">
        <v>65</v>
      </c>
      <c r="F1325">
        <v>31</v>
      </c>
      <c r="H1325" s="98" t="e">
        <f>VLOOKUP(A1325,#REF!,2,FALSE)</f>
        <v>#REF!</v>
      </c>
      <c r="I1325" t="str">
        <f>IF(D1325="",VLOOKUP(A1325,#REF!,3,FALSE),"")</f>
        <v/>
      </c>
      <c r="J1325" t="str">
        <f t="shared" si="20"/>
        <v>Morgan Stanley Capital Group Inc.96028965</v>
      </c>
      <c r="K1325" t="s">
        <v>565</v>
      </c>
    </row>
    <row r="1326" spans="1:11" x14ac:dyDescent="0.2">
      <c r="A1326" s="70" t="s">
        <v>114</v>
      </c>
      <c r="B1326" s="69">
        <v>96028966</v>
      </c>
      <c r="C1326" s="81" t="s">
        <v>396</v>
      </c>
      <c r="D1326" s="69">
        <v>9409</v>
      </c>
      <c r="E1326" t="s">
        <v>65</v>
      </c>
      <c r="F1326">
        <v>31</v>
      </c>
      <c r="H1326" s="98" t="e">
        <f>VLOOKUP(A1326,#REF!,2,FALSE)</f>
        <v>#REF!</v>
      </c>
      <c r="I1326" t="str">
        <f>IF(D1326="",VLOOKUP(A1326,#REF!,3,FALSE),"")</f>
        <v/>
      </c>
      <c r="J1326" t="str">
        <f t="shared" si="20"/>
        <v>Morgan Stanley Capital Group Inc.96028966</v>
      </c>
      <c r="K1326" t="s">
        <v>565</v>
      </c>
    </row>
    <row r="1327" spans="1:11" x14ac:dyDescent="0.2">
      <c r="A1327" s="70" t="s">
        <v>277</v>
      </c>
      <c r="B1327" s="69">
        <v>96015021</v>
      </c>
      <c r="C1327" s="81" t="s">
        <v>399</v>
      </c>
      <c r="D1327" s="69">
        <v>53782</v>
      </c>
      <c r="E1327" t="s">
        <v>65</v>
      </c>
      <c r="F1327">
        <v>194</v>
      </c>
      <c r="H1327" s="98" t="e">
        <f>VLOOKUP(A1327,#REF!,2,FALSE)</f>
        <v>#REF!</v>
      </c>
      <c r="I1327" t="str">
        <f>IF(D1327="",VLOOKUP(A1327,#REF!,3,FALSE),"")</f>
        <v/>
      </c>
      <c r="J1327" t="str">
        <f t="shared" si="20"/>
        <v>National Energy &amp; Trade, L.L.C.96015021</v>
      </c>
      <c r="K1327" t="s">
        <v>565</v>
      </c>
    </row>
    <row r="1328" spans="1:11" x14ac:dyDescent="0.2">
      <c r="A1328" s="70" t="s">
        <v>277</v>
      </c>
      <c r="B1328" s="69">
        <v>96016861</v>
      </c>
      <c r="C1328" s="81" t="s">
        <v>401</v>
      </c>
      <c r="D1328" s="69">
        <v>53782</v>
      </c>
      <c r="E1328" t="s">
        <v>65</v>
      </c>
      <c r="F1328">
        <v>194</v>
      </c>
      <c r="H1328" s="98" t="e">
        <f>VLOOKUP(A1328,#REF!,2,FALSE)</f>
        <v>#REF!</v>
      </c>
      <c r="I1328" t="str">
        <f>IF(D1328="",VLOOKUP(A1328,#REF!,3,FALSE),"")</f>
        <v/>
      </c>
      <c r="J1328" t="str">
        <f t="shared" si="20"/>
        <v>National Energy &amp; Trade, L.L.C.96016861</v>
      </c>
      <c r="K1328" t="s">
        <v>565</v>
      </c>
    </row>
    <row r="1329" spans="1:11" x14ac:dyDescent="0.2">
      <c r="A1329" s="102" t="s">
        <v>277</v>
      </c>
      <c r="B1329" s="69">
        <v>96019058</v>
      </c>
      <c r="C1329" s="81" t="s">
        <v>394</v>
      </c>
      <c r="D1329" s="69">
        <v>53782</v>
      </c>
      <c r="E1329" t="s">
        <v>65</v>
      </c>
      <c r="F1329">
        <v>194</v>
      </c>
      <c r="H1329" s="98" t="e">
        <f>VLOOKUP(A1329,#REF!,2,FALSE)</f>
        <v>#REF!</v>
      </c>
      <c r="I1329" t="str">
        <f>IF(D1329="",VLOOKUP(A1329,#REF!,3,FALSE),"")</f>
        <v/>
      </c>
      <c r="J1329" t="str">
        <f t="shared" si="20"/>
        <v>National Energy &amp; Trade, L.L.C.96019058</v>
      </c>
      <c r="K1329" t="s">
        <v>565</v>
      </c>
    </row>
    <row r="1330" spans="1:11" x14ac:dyDescent="0.2">
      <c r="A1330" s="70" t="s">
        <v>277</v>
      </c>
      <c r="B1330" s="69">
        <v>96036584</v>
      </c>
      <c r="C1330" s="81" t="s">
        <v>402</v>
      </c>
      <c r="D1330" s="69">
        <v>53782</v>
      </c>
      <c r="E1330" t="s">
        <v>65</v>
      </c>
      <c r="F1330">
        <v>194</v>
      </c>
      <c r="H1330" s="98" t="e">
        <f>VLOOKUP(A1330,#REF!,2,FALSE)</f>
        <v>#REF!</v>
      </c>
      <c r="I1330" t="str">
        <f>IF(D1330="",VLOOKUP(A1330,#REF!,3,FALSE),"")</f>
        <v/>
      </c>
      <c r="J1330" t="str">
        <f t="shared" si="20"/>
        <v>National Energy &amp; Trade, L.L.C.96036584</v>
      </c>
      <c r="K1330" t="s">
        <v>565</v>
      </c>
    </row>
    <row r="1331" spans="1:11" x14ac:dyDescent="0.2">
      <c r="A1331" s="70" t="s">
        <v>268</v>
      </c>
      <c r="B1331" s="69">
        <v>96000960</v>
      </c>
      <c r="C1331" s="81" t="s">
        <v>437</v>
      </c>
      <c r="D1331" s="69">
        <v>2289</v>
      </c>
      <c r="E1331" t="s">
        <v>65</v>
      </c>
      <c r="F1331">
        <v>185</v>
      </c>
      <c r="H1331" s="98" t="e">
        <f>VLOOKUP(A1331,#REF!,2,FALSE)</f>
        <v>#REF!</v>
      </c>
      <c r="I1331" t="str">
        <f>IF(D1331="",VLOOKUP(A1331,#REF!,3,FALSE),"")</f>
        <v/>
      </c>
      <c r="J1331" t="str">
        <f t="shared" si="20"/>
        <v>National Fuel Gas Distribution Corporation96000960</v>
      </c>
      <c r="K1331" t="s">
        <v>565</v>
      </c>
    </row>
    <row r="1332" spans="1:11" x14ac:dyDescent="0.2">
      <c r="A1332" s="70" t="s">
        <v>268</v>
      </c>
      <c r="B1332" s="69">
        <v>96000967</v>
      </c>
      <c r="C1332" s="81" t="s">
        <v>437</v>
      </c>
      <c r="D1332" s="69">
        <v>2289</v>
      </c>
      <c r="E1332" t="s">
        <v>65</v>
      </c>
      <c r="F1332">
        <v>185</v>
      </c>
      <c r="H1332" s="98" t="e">
        <f>VLOOKUP(A1332,#REF!,2,FALSE)</f>
        <v>#REF!</v>
      </c>
      <c r="I1332" t="str">
        <f>IF(D1332="",VLOOKUP(A1332,#REF!,3,FALSE),"")</f>
        <v/>
      </c>
      <c r="J1332" t="str">
        <f t="shared" si="20"/>
        <v>National Fuel Gas Distribution Corporation96000967</v>
      </c>
      <c r="K1332" t="s">
        <v>565</v>
      </c>
    </row>
    <row r="1333" spans="1:11" x14ac:dyDescent="0.2">
      <c r="A1333" s="70" t="s">
        <v>268</v>
      </c>
      <c r="B1333" s="69">
        <v>96020037</v>
      </c>
      <c r="C1333" s="81" t="s">
        <v>396</v>
      </c>
      <c r="D1333" s="69">
        <v>2289</v>
      </c>
      <c r="E1333" t="s">
        <v>65</v>
      </c>
      <c r="F1333">
        <v>185</v>
      </c>
      <c r="H1333" s="98" t="e">
        <f>VLOOKUP(A1333,#REF!,2,FALSE)</f>
        <v>#REF!</v>
      </c>
      <c r="I1333" t="str">
        <f>IF(D1333="",VLOOKUP(A1333,#REF!,3,FALSE),"")</f>
        <v/>
      </c>
      <c r="J1333" t="str">
        <f t="shared" si="20"/>
        <v>National Fuel Gas Distribution Corporation96020037</v>
      </c>
      <c r="K1333" t="s">
        <v>565</v>
      </c>
    </row>
    <row r="1334" spans="1:11" x14ac:dyDescent="0.2">
      <c r="A1334" s="70" t="s">
        <v>200</v>
      </c>
      <c r="B1334" s="69">
        <v>96036748</v>
      </c>
      <c r="C1334" s="81" t="s">
        <v>396</v>
      </c>
      <c r="D1334" s="69">
        <v>2331</v>
      </c>
      <c r="E1334" t="s">
        <v>65</v>
      </c>
      <c r="F1334">
        <v>117</v>
      </c>
      <c r="H1334" s="98" t="e">
        <f>VLOOKUP(A1334,#REF!,2,FALSE)</f>
        <v>#REF!</v>
      </c>
      <c r="I1334" t="str">
        <f>IF(D1334="",VLOOKUP(A1334,#REF!,3,FALSE),"")</f>
        <v/>
      </c>
      <c r="J1334" t="str">
        <f t="shared" si="20"/>
        <v>New Jersey Natural Gas Company96036748</v>
      </c>
      <c r="K1334" t="s">
        <v>565</v>
      </c>
    </row>
    <row r="1335" spans="1:11" x14ac:dyDescent="0.2">
      <c r="A1335" s="70" t="s">
        <v>137</v>
      </c>
      <c r="B1335" s="69">
        <v>96019838</v>
      </c>
      <c r="C1335" s="81" t="s">
        <v>401</v>
      </c>
      <c r="D1335" s="69">
        <v>57251</v>
      </c>
      <c r="E1335" t="s">
        <v>65</v>
      </c>
      <c r="F1335">
        <v>54</v>
      </c>
      <c r="H1335" s="98" t="e">
        <f>VLOOKUP(A1335,#REF!,2,FALSE)</f>
        <v>#REF!</v>
      </c>
      <c r="I1335" t="str">
        <f>IF(D1335="",VLOOKUP(A1335,#REF!,3,FALSE),"")</f>
        <v/>
      </c>
      <c r="J1335" t="str">
        <f t="shared" si="20"/>
        <v>Nexen Marketing96019838</v>
      </c>
      <c r="K1335" t="s">
        <v>565</v>
      </c>
    </row>
    <row r="1336" spans="1:11" x14ac:dyDescent="0.2">
      <c r="A1336" s="70" t="s">
        <v>137</v>
      </c>
      <c r="B1336" s="69">
        <v>96020000</v>
      </c>
      <c r="C1336" s="81" t="s">
        <v>399</v>
      </c>
      <c r="D1336" s="69">
        <v>57251</v>
      </c>
      <c r="E1336" t="s">
        <v>65</v>
      </c>
      <c r="F1336">
        <v>54</v>
      </c>
      <c r="H1336" s="98" t="e">
        <f>VLOOKUP(A1336,#REF!,2,FALSE)</f>
        <v>#REF!</v>
      </c>
      <c r="I1336" t="str">
        <f>IF(D1336="",VLOOKUP(A1336,#REF!,3,FALSE),"")</f>
        <v/>
      </c>
      <c r="J1336" t="str">
        <f t="shared" si="20"/>
        <v>Nexen Marketing96020000</v>
      </c>
      <c r="K1336" t="s">
        <v>565</v>
      </c>
    </row>
    <row r="1337" spans="1:11" x14ac:dyDescent="0.2">
      <c r="A1337" s="70" t="s">
        <v>137</v>
      </c>
      <c r="B1337" s="69">
        <v>96023233</v>
      </c>
      <c r="C1337" s="81" t="s">
        <v>394</v>
      </c>
      <c r="D1337" s="69">
        <v>57251</v>
      </c>
      <c r="E1337" t="s">
        <v>65</v>
      </c>
      <c r="F1337">
        <v>54</v>
      </c>
      <c r="H1337" s="98" t="e">
        <f>VLOOKUP(A1337,#REF!,2,FALSE)</f>
        <v>#REF!</v>
      </c>
      <c r="I1337" t="str">
        <f>IF(D1337="",VLOOKUP(A1337,#REF!,3,FALSE),"")</f>
        <v/>
      </c>
      <c r="J1337" t="str">
        <f t="shared" si="20"/>
        <v>Nexen Marketing96023233</v>
      </c>
      <c r="K1337" t="s">
        <v>565</v>
      </c>
    </row>
    <row r="1338" spans="1:11" x14ac:dyDescent="0.2">
      <c r="A1338" s="70" t="s">
        <v>137</v>
      </c>
      <c r="B1338" s="69">
        <v>96028343</v>
      </c>
      <c r="C1338" s="81" t="s">
        <v>402</v>
      </c>
      <c r="D1338" s="69">
        <v>57251</v>
      </c>
      <c r="E1338" t="s">
        <v>65</v>
      </c>
      <c r="F1338">
        <v>54</v>
      </c>
      <c r="H1338" s="98" t="e">
        <f>VLOOKUP(A1338,#REF!,2,FALSE)</f>
        <v>#REF!</v>
      </c>
      <c r="I1338" t="str">
        <f>IF(D1338="",VLOOKUP(A1338,#REF!,3,FALSE),"")</f>
        <v/>
      </c>
      <c r="J1338" t="str">
        <f t="shared" si="20"/>
        <v>Nexen Marketing96028343</v>
      </c>
      <c r="K1338" t="s">
        <v>565</v>
      </c>
    </row>
    <row r="1339" spans="1:11" x14ac:dyDescent="0.2">
      <c r="A1339" s="70" t="s">
        <v>137</v>
      </c>
      <c r="B1339" s="69">
        <v>96028432</v>
      </c>
      <c r="C1339" s="81" t="s">
        <v>405</v>
      </c>
      <c r="D1339" s="69">
        <v>57251</v>
      </c>
      <c r="E1339" t="s">
        <v>65</v>
      </c>
      <c r="F1339">
        <v>54</v>
      </c>
      <c r="H1339" s="98" t="e">
        <f>VLOOKUP(A1339,#REF!,2,FALSE)</f>
        <v>#REF!</v>
      </c>
      <c r="I1339" t="str">
        <f>IF(D1339="",VLOOKUP(A1339,#REF!,3,FALSE),"")</f>
        <v/>
      </c>
      <c r="J1339" t="str">
        <f t="shared" si="20"/>
        <v>Nexen Marketing96028432</v>
      </c>
      <c r="K1339" t="s">
        <v>565</v>
      </c>
    </row>
    <row r="1340" spans="1:11" x14ac:dyDescent="0.2">
      <c r="A1340" s="70" t="s">
        <v>137</v>
      </c>
      <c r="B1340" s="69">
        <v>96057780</v>
      </c>
      <c r="C1340" s="81" t="s">
        <v>404</v>
      </c>
      <c r="D1340" s="69">
        <v>57251</v>
      </c>
      <c r="E1340" t="s">
        <v>65</v>
      </c>
      <c r="F1340">
        <v>54</v>
      </c>
      <c r="H1340" s="98" t="e">
        <f>VLOOKUP(A1340,#REF!,2,FALSE)</f>
        <v>#REF!</v>
      </c>
      <c r="I1340" t="str">
        <f>IF(D1340="",VLOOKUP(A1340,#REF!,3,FALSE),"")</f>
        <v/>
      </c>
      <c r="J1340" t="str">
        <f t="shared" si="20"/>
        <v>Nexen Marketing96057780</v>
      </c>
      <c r="K1340" t="s">
        <v>565</v>
      </c>
    </row>
    <row r="1341" spans="1:11" x14ac:dyDescent="0.2">
      <c r="A1341" s="70" t="s">
        <v>137</v>
      </c>
      <c r="B1341" s="69">
        <v>96057948</v>
      </c>
      <c r="C1341" s="81" t="s">
        <v>404</v>
      </c>
      <c r="D1341" s="69">
        <v>57251</v>
      </c>
      <c r="E1341" t="s">
        <v>65</v>
      </c>
      <c r="F1341">
        <v>54</v>
      </c>
      <c r="H1341" s="98" t="e">
        <f>VLOOKUP(A1341,#REF!,2,FALSE)</f>
        <v>#REF!</v>
      </c>
      <c r="I1341" t="str">
        <f>IF(D1341="",VLOOKUP(A1341,#REF!,3,FALSE),"")</f>
        <v/>
      </c>
      <c r="J1341" t="str">
        <f t="shared" si="20"/>
        <v>Nexen Marketing96057948</v>
      </c>
      <c r="K1341" t="s">
        <v>565</v>
      </c>
    </row>
    <row r="1342" spans="1:11" x14ac:dyDescent="0.2">
      <c r="A1342" s="70" t="s">
        <v>137</v>
      </c>
      <c r="B1342" s="69">
        <v>96058516</v>
      </c>
      <c r="C1342" s="81" t="s">
        <v>404</v>
      </c>
      <c r="D1342" s="69">
        <v>57251</v>
      </c>
      <c r="E1342" t="s">
        <v>65</v>
      </c>
      <c r="F1342">
        <v>54</v>
      </c>
      <c r="H1342" s="98" t="e">
        <f>VLOOKUP(A1342,#REF!,2,FALSE)</f>
        <v>#REF!</v>
      </c>
      <c r="I1342" t="str">
        <f>IF(D1342="",VLOOKUP(A1342,#REF!,3,FALSE),"")</f>
        <v/>
      </c>
      <c r="J1342" t="str">
        <f t="shared" si="20"/>
        <v>Nexen Marketing96058516</v>
      </c>
      <c r="K1342" t="s">
        <v>565</v>
      </c>
    </row>
    <row r="1343" spans="1:11" x14ac:dyDescent="0.2">
      <c r="A1343" s="70" t="s">
        <v>137</v>
      </c>
      <c r="B1343" s="69">
        <v>96061935</v>
      </c>
      <c r="C1343" s="81" t="s">
        <v>403</v>
      </c>
      <c r="D1343" s="69">
        <v>57251</v>
      </c>
      <c r="E1343" t="s">
        <v>65</v>
      </c>
      <c r="F1343">
        <v>54</v>
      </c>
      <c r="H1343" s="98" t="e">
        <f>VLOOKUP(A1343,#REF!,2,FALSE)</f>
        <v>#REF!</v>
      </c>
      <c r="I1343" t="str">
        <f>IF(D1343="",VLOOKUP(A1343,#REF!,3,FALSE),"")</f>
        <v/>
      </c>
      <c r="J1343" t="str">
        <f t="shared" si="20"/>
        <v>Nexen Marketing96061935</v>
      </c>
      <c r="K1343" t="s">
        <v>565</v>
      </c>
    </row>
    <row r="1344" spans="1:11" x14ac:dyDescent="0.2">
      <c r="A1344" s="70" t="s">
        <v>137</v>
      </c>
      <c r="B1344" s="69">
        <v>96061938</v>
      </c>
      <c r="C1344" s="81" t="s">
        <v>403</v>
      </c>
      <c r="D1344" s="69">
        <v>57251</v>
      </c>
      <c r="E1344" t="s">
        <v>65</v>
      </c>
      <c r="F1344">
        <v>54</v>
      </c>
      <c r="H1344" s="98" t="e">
        <f>VLOOKUP(A1344,#REF!,2,FALSE)</f>
        <v>#REF!</v>
      </c>
      <c r="I1344" t="str">
        <f>IF(D1344="",VLOOKUP(A1344,#REF!,3,FALSE),"")</f>
        <v/>
      </c>
      <c r="J1344" t="str">
        <f t="shared" si="20"/>
        <v>Nexen Marketing96061938</v>
      </c>
      <c r="K1344" t="s">
        <v>565</v>
      </c>
    </row>
    <row r="1345" spans="1:11" x14ac:dyDescent="0.2">
      <c r="A1345" s="70" t="s">
        <v>137</v>
      </c>
      <c r="B1345" s="69">
        <v>96066261</v>
      </c>
      <c r="C1345" s="81" t="s">
        <v>404</v>
      </c>
      <c r="D1345" s="69">
        <v>57251</v>
      </c>
      <c r="E1345" t="s">
        <v>65</v>
      </c>
      <c r="F1345">
        <v>54</v>
      </c>
      <c r="H1345" s="98" t="e">
        <f>VLOOKUP(A1345,#REF!,2,FALSE)</f>
        <v>#REF!</v>
      </c>
      <c r="I1345" t="str">
        <f>IF(D1345="",VLOOKUP(A1345,#REF!,3,FALSE),"")</f>
        <v/>
      </c>
      <c r="J1345" t="str">
        <f t="shared" si="20"/>
        <v>Nexen Marketing96066261</v>
      </c>
      <c r="K1345" t="s">
        <v>565</v>
      </c>
    </row>
    <row r="1346" spans="1:11" x14ac:dyDescent="0.2">
      <c r="A1346" s="70" t="s">
        <v>137</v>
      </c>
      <c r="B1346" s="69">
        <v>96066262</v>
      </c>
      <c r="C1346" s="81" t="s">
        <v>403</v>
      </c>
      <c r="D1346" s="69">
        <v>57251</v>
      </c>
      <c r="E1346" t="s">
        <v>65</v>
      </c>
      <c r="F1346">
        <v>54</v>
      </c>
      <c r="H1346" s="98" t="e">
        <f>VLOOKUP(A1346,#REF!,2,FALSE)</f>
        <v>#REF!</v>
      </c>
      <c r="I1346" t="str">
        <f>IF(D1346="",VLOOKUP(A1346,#REF!,3,FALSE),"")</f>
        <v/>
      </c>
      <c r="J1346" t="str">
        <f t="shared" si="20"/>
        <v>Nexen Marketing96066262</v>
      </c>
      <c r="K1346" t="s">
        <v>565</v>
      </c>
    </row>
    <row r="1347" spans="1:11" x14ac:dyDescent="0.2">
      <c r="A1347" s="70" t="s">
        <v>137</v>
      </c>
      <c r="B1347" s="69">
        <v>96066264</v>
      </c>
      <c r="C1347" s="81" t="s">
        <v>403</v>
      </c>
      <c r="D1347" s="69">
        <v>57251</v>
      </c>
      <c r="E1347" t="s">
        <v>65</v>
      </c>
      <c r="F1347">
        <v>54</v>
      </c>
      <c r="H1347" s="98" t="e">
        <f>VLOOKUP(A1347,#REF!,2,FALSE)</f>
        <v>#REF!</v>
      </c>
      <c r="I1347" t="str">
        <f>IF(D1347="",VLOOKUP(A1347,#REF!,3,FALSE),"")</f>
        <v/>
      </c>
      <c r="J1347" t="str">
        <f t="shared" si="20"/>
        <v>Nexen Marketing96066264</v>
      </c>
      <c r="K1347" t="s">
        <v>565</v>
      </c>
    </row>
    <row r="1348" spans="1:11" x14ac:dyDescent="0.2">
      <c r="A1348" s="70" t="s">
        <v>137</v>
      </c>
      <c r="B1348" s="69">
        <v>96084677</v>
      </c>
      <c r="C1348" s="81" t="s">
        <v>404</v>
      </c>
      <c r="D1348" s="69">
        <v>57251</v>
      </c>
      <c r="E1348" t="s">
        <v>65</v>
      </c>
      <c r="F1348">
        <v>54</v>
      </c>
      <c r="H1348" s="98" t="e">
        <f>VLOOKUP(A1348,#REF!,2,FALSE)</f>
        <v>#REF!</v>
      </c>
      <c r="I1348" t="str">
        <f>IF(D1348="",VLOOKUP(A1348,#REF!,3,FALSE),"")</f>
        <v/>
      </c>
      <c r="J1348" t="str">
        <f t="shared" si="20"/>
        <v>Nexen Marketing96084677</v>
      </c>
      <c r="K1348" t="s">
        <v>565</v>
      </c>
    </row>
    <row r="1349" spans="1:11" x14ac:dyDescent="0.2">
      <c r="A1349" s="70" t="s">
        <v>250</v>
      </c>
      <c r="B1349" s="69">
        <v>96058794</v>
      </c>
      <c r="C1349" s="81" t="s">
        <v>396</v>
      </c>
      <c r="D1349" s="69">
        <v>86886</v>
      </c>
      <c r="E1349" t="s">
        <v>65</v>
      </c>
      <c r="F1349">
        <v>167</v>
      </c>
      <c r="H1349" s="98" t="e">
        <f>VLOOKUP(A1349,#REF!,2,FALSE)</f>
        <v>#REF!</v>
      </c>
      <c r="I1349" t="str">
        <f>IF(D1349="",VLOOKUP(A1349,#REF!,3,FALSE),"")</f>
        <v/>
      </c>
      <c r="J1349" t="str">
        <f t="shared" ref="J1349:J1412" si="21">A1349&amp;B1349</f>
        <v>NG Energy Trading, L.L.C.96058794</v>
      </c>
      <c r="K1349" t="s">
        <v>584</v>
      </c>
    </row>
    <row r="1350" spans="1:11" x14ac:dyDescent="0.2">
      <c r="A1350" s="70" t="s">
        <v>250</v>
      </c>
      <c r="B1350" s="69">
        <v>96056317</v>
      </c>
      <c r="C1350" s="81" t="s">
        <v>401</v>
      </c>
      <c r="D1350" s="69">
        <v>86886</v>
      </c>
      <c r="E1350" t="s">
        <v>65</v>
      </c>
      <c r="F1350">
        <v>167</v>
      </c>
      <c r="H1350" s="98" t="e">
        <f>VLOOKUP(A1350,#REF!,2,FALSE)</f>
        <v>#REF!</v>
      </c>
      <c r="I1350" t="str">
        <f>IF(D1350="",VLOOKUP(A1350,#REF!,3,FALSE),"")</f>
        <v/>
      </c>
      <c r="J1350" t="str">
        <f t="shared" si="21"/>
        <v>NG Energy Trading, L.L.C.96056317</v>
      </c>
      <c r="K1350" t="s">
        <v>565</v>
      </c>
    </row>
    <row r="1351" spans="1:11" x14ac:dyDescent="0.2">
      <c r="A1351" s="70" t="s">
        <v>250</v>
      </c>
      <c r="B1351" s="69">
        <v>96056374</v>
      </c>
      <c r="C1351" s="81" t="s">
        <v>399</v>
      </c>
      <c r="D1351" s="69">
        <v>86886</v>
      </c>
      <c r="E1351" t="s">
        <v>65</v>
      </c>
      <c r="F1351">
        <v>167</v>
      </c>
      <c r="H1351" s="98" t="e">
        <f>VLOOKUP(A1351,#REF!,2,FALSE)</f>
        <v>#REF!</v>
      </c>
      <c r="I1351" t="str">
        <f>IF(D1351="",VLOOKUP(A1351,#REF!,3,FALSE),"")</f>
        <v/>
      </c>
      <c r="J1351" t="str">
        <f t="shared" si="21"/>
        <v>NG Energy Trading, L.L.C.96056374</v>
      </c>
      <c r="K1351" t="s">
        <v>565</v>
      </c>
    </row>
    <row r="1352" spans="1:11" x14ac:dyDescent="0.2">
      <c r="A1352" s="70" t="s">
        <v>250</v>
      </c>
      <c r="B1352" s="69">
        <v>96090253</v>
      </c>
      <c r="C1352" s="81" t="s">
        <v>392</v>
      </c>
      <c r="D1352" s="69">
        <v>86886</v>
      </c>
      <c r="E1352" t="s">
        <v>65</v>
      </c>
      <c r="F1352">
        <v>167</v>
      </c>
      <c r="H1352" s="98" t="e">
        <f>VLOOKUP(A1352,#REF!,2,FALSE)</f>
        <v>#REF!</v>
      </c>
      <c r="I1352" t="str">
        <f>IF(D1352="",VLOOKUP(A1352,#REF!,3,FALSE),"")</f>
        <v/>
      </c>
      <c r="J1352" t="str">
        <f t="shared" si="21"/>
        <v>NG Energy Trading, L.L.C.96090253</v>
      </c>
      <c r="K1352" t="s">
        <v>565</v>
      </c>
    </row>
    <row r="1353" spans="1:11" x14ac:dyDescent="0.2">
      <c r="A1353" s="70" t="s">
        <v>183</v>
      </c>
      <c r="B1353" s="69">
        <v>96000982</v>
      </c>
      <c r="C1353" s="81" t="s">
        <v>417</v>
      </c>
      <c r="D1353" s="69">
        <v>57700</v>
      </c>
      <c r="E1353" t="s">
        <v>65</v>
      </c>
      <c r="F1353">
        <v>100</v>
      </c>
      <c r="H1353" s="98" t="e">
        <f>VLOOKUP(A1353,#REF!,2,FALSE)</f>
        <v>#REF!</v>
      </c>
      <c r="I1353" t="str">
        <f>IF(D1353="",VLOOKUP(A1353,#REF!,3,FALSE),"")</f>
        <v/>
      </c>
      <c r="J1353" t="str">
        <f t="shared" si="21"/>
        <v>NGTS LLC96000982</v>
      </c>
      <c r="K1353" t="s">
        <v>565</v>
      </c>
    </row>
    <row r="1354" spans="1:11" x14ac:dyDescent="0.2">
      <c r="A1354" s="70" t="s">
        <v>183</v>
      </c>
      <c r="B1354" s="69">
        <v>96018769</v>
      </c>
      <c r="C1354" s="81" t="s">
        <v>394</v>
      </c>
      <c r="D1354" s="69">
        <v>57700</v>
      </c>
      <c r="E1354" t="s">
        <v>65</v>
      </c>
      <c r="F1354">
        <v>100</v>
      </c>
      <c r="H1354" s="98" t="e">
        <f>VLOOKUP(A1354,#REF!,2,FALSE)</f>
        <v>#REF!</v>
      </c>
      <c r="I1354" t="str">
        <f>IF(D1354="",VLOOKUP(A1354,#REF!,3,FALSE),"")</f>
        <v/>
      </c>
      <c r="J1354" t="str">
        <f t="shared" si="21"/>
        <v>NGTS LLC96018769</v>
      </c>
      <c r="K1354" t="s">
        <v>565</v>
      </c>
    </row>
    <row r="1355" spans="1:11" x14ac:dyDescent="0.2">
      <c r="A1355" s="70" t="s">
        <v>183</v>
      </c>
      <c r="B1355" s="69">
        <v>96033737</v>
      </c>
      <c r="C1355" s="81" t="s">
        <v>406</v>
      </c>
      <c r="D1355" s="69">
        <v>57700</v>
      </c>
      <c r="E1355" t="s">
        <v>65</v>
      </c>
      <c r="F1355">
        <v>100</v>
      </c>
      <c r="H1355" s="98" t="e">
        <f>VLOOKUP(A1355,#REF!,2,FALSE)</f>
        <v>#REF!</v>
      </c>
      <c r="I1355" t="str">
        <f>IF(D1355="",VLOOKUP(A1355,#REF!,3,FALSE),"")</f>
        <v/>
      </c>
      <c r="J1355" t="str">
        <f t="shared" si="21"/>
        <v>NGTS LLC96033737</v>
      </c>
      <c r="K1355" t="s">
        <v>565</v>
      </c>
    </row>
    <row r="1356" spans="1:11" x14ac:dyDescent="0.2">
      <c r="A1356" s="70" t="s">
        <v>285</v>
      </c>
      <c r="B1356" s="69">
        <v>96004581</v>
      </c>
      <c r="C1356" s="81" t="s">
        <v>410</v>
      </c>
      <c r="D1356" s="69">
        <v>62604</v>
      </c>
      <c r="E1356" t="s">
        <v>65</v>
      </c>
      <c r="F1356">
        <v>202</v>
      </c>
      <c r="H1356" s="98" t="e">
        <f>VLOOKUP(A1356,#REF!,2,FALSE)</f>
        <v>#REF!</v>
      </c>
      <c r="I1356" t="str">
        <f>IF(D1356="",VLOOKUP(A1356,#REF!,3,FALSE),"")</f>
        <v/>
      </c>
      <c r="J1356" t="str">
        <f t="shared" si="21"/>
        <v>Niagara Mohawk Energy Marketing, Inc.96004581</v>
      </c>
      <c r="K1356" t="s">
        <v>565</v>
      </c>
    </row>
    <row r="1357" spans="1:11" x14ac:dyDescent="0.2">
      <c r="A1357" s="70" t="s">
        <v>285</v>
      </c>
      <c r="B1357" s="69">
        <v>96071231</v>
      </c>
      <c r="C1357" s="81" t="s">
        <v>403</v>
      </c>
      <c r="D1357" s="69">
        <v>62604</v>
      </c>
      <c r="E1357" t="s">
        <v>65</v>
      </c>
      <c r="F1357">
        <v>202</v>
      </c>
      <c r="H1357" s="98" t="e">
        <f>VLOOKUP(A1357,#REF!,2,FALSE)</f>
        <v>#REF!</v>
      </c>
      <c r="I1357" t="str">
        <f>IF(D1357="",VLOOKUP(A1357,#REF!,3,FALSE),"")</f>
        <v/>
      </c>
      <c r="J1357" t="str">
        <f t="shared" si="21"/>
        <v>Niagara Mohawk Energy Marketing, Inc.96071231</v>
      </c>
      <c r="K1357" t="s">
        <v>565</v>
      </c>
    </row>
    <row r="1358" spans="1:11" x14ac:dyDescent="0.2">
      <c r="A1358" s="70" t="s">
        <v>201</v>
      </c>
      <c r="B1358" s="69">
        <v>96057646</v>
      </c>
      <c r="C1358" s="81" t="s">
        <v>396</v>
      </c>
      <c r="D1358" s="69">
        <v>65668</v>
      </c>
      <c r="E1358" t="s">
        <v>65</v>
      </c>
      <c r="F1358">
        <v>118</v>
      </c>
      <c r="H1358" s="98" t="e">
        <f>VLOOKUP(A1358,#REF!,2,FALSE)</f>
        <v>#REF!</v>
      </c>
      <c r="I1358" t="str">
        <f>IF(D1358="",VLOOKUP(A1358,#REF!,3,FALSE),"")</f>
        <v/>
      </c>
      <c r="J1358" t="str">
        <f t="shared" si="21"/>
        <v>Nicor Enerchange, LLC96057646</v>
      </c>
      <c r="K1358" t="s">
        <v>584</v>
      </c>
    </row>
    <row r="1359" spans="1:11" x14ac:dyDescent="0.2">
      <c r="A1359" s="70" t="s">
        <v>201</v>
      </c>
      <c r="B1359" s="69">
        <v>96058793</v>
      </c>
      <c r="C1359" s="81" t="s">
        <v>392</v>
      </c>
      <c r="D1359" s="69">
        <v>65668</v>
      </c>
      <c r="E1359" t="s">
        <v>65</v>
      </c>
      <c r="F1359">
        <v>118</v>
      </c>
      <c r="H1359" s="98" t="e">
        <f>VLOOKUP(A1359,#REF!,2,FALSE)</f>
        <v>#REF!</v>
      </c>
      <c r="I1359" t="str">
        <f>IF(D1359="",VLOOKUP(A1359,#REF!,3,FALSE),"")</f>
        <v/>
      </c>
      <c r="J1359" t="str">
        <f t="shared" si="21"/>
        <v>Nicor Enerchange, LLC96058793</v>
      </c>
      <c r="K1359" t="s">
        <v>584</v>
      </c>
    </row>
    <row r="1360" spans="1:11" x14ac:dyDescent="0.2">
      <c r="A1360" s="70" t="s">
        <v>201</v>
      </c>
      <c r="B1360" s="69">
        <v>96057747</v>
      </c>
      <c r="C1360" s="81" t="s">
        <v>586</v>
      </c>
      <c r="D1360" s="69">
        <v>65668</v>
      </c>
      <c r="E1360" t="s">
        <v>65</v>
      </c>
      <c r="F1360">
        <v>118</v>
      </c>
      <c r="H1360" s="98" t="e">
        <f>VLOOKUP(A1360,#REF!,2,FALSE)</f>
        <v>#REF!</v>
      </c>
      <c r="I1360" t="str">
        <f>IF(D1360="",VLOOKUP(A1360,#REF!,3,FALSE),"")</f>
        <v/>
      </c>
      <c r="J1360" t="str">
        <f t="shared" si="21"/>
        <v>Nicor Enerchange, LLC96057747</v>
      </c>
      <c r="K1360" t="s">
        <v>587</v>
      </c>
    </row>
    <row r="1361" spans="1:11" x14ac:dyDescent="0.2">
      <c r="A1361" s="70" t="s">
        <v>201</v>
      </c>
      <c r="B1361" s="69">
        <v>96058623</v>
      </c>
      <c r="C1361" s="81" t="s">
        <v>586</v>
      </c>
      <c r="D1361" s="69">
        <v>65668</v>
      </c>
      <c r="E1361" t="s">
        <v>65</v>
      </c>
      <c r="F1361">
        <v>118</v>
      </c>
      <c r="H1361" s="98" t="e">
        <f>VLOOKUP(A1361,#REF!,2,FALSE)</f>
        <v>#REF!</v>
      </c>
      <c r="I1361" t="str">
        <f>IF(D1361="",VLOOKUP(A1361,#REF!,3,FALSE),"")</f>
        <v/>
      </c>
      <c r="J1361" t="str">
        <f t="shared" si="21"/>
        <v>Nicor Enerchange, LLC96058623</v>
      </c>
      <c r="K1361" t="s">
        <v>587</v>
      </c>
    </row>
    <row r="1362" spans="1:11" x14ac:dyDescent="0.2">
      <c r="A1362" s="70" t="s">
        <v>201</v>
      </c>
      <c r="B1362" s="69">
        <v>96059413</v>
      </c>
      <c r="C1362" s="81" t="s">
        <v>586</v>
      </c>
      <c r="D1362" s="69">
        <v>65668</v>
      </c>
      <c r="E1362" t="s">
        <v>65</v>
      </c>
      <c r="F1362">
        <v>118</v>
      </c>
      <c r="H1362" s="98" t="e">
        <f>VLOOKUP(A1362,#REF!,2,FALSE)</f>
        <v>#REF!</v>
      </c>
      <c r="I1362" t="str">
        <f>IF(D1362="",VLOOKUP(A1362,#REF!,3,FALSE),"")</f>
        <v/>
      </c>
      <c r="J1362" t="str">
        <f t="shared" si="21"/>
        <v>Nicor Enerchange, LLC96059413</v>
      </c>
      <c r="K1362" t="s">
        <v>587</v>
      </c>
    </row>
    <row r="1363" spans="1:11" x14ac:dyDescent="0.2">
      <c r="A1363" s="70" t="s">
        <v>201</v>
      </c>
      <c r="B1363" s="69">
        <v>96061589</v>
      </c>
      <c r="C1363" s="81" t="s">
        <v>586</v>
      </c>
      <c r="D1363" s="69">
        <v>65668</v>
      </c>
      <c r="E1363" t="s">
        <v>65</v>
      </c>
      <c r="F1363">
        <v>118</v>
      </c>
      <c r="H1363" s="98" t="e">
        <f>VLOOKUP(A1363,#REF!,2,FALSE)</f>
        <v>#REF!</v>
      </c>
      <c r="I1363" t="str">
        <f>IF(D1363="",VLOOKUP(A1363,#REF!,3,FALSE),"")</f>
        <v/>
      </c>
      <c r="J1363" t="str">
        <f t="shared" si="21"/>
        <v>Nicor Enerchange, LLC96061589</v>
      </c>
      <c r="K1363" t="s">
        <v>587</v>
      </c>
    </row>
    <row r="1364" spans="1:11" x14ac:dyDescent="0.2">
      <c r="A1364" s="70" t="s">
        <v>201</v>
      </c>
      <c r="B1364" s="69">
        <v>96057941</v>
      </c>
      <c r="C1364" s="81" t="s">
        <v>403</v>
      </c>
      <c r="D1364" s="69">
        <v>65668</v>
      </c>
      <c r="E1364" t="s">
        <v>65</v>
      </c>
      <c r="F1364">
        <v>118</v>
      </c>
      <c r="H1364" s="98" t="e">
        <f>VLOOKUP(A1364,#REF!,2,FALSE)</f>
        <v>#REF!</v>
      </c>
      <c r="I1364" t="str">
        <f>IF(D1364="",VLOOKUP(A1364,#REF!,3,FALSE),"")</f>
        <v/>
      </c>
      <c r="J1364" t="str">
        <f t="shared" si="21"/>
        <v>Nicor Enerchange, LLC96057941</v>
      </c>
      <c r="K1364" t="s">
        <v>565</v>
      </c>
    </row>
    <row r="1365" spans="1:11" x14ac:dyDescent="0.2">
      <c r="A1365" s="70" t="s">
        <v>201</v>
      </c>
      <c r="B1365" s="69">
        <v>96060315</v>
      </c>
      <c r="C1365" s="81" t="s">
        <v>396</v>
      </c>
      <c r="D1365" s="69">
        <v>65668</v>
      </c>
      <c r="E1365" t="s">
        <v>65</v>
      </c>
      <c r="F1365">
        <v>118</v>
      </c>
      <c r="H1365" s="98" t="e">
        <f>VLOOKUP(A1365,#REF!,2,FALSE)</f>
        <v>#REF!</v>
      </c>
      <c r="I1365" t="str">
        <f>IF(D1365="",VLOOKUP(A1365,#REF!,3,FALSE),"")</f>
        <v/>
      </c>
      <c r="J1365" t="str">
        <f t="shared" si="21"/>
        <v>Nicor Enerchange, LLC96060315</v>
      </c>
      <c r="K1365" t="s">
        <v>565</v>
      </c>
    </row>
    <row r="1366" spans="1:11" x14ac:dyDescent="0.2">
      <c r="A1366" s="70" t="s">
        <v>176</v>
      </c>
      <c r="B1366" s="69">
        <v>96060419</v>
      </c>
      <c r="C1366" s="81" t="s">
        <v>401</v>
      </c>
      <c r="D1366" s="69">
        <v>61057</v>
      </c>
      <c r="E1366" t="s">
        <v>65</v>
      </c>
      <c r="F1366">
        <v>93</v>
      </c>
      <c r="H1366" s="98" t="e">
        <f>VLOOKUP(A1366,#REF!,2,FALSE)</f>
        <v>#REF!</v>
      </c>
      <c r="I1366" t="str">
        <f>IF(D1366="",VLOOKUP(A1366,#REF!,3,FALSE),"")</f>
        <v/>
      </c>
      <c r="J1366" t="str">
        <f t="shared" si="21"/>
        <v>Nicor Gas Company96060419</v>
      </c>
      <c r="K1366" t="s">
        <v>584</v>
      </c>
    </row>
    <row r="1367" spans="1:11" x14ac:dyDescent="0.2">
      <c r="A1367" s="70" t="s">
        <v>176</v>
      </c>
      <c r="B1367" s="69">
        <v>96061648</v>
      </c>
      <c r="C1367" s="81" t="s">
        <v>426</v>
      </c>
      <c r="D1367" s="69">
        <v>61057</v>
      </c>
      <c r="E1367" t="s">
        <v>65</v>
      </c>
      <c r="F1367">
        <v>93</v>
      </c>
      <c r="H1367" s="98" t="e">
        <f>VLOOKUP(A1367,#REF!,2,FALSE)</f>
        <v>#REF!</v>
      </c>
      <c r="I1367" t="str">
        <f>IF(D1367="",VLOOKUP(A1367,#REF!,3,FALSE),"")</f>
        <v/>
      </c>
      <c r="J1367" t="str">
        <f t="shared" si="21"/>
        <v>Nicor Gas Company96061648</v>
      </c>
      <c r="K1367" t="s">
        <v>584</v>
      </c>
    </row>
    <row r="1368" spans="1:11" x14ac:dyDescent="0.2">
      <c r="A1368" s="70" t="s">
        <v>176</v>
      </c>
      <c r="B1368" s="69">
        <v>96055526</v>
      </c>
      <c r="C1368" s="81" t="s">
        <v>401</v>
      </c>
      <c r="D1368" s="69">
        <v>61057</v>
      </c>
      <c r="E1368" t="s">
        <v>65</v>
      </c>
      <c r="F1368">
        <v>93</v>
      </c>
      <c r="H1368" s="98" t="e">
        <f>VLOOKUP(A1368,#REF!,2,FALSE)</f>
        <v>#REF!</v>
      </c>
      <c r="I1368" t="str">
        <f>IF(D1368="",VLOOKUP(A1368,#REF!,3,FALSE),"")</f>
        <v/>
      </c>
      <c r="J1368" t="str">
        <f t="shared" si="21"/>
        <v>Nicor Gas Company96055526</v>
      </c>
      <c r="K1368" t="s">
        <v>587</v>
      </c>
    </row>
    <row r="1369" spans="1:11" x14ac:dyDescent="0.2">
      <c r="A1369" s="70" t="s">
        <v>176</v>
      </c>
      <c r="B1369" s="69">
        <v>96055532</v>
      </c>
      <c r="C1369" s="81" t="s">
        <v>399</v>
      </c>
      <c r="D1369" s="69">
        <v>61057</v>
      </c>
      <c r="E1369" t="s">
        <v>65</v>
      </c>
      <c r="F1369">
        <v>93</v>
      </c>
      <c r="H1369" s="98" t="e">
        <f>VLOOKUP(A1369,#REF!,2,FALSE)</f>
        <v>#REF!</v>
      </c>
      <c r="I1369" t="str">
        <f>IF(D1369="",VLOOKUP(A1369,#REF!,3,FALSE),"")</f>
        <v/>
      </c>
      <c r="J1369" t="str">
        <f t="shared" si="21"/>
        <v>Nicor Gas Company96055532</v>
      </c>
      <c r="K1369" t="s">
        <v>587</v>
      </c>
    </row>
    <row r="1370" spans="1:11" x14ac:dyDescent="0.2">
      <c r="A1370" s="70" t="s">
        <v>176</v>
      </c>
      <c r="B1370" s="69">
        <v>96001213</v>
      </c>
      <c r="C1370" s="81" t="s">
        <v>425</v>
      </c>
      <c r="D1370" s="69">
        <v>61057</v>
      </c>
      <c r="E1370" t="s">
        <v>65</v>
      </c>
      <c r="F1370">
        <v>93</v>
      </c>
      <c r="H1370" s="98" t="e">
        <f>VLOOKUP(A1370,#REF!,2,FALSE)</f>
        <v>#REF!</v>
      </c>
      <c r="I1370" t="str">
        <f>IF(D1370="",VLOOKUP(A1370,#REF!,3,FALSE),"")</f>
        <v/>
      </c>
      <c r="J1370" t="str">
        <f t="shared" si="21"/>
        <v>Nicor Gas Company96001213</v>
      </c>
      <c r="K1370" t="s">
        <v>565</v>
      </c>
    </row>
    <row r="1371" spans="1:11" x14ac:dyDescent="0.2">
      <c r="A1371" s="70" t="s">
        <v>176</v>
      </c>
      <c r="B1371" s="69">
        <v>96003730</v>
      </c>
      <c r="C1371" s="81" t="s">
        <v>408</v>
      </c>
      <c r="D1371" s="69">
        <v>61057</v>
      </c>
      <c r="E1371" t="s">
        <v>65</v>
      </c>
      <c r="F1371">
        <v>93</v>
      </c>
      <c r="H1371" s="98" t="e">
        <f>VLOOKUP(A1371,#REF!,2,FALSE)</f>
        <v>#REF!</v>
      </c>
      <c r="I1371" t="str">
        <f>IF(D1371="",VLOOKUP(A1371,#REF!,3,FALSE),"")</f>
        <v/>
      </c>
      <c r="J1371" t="str">
        <f t="shared" si="21"/>
        <v>Nicor Gas Company96003730</v>
      </c>
      <c r="K1371" t="s">
        <v>565</v>
      </c>
    </row>
    <row r="1372" spans="1:11" x14ac:dyDescent="0.2">
      <c r="A1372" s="70" t="s">
        <v>176</v>
      </c>
      <c r="B1372" s="69">
        <v>96012124</v>
      </c>
      <c r="C1372" s="81" t="s">
        <v>420</v>
      </c>
      <c r="D1372" s="69">
        <v>61057</v>
      </c>
      <c r="E1372" t="s">
        <v>65</v>
      </c>
      <c r="F1372">
        <v>93</v>
      </c>
      <c r="H1372" s="98" t="e">
        <f>VLOOKUP(A1372,#REF!,2,FALSE)</f>
        <v>#REF!</v>
      </c>
      <c r="I1372" t="str">
        <f>IF(D1372="",VLOOKUP(A1372,#REF!,3,FALSE),"")</f>
        <v/>
      </c>
      <c r="J1372" t="str">
        <f t="shared" si="21"/>
        <v>Nicor Gas Company96012124</v>
      </c>
      <c r="K1372" t="s">
        <v>565</v>
      </c>
    </row>
    <row r="1373" spans="1:11" x14ac:dyDescent="0.2">
      <c r="A1373" s="70" t="s">
        <v>176</v>
      </c>
      <c r="B1373" s="69">
        <v>96016929</v>
      </c>
      <c r="C1373" s="81" t="s">
        <v>401</v>
      </c>
      <c r="D1373" s="69">
        <v>61057</v>
      </c>
      <c r="E1373" t="s">
        <v>65</v>
      </c>
      <c r="F1373">
        <v>93</v>
      </c>
      <c r="H1373" s="98" t="e">
        <f>VLOOKUP(A1373,#REF!,2,FALSE)</f>
        <v>#REF!</v>
      </c>
      <c r="I1373" t="str">
        <f>IF(D1373="",VLOOKUP(A1373,#REF!,3,FALSE),"")</f>
        <v/>
      </c>
      <c r="J1373" t="str">
        <f t="shared" si="21"/>
        <v>Nicor Gas Company96016929</v>
      </c>
      <c r="K1373" t="s">
        <v>565</v>
      </c>
    </row>
    <row r="1374" spans="1:11" x14ac:dyDescent="0.2">
      <c r="A1374" s="70" t="s">
        <v>176</v>
      </c>
      <c r="B1374" s="69">
        <v>96031421</v>
      </c>
      <c r="C1374" s="81" t="s">
        <v>426</v>
      </c>
      <c r="D1374" s="69">
        <v>61057</v>
      </c>
      <c r="E1374" t="s">
        <v>65</v>
      </c>
      <c r="F1374">
        <v>93</v>
      </c>
      <c r="H1374" s="98" t="e">
        <f>VLOOKUP(A1374,#REF!,2,FALSE)</f>
        <v>#REF!</v>
      </c>
      <c r="I1374" t="str">
        <f>IF(D1374="",VLOOKUP(A1374,#REF!,3,FALSE),"")</f>
        <v/>
      </c>
      <c r="J1374" t="str">
        <f t="shared" si="21"/>
        <v>Nicor Gas Company96031421</v>
      </c>
      <c r="K1374" t="s">
        <v>565</v>
      </c>
    </row>
    <row r="1375" spans="1:11" x14ac:dyDescent="0.2">
      <c r="A1375" s="70" t="s">
        <v>176</v>
      </c>
      <c r="B1375" s="69">
        <v>96035177</v>
      </c>
      <c r="C1375" s="81" t="s">
        <v>402</v>
      </c>
      <c r="D1375" s="69">
        <v>61057</v>
      </c>
      <c r="E1375" t="s">
        <v>65</v>
      </c>
      <c r="F1375">
        <v>93</v>
      </c>
      <c r="H1375" s="98" t="e">
        <f>VLOOKUP(A1375,#REF!,2,FALSE)</f>
        <v>#REF!</v>
      </c>
      <c r="I1375" t="str">
        <f>IF(D1375="",VLOOKUP(A1375,#REF!,3,FALSE),"")</f>
        <v/>
      </c>
      <c r="J1375" t="str">
        <f t="shared" si="21"/>
        <v>Nicor Gas Company96035177</v>
      </c>
      <c r="K1375" t="s">
        <v>565</v>
      </c>
    </row>
    <row r="1376" spans="1:11" x14ac:dyDescent="0.2">
      <c r="A1376" s="70" t="s">
        <v>176</v>
      </c>
      <c r="B1376" s="69">
        <v>96044424</v>
      </c>
      <c r="C1376" s="81" t="s">
        <v>426</v>
      </c>
      <c r="D1376" s="69">
        <v>61057</v>
      </c>
      <c r="E1376" t="s">
        <v>65</v>
      </c>
      <c r="F1376">
        <v>93</v>
      </c>
      <c r="H1376" s="98" t="e">
        <f>VLOOKUP(A1376,#REF!,2,FALSE)</f>
        <v>#REF!</v>
      </c>
      <c r="I1376" t="str">
        <f>IF(D1376="",VLOOKUP(A1376,#REF!,3,FALSE),"")</f>
        <v/>
      </c>
      <c r="J1376" t="str">
        <f t="shared" si="21"/>
        <v>Nicor Gas Company96044424</v>
      </c>
      <c r="K1376" t="s">
        <v>565</v>
      </c>
    </row>
    <row r="1377" spans="1:11" x14ac:dyDescent="0.2">
      <c r="A1377" s="70" t="s">
        <v>169</v>
      </c>
      <c r="B1377" s="69">
        <v>96036787</v>
      </c>
      <c r="C1377" s="81" t="s">
        <v>396</v>
      </c>
      <c r="D1377" s="69">
        <v>64141</v>
      </c>
      <c r="E1377" t="s">
        <v>65</v>
      </c>
      <c r="F1377">
        <v>86</v>
      </c>
      <c r="H1377" s="98" t="e">
        <f>VLOOKUP(A1377,#REF!,2,FALSE)</f>
        <v>#REF!</v>
      </c>
      <c r="I1377" t="str">
        <f>IF(D1377="",VLOOKUP(A1377,#REF!,3,FALSE),"")</f>
        <v/>
      </c>
      <c r="J1377" t="str">
        <f t="shared" si="21"/>
        <v>NJR Energy Services Company96036787</v>
      </c>
      <c r="K1377" t="s">
        <v>565</v>
      </c>
    </row>
    <row r="1378" spans="1:11" x14ac:dyDescent="0.2">
      <c r="A1378" s="70" t="s">
        <v>155</v>
      </c>
      <c r="B1378" s="69">
        <v>96001113</v>
      </c>
      <c r="C1378" s="81" t="s">
        <v>424</v>
      </c>
      <c r="D1378" s="69">
        <v>155</v>
      </c>
      <c r="E1378" t="s">
        <v>65</v>
      </c>
      <c r="F1378">
        <v>72</v>
      </c>
      <c r="H1378" s="98" t="e">
        <f>VLOOKUP(A1378,#REF!,2,FALSE)</f>
        <v>#REF!</v>
      </c>
      <c r="I1378" t="str">
        <f>IF(D1378="",VLOOKUP(A1378,#REF!,3,FALSE),"")</f>
        <v/>
      </c>
      <c r="J1378" t="str">
        <f t="shared" si="21"/>
        <v>Noble Gas Marketing Inc.96001113</v>
      </c>
      <c r="K1378" t="s">
        <v>565</v>
      </c>
    </row>
    <row r="1379" spans="1:11" x14ac:dyDescent="0.2">
      <c r="A1379" s="70" t="s">
        <v>155</v>
      </c>
      <c r="B1379" s="69">
        <v>96041960</v>
      </c>
      <c r="C1379" s="81" t="s">
        <v>406</v>
      </c>
      <c r="D1379" s="69">
        <v>155</v>
      </c>
      <c r="E1379" t="s">
        <v>65</v>
      </c>
      <c r="F1379">
        <v>72</v>
      </c>
      <c r="H1379" s="98" t="e">
        <f>VLOOKUP(A1379,#REF!,2,FALSE)</f>
        <v>#REF!</v>
      </c>
      <c r="I1379" t="str">
        <f>IF(D1379="",VLOOKUP(A1379,#REF!,3,FALSE),"")</f>
        <v/>
      </c>
      <c r="J1379" t="str">
        <f t="shared" si="21"/>
        <v>Noble Gas Marketing Inc.96041960</v>
      </c>
      <c r="K1379" t="s">
        <v>565</v>
      </c>
    </row>
    <row r="1380" spans="1:11" x14ac:dyDescent="0.2">
      <c r="A1380" s="70" t="s">
        <v>155</v>
      </c>
      <c r="B1380" s="69">
        <v>96045551</v>
      </c>
      <c r="C1380" s="81" t="s">
        <v>416</v>
      </c>
      <c r="D1380" s="69">
        <v>155</v>
      </c>
      <c r="E1380" t="s">
        <v>65</v>
      </c>
      <c r="F1380">
        <v>72</v>
      </c>
      <c r="H1380" s="98" t="e">
        <f>VLOOKUP(A1380,#REF!,2,FALSE)</f>
        <v>#REF!</v>
      </c>
      <c r="I1380" t="str">
        <f>IF(D1380="",VLOOKUP(A1380,#REF!,3,FALSE),"")</f>
        <v/>
      </c>
      <c r="J1380" t="str">
        <f t="shared" si="21"/>
        <v>Noble Gas Marketing Inc.96045551</v>
      </c>
      <c r="K1380" t="s">
        <v>565</v>
      </c>
    </row>
    <row r="1381" spans="1:11" x14ac:dyDescent="0.2">
      <c r="A1381" s="70" t="s">
        <v>307</v>
      </c>
      <c r="B1381" s="69">
        <v>96057140</v>
      </c>
      <c r="C1381" s="81" t="s">
        <v>448</v>
      </c>
      <c r="D1381" s="69">
        <v>154</v>
      </c>
      <c r="E1381" t="s">
        <v>65</v>
      </c>
      <c r="F1381">
        <v>224</v>
      </c>
      <c r="H1381" s="98" t="e">
        <f>VLOOKUP(A1381,#REF!,2,FALSE)</f>
        <v>#REF!</v>
      </c>
      <c r="I1381" t="str">
        <f>IF(D1381="",VLOOKUP(A1381,#REF!,3,FALSE),"")</f>
        <v/>
      </c>
      <c r="J1381" t="str">
        <f t="shared" si="21"/>
        <v>Northern Indiana Public Service Company96057140</v>
      </c>
      <c r="K1381" t="s">
        <v>584</v>
      </c>
    </row>
    <row r="1382" spans="1:11" x14ac:dyDescent="0.2">
      <c r="A1382" s="70" t="s">
        <v>307</v>
      </c>
      <c r="B1382" s="69">
        <v>96057145</v>
      </c>
      <c r="C1382" s="81" t="s">
        <v>448</v>
      </c>
      <c r="D1382" s="69">
        <v>154</v>
      </c>
      <c r="E1382" t="s">
        <v>65</v>
      </c>
      <c r="F1382">
        <v>224</v>
      </c>
      <c r="H1382" s="98" t="e">
        <f>VLOOKUP(A1382,#REF!,2,FALSE)</f>
        <v>#REF!</v>
      </c>
      <c r="I1382" t="str">
        <f>IF(D1382="",VLOOKUP(A1382,#REF!,3,FALSE),"")</f>
        <v/>
      </c>
      <c r="J1382" t="str">
        <f t="shared" si="21"/>
        <v>Northern Indiana Public Service Company96057145</v>
      </c>
      <c r="K1382" t="s">
        <v>584</v>
      </c>
    </row>
    <row r="1383" spans="1:11" x14ac:dyDescent="0.2">
      <c r="A1383" s="70" t="s">
        <v>307</v>
      </c>
      <c r="B1383" s="69">
        <v>96057220</v>
      </c>
      <c r="C1383" s="81" t="s">
        <v>586</v>
      </c>
      <c r="D1383" s="69">
        <v>154</v>
      </c>
      <c r="E1383" t="s">
        <v>65</v>
      </c>
      <c r="F1383">
        <v>224</v>
      </c>
      <c r="H1383" s="98" t="e">
        <f>VLOOKUP(A1383,#REF!,2,FALSE)</f>
        <v>#REF!</v>
      </c>
      <c r="I1383" t="str">
        <f>IF(D1383="",VLOOKUP(A1383,#REF!,3,FALSE),"")</f>
        <v/>
      </c>
      <c r="J1383" t="str">
        <f t="shared" si="21"/>
        <v>Northern Indiana Public Service Company96057220</v>
      </c>
      <c r="K1383" t="s">
        <v>584</v>
      </c>
    </row>
    <row r="1384" spans="1:11" x14ac:dyDescent="0.2">
      <c r="A1384" s="70" t="s">
        <v>307</v>
      </c>
      <c r="B1384" s="69">
        <v>96057225</v>
      </c>
      <c r="C1384" s="81" t="s">
        <v>586</v>
      </c>
      <c r="D1384" s="69">
        <v>154</v>
      </c>
      <c r="E1384" t="s">
        <v>65</v>
      </c>
      <c r="F1384">
        <v>224</v>
      </c>
      <c r="H1384" s="98" t="e">
        <f>VLOOKUP(A1384,#REF!,2,FALSE)</f>
        <v>#REF!</v>
      </c>
      <c r="I1384" t="str">
        <f>IF(D1384="",VLOOKUP(A1384,#REF!,3,FALSE),"")</f>
        <v/>
      </c>
      <c r="J1384" t="str">
        <f t="shared" si="21"/>
        <v>Northern Indiana Public Service Company96057225</v>
      </c>
      <c r="K1384" t="s">
        <v>584</v>
      </c>
    </row>
    <row r="1385" spans="1:11" x14ac:dyDescent="0.2">
      <c r="A1385" s="70" t="s">
        <v>307</v>
      </c>
      <c r="B1385" s="69">
        <v>96058888</v>
      </c>
      <c r="C1385" s="81" t="s">
        <v>438</v>
      </c>
      <c r="D1385" s="69">
        <v>154</v>
      </c>
      <c r="E1385" t="s">
        <v>65</v>
      </c>
      <c r="F1385">
        <v>224</v>
      </c>
      <c r="H1385" s="98" t="e">
        <f>VLOOKUP(A1385,#REF!,2,FALSE)</f>
        <v>#REF!</v>
      </c>
      <c r="I1385" t="str">
        <f>IF(D1385="",VLOOKUP(A1385,#REF!,3,FALSE),"")</f>
        <v/>
      </c>
      <c r="J1385" t="str">
        <f t="shared" si="21"/>
        <v>Northern Indiana Public Service Company96058888</v>
      </c>
      <c r="K1385" t="s">
        <v>584</v>
      </c>
    </row>
    <row r="1386" spans="1:11" x14ac:dyDescent="0.2">
      <c r="A1386" s="70" t="s">
        <v>307</v>
      </c>
      <c r="B1386" s="69">
        <v>96064327</v>
      </c>
      <c r="C1386" s="81" t="s">
        <v>586</v>
      </c>
      <c r="D1386" s="69">
        <v>154</v>
      </c>
      <c r="E1386" t="s">
        <v>65</v>
      </c>
      <c r="F1386">
        <v>224</v>
      </c>
      <c r="H1386" s="98" t="e">
        <f>VLOOKUP(A1386,#REF!,2,FALSE)</f>
        <v>#REF!</v>
      </c>
      <c r="I1386" t="str">
        <f>IF(D1386="",VLOOKUP(A1386,#REF!,3,FALSE),"")</f>
        <v/>
      </c>
      <c r="J1386" t="str">
        <f t="shared" si="21"/>
        <v>Northern Indiana Public Service Company96064327</v>
      </c>
      <c r="K1386" t="s">
        <v>584</v>
      </c>
    </row>
    <row r="1387" spans="1:11" x14ac:dyDescent="0.2">
      <c r="A1387" s="70" t="s">
        <v>307</v>
      </c>
      <c r="B1387" s="69">
        <v>96056992</v>
      </c>
      <c r="C1387" s="81" t="s">
        <v>438</v>
      </c>
      <c r="D1387" s="69">
        <v>154</v>
      </c>
      <c r="E1387" t="s">
        <v>65</v>
      </c>
      <c r="F1387">
        <v>224</v>
      </c>
      <c r="H1387" s="98" t="e">
        <f>VLOOKUP(A1387,#REF!,2,FALSE)</f>
        <v>#REF!</v>
      </c>
      <c r="I1387" t="str">
        <f>IF(D1387="",VLOOKUP(A1387,#REF!,3,FALSE),"")</f>
        <v/>
      </c>
      <c r="J1387" t="str">
        <f t="shared" si="21"/>
        <v>Northern Indiana Public Service Company96056992</v>
      </c>
      <c r="K1387" t="s">
        <v>587</v>
      </c>
    </row>
    <row r="1388" spans="1:11" x14ac:dyDescent="0.2">
      <c r="A1388" s="70" t="s">
        <v>307</v>
      </c>
      <c r="B1388" s="69">
        <v>96001202</v>
      </c>
      <c r="C1388" s="81" t="s">
        <v>440</v>
      </c>
      <c r="D1388" s="69">
        <v>154</v>
      </c>
      <c r="E1388" t="s">
        <v>65</v>
      </c>
      <c r="F1388">
        <v>224</v>
      </c>
      <c r="H1388" s="98" t="e">
        <f>VLOOKUP(A1388,#REF!,2,FALSE)</f>
        <v>#REF!</v>
      </c>
      <c r="I1388" t="str">
        <f>IF(D1388="",VLOOKUP(A1388,#REF!,3,FALSE),"")</f>
        <v/>
      </c>
      <c r="J1388" t="str">
        <f t="shared" si="21"/>
        <v>Northern Indiana Public Service Company96001202</v>
      </c>
      <c r="K1388" t="s">
        <v>565</v>
      </c>
    </row>
    <row r="1389" spans="1:11" x14ac:dyDescent="0.2">
      <c r="A1389" s="70" t="s">
        <v>307</v>
      </c>
      <c r="B1389" s="69">
        <v>96019057</v>
      </c>
      <c r="C1389" s="81" t="s">
        <v>394</v>
      </c>
      <c r="D1389" s="69">
        <v>154</v>
      </c>
      <c r="E1389" t="s">
        <v>65</v>
      </c>
      <c r="F1389">
        <v>224</v>
      </c>
      <c r="H1389" s="98" t="e">
        <f>VLOOKUP(A1389,#REF!,2,FALSE)</f>
        <v>#REF!</v>
      </c>
      <c r="I1389" t="str">
        <f>IF(D1389="",VLOOKUP(A1389,#REF!,3,FALSE),"")</f>
        <v/>
      </c>
      <c r="J1389" t="str">
        <f t="shared" si="21"/>
        <v>Northern Indiana Public Service Company96019057</v>
      </c>
      <c r="K1389" t="s">
        <v>565</v>
      </c>
    </row>
    <row r="1390" spans="1:11" x14ac:dyDescent="0.2">
      <c r="A1390" s="70" t="s">
        <v>307</v>
      </c>
      <c r="B1390" s="69">
        <v>96038535</v>
      </c>
      <c r="C1390" s="81" t="s">
        <v>424</v>
      </c>
      <c r="D1390" s="69">
        <v>154</v>
      </c>
      <c r="E1390" t="s">
        <v>65</v>
      </c>
      <c r="F1390">
        <v>224</v>
      </c>
      <c r="H1390" s="98" t="e">
        <f>VLOOKUP(A1390,#REF!,2,FALSE)</f>
        <v>#REF!</v>
      </c>
      <c r="I1390" t="str">
        <f>IF(D1390="",VLOOKUP(A1390,#REF!,3,FALSE),"")</f>
        <v/>
      </c>
      <c r="J1390" t="str">
        <f t="shared" si="21"/>
        <v>Northern Indiana Public Service Company96038535</v>
      </c>
      <c r="K1390" t="s">
        <v>565</v>
      </c>
    </row>
    <row r="1391" spans="1:11" x14ac:dyDescent="0.2">
      <c r="A1391" s="70" t="s">
        <v>307</v>
      </c>
      <c r="B1391" s="69">
        <v>96050968</v>
      </c>
      <c r="C1391" s="81" t="s">
        <v>414</v>
      </c>
      <c r="D1391" s="69">
        <v>154</v>
      </c>
      <c r="E1391" t="s">
        <v>65</v>
      </c>
      <c r="F1391">
        <v>224</v>
      </c>
      <c r="H1391" s="98" t="e">
        <f>VLOOKUP(A1391,#REF!,2,FALSE)</f>
        <v>#REF!</v>
      </c>
      <c r="I1391" t="str">
        <f>IF(D1391="",VLOOKUP(A1391,#REF!,3,FALSE),"")</f>
        <v/>
      </c>
      <c r="J1391" t="str">
        <f t="shared" si="21"/>
        <v>Northern Indiana Public Service Company96050968</v>
      </c>
      <c r="K1391" t="s">
        <v>565</v>
      </c>
    </row>
    <row r="1392" spans="1:11" x14ac:dyDescent="0.2">
      <c r="A1392" s="70" t="s">
        <v>307</v>
      </c>
      <c r="B1392" s="69">
        <v>96050977</v>
      </c>
      <c r="C1392" s="81" t="s">
        <v>414</v>
      </c>
      <c r="D1392" s="69">
        <v>154</v>
      </c>
      <c r="E1392" t="s">
        <v>65</v>
      </c>
      <c r="F1392">
        <v>224</v>
      </c>
      <c r="H1392" s="98" t="e">
        <f>VLOOKUP(A1392,#REF!,2,FALSE)</f>
        <v>#REF!</v>
      </c>
      <c r="I1392" t="str">
        <f>IF(D1392="",VLOOKUP(A1392,#REF!,3,FALSE),"")</f>
        <v/>
      </c>
      <c r="J1392" t="str">
        <f t="shared" si="21"/>
        <v>Northern Indiana Public Service Company96050977</v>
      </c>
      <c r="K1392" t="s">
        <v>565</v>
      </c>
    </row>
    <row r="1393" spans="1:11" x14ac:dyDescent="0.2">
      <c r="A1393" s="70" t="s">
        <v>307</v>
      </c>
      <c r="B1393" s="69">
        <v>96056993</v>
      </c>
      <c r="C1393" s="81" t="s">
        <v>438</v>
      </c>
      <c r="D1393" s="69">
        <v>154</v>
      </c>
      <c r="E1393" t="s">
        <v>65</v>
      </c>
      <c r="F1393">
        <v>224</v>
      </c>
      <c r="H1393" s="98" t="e">
        <f>VLOOKUP(A1393,#REF!,2,FALSE)</f>
        <v>#REF!</v>
      </c>
      <c r="I1393" t="str">
        <f>IF(D1393="",VLOOKUP(A1393,#REF!,3,FALSE),"")</f>
        <v/>
      </c>
      <c r="J1393" t="str">
        <f t="shared" si="21"/>
        <v>Northern Indiana Public Service Company96056993</v>
      </c>
      <c r="K1393" t="s">
        <v>565</v>
      </c>
    </row>
    <row r="1394" spans="1:11" x14ac:dyDescent="0.2">
      <c r="A1394" s="70" t="s">
        <v>194</v>
      </c>
      <c r="B1394" s="69">
        <v>96032467</v>
      </c>
      <c r="C1394" s="81" t="s">
        <v>410</v>
      </c>
      <c r="D1394" s="69">
        <v>69121</v>
      </c>
      <c r="E1394" t="s">
        <v>65</v>
      </c>
      <c r="F1394">
        <v>111</v>
      </c>
      <c r="H1394" s="98" t="e">
        <f>VLOOKUP(A1394,#REF!,2,FALSE)</f>
        <v>#REF!</v>
      </c>
      <c r="I1394" t="str">
        <f>IF(D1394="",VLOOKUP(A1394,#REF!,3,FALSE),"")</f>
        <v/>
      </c>
      <c r="J1394" t="str">
        <f t="shared" si="21"/>
        <v>NRG Power Marketing Inc.96032467</v>
      </c>
      <c r="K1394" t="s">
        <v>565</v>
      </c>
    </row>
    <row r="1395" spans="1:11" x14ac:dyDescent="0.2">
      <c r="A1395" s="74" t="s">
        <v>156</v>
      </c>
      <c r="B1395" s="69"/>
      <c r="C1395" s="75" t="s">
        <v>585</v>
      </c>
      <c r="D1395" s="67">
        <v>51389</v>
      </c>
      <c r="E1395" t="s">
        <v>65</v>
      </c>
      <c r="F1395">
        <v>73</v>
      </c>
      <c r="H1395" s="98" t="e">
        <f>VLOOKUP(A1395,#REF!,2,FALSE)</f>
        <v>#REF!</v>
      </c>
      <c r="I1395" t="str">
        <f>IF(D1395="",VLOOKUP(A1395,#REF!,3,FALSE),"")</f>
        <v/>
      </c>
      <c r="J1395" t="str">
        <f t="shared" si="21"/>
        <v>NUI Energy Brokers, Inc.</v>
      </c>
      <c r="K1395">
        <v>0</v>
      </c>
    </row>
    <row r="1396" spans="1:11" x14ac:dyDescent="0.2">
      <c r="A1396" s="70" t="s">
        <v>151</v>
      </c>
      <c r="B1396" s="69">
        <v>96085273</v>
      </c>
      <c r="C1396" s="81" t="s">
        <v>583</v>
      </c>
      <c r="D1396" s="69">
        <v>63665</v>
      </c>
      <c r="E1396" t="s">
        <v>65</v>
      </c>
      <c r="F1396">
        <v>68</v>
      </c>
      <c r="H1396" s="98" t="e">
        <f>VLOOKUP(A1396,#REF!,2,FALSE)</f>
        <v>#REF!</v>
      </c>
      <c r="I1396" t="str">
        <f>IF(D1396="",VLOOKUP(A1396,#REF!,3,FALSE),"")</f>
        <v/>
      </c>
      <c r="J1396" t="str">
        <f t="shared" si="21"/>
        <v>Occidental Energy Marketing, Inc.96085273</v>
      </c>
      <c r="K1396" t="s">
        <v>127</v>
      </c>
    </row>
    <row r="1397" spans="1:11" x14ac:dyDescent="0.2">
      <c r="A1397" s="70" t="s">
        <v>151</v>
      </c>
      <c r="B1397" s="69">
        <v>96016891</v>
      </c>
      <c r="C1397" s="81" t="s">
        <v>410</v>
      </c>
      <c r="D1397" s="69">
        <v>63665</v>
      </c>
      <c r="E1397" t="s">
        <v>65</v>
      </c>
      <c r="F1397">
        <v>68</v>
      </c>
      <c r="H1397" s="98" t="e">
        <f>VLOOKUP(A1397,#REF!,2,FALSE)</f>
        <v>#REF!</v>
      </c>
      <c r="I1397" t="str">
        <f>IF(D1397="",VLOOKUP(A1397,#REF!,3,FALSE),"")</f>
        <v/>
      </c>
      <c r="J1397" t="str">
        <f t="shared" si="21"/>
        <v>Occidental Energy Marketing, Inc.96016891</v>
      </c>
      <c r="K1397" t="s">
        <v>565</v>
      </c>
    </row>
    <row r="1398" spans="1:11" x14ac:dyDescent="0.2">
      <c r="A1398" s="70" t="s">
        <v>151</v>
      </c>
      <c r="B1398" s="69">
        <v>96054102</v>
      </c>
      <c r="C1398" s="81" t="s">
        <v>416</v>
      </c>
      <c r="D1398" s="69">
        <v>63665</v>
      </c>
      <c r="E1398" t="s">
        <v>65</v>
      </c>
      <c r="F1398">
        <v>68</v>
      </c>
      <c r="H1398" s="98" t="e">
        <f>VLOOKUP(A1398,#REF!,2,FALSE)</f>
        <v>#REF!</v>
      </c>
      <c r="I1398" t="str">
        <f>IF(D1398="",VLOOKUP(A1398,#REF!,3,FALSE),"")</f>
        <v/>
      </c>
      <c r="J1398" t="str">
        <f t="shared" si="21"/>
        <v>Occidental Energy Marketing, Inc.96054102</v>
      </c>
      <c r="K1398" t="s">
        <v>565</v>
      </c>
    </row>
    <row r="1399" spans="1:11" x14ac:dyDescent="0.2">
      <c r="A1399" s="70" t="s">
        <v>110</v>
      </c>
      <c r="B1399" s="69">
        <v>96057100</v>
      </c>
      <c r="C1399" s="81" t="s">
        <v>392</v>
      </c>
      <c r="D1399" s="69">
        <v>58525</v>
      </c>
      <c r="E1399" t="s">
        <v>65</v>
      </c>
      <c r="F1399">
        <v>27</v>
      </c>
      <c r="H1399" s="98" t="e">
        <f>VLOOKUP(A1399,#REF!,2,FALSE)</f>
        <v>#REF!</v>
      </c>
      <c r="I1399" t="str">
        <f>IF(D1399="",VLOOKUP(A1399,#REF!,3,FALSE),"")</f>
        <v/>
      </c>
      <c r="J1399" t="str">
        <f t="shared" si="21"/>
        <v>OGE Energy Resources, Inc.96057100</v>
      </c>
      <c r="K1399" t="s">
        <v>584</v>
      </c>
    </row>
    <row r="1400" spans="1:11" x14ac:dyDescent="0.2">
      <c r="A1400" s="70" t="s">
        <v>110</v>
      </c>
      <c r="B1400" s="69">
        <v>96057168</v>
      </c>
      <c r="C1400" s="81" t="s">
        <v>396</v>
      </c>
      <c r="D1400" s="69">
        <v>58525</v>
      </c>
      <c r="E1400" t="s">
        <v>65</v>
      </c>
      <c r="F1400">
        <v>27</v>
      </c>
      <c r="H1400" s="98" t="e">
        <f>VLOOKUP(A1400,#REF!,2,FALSE)</f>
        <v>#REF!</v>
      </c>
      <c r="I1400" t="str">
        <f>IF(D1400="",VLOOKUP(A1400,#REF!,3,FALSE),"")</f>
        <v/>
      </c>
      <c r="J1400" t="str">
        <f t="shared" si="21"/>
        <v>OGE Energy Resources, Inc.96057168</v>
      </c>
      <c r="K1400" t="s">
        <v>584</v>
      </c>
    </row>
    <row r="1401" spans="1:11" x14ac:dyDescent="0.2">
      <c r="A1401" s="70" t="s">
        <v>110</v>
      </c>
      <c r="B1401" s="69">
        <v>96022449</v>
      </c>
      <c r="C1401" s="81" t="s">
        <v>410</v>
      </c>
      <c r="D1401" s="69">
        <v>58525</v>
      </c>
      <c r="E1401" t="s">
        <v>65</v>
      </c>
      <c r="F1401">
        <v>27</v>
      </c>
      <c r="H1401" s="98" t="e">
        <f>VLOOKUP(A1401,#REF!,2,FALSE)</f>
        <v>#REF!</v>
      </c>
      <c r="I1401" t="str">
        <f>IF(D1401="",VLOOKUP(A1401,#REF!,3,FALSE),"")</f>
        <v/>
      </c>
      <c r="J1401" t="str">
        <f t="shared" si="21"/>
        <v>OGE Energy Resources, Inc.96022449</v>
      </c>
      <c r="K1401" t="s">
        <v>565</v>
      </c>
    </row>
    <row r="1402" spans="1:11" x14ac:dyDescent="0.2">
      <c r="A1402" s="70" t="s">
        <v>110</v>
      </c>
      <c r="B1402" s="69">
        <v>96070626</v>
      </c>
      <c r="C1402" s="81" t="s">
        <v>404</v>
      </c>
      <c r="D1402" s="69">
        <v>58525</v>
      </c>
      <c r="E1402" t="s">
        <v>65</v>
      </c>
      <c r="F1402">
        <v>27</v>
      </c>
      <c r="H1402" s="98" t="e">
        <f>VLOOKUP(A1402,#REF!,2,FALSE)</f>
        <v>#REF!</v>
      </c>
      <c r="I1402" t="str">
        <f>IF(D1402="",VLOOKUP(A1402,#REF!,3,FALSE),"")</f>
        <v/>
      </c>
      <c r="J1402" t="str">
        <f t="shared" si="21"/>
        <v>OGE Energy Resources, Inc.96070626</v>
      </c>
      <c r="K1402" t="s">
        <v>565</v>
      </c>
    </row>
    <row r="1403" spans="1:11" x14ac:dyDescent="0.2">
      <c r="A1403" s="70" t="s">
        <v>113</v>
      </c>
      <c r="B1403" s="69">
        <v>96055738</v>
      </c>
      <c r="C1403" s="81" t="s">
        <v>396</v>
      </c>
      <c r="D1403" s="69">
        <v>31699</v>
      </c>
      <c r="E1403" t="s">
        <v>65</v>
      </c>
      <c r="F1403">
        <v>30</v>
      </c>
      <c r="H1403" s="98" t="e">
        <f>VLOOKUP(A1403,#REF!,2,FALSE)</f>
        <v>#REF!</v>
      </c>
      <c r="I1403" t="str">
        <f>IF(D1403="",VLOOKUP(A1403,#REF!,3,FALSE),"")</f>
        <v/>
      </c>
      <c r="J1403" t="str">
        <f t="shared" si="21"/>
        <v>ONEOK Energy Marketing and Trading Company, L.P.96055738</v>
      </c>
      <c r="K1403" t="s">
        <v>584</v>
      </c>
    </row>
    <row r="1404" spans="1:11" x14ac:dyDescent="0.2">
      <c r="A1404" s="70" t="s">
        <v>113</v>
      </c>
      <c r="B1404" s="69">
        <v>96055746</v>
      </c>
      <c r="C1404" s="81" t="s">
        <v>392</v>
      </c>
      <c r="D1404" s="69">
        <v>31699</v>
      </c>
      <c r="E1404" t="s">
        <v>65</v>
      </c>
      <c r="F1404">
        <v>30</v>
      </c>
      <c r="H1404" s="98" t="e">
        <f>VLOOKUP(A1404,#REF!,2,FALSE)</f>
        <v>#REF!</v>
      </c>
      <c r="I1404" t="str">
        <f>IF(D1404="",VLOOKUP(A1404,#REF!,3,FALSE),"")</f>
        <v/>
      </c>
      <c r="J1404" t="str">
        <f t="shared" si="21"/>
        <v>ONEOK Energy Marketing and Trading Company, L.P.96055746</v>
      </c>
      <c r="K1404" t="s">
        <v>584</v>
      </c>
    </row>
    <row r="1405" spans="1:11" x14ac:dyDescent="0.2">
      <c r="A1405" s="70" t="s">
        <v>113</v>
      </c>
      <c r="B1405" s="69">
        <v>96057978</v>
      </c>
      <c r="C1405" s="81" t="s">
        <v>586</v>
      </c>
      <c r="D1405" s="69">
        <v>31699</v>
      </c>
      <c r="E1405" t="s">
        <v>65</v>
      </c>
      <c r="F1405">
        <v>30</v>
      </c>
      <c r="H1405" s="98" t="e">
        <f>VLOOKUP(A1405,#REF!,2,FALSE)</f>
        <v>#REF!</v>
      </c>
      <c r="I1405" t="str">
        <f>IF(D1405="",VLOOKUP(A1405,#REF!,3,FALSE),"")</f>
        <v/>
      </c>
      <c r="J1405" t="str">
        <f t="shared" si="21"/>
        <v>ONEOK Energy Marketing and Trading Company, L.P.96057978</v>
      </c>
      <c r="K1405" t="s">
        <v>584</v>
      </c>
    </row>
    <row r="1406" spans="1:11" x14ac:dyDescent="0.2">
      <c r="A1406" s="70" t="s">
        <v>113</v>
      </c>
      <c r="B1406" s="69">
        <v>96058521</v>
      </c>
      <c r="C1406" s="81" t="s">
        <v>414</v>
      </c>
      <c r="D1406" s="69">
        <v>31699</v>
      </c>
      <c r="E1406" t="s">
        <v>65</v>
      </c>
      <c r="F1406">
        <v>30</v>
      </c>
      <c r="H1406" s="98" t="e">
        <f>VLOOKUP(A1406,#REF!,2,FALSE)</f>
        <v>#REF!</v>
      </c>
      <c r="I1406" t="str">
        <f>IF(D1406="",VLOOKUP(A1406,#REF!,3,FALSE),"")</f>
        <v/>
      </c>
      <c r="J1406" t="str">
        <f t="shared" si="21"/>
        <v>ONEOK Energy Marketing and Trading Company, L.P.96058521</v>
      </c>
      <c r="K1406" t="s">
        <v>584</v>
      </c>
    </row>
    <row r="1407" spans="1:11" x14ac:dyDescent="0.2">
      <c r="A1407" s="70" t="s">
        <v>113</v>
      </c>
      <c r="B1407" s="69">
        <v>96084980</v>
      </c>
      <c r="C1407" s="81" t="s">
        <v>586</v>
      </c>
      <c r="D1407" s="69">
        <v>31699</v>
      </c>
      <c r="E1407" t="s">
        <v>65</v>
      </c>
      <c r="F1407">
        <v>30</v>
      </c>
      <c r="H1407" s="98" t="e">
        <f>VLOOKUP(A1407,#REF!,2,FALSE)</f>
        <v>#REF!</v>
      </c>
      <c r="I1407" t="str">
        <f>IF(D1407="",VLOOKUP(A1407,#REF!,3,FALSE),"")</f>
        <v/>
      </c>
      <c r="J1407" t="str">
        <f t="shared" si="21"/>
        <v>ONEOK Energy Marketing and Trading Company, L.P.96084980</v>
      </c>
      <c r="K1407" t="s">
        <v>584</v>
      </c>
    </row>
    <row r="1408" spans="1:11" x14ac:dyDescent="0.2">
      <c r="A1408" s="70" t="s">
        <v>113</v>
      </c>
      <c r="B1408" s="69">
        <v>96005429</v>
      </c>
      <c r="C1408" s="81" t="s">
        <v>397</v>
      </c>
      <c r="D1408" s="69">
        <v>31699</v>
      </c>
      <c r="E1408" t="s">
        <v>65</v>
      </c>
      <c r="F1408">
        <v>30</v>
      </c>
      <c r="H1408" s="98" t="e">
        <f>VLOOKUP(A1408,#REF!,2,FALSE)</f>
        <v>#REF!</v>
      </c>
      <c r="I1408" t="str">
        <f>IF(D1408="",VLOOKUP(A1408,#REF!,3,FALSE),"")</f>
        <v/>
      </c>
      <c r="J1408" t="str">
        <f t="shared" si="21"/>
        <v>ONEOK Energy Marketing and Trading Company, L.P.96005429</v>
      </c>
      <c r="K1408" t="s">
        <v>565</v>
      </c>
    </row>
    <row r="1409" spans="1:11" x14ac:dyDescent="0.2">
      <c r="A1409" s="70" t="s">
        <v>113</v>
      </c>
      <c r="B1409" s="69">
        <v>96007593</v>
      </c>
      <c r="C1409" s="81" t="s">
        <v>411</v>
      </c>
      <c r="D1409" s="69">
        <v>31699</v>
      </c>
      <c r="E1409" t="s">
        <v>65</v>
      </c>
      <c r="F1409">
        <v>30</v>
      </c>
      <c r="H1409" s="98" t="e">
        <f>VLOOKUP(A1409,#REF!,2,FALSE)</f>
        <v>#REF!</v>
      </c>
      <c r="I1409" t="str">
        <f>IF(D1409="",VLOOKUP(A1409,#REF!,3,FALSE),"")</f>
        <v/>
      </c>
      <c r="J1409" t="str">
        <f t="shared" si="21"/>
        <v>ONEOK Energy Marketing and Trading Company, L.P.96007593</v>
      </c>
      <c r="K1409" t="s">
        <v>565</v>
      </c>
    </row>
    <row r="1410" spans="1:11" x14ac:dyDescent="0.2">
      <c r="A1410" s="70" t="s">
        <v>113</v>
      </c>
      <c r="B1410" s="69">
        <v>96013084</v>
      </c>
      <c r="C1410" s="81" t="s">
        <v>418</v>
      </c>
      <c r="D1410" s="69">
        <v>31699</v>
      </c>
      <c r="E1410" t="s">
        <v>65</v>
      </c>
      <c r="F1410">
        <v>30</v>
      </c>
      <c r="H1410" s="98" t="e">
        <f>VLOOKUP(A1410,#REF!,2,FALSE)</f>
        <v>#REF!</v>
      </c>
      <c r="I1410" t="str">
        <f>IF(D1410="",VLOOKUP(A1410,#REF!,3,FALSE),"")</f>
        <v/>
      </c>
      <c r="J1410" t="str">
        <f t="shared" si="21"/>
        <v>ONEOK Energy Marketing and Trading Company, L.P.96013084</v>
      </c>
      <c r="K1410" t="s">
        <v>565</v>
      </c>
    </row>
    <row r="1411" spans="1:11" x14ac:dyDescent="0.2">
      <c r="A1411" s="70" t="s">
        <v>113</v>
      </c>
      <c r="B1411" s="69">
        <v>96020687</v>
      </c>
      <c r="C1411" s="81" t="s">
        <v>404</v>
      </c>
      <c r="D1411" s="69">
        <v>31699</v>
      </c>
      <c r="E1411" t="s">
        <v>65</v>
      </c>
      <c r="F1411">
        <v>30</v>
      </c>
      <c r="H1411" s="98" t="e">
        <f>VLOOKUP(A1411,#REF!,2,FALSE)</f>
        <v>#REF!</v>
      </c>
      <c r="I1411" t="str">
        <f>IF(D1411="",VLOOKUP(A1411,#REF!,3,FALSE),"")</f>
        <v/>
      </c>
      <c r="J1411" t="str">
        <f t="shared" si="21"/>
        <v>ONEOK Energy Marketing and Trading Company, L.P.96020687</v>
      </c>
      <c r="K1411" t="s">
        <v>565</v>
      </c>
    </row>
    <row r="1412" spans="1:11" x14ac:dyDescent="0.2">
      <c r="A1412" s="70" t="s">
        <v>113</v>
      </c>
      <c r="B1412" s="69">
        <v>96036713</v>
      </c>
      <c r="C1412" s="81" t="s">
        <v>396</v>
      </c>
      <c r="D1412" s="69">
        <v>31699</v>
      </c>
      <c r="E1412" t="s">
        <v>65</v>
      </c>
      <c r="F1412">
        <v>30</v>
      </c>
      <c r="H1412" s="98" t="e">
        <f>VLOOKUP(A1412,#REF!,2,FALSE)</f>
        <v>#REF!</v>
      </c>
      <c r="I1412" t="str">
        <f>IF(D1412="",VLOOKUP(A1412,#REF!,3,FALSE),"")</f>
        <v/>
      </c>
      <c r="J1412" t="str">
        <f t="shared" si="21"/>
        <v>ONEOK Energy Marketing and Trading Company, L.P.96036713</v>
      </c>
      <c r="K1412" t="s">
        <v>565</v>
      </c>
    </row>
    <row r="1413" spans="1:11" x14ac:dyDescent="0.2">
      <c r="A1413" s="70" t="s">
        <v>113</v>
      </c>
      <c r="B1413" s="69">
        <v>96036811</v>
      </c>
      <c r="C1413" s="81" t="s">
        <v>396</v>
      </c>
      <c r="D1413" s="69">
        <v>31699</v>
      </c>
      <c r="E1413" t="s">
        <v>65</v>
      </c>
      <c r="F1413">
        <v>30</v>
      </c>
      <c r="H1413" s="98" t="e">
        <f>VLOOKUP(A1413,#REF!,2,FALSE)</f>
        <v>#REF!</v>
      </c>
      <c r="I1413" t="str">
        <f>IF(D1413="",VLOOKUP(A1413,#REF!,3,FALSE),"")</f>
        <v/>
      </c>
      <c r="J1413" t="str">
        <f t="shared" ref="J1413:J1476" si="22">A1413&amp;B1413</f>
        <v>ONEOK Energy Marketing and Trading Company, L.P.96036811</v>
      </c>
      <c r="K1413" t="s">
        <v>565</v>
      </c>
    </row>
    <row r="1414" spans="1:11" x14ac:dyDescent="0.2">
      <c r="A1414" s="70" t="s">
        <v>113</v>
      </c>
      <c r="B1414" s="69">
        <v>96057675</v>
      </c>
      <c r="C1414" s="81" t="s">
        <v>405</v>
      </c>
      <c r="D1414" s="69">
        <v>31699</v>
      </c>
      <c r="E1414" t="s">
        <v>65</v>
      </c>
      <c r="F1414">
        <v>30</v>
      </c>
      <c r="H1414" s="98" t="e">
        <f>VLOOKUP(A1414,#REF!,2,FALSE)</f>
        <v>#REF!</v>
      </c>
      <c r="I1414" t="str">
        <f>IF(D1414="",VLOOKUP(A1414,#REF!,3,FALSE),"")</f>
        <v/>
      </c>
      <c r="J1414" t="str">
        <f t="shared" si="22"/>
        <v>ONEOK Energy Marketing and Trading Company, L.P.96057675</v>
      </c>
      <c r="K1414" t="s">
        <v>565</v>
      </c>
    </row>
    <row r="1415" spans="1:11" x14ac:dyDescent="0.2">
      <c r="A1415" s="70" t="s">
        <v>113</v>
      </c>
      <c r="B1415" s="69">
        <v>96057750</v>
      </c>
      <c r="C1415" s="81" t="s">
        <v>404</v>
      </c>
      <c r="D1415" s="69">
        <v>31699</v>
      </c>
      <c r="E1415" t="s">
        <v>65</v>
      </c>
      <c r="F1415">
        <v>30</v>
      </c>
      <c r="H1415" s="98" t="e">
        <f>VLOOKUP(A1415,#REF!,2,FALSE)</f>
        <v>#REF!</v>
      </c>
      <c r="I1415" t="str">
        <f>IF(D1415="",VLOOKUP(A1415,#REF!,3,FALSE),"")</f>
        <v/>
      </c>
      <c r="J1415" t="str">
        <f t="shared" si="22"/>
        <v>ONEOK Energy Marketing and Trading Company, L.P.96057750</v>
      </c>
      <c r="K1415" t="s">
        <v>565</v>
      </c>
    </row>
    <row r="1416" spans="1:11" x14ac:dyDescent="0.2">
      <c r="A1416" s="70" t="s">
        <v>113</v>
      </c>
      <c r="B1416" s="69">
        <v>96061917</v>
      </c>
      <c r="C1416" s="81" t="s">
        <v>404</v>
      </c>
      <c r="D1416" s="69">
        <v>31699</v>
      </c>
      <c r="E1416" t="s">
        <v>65</v>
      </c>
      <c r="F1416">
        <v>30</v>
      </c>
      <c r="H1416" s="98" t="e">
        <f>VLOOKUP(A1416,#REF!,2,FALSE)</f>
        <v>#REF!</v>
      </c>
      <c r="I1416" t="str">
        <f>IF(D1416="",VLOOKUP(A1416,#REF!,3,FALSE),"")</f>
        <v/>
      </c>
      <c r="J1416" t="str">
        <f t="shared" si="22"/>
        <v>ONEOK Energy Marketing and Trading Company, L.P.96061917</v>
      </c>
      <c r="K1416" t="s">
        <v>565</v>
      </c>
    </row>
    <row r="1417" spans="1:11" x14ac:dyDescent="0.2">
      <c r="A1417" s="70" t="s">
        <v>113</v>
      </c>
      <c r="B1417" s="69">
        <v>96061919</v>
      </c>
      <c r="C1417" s="81" t="s">
        <v>404</v>
      </c>
      <c r="D1417" s="69">
        <v>31699</v>
      </c>
      <c r="E1417" t="s">
        <v>65</v>
      </c>
      <c r="F1417">
        <v>30</v>
      </c>
      <c r="H1417" s="98" t="e">
        <f>VLOOKUP(A1417,#REF!,2,FALSE)</f>
        <v>#REF!</v>
      </c>
      <c r="I1417" t="str">
        <f>IF(D1417="",VLOOKUP(A1417,#REF!,3,FALSE),"")</f>
        <v/>
      </c>
      <c r="J1417" t="str">
        <f t="shared" si="22"/>
        <v>ONEOK Energy Marketing and Trading Company, L.P.96061919</v>
      </c>
      <c r="K1417" t="s">
        <v>565</v>
      </c>
    </row>
    <row r="1418" spans="1:11" x14ac:dyDescent="0.2">
      <c r="A1418" s="70" t="s">
        <v>113</v>
      </c>
      <c r="B1418" s="69">
        <v>96067097</v>
      </c>
      <c r="C1418" s="81" t="s">
        <v>404</v>
      </c>
      <c r="D1418" s="69">
        <v>31699</v>
      </c>
      <c r="E1418" t="s">
        <v>65</v>
      </c>
      <c r="F1418">
        <v>30</v>
      </c>
      <c r="H1418" s="98" t="e">
        <f>VLOOKUP(A1418,#REF!,2,FALSE)</f>
        <v>#REF!</v>
      </c>
      <c r="I1418" t="str">
        <f>IF(D1418="",VLOOKUP(A1418,#REF!,3,FALSE),"")</f>
        <v/>
      </c>
      <c r="J1418" t="str">
        <f t="shared" si="22"/>
        <v>ONEOK Energy Marketing and Trading Company, L.P.96067097</v>
      </c>
      <c r="K1418" t="s">
        <v>565</v>
      </c>
    </row>
    <row r="1419" spans="1:11" x14ac:dyDescent="0.2">
      <c r="A1419" s="70" t="s">
        <v>131</v>
      </c>
      <c r="B1419" s="69">
        <v>96064301</v>
      </c>
      <c r="C1419" s="81" t="s">
        <v>399</v>
      </c>
      <c r="D1419" s="69">
        <v>61839</v>
      </c>
      <c r="E1419" t="s">
        <v>65</v>
      </c>
      <c r="F1419">
        <v>48</v>
      </c>
      <c r="H1419" s="98" t="e">
        <f>VLOOKUP(A1419,#REF!,2,FALSE)</f>
        <v>#REF!</v>
      </c>
      <c r="I1419" t="str">
        <f>IF(D1419="",VLOOKUP(A1419,#REF!,3,FALSE),"")</f>
        <v/>
      </c>
      <c r="J1419" t="str">
        <f t="shared" si="22"/>
        <v>PanCanadian Energy Services Inc.96064301</v>
      </c>
      <c r="K1419" t="s">
        <v>582</v>
      </c>
    </row>
    <row r="1420" spans="1:11" x14ac:dyDescent="0.2">
      <c r="A1420" s="70" t="s">
        <v>131</v>
      </c>
      <c r="B1420" s="69">
        <v>96067387</v>
      </c>
      <c r="C1420" s="81" t="s">
        <v>396</v>
      </c>
      <c r="D1420" s="69">
        <v>61839</v>
      </c>
      <c r="E1420" t="s">
        <v>65</v>
      </c>
      <c r="F1420">
        <v>48</v>
      </c>
      <c r="H1420" s="98" t="e">
        <f>VLOOKUP(A1420,#REF!,2,FALSE)</f>
        <v>#REF!</v>
      </c>
      <c r="I1420" t="str">
        <f>IF(D1420="",VLOOKUP(A1420,#REF!,3,FALSE),"")</f>
        <v/>
      </c>
      <c r="J1420" t="str">
        <f t="shared" si="22"/>
        <v>PanCanadian Energy Services Inc.96067387</v>
      </c>
      <c r="K1420" t="s">
        <v>584</v>
      </c>
    </row>
    <row r="1421" spans="1:11" x14ac:dyDescent="0.2">
      <c r="A1421" s="70" t="s">
        <v>131</v>
      </c>
      <c r="B1421" s="69">
        <v>96086909</v>
      </c>
      <c r="C1421" s="81" t="s">
        <v>583</v>
      </c>
      <c r="D1421" s="69">
        <v>61839</v>
      </c>
      <c r="E1421" t="s">
        <v>65</v>
      </c>
      <c r="F1421">
        <v>48</v>
      </c>
      <c r="H1421" s="98" t="e">
        <f>VLOOKUP(A1421,#REF!,2,FALSE)</f>
        <v>#REF!</v>
      </c>
      <c r="I1421" t="str">
        <f>IF(D1421="",VLOOKUP(A1421,#REF!,3,FALSE),"")</f>
        <v/>
      </c>
      <c r="J1421" t="str">
        <f t="shared" si="22"/>
        <v>PanCanadian Energy Services Inc.96086909</v>
      </c>
      <c r="K1421" t="s">
        <v>127</v>
      </c>
    </row>
    <row r="1422" spans="1:11" x14ac:dyDescent="0.2">
      <c r="A1422" s="70" t="s">
        <v>131</v>
      </c>
      <c r="B1422" s="69">
        <v>96000988</v>
      </c>
      <c r="C1422" s="81" t="s">
        <v>425</v>
      </c>
      <c r="D1422" s="69">
        <v>61839</v>
      </c>
      <c r="E1422" t="s">
        <v>65</v>
      </c>
      <c r="F1422">
        <v>48</v>
      </c>
      <c r="H1422" s="98" t="e">
        <f>VLOOKUP(A1422,#REF!,2,FALSE)</f>
        <v>#REF!</v>
      </c>
      <c r="I1422" t="str">
        <f>IF(D1422="",VLOOKUP(A1422,#REF!,3,FALSE),"")</f>
        <v/>
      </c>
      <c r="J1422" t="str">
        <f t="shared" si="22"/>
        <v>PanCanadian Energy Services Inc.96000988</v>
      </c>
      <c r="K1422" t="s">
        <v>565</v>
      </c>
    </row>
    <row r="1423" spans="1:11" x14ac:dyDescent="0.2">
      <c r="A1423" s="70" t="s">
        <v>131</v>
      </c>
      <c r="B1423" s="69">
        <v>96001177</v>
      </c>
      <c r="C1423" s="81" t="s">
        <v>424</v>
      </c>
      <c r="D1423" s="69">
        <v>61839</v>
      </c>
      <c r="E1423" t="s">
        <v>65</v>
      </c>
      <c r="F1423">
        <v>48</v>
      </c>
      <c r="H1423" s="98" t="e">
        <f>VLOOKUP(A1423,#REF!,2,FALSE)</f>
        <v>#REF!</v>
      </c>
      <c r="I1423" t="str">
        <f>IF(D1423="",VLOOKUP(A1423,#REF!,3,FALSE),"")</f>
        <v/>
      </c>
      <c r="J1423" t="str">
        <f t="shared" si="22"/>
        <v>PanCanadian Energy Services Inc.96001177</v>
      </c>
      <c r="K1423" t="s">
        <v>565</v>
      </c>
    </row>
    <row r="1424" spans="1:11" x14ac:dyDescent="0.2">
      <c r="A1424" s="70" t="s">
        <v>131</v>
      </c>
      <c r="B1424" s="69">
        <v>96001596</v>
      </c>
      <c r="C1424" s="81" t="s">
        <v>392</v>
      </c>
      <c r="D1424" s="69">
        <v>61839</v>
      </c>
      <c r="E1424" t="s">
        <v>65</v>
      </c>
      <c r="F1424">
        <v>48</v>
      </c>
      <c r="H1424" s="98" t="e">
        <f>VLOOKUP(A1424,#REF!,2,FALSE)</f>
        <v>#REF!</v>
      </c>
      <c r="I1424" t="str">
        <f>IF(D1424="",VLOOKUP(A1424,#REF!,3,FALSE),"")</f>
        <v/>
      </c>
      <c r="J1424" t="str">
        <f t="shared" si="22"/>
        <v>PanCanadian Energy Services Inc.96001596</v>
      </c>
      <c r="K1424" t="s">
        <v>565</v>
      </c>
    </row>
    <row r="1425" spans="1:11" x14ac:dyDescent="0.2">
      <c r="A1425" s="70" t="s">
        <v>131</v>
      </c>
      <c r="B1425" s="69">
        <v>96005429</v>
      </c>
      <c r="C1425" s="81" t="s">
        <v>397</v>
      </c>
      <c r="D1425" s="69">
        <v>61839</v>
      </c>
      <c r="E1425" t="s">
        <v>65</v>
      </c>
      <c r="F1425">
        <v>48</v>
      </c>
      <c r="H1425" s="98" t="e">
        <f>VLOOKUP(A1425,#REF!,2,FALSE)</f>
        <v>#REF!</v>
      </c>
      <c r="I1425" t="str">
        <f>IF(D1425="",VLOOKUP(A1425,#REF!,3,FALSE),"")</f>
        <v/>
      </c>
      <c r="J1425" t="str">
        <f t="shared" si="22"/>
        <v>PanCanadian Energy Services Inc.96005429</v>
      </c>
      <c r="K1425" t="s">
        <v>565</v>
      </c>
    </row>
    <row r="1426" spans="1:11" x14ac:dyDescent="0.2">
      <c r="A1426" s="70" t="s">
        <v>131</v>
      </c>
      <c r="B1426" s="69">
        <v>96029130</v>
      </c>
      <c r="C1426" s="81" t="s">
        <v>396</v>
      </c>
      <c r="D1426" s="69">
        <v>61839</v>
      </c>
      <c r="E1426" t="s">
        <v>65</v>
      </c>
      <c r="F1426">
        <v>48</v>
      </c>
      <c r="H1426" s="98" t="e">
        <f>VLOOKUP(A1426,#REF!,2,FALSE)</f>
        <v>#REF!</v>
      </c>
      <c r="I1426" t="str">
        <f>IF(D1426="",VLOOKUP(A1426,#REF!,3,FALSE),"")</f>
        <v/>
      </c>
      <c r="J1426" t="str">
        <f t="shared" si="22"/>
        <v>PanCanadian Energy Services Inc.96029130</v>
      </c>
      <c r="K1426" t="s">
        <v>565</v>
      </c>
    </row>
    <row r="1427" spans="1:11" x14ac:dyDescent="0.2">
      <c r="A1427" s="70" t="s">
        <v>203</v>
      </c>
      <c r="B1427" s="69">
        <v>96029461</v>
      </c>
      <c r="C1427" s="81" t="s">
        <v>396</v>
      </c>
      <c r="D1427" s="69">
        <v>53747</v>
      </c>
      <c r="E1427" t="s">
        <v>65</v>
      </c>
      <c r="F1427">
        <v>120</v>
      </c>
      <c r="H1427" s="98" t="e">
        <f>VLOOKUP(A1427,#REF!,2,FALSE)</f>
        <v>#REF!</v>
      </c>
      <c r="I1427" t="str">
        <f>IF(D1427="",VLOOKUP(A1427,#REF!,3,FALSE),"")</f>
        <v/>
      </c>
      <c r="J1427" t="str">
        <f t="shared" si="22"/>
        <v>PCS Nitrogen Fertilizer, L.P.96029461</v>
      </c>
      <c r="K1427" t="s">
        <v>565</v>
      </c>
    </row>
    <row r="1428" spans="1:11" x14ac:dyDescent="0.2">
      <c r="A1428" s="70" t="s">
        <v>302</v>
      </c>
      <c r="B1428" s="69">
        <v>96038239</v>
      </c>
      <c r="C1428" s="81" t="s">
        <v>401</v>
      </c>
      <c r="D1428" s="69">
        <v>77150</v>
      </c>
      <c r="E1428" t="s">
        <v>65</v>
      </c>
      <c r="F1428">
        <v>219</v>
      </c>
      <c r="H1428" s="98" t="e">
        <f>VLOOKUP(A1428,#REF!,2,FALSE)</f>
        <v>#REF!</v>
      </c>
      <c r="I1428" t="str">
        <f>IF(D1428="",VLOOKUP(A1428,#REF!,3,FALSE),"")</f>
        <v/>
      </c>
      <c r="J1428" t="str">
        <f t="shared" si="22"/>
        <v>Pennaco Energy, Inc.96038239</v>
      </c>
      <c r="K1428" t="s">
        <v>565</v>
      </c>
    </row>
    <row r="1429" spans="1:11" x14ac:dyDescent="0.2">
      <c r="A1429" s="70" t="s">
        <v>302</v>
      </c>
      <c r="B1429" s="69">
        <v>96052969</v>
      </c>
      <c r="C1429" s="81" t="s">
        <v>402</v>
      </c>
      <c r="D1429" s="69">
        <v>77150</v>
      </c>
      <c r="E1429" t="s">
        <v>65</v>
      </c>
      <c r="F1429">
        <v>219</v>
      </c>
      <c r="H1429" s="98" t="e">
        <f>VLOOKUP(A1429,#REF!,2,FALSE)</f>
        <v>#REF!</v>
      </c>
      <c r="I1429" t="str">
        <f>IF(D1429="",VLOOKUP(A1429,#REF!,3,FALSE),"")</f>
        <v/>
      </c>
      <c r="J1429" t="str">
        <f t="shared" si="22"/>
        <v>Pennaco Energy, Inc.96052969</v>
      </c>
      <c r="K1429" t="s">
        <v>565</v>
      </c>
    </row>
    <row r="1430" spans="1:11" x14ac:dyDescent="0.2">
      <c r="A1430" s="70" t="s">
        <v>301</v>
      </c>
      <c r="B1430" s="69">
        <v>96033389</v>
      </c>
      <c r="C1430" s="81" t="s">
        <v>406</v>
      </c>
      <c r="D1430" s="69">
        <v>3977</v>
      </c>
      <c r="E1430" t="s">
        <v>65</v>
      </c>
      <c r="F1430">
        <v>218</v>
      </c>
      <c r="H1430" s="98" t="e">
        <f>VLOOKUP(A1430,#REF!,2,FALSE)</f>
        <v>#REF!</v>
      </c>
      <c r="I1430" t="str">
        <f>IF(D1430="",VLOOKUP(A1430,#REF!,3,FALSE),"")</f>
        <v/>
      </c>
      <c r="J1430" t="str">
        <f t="shared" si="22"/>
        <v>Peoples Energy Corporation96033389</v>
      </c>
      <c r="K1430" t="s">
        <v>565</v>
      </c>
    </row>
    <row r="1431" spans="1:11" x14ac:dyDescent="0.2">
      <c r="A1431" s="70" t="s">
        <v>301</v>
      </c>
      <c r="B1431" s="69">
        <v>96058016</v>
      </c>
      <c r="C1431" s="81" t="s">
        <v>414</v>
      </c>
      <c r="D1431" s="69">
        <v>3977</v>
      </c>
      <c r="E1431" t="s">
        <v>65</v>
      </c>
      <c r="F1431">
        <v>218</v>
      </c>
      <c r="H1431" s="98" t="e">
        <f>VLOOKUP(A1431,#REF!,2,FALSE)</f>
        <v>#REF!</v>
      </c>
      <c r="I1431" t="str">
        <f>IF(D1431="",VLOOKUP(A1431,#REF!,3,FALSE),"")</f>
        <v/>
      </c>
      <c r="J1431" t="str">
        <f t="shared" si="22"/>
        <v>Peoples Energy Corporation96058016</v>
      </c>
      <c r="K1431" t="s">
        <v>565</v>
      </c>
    </row>
    <row r="1432" spans="1:11" x14ac:dyDescent="0.2">
      <c r="A1432" s="70" t="s">
        <v>301</v>
      </c>
      <c r="B1432" s="69">
        <v>96058539</v>
      </c>
      <c r="C1432" s="81" t="s">
        <v>414</v>
      </c>
      <c r="D1432" s="69">
        <v>3977</v>
      </c>
      <c r="E1432" t="s">
        <v>65</v>
      </c>
      <c r="F1432">
        <v>218</v>
      </c>
      <c r="H1432" s="98" t="e">
        <f>VLOOKUP(A1432,#REF!,2,FALSE)</f>
        <v>#REF!</v>
      </c>
      <c r="I1432" t="str">
        <f>IF(D1432="",VLOOKUP(A1432,#REF!,3,FALSE),"")</f>
        <v/>
      </c>
      <c r="J1432" t="str">
        <f t="shared" si="22"/>
        <v>Peoples Energy Corporation96058539</v>
      </c>
      <c r="K1432" t="s">
        <v>565</v>
      </c>
    </row>
    <row r="1433" spans="1:11" x14ac:dyDescent="0.2">
      <c r="A1433" s="70" t="s">
        <v>220</v>
      </c>
      <c r="B1433" s="69">
        <v>96035781</v>
      </c>
      <c r="C1433" s="81" t="s">
        <v>399</v>
      </c>
      <c r="D1433" s="69">
        <v>72441</v>
      </c>
      <c r="E1433" t="s">
        <v>65</v>
      </c>
      <c r="F1433">
        <v>137</v>
      </c>
      <c r="H1433" s="98" t="e">
        <f>VLOOKUP(A1433,#REF!,2,FALSE)</f>
        <v>#REF!</v>
      </c>
      <c r="I1433" t="str">
        <f>IF(D1433="",VLOOKUP(A1433,#REF!,3,FALSE),"")</f>
        <v/>
      </c>
      <c r="J1433" t="str">
        <f t="shared" si="22"/>
        <v>Pepco Gas Services, Inc.96035781</v>
      </c>
      <c r="K1433" t="s">
        <v>565</v>
      </c>
    </row>
    <row r="1434" spans="1:11" x14ac:dyDescent="0.2">
      <c r="A1434" s="70" t="s">
        <v>220</v>
      </c>
      <c r="B1434" s="69">
        <v>96036907</v>
      </c>
      <c r="C1434" s="81" t="s">
        <v>401</v>
      </c>
      <c r="D1434" s="69">
        <v>72441</v>
      </c>
      <c r="E1434" t="s">
        <v>65</v>
      </c>
      <c r="F1434">
        <v>137</v>
      </c>
      <c r="H1434" s="98" t="e">
        <f>VLOOKUP(A1434,#REF!,2,FALSE)</f>
        <v>#REF!</v>
      </c>
      <c r="I1434" t="str">
        <f>IF(D1434="",VLOOKUP(A1434,#REF!,3,FALSE),"")</f>
        <v/>
      </c>
      <c r="J1434" t="str">
        <f t="shared" si="22"/>
        <v>Pepco Gas Services, Inc.96036907</v>
      </c>
      <c r="K1434" t="s">
        <v>565</v>
      </c>
    </row>
    <row r="1435" spans="1:11" x14ac:dyDescent="0.2">
      <c r="A1435" s="70" t="s">
        <v>220</v>
      </c>
      <c r="B1435" s="69">
        <v>96038019</v>
      </c>
      <c r="C1435" s="81" t="s">
        <v>402</v>
      </c>
      <c r="D1435" s="69">
        <v>72441</v>
      </c>
      <c r="E1435" t="s">
        <v>65</v>
      </c>
      <c r="F1435">
        <v>137</v>
      </c>
      <c r="H1435" s="98" t="e">
        <f>VLOOKUP(A1435,#REF!,2,FALSE)</f>
        <v>#REF!</v>
      </c>
      <c r="I1435" t="str">
        <f>IF(D1435="",VLOOKUP(A1435,#REF!,3,FALSE),"")</f>
        <v/>
      </c>
      <c r="J1435" t="str">
        <f t="shared" si="22"/>
        <v>Pepco Gas Services, Inc.96038019</v>
      </c>
      <c r="K1435" t="s">
        <v>565</v>
      </c>
    </row>
    <row r="1436" spans="1:11" x14ac:dyDescent="0.2">
      <c r="A1436" s="70" t="s">
        <v>177</v>
      </c>
      <c r="B1436" s="69">
        <v>96005429</v>
      </c>
      <c r="C1436" s="81" t="s">
        <v>397</v>
      </c>
      <c r="D1436" s="69">
        <v>66093</v>
      </c>
      <c r="E1436" t="s">
        <v>65</v>
      </c>
      <c r="F1436">
        <v>94</v>
      </c>
      <c r="H1436" s="98" t="e">
        <f>VLOOKUP(A1436,#REF!,2,FALSE)</f>
        <v>#REF!</v>
      </c>
      <c r="I1436" t="str">
        <f>IF(D1436="",VLOOKUP(A1436,#REF!,3,FALSE),"")</f>
        <v/>
      </c>
      <c r="J1436" t="str">
        <f t="shared" si="22"/>
        <v>Petrocom Energy Group, Ltd.96005429</v>
      </c>
      <c r="K1436" t="s">
        <v>565</v>
      </c>
    </row>
    <row r="1437" spans="1:11" x14ac:dyDescent="0.2">
      <c r="A1437" s="70" t="s">
        <v>177</v>
      </c>
      <c r="B1437" s="69">
        <v>96022574</v>
      </c>
      <c r="C1437" s="81" t="s">
        <v>396</v>
      </c>
      <c r="D1437" s="69">
        <v>66093</v>
      </c>
      <c r="E1437" t="s">
        <v>65</v>
      </c>
      <c r="F1437">
        <v>94</v>
      </c>
      <c r="H1437" s="98" t="e">
        <f>VLOOKUP(A1437,#REF!,2,FALSE)</f>
        <v>#REF!</v>
      </c>
      <c r="I1437" t="str">
        <f>IF(D1437="",VLOOKUP(A1437,#REF!,3,FALSE),"")</f>
        <v/>
      </c>
      <c r="J1437" t="str">
        <f t="shared" si="22"/>
        <v>Petrocom Energy Group, Ltd.96022574</v>
      </c>
      <c r="K1437" t="s">
        <v>565</v>
      </c>
    </row>
    <row r="1438" spans="1:11" x14ac:dyDescent="0.2">
      <c r="A1438" s="70" t="s">
        <v>177</v>
      </c>
      <c r="B1438" s="69">
        <v>96038585</v>
      </c>
      <c r="C1438" s="81" t="s">
        <v>392</v>
      </c>
      <c r="D1438" s="69">
        <v>66093</v>
      </c>
      <c r="E1438" t="s">
        <v>65</v>
      </c>
      <c r="F1438">
        <v>94</v>
      </c>
      <c r="H1438" s="98" t="e">
        <f>VLOOKUP(A1438,#REF!,2,FALSE)</f>
        <v>#REF!</v>
      </c>
      <c r="I1438" t="str">
        <f>IF(D1438="",VLOOKUP(A1438,#REF!,3,FALSE),"")</f>
        <v/>
      </c>
      <c r="J1438" t="str">
        <f t="shared" si="22"/>
        <v>Petrocom Energy Group, Ltd.96038585</v>
      </c>
      <c r="K1438" t="s">
        <v>565</v>
      </c>
    </row>
    <row r="1439" spans="1:11" x14ac:dyDescent="0.2">
      <c r="A1439" s="70" t="s">
        <v>247</v>
      </c>
      <c r="B1439" s="69">
        <v>96019761</v>
      </c>
      <c r="C1439" s="81" t="s">
        <v>425</v>
      </c>
      <c r="D1439" s="69">
        <v>54438</v>
      </c>
      <c r="E1439" t="s">
        <v>65</v>
      </c>
      <c r="F1439">
        <v>164</v>
      </c>
      <c r="H1439" s="98" t="e">
        <f>VLOOKUP(A1439,#REF!,2,FALSE)</f>
        <v>#REF!</v>
      </c>
      <c r="I1439" t="str">
        <f>IF(D1439="",VLOOKUP(A1439,#REF!,3,FALSE),"")</f>
        <v/>
      </c>
      <c r="J1439" t="str">
        <f t="shared" si="22"/>
        <v>PG&amp;E Energy Trading, Canada Corporation96019761</v>
      </c>
      <c r="K1439" t="s">
        <v>565</v>
      </c>
    </row>
    <row r="1440" spans="1:11" x14ac:dyDescent="0.2">
      <c r="A1440" s="70" t="s">
        <v>247</v>
      </c>
      <c r="B1440" s="69">
        <v>96021046</v>
      </c>
      <c r="C1440" s="81" t="s">
        <v>392</v>
      </c>
      <c r="D1440" s="69">
        <v>54438</v>
      </c>
      <c r="E1440" t="s">
        <v>65</v>
      </c>
      <c r="F1440">
        <v>164</v>
      </c>
      <c r="H1440" s="98" t="e">
        <f>VLOOKUP(A1440,#REF!,2,FALSE)</f>
        <v>#REF!</v>
      </c>
      <c r="I1440" t="str">
        <f>IF(D1440="",VLOOKUP(A1440,#REF!,3,FALSE),"")</f>
        <v/>
      </c>
      <c r="J1440" t="str">
        <f t="shared" si="22"/>
        <v>PG&amp;E Energy Trading, Canada Corporation96021046</v>
      </c>
      <c r="K1440" t="s">
        <v>565</v>
      </c>
    </row>
    <row r="1441" spans="1:11" x14ac:dyDescent="0.2">
      <c r="A1441" s="70" t="s">
        <v>103</v>
      </c>
      <c r="B1441" s="69">
        <v>96056887</v>
      </c>
      <c r="C1441" s="81" t="s">
        <v>392</v>
      </c>
      <c r="D1441" s="69">
        <v>58402</v>
      </c>
      <c r="E1441" t="s">
        <v>65</v>
      </c>
      <c r="F1441">
        <v>20</v>
      </c>
      <c r="H1441" s="98" t="e">
        <f>VLOOKUP(A1441,#REF!,2,FALSE)</f>
        <v>#REF!</v>
      </c>
      <c r="I1441" t="str">
        <f>IF(D1441="",VLOOKUP(A1441,#REF!,3,FALSE),"")</f>
        <v/>
      </c>
      <c r="J1441" t="str">
        <f t="shared" si="22"/>
        <v>PG&amp;E Energy Trading-Gas Corporation96056887</v>
      </c>
      <c r="K1441" t="s">
        <v>584</v>
      </c>
    </row>
    <row r="1442" spans="1:11" x14ac:dyDescent="0.2">
      <c r="A1442" s="70" t="s">
        <v>103</v>
      </c>
      <c r="B1442" s="69">
        <v>96022438</v>
      </c>
      <c r="C1442" s="81" t="s">
        <v>392</v>
      </c>
      <c r="D1442" s="69">
        <v>58402</v>
      </c>
      <c r="E1442" t="s">
        <v>65</v>
      </c>
      <c r="F1442">
        <v>20</v>
      </c>
      <c r="H1442" s="98" t="e">
        <f>VLOOKUP(A1442,#REF!,2,FALSE)</f>
        <v>#REF!</v>
      </c>
      <c r="I1442" t="str">
        <f>IF(D1442="",VLOOKUP(A1442,#REF!,3,FALSE),"")</f>
        <v/>
      </c>
      <c r="J1442" t="str">
        <f t="shared" si="22"/>
        <v>PG&amp;E Energy Trading-Gas Corporation96022438</v>
      </c>
      <c r="K1442" t="s">
        <v>596</v>
      </c>
    </row>
    <row r="1443" spans="1:11" x14ac:dyDescent="0.2">
      <c r="A1443" s="70" t="s">
        <v>103</v>
      </c>
      <c r="B1443" s="69">
        <v>96005429</v>
      </c>
      <c r="C1443" s="81" t="s">
        <v>397</v>
      </c>
      <c r="D1443" s="69">
        <v>58402</v>
      </c>
      <c r="E1443" t="s">
        <v>65</v>
      </c>
      <c r="F1443">
        <v>20</v>
      </c>
      <c r="H1443" s="98" t="e">
        <f>VLOOKUP(A1443,#REF!,2,FALSE)</f>
        <v>#REF!</v>
      </c>
      <c r="I1443" t="str">
        <f>IF(D1443="",VLOOKUP(A1443,#REF!,3,FALSE),"")</f>
        <v/>
      </c>
      <c r="J1443" t="str">
        <f t="shared" si="22"/>
        <v>PG&amp;E Energy Trading-Gas Corporation96005429</v>
      </c>
      <c r="K1443" t="s">
        <v>565</v>
      </c>
    </row>
    <row r="1444" spans="1:11" x14ac:dyDescent="0.2">
      <c r="A1444" s="70" t="s">
        <v>103</v>
      </c>
      <c r="B1444" s="69">
        <v>96007593</v>
      </c>
      <c r="C1444" s="81" t="s">
        <v>411</v>
      </c>
      <c r="D1444" s="69">
        <v>58402</v>
      </c>
      <c r="E1444" t="s">
        <v>65</v>
      </c>
      <c r="F1444">
        <v>20</v>
      </c>
      <c r="H1444" s="98" t="e">
        <f>VLOOKUP(A1444,#REF!,2,FALSE)</f>
        <v>#REF!</v>
      </c>
      <c r="I1444" t="str">
        <f>IF(D1444="",VLOOKUP(A1444,#REF!,3,FALSE),"")</f>
        <v/>
      </c>
      <c r="J1444" t="str">
        <f t="shared" si="22"/>
        <v>PG&amp;E Energy Trading-Gas Corporation96007593</v>
      </c>
      <c r="K1444" t="s">
        <v>565</v>
      </c>
    </row>
    <row r="1445" spans="1:11" x14ac:dyDescent="0.2">
      <c r="A1445" s="70" t="s">
        <v>103</v>
      </c>
      <c r="B1445" s="69">
        <v>96013297</v>
      </c>
      <c r="C1445" s="81" t="s">
        <v>392</v>
      </c>
      <c r="D1445" s="69">
        <v>58402</v>
      </c>
      <c r="E1445" t="s">
        <v>65</v>
      </c>
      <c r="F1445">
        <v>20</v>
      </c>
      <c r="H1445" s="98" t="e">
        <f>VLOOKUP(A1445,#REF!,2,FALSE)</f>
        <v>#REF!</v>
      </c>
      <c r="I1445" t="str">
        <f>IF(D1445="",VLOOKUP(A1445,#REF!,3,FALSE),"")</f>
        <v/>
      </c>
      <c r="J1445" t="str">
        <f t="shared" si="22"/>
        <v>PG&amp;E Energy Trading-Gas Corporation96013297</v>
      </c>
      <c r="K1445" t="s">
        <v>565</v>
      </c>
    </row>
    <row r="1446" spans="1:11" x14ac:dyDescent="0.2">
      <c r="A1446" s="70" t="s">
        <v>103</v>
      </c>
      <c r="B1446" s="69">
        <v>96019051</v>
      </c>
      <c r="C1446" s="81" t="s">
        <v>394</v>
      </c>
      <c r="D1446" s="69">
        <v>58402</v>
      </c>
      <c r="E1446" t="s">
        <v>65</v>
      </c>
      <c r="F1446">
        <v>20</v>
      </c>
      <c r="H1446" s="98" t="e">
        <f>VLOOKUP(A1446,#REF!,2,FALSE)</f>
        <v>#REF!</v>
      </c>
      <c r="I1446" t="str">
        <f>IF(D1446="",VLOOKUP(A1446,#REF!,3,FALSE),"")</f>
        <v/>
      </c>
      <c r="J1446" t="str">
        <f t="shared" si="22"/>
        <v>PG&amp;E Energy Trading-Gas Corporation96019051</v>
      </c>
      <c r="K1446" t="s">
        <v>565</v>
      </c>
    </row>
    <row r="1447" spans="1:11" x14ac:dyDescent="0.2">
      <c r="A1447" s="70" t="s">
        <v>103</v>
      </c>
      <c r="B1447" s="69">
        <v>96046543</v>
      </c>
      <c r="C1447" s="81" t="s">
        <v>401</v>
      </c>
      <c r="D1447" s="69">
        <v>58402</v>
      </c>
      <c r="E1447" t="s">
        <v>65</v>
      </c>
      <c r="F1447">
        <v>20</v>
      </c>
      <c r="H1447" s="98" t="e">
        <f>VLOOKUP(A1447,#REF!,2,FALSE)</f>
        <v>#REF!</v>
      </c>
      <c r="I1447" t="str">
        <f>IF(D1447="",VLOOKUP(A1447,#REF!,3,FALSE),"")</f>
        <v/>
      </c>
      <c r="J1447" t="str">
        <f t="shared" si="22"/>
        <v>PG&amp;E Energy Trading-Gas Corporation96046543</v>
      </c>
      <c r="K1447" t="s">
        <v>565</v>
      </c>
    </row>
    <row r="1448" spans="1:11" x14ac:dyDescent="0.2">
      <c r="A1448" s="70" t="s">
        <v>103</v>
      </c>
      <c r="B1448" s="69">
        <v>96046588</v>
      </c>
      <c r="C1448" s="81" t="s">
        <v>399</v>
      </c>
      <c r="D1448" s="69">
        <v>58402</v>
      </c>
      <c r="E1448" t="s">
        <v>65</v>
      </c>
      <c r="F1448">
        <v>20</v>
      </c>
      <c r="H1448" s="98" t="e">
        <f>VLOOKUP(A1448,#REF!,2,FALSE)</f>
        <v>#REF!</v>
      </c>
      <c r="I1448" t="str">
        <f>IF(D1448="",VLOOKUP(A1448,#REF!,3,FALSE),"")</f>
        <v/>
      </c>
      <c r="J1448" t="str">
        <f t="shared" si="22"/>
        <v>PG&amp;E Energy Trading-Gas Corporation96046588</v>
      </c>
      <c r="K1448" t="s">
        <v>565</v>
      </c>
    </row>
    <row r="1449" spans="1:11" x14ac:dyDescent="0.2">
      <c r="A1449" s="70" t="s">
        <v>144</v>
      </c>
      <c r="B1449" s="69">
        <v>96003556</v>
      </c>
      <c r="C1449" s="81" t="s">
        <v>399</v>
      </c>
      <c r="D1449" s="69">
        <v>46709</v>
      </c>
      <c r="E1449" t="s">
        <v>65</v>
      </c>
      <c r="F1449">
        <v>61</v>
      </c>
      <c r="H1449" s="98" t="e">
        <f>VLOOKUP(A1449,#REF!,2,FALSE)</f>
        <v>#REF!</v>
      </c>
      <c r="I1449" t="str">
        <f>IF(D1449="",VLOOKUP(A1449,#REF!,3,FALSE),"")</f>
        <v/>
      </c>
      <c r="J1449" t="str">
        <f t="shared" si="22"/>
        <v>Phibro Inc.96003556</v>
      </c>
      <c r="K1449" t="s">
        <v>565</v>
      </c>
    </row>
    <row r="1450" spans="1:11" x14ac:dyDescent="0.2">
      <c r="A1450" s="70" t="s">
        <v>144</v>
      </c>
      <c r="B1450" s="69">
        <v>96003804</v>
      </c>
      <c r="C1450" s="81" t="s">
        <v>392</v>
      </c>
      <c r="D1450" s="69">
        <v>46709</v>
      </c>
      <c r="E1450" t="s">
        <v>65</v>
      </c>
      <c r="F1450">
        <v>61</v>
      </c>
      <c r="H1450" s="98" t="e">
        <f>VLOOKUP(A1450,#REF!,2,FALSE)</f>
        <v>#REF!</v>
      </c>
      <c r="I1450" t="str">
        <f>IF(D1450="",VLOOKUP(A1450,#REF!,3,FALSE),"")</f>
        <v/>
      </c>
      <c r="J1450" t="str">
        <f t="shared" si="22"/>
        <v>Phibro Inc.96003804</v>
      </c>
      <c r="K1450" t="s">
        <v>565</v>
      </c>
    </row>
    <row r="1451" spans="1:11" x14ac:dyDescent="0.2">
      <c r="A1451" s="70" t="s">
        <v>144</v>
      </c>
      <c r="B1451" s="69">
        <v>96004143</v>
      </c>
      <c r="C1451" s="81" t="s">
        <v>401</v>
      </c>
      <c r="D1451" s="69">
        <v>46709</v>
      </c>
      <c r="E1451" t="s">
        <v>65</v>
      </c>
      <c r="F1451">
        <v>61</v>
      </c>
      <c r="H1451" s="98" t="e">
        <f>VLOOKUP(A1451,#REF!,2,FALSE)</f>
        <v>#REF!</v>
      </c>
      <c r="I1451" t="str">
        <f>IF(D1451="",VLOOKUP(A1451,#REF!,3,FALSE),"")</f>
        <v/>
      </c>
      <c r="J1451" t="str">
        <f t="shared" si="22"/>
        <v>Phibro Inc.96004143</v>
      </c>
      <c r="K1451" t="s">
        <v>565</v>
      </c>
    </row>
    <row r="1452" spans="1:11" x14ac:dyDescent="0.2">
      <c r="A1452" s="70" t="s">
        <v>144</v>
      </c>
      <c r="B1452" s="69">
        <v>96005429</v>
      </c>
      <c r="C1452" s="81" t="s">
        <v>397</v>
      </c>
      <c r="D1452" s="69">
        <v>46709</v>
      </c>
      <c r="E1452" t="s">
        <v>65</v>
      </c>
      <c r="F1452">
        <v>61</v>
      </c>
      <c r="H1452" s="98" t="e">
        <f>VLOOKUP(A1452,#REF!,2,FALSE)</f>
        <v>#REF!</v>
      </c>
      <c r="I1452" t="str">
        <f>IF(D1452="",VLOOKUP(A1452,#REF!,3,FALSE),"")</f>
        <v/>
      </c>
      <c r="J1452" t="str">
        <f t="shared" si="22"/>
        <v>Phibro Inc.96005429</v>
      </c>
      <c r="K1452" t="s">
        <v>565</v>
      </c>
    </row>
    <row r="1453" spans="1:11" x14ac:dyDescent="0.2">
      <c r="A1453" s="70" t="s">
        <v>144</v>
      </c>
      <c r="B1453" s="69">
        <v>96007585</v>
      </c>
      <c r="C1453" s="81" t="s">
        <v>427</v>
      </c>
      <c r="D1453" s="69">
        <v>46709</v>
      </c>
      <c r="E1453" t="s">
        <v>65</v>
      </c>
      <c r="F1453">
        <v>61</v>
      </c>
      <c r="H1453" s="98" t="e">
        <f>VLOOKUP(A1453,#REF!,2,FALSE)</f>
        <v>#REF!</v>
      </c>
      <c r="I1453" t="str">
        <f>IF(D1453="",VLOOKUP(A1453,#REF!,3,FALSE),"")</f>
        <v/>
      </c>
      <c r="J1453" t="str">
        <f t="shared" si="22"/>
        <v>Phibro Inc.96007585</v>
      </c>
      <c r="K1453" t="s">
        <v>565</v>
      </c>
    </row>
    <row r="1454" spans="1:11" x14ac:dyDescent="0.2">
      <c r="A1454" s="70" t="s">
        <v>144</v>
      </c>
      <c r="B1454" s="69">
        <v>96019090</v>
      </c>
      <c r="C1454" s="81" t="s">
        <v>394</v>
      </c>
      <c r="D1454" s="69">
        <v>46709</v>
      </c>
      <c r="E1454" t="s">
        <v>65</v>
      </c>
      <c r="F1454">
        <v>61</v>
      </c>
      <c r="H1454" s="98" t="e">
        <f>VLOOKUP(A1454,#REF!,2,FALSE)</f>
        <v>#REF!</v>
      </c>
      <c r="I1454" t="str">
        <f>IF(D1454="",VLOOKUP(A1454,#REF!,3,FALSE),"")</f>
        <v/>
      </c>
      <c r="J1454" t="str">
        <f t="shared" si="22"/>
        <v>Phibro Inc.96019090</v>
      </c>
      <c r="K1454" t="s">
        <v>565</v>
      </c>
    </row>
    <row r="1455" spans="1:11" x14ac:dyDescent="0.2">
      <c r="A1455" s="70" t="s">
        <v>144</v>
      </c>
      <c r="B1455" s="69">
        <v>96028242</v>
      </c>
      <c r="C1455" s="81" t="s">
        <v>415</v>
      </c>
      <c r="D1455" s="69">
        <v>46709</v>
      </c>
      <c r="E1455" t="s">
        <v>65</v>
      </c>
      <c r="F1455">
        <v>61</v>
      </c>
      <c r="H1455" s="98" t="e">
        <f>VLOOKUP(A1455,#REF!,2,FALSE)</f>
        <v>#REF!</v>
      </c>
      <c r="I1455" t="str">
        <f>IF(D1455="",VLOOKUP(A1455,#REF!,3,FALSE),"")</f>
        <v/>
      </c>
      <c r="J1455" t="str">
        <f t="shared" si="22"/>
        <v>Phibro Inc.96028242</v>
      </c>
      <c r="K1455" t="s">
        <v>565</v>
      </c>
    </row>
    <row r="1456" spans="1:11" x14ac:dyDescent="0.2">
      <c r="A1456" s="70" t="s">
        <v>306</v>
      </c>
      <c r="B1456" s="69">
        <v>96004199</v>
      </c>
      <c r="C1456" s="81" t="s">
        <v>399</v>
      </c>
      <c r="D1456" s="69">
        <v>171</v>
      </c>
      <c r="E1456" t="s">
        <v>65</v>
      </c>
      <c r="F1456">
        <v>223</v>
      </c>
      <c r="H1456" s="98" t="e">
        <f>VLOOKUP(A1456,#REF!,2,FALSE)</f>
        <v>#REF!</v>
      </c>
      <c r="I1456" t="str">
        <f>IF(D1456="",VLOOKUP(A1456,#REF!,3,FALSE),"")</f>
        <v/>
      </c>
      <c r="J1456" t="str">
        <f t="shared" si="22"/>
        <v>Piedmont Natural Gas Company Inc.96004199</v>
      </c>
      <c r="K1456" t="s">
        <v>565</v>
      </c>
    </row>
    <row r="1457" spans="1:11" x14ac:dyDescent="0.2">
      <c r="A1457" s="70" t="s">
        <v>306</v>
      </c>
      <c r="B1457" s="69">
        <v>96005001</v>
      </c>
      <c r="C1457" s="81" t="s">
        <v>401</v>
      </c>
      <c r="D1457" s="69">
        <v>171</v>
      </c>
      <c r="E1457" t="s">
        <v>65</v>
      </c>
      <c r="F1457">
        <v>223</v>
      </c>
      <c r="H1457" s="98" t="e">
        <f>VLOOKUP(A1457,#REF!,2,FALSE)</f>
        <v>#REF!</v>
      </c>
      <c r="I1457" t="str">
        <f>IF(D1457="",VLOOKUP(A1457,#REF!,3,FALSE),"")</f>
        <v/>
      </c>
      <c r="J1457" t="str">
        <f t="shared" si="22"/>
        <v>Piedmont Natural Gas Company Inc.96005001</v>
      </c>
      <c r="K1457" t="s">
        <v>565</v>
      </c>
    </row>
    <row r="1458" spans="1:11" x14ac:dyDescent="0.2">
      <c r="A1458" s="70" t="s">
        <v>306</v>
      </c>
      <c r="B1458" s="69">
        <v>96042781</v>
      </c>
      <c r="C1458" s="81" t="s">
        <v>402</v>
      </c>
      <c r="D1458" s="69">
        <v>171</v>
      </c>
      <c r="E1458" t="s">
        <v>65</v>
      </c>
      <c r="F1458">
        <v>223</v>
      </c>
      <c r="H1458" s="98" t="e">
        <f>VLOOKUP(A1458,#REF!,2,FALSE)</f>
        <v>#REF!</v>
      </c>
      <c r="I1458" t="str">
        <f>IF(D1458="",VLOOKUP(A1458,#REF!,3,FALSE),"")</f>
        <v/>
      </c>
      <c r="J1458" t="str">
        <f t="shared" si="22"/>
        <v>Piedmont Natural Gas Company Inc.96042781</v>
      </c>
      <c r="K1458" t="s">
        <v>565</v>
      </c>
    </row>
    <row r="1459" spans="1:11" x14ac:dyDescent="0.2">
      <c r="A1459" s="70" t="s">
        <v>219</v>
      </c>
      <c r="B1459" s="69">
        <v>96001638</v>
      </c>
      <c r="C1459" s="81" t="s">
        <v>441</v>
      </c>
      <c r="D1459" s="69">
        <v>65165</v>
      </c>
      <c r="E1459" t="s">
        <v>65</v>
      </c>
      <c r="F1459">
        <v>136</v>
      </c>
      <c r="H1459" s="98" t="e">
        <f>VLOOKUP(A1459,#REF!,2,FALSE)</f>
        <v>#REF!</v>
      </c>
      <c r="I1459" t="str">
        <f>IF(D1459="",VLOOKUP(A1459,#REF!,3,FALSE),"")</f>
        <v/>
      </c>
      <c r="J1459" t="str">
        <f t="shared" si="22"/>
        <v>PPL EnergyPlus, LLC96001638</v>
      </c>
      <c r="K1459" t="s">
        <v>565</v>
      </c>
    </row>
    <row r="1460" spans="1:11" x14ac:dyDescent="0.2">
      <c r="A1460" s="70" t="s">
        <v>219</v>
      </c>
      <c r="B1460" s="69">
        <v>96022573</v>
      </c>
      <c r="C1460" s="81" t="s">
        <v>410</v>
      </c>
      <c r="D1460" s="69">
        <v>65165</v>
      </c>
      <c r="E1460" t="s">
        <v>65</v>
      </c>
      <c r="F1460">
        <v>136</v>
      </c>
      <c r="H1460" s="98" t="e">
        <f>VLOOKUP(A1460,#REF!,2,FALSE)</f>
        <v>#REF!</v>
      </c>
      <c r="I1460" t="str">
        <f>IF(D1460="",VLOOKUP(A1460,#REF!,3,FALSE),"")</f>
        <v/>
      </c>
      <c r="J1460" t="str">
        <f t="shared" si="22"/>
        <v>PPL EnergyPlus, LLC96022573</v>
      </c>
      <c r="K1460" t="s">
        <v>565</v>
      </c>
    </row>
    <row r="1461" spans="1:11" x14ac:dyDescent="0.2">
      <c r="A1461" s="70" t="s">
        <v>207</v>
      </c>
      <c r="B1461" s="69">
        <v>96004652</v>
      </c>
      <c r="C1461" s="81" t="s">
        <v>431</v>
      </c>
      <c r="D1461" s="69">
        <v>2630</v>
      </c>
      <c r="E1461" t="s">
        <v>65</v>
      </c>
      <c r="F1461">
        <v>124</v>
      </c>
      <c r="H1461" s="98" t="e">
        <f>VLOOKUP(A1461,#REF!,2,FALSE)</f>
        <v>#REF!</v>
      </c>
      <c r="I1461" t="str">
        <f>IF(D1461="",VLOOKUP(A1461,#REF!,3,FALSE),"")</f>
        <v/>
      </c>
      <c r="J1461" t="str">
        <f t="shared" si="22"/>
        <v>Prior Energy Corporation96004652</v>
      </c>
      <c r="K1461" t="s">
        <v>588</v>
      </c>
    </row>
    <row r="1462" spans="1:11" x14ac:dyDescent="0.2">
      <c r="A1462" s="70" t="s">
        <v>207</v>
      </c>
      <c r="B1462" s="69">
        <v>96004680</v>
      </c>
      <c r="C1462" s="81" t="s">
        <v>431</v>
      </c>
      <c r="D1462" s="69">
        <v>2630</v>
      </c>
      <c r="E1462" t="s">
        <v>65</v>
      </c>
      <c r="F1462">
        <v>124</v>
      </c>
      <c r="H1462" s="98" t="e">
        <f>VLOOKUP(A1462,#REF!,2,FALSE)</f>
        <v>#REF!</v>
      </c>
      <c r="I1462" t="str">
        <f>IF(D1462="",VLOOKUP(A1462,#REF!,3,FALSE),"")</f>
        <v/>
      </c>
      <c r="J1462" t="str">
        <f t="shared" si="22"/>
        <v>Prior Energy Corporation96004680</v>
      </c>
      <c r="K1462" t="s">
        <v>588</v>
      </c>
    </row>
    <row r="1463" spans="1:11" x14ac:dyDescent="0.2">
      <c r="A1463" s="70" t="s">
        <v>207</v>
      </c>
      <c r="B1463" s="69">
        <v>96087326</v>
      </c>
      <c r="C1463" s="81" t="s">
        <v>399</v>
      </c>
      <c r="D1463" s="69">
        <v>2630</v>
      </c>
      <c r="E1463" t="s">
        <v>65</v>
      </c>
      <c r="F1463">
        <v>124</v>
      </c>
      <c r="H1463" s="98" t="e">
        <f>VLOOKUP(A1463,#REF!,2,FALSE)</f>
        <v>#REF!</v>
      </c>
      <c r="I1463" t="str">
        <f>IF(D1463="",VLOOKUP(A1463,#REF!,3,FALSE),"")</f>
        <v/>
      </c>
      <c r="J1463" t="str">
        <f t="shared" si="22"/>
        <v>Prior Energy Corporation96087326</v>
      </c>
      <c r="K1463" t="s">
        <v>582</v>
      </c>
    </row>
    <row r="1464" spans="1:11" x14ac:dyDescent="0.2">
      <c r="A1464" s="70" t="s">
        <v>207</v>
      </c>
      <c r="B1464" s="69">
        <v>96001224</v>
      </c>
      <c r="C1464" s="81" t="s">
        <v>417</v>
      </c>
      <c r="D1464" s="69">
        <v>2630</v>
      </c>
      <c r="E1464" t="s">
        <v>65</v>
      </c>
      <c r="F1464">
        <v>124</v>
      </c>
      <c r="H1464" s="98" t="e">
        <f>VLOOKUP(A1464,#REF!,2,FALSE)</f>
        <v>#REF!</v>
      </c>
      <c r="I1464" t="str">
        <f>IF(D1464="",VLOOKUP(A1464,#REF!,3,FALSE),"")</f>
        <v/>
      </c>
      <c r="J1464" t="str">
        <f t="shared" si="22"/>
        <v>Prior Energy Corporation96001224</v>
      </c>
      <c r="K1464" t="s">
        <v>565</v>
      </c>
    </row>
    <row r="1465" spans="1:11" x14ac:dyDescent="0.2">
      <c r="A1465" s="70" t="s">
        <v>207</v>
      </c>
      <c r="B1465" s="69">
        <v>96028127</v>
      </c>
      <c r="C1465" s="81" t="s">
        <v>406</v>
      </c>
      <c r="D1465" s="69">
        <v>2630</v>
      </c>
      <c r="E1465" t="s">
        <v>65</v>
      </c>
      <c r="F1465">
        <v>124</v>
      </c>
      <c r="H1465" s="98" t="e">
        <f>VLOOKUP(A1465,#REF!,2,FALSE)</f>
        <v>#REF!</v>
      </c>
      <c r="I1465" t="str">
        <f>IF(D1465="",VLOOKUP(A1465,#REF!,3,FALSE),"")</f>
        <v/>
      </c>
      <c r="J1465" t="str">
        <f t="shared" si="22"/>
        <v>Prior Energy Corporation96028127</v>
      </c>
      <c r="K1465" t="s">
        <v>565</v>
      </c>
    </row>
    <row r="1466" spans="1:11" x14ac:dyDescent="0.2">
      <c r="A1466" s="70" t="s">
        <v>207</v>
      </c>
      <c r="B1466" s="69">
        <v>96028222</v>
      </c>
      <c r="C1466" s="81" t="s">
        <v>415</v>
      </c>
      <c r="D1466" s="69">
        <v>2630</v>
      </c>
      <c r="E1466" t="s">
        <v>65</v>
      </c>
      <c r="F1466">
        <v>124</v>
      </c>
      <c r="H1466" s="98" t="e">
        <f>VLOOKUP(A1466,#REF!,2,FALSE)</f>
        <v>#REF!</v>
      </c>
      <c r="I1466" t="str">
        <f>IF(D1466="",VLOOKUP(A1466,#REF!,3,FALSE),"")</f>
        <v/>
      </c>
      <c r="J1466" t="str">
        <f t="shared" si="22"/>
        <v>Prior Energy Corporation96028222</v>
      </c>
      <c r="K1466" t="s">
        <v>565</v>
      </c>
    </row>
    <row r="1467" spans="1:11" x14ac:dyDescent="0.2">
      <c r="A1467" s="70" t="s">
        <v>207</v>
      </c>
      <c r="B1467" s="69">
        <v>96057888</v>
      </c>
      <c r="C1467" s="81" t="s">
        <v>403</v>
      </c>
      <c r="D1467" s="69">
        <v>2630</v>
      </c>
      <c r="E1467" t="s">
        <v>65</v>
      </c>
      <c r="F1467">
        <v>124</v>
      </c>
      <c r="H1467" s="98" t="e">
        <f>VLOOKUP(A1467,#REF!,2,FALSE)</f>
        <v>#REF!</v>
      </c>
      <c r="I1467" t="str">
        <f>IF(D1467="",VLOOKUP(A1467,#REF!,3,FALSE),"")</f>
        <v/>
      </c>
      <c r="J1467" t="str">
        <f t="shared" si="22"/>
        <v>Prior Energy Corporation96057888</v>
      </c>
      <c r="K1467" t="s">
        <v>565</v>
      </c>
    </row>
    <row r="1468" spans="1:11" x14ac:dyDescent="0.2">
      <c r="A1468" s="70" t="s">
        <v>233</v>
      </c>
      <c r="B1468" s="69">
        <v>96002639</v>
      </c>
      <c r="C1468" s="81" t="s">
        <v>401</v>
      </c>
      <c r="D1468" s="69">
        <v>49006</v>
      </c>
      <c r="E1468" t="s">
        <v>65</v>
      </c>
      <c r="F1468">
        <v>150</v>
      </c>
      <c r="H1468" s="98" t="e">
        <f>VLOOKUP(A1468,#REF!,2,FALSE)</f>
        <v>#REF!</v>
      </c>
      <c r="I1468" t="str">
        <f>IF(D1468="",VLOOKUP(A1468,#REF!,3,FALSE),"")</f>
        <v/>
      </c>
      <c r="J1468" t="str">
        <f t="shared" si="22"/>
        <v>ProLiance Energy, LLC96002639</v>
      </c>
      <c r="K1468" t="s">
        <v>565</v>
      </c>
    </row>
    <row r="1469" spans="1:11" x14ac:dyDescent="0.2">
      <c r="A1469" s="70" t="s">
        <v>233</v>
      </c>
      <c r="B1469" s="69">
        <v>96002986</v>
      </c>
      <c r="C1469" s="81" t="s">
        <v>399</v>
      </c>
      <c r="D1469" s="69">
        <v>49006</v>
      </c>
      <c r="E1469" t="s">
        <v>65</v>
      </c>
      <c r="F1469">
        <v>150</v>
      </c>
      <c r="H1469" s="98" t="e">
        <f>VLOOKUP(A1469,#REF!,2,FALSE)</f>
        <v>#REF!</v>
      </c>
      <c r="I1469" t="str">
        <f>IF(D1469="",VLOOKUP(A1469,#REF!,3,FALSE),"")</f>
        <v/>
      </c>
      <c r="J1469" t="str">
        <f t="shared" si="22"/>
        <v>ProLiance Energy, LLC96002986</v>
      </c>
      <c r="K1469" t="s">
        <v>565</v>
      </c>
    </row>
    <row r="1470" spans="1:11" x14ac:dyDescent="0.2">
      <c r="A1470" s="70" t="s">
        <v>233</v>
      </c>
      <c r="B1470" s="69">
        <v>96005429</v>
      </c>
      <c r="C1470" s="81" t="s">
        <v>397</v>
      </c>
      <c r="D1470" s="69">
        <v>49006</v>
      </c>
      <c r="E1470" t="s">
        <v>65</v>
      </c>
      <c r="F1470">
        <v>150</v>
      </c>
      <c r="H1470" s="98" t="e">
        <f>VLOOKUP(A1470,#REF!,2,FALSE)</f>
        <v>#REF!</v>
      </c>
      <c r="I1470" t="str">
        <f>IF(D1470="",VLOOKUP(A1470,#REF!,3,FALSE),"")</f>
        <v/>
      </c>
      <c r="J1470" t="str">
        <f t="shared" si="22"/>
        <v>ProLiance Energy, LLC96005429</v>
      </c>
      <c r="K1470" t="s">
        <v>565</v>
      </c>
    </row>
    <row r="1471" spans="1:11" x14ac:dyDescent="0.2">
      <c r="A1471" s="70" t="s">
        <v>233</v>
      </c>
      <c r="B1471" s="69">
        <v>96018745</v>
      </c>
      <c r="C1471" s="81" t="s">
        <v>394</v>
      </c>
      <c r="D1471" s="69">
        <v>49006</v>
      </c>
      <c r="E1471" t="s">
        <v>65</v>
      </c>
      <c r="F1471">
        <v>150</v>
      </c>
      <c r="H1471" s="98" t="e">
        <f>VLOOKUP(A1471,#REF!,2,FALSE)</f>
        <v>#REF!</v>
      </c>
      <c r="I1471" t="str">
        <f>IF(D1471="",VLOOKUP(A1471,#REF!,3,FALSE),"")</f>
        <v/>
      </c>
      <c r="J1471" t="str">
        <f t="shared" si="22"/>
        <v>ProLiance Energy, LLC96018745</v>
      </c>
      <c r="K1471" t="s">
        <v>565</v>
      </c>
    </row>
    <row r="1472" spans="1:11" x14ac:dyDescent="0.2">
      <c r="A1472" s="70" t="s">
        <v>233</v>
      </c>
      <c r="B1472" s="69">
        <v>96056764</v>
      </c>
      <c r="C1472" s="81" t="s">
        <v>392</v>
      </c>
      <c r="D1472" s="69">
        <v>49006</v>
      </c>
      <c r="E1472" t="s">
        <v>65</v>
      </c>
      <c r="F1472">
        <v>150</v>
      </c>
      <c r="H1472" s="98" t="e">
        <f>VLOOKUP(A1472,#REF!,2,FALSE)</f>
        <v>#REF!</v>
      </c>
      <c r="I1472" t="str">
        <f>IF(D1472="",VLOOKUP(A1472,#REF!,3,FALSE),"")</f>
        <v/>
      </c>
      <c r="J1472" t="str">
        <f t="shared" si="22"/>
        <v>ProLiance Energy, LLC96056764</v>
      </c>
      <c r="K1472" t="s">
        <v>565</v>
      </c>
    </row>
    <row r="1473" spans="1:11" x14ac:dyDescent="0.2">
      <c r="A1473" s="74" t="s">
        <v>132</v>
      </c>
      <c r="B1473" s="69"/>
      <c r="C1473" s="75" t="s">
        <v>585</v>
      </c>
      <c r="D1473" s="67">
        <v>84074</v>
      </c>
      <c r="E1473" t="s">
        <v>65</v>
      </c>
      <c r="F1473">
        <v>49</v>
      </c>
      <c r="H1473" s="98" t="e">
        <f>VLOOKUP(A1473,#REF!,2,FALSE)</f>
        <v>#REF!</v>
      </c>
      <c r="I1473" t="str">
        <f>IF(D1473="",VLOOKUP(A1473,#REF!,3,FALSE),"")</f>
        <v/>
      </c>
      <c r="J1473" t="str">
        <f t="shared" si="22"/>
        <v>PSEG Energy Resources &amp; Trade LLC</v>
      </c>
      <c r="K1473">
        <v>0</v>
      </c>
    </row>
    <row r="1474" spans="1:11" x14ac:dyDescent="0.2">
      <c r="A1474" s="70" t="s">
        <v>178</v>
      </c>
      <c r="B1474" s="69">
        <v>96001399</v>
      </c>
      <c r="C1474" s="81" t="s">
        <v>392</v>
      </c>
      <c r="D1474" s="69">
        <v>54279</v>
      </c>
      <c r="E1474" t="s">
        <v>65</v>
      </c>
      <c r="F1474">
        <v>95</v>
      </c>
      <c r="H1474" s="98" t="e">
        <f>VLOOKUP(A1474,#REF!,2,FALSE)</f>
        <v>#REF!</v>
      </c>
      <c r="I1474" t="str">
        <f>IF(D1474="",VLOOKUP(A1474,#REF!,3,FALSE),"")</f>
        <v/>
      </c>
      <c r="J1474" t="str">
        <f t="shared" si="22"/>
        <v>Puget Sound Energy, Inc.96001399</v>
      </c>
      <c r="K1474" t="s">
        <v>565</v>
      </c>
    </row>
    <row r="1475" spans="1:11" x14ac:dyDescent="0.2">
      <c r="A1475" s="70" t="s">
        <v>178</v>
      </c>
      <c r="B1475" s="69">
        <v>96007666</v>
      </c>
      <c r="C1475" s="81" t="s">
        <v>399</v>
      </c>
      <c r="D1475" s="69">
        <v>54279</v>
      </c>
      <c r="E1475" t="s">
        <v>65</v>
      </c>
      <c r="F1475">
        <v>95</v>
      </c>
      <c r="H1475" s="98" t="e">
        <f>VLOOKUP(A1475,#REF!,2,FALSE)</f>
        <v>#REF!</v>
      </c>
      <c r="I1475" t="str">
        <f>IF(D1475="",VLOOKUP(A1475,#REF!,3,FALSE),"")</f>
        <v/>
      </c>
      <c r="J1475" t="str">
        <f t="shared" si="22"/>
        <v>Puget Sound Energy, Inc.96007666</v>
      </c>
      <c r="K1475" t="s">
        <v>565</v>
      </c>
    </row>
    <row r="1476" spans="1:11" x14ac:dyDescent="0.2">
      <c r="A1476" s="70" t="s">
        <v>178</v>
      </c>
      <c r="B1476" s="69">
        <v>96009066</v>
      </c>
      <c r="C1476" s="81" t="s">
        <v>401</v>
      </c>
      <c r="D1476" s="69">
        <v>54279</v>
      </c>
      <c r="E1476" t="s">
        <v>65</v>
      </c>
      <c r="F1476">
        <v>95</v>
      </c>
      <c r="H1476" s="98" t="e">
        <f>VLOOKUP(A1476,#REF!,2,FALSE)</f>
        <v>#REF!</v>
      </c>
      <c r="I1476" t="str">
        <f>IF(D1476="",VLOOKUP(A1476,#REF!,3,FALSE),"")</f>
        <v/>
      </c>
      <c r="J1476" t="str">
        <f t="shared" si="22"/>
        <v>Puget Sound Energy, Inc.96009066</v>
      </c>
      <c r="K1476" t="s">
        <v>565</v>
      </c>
    </row>
    <row r="1477" spans="1:11" x14ac:dyDescent="0.2">
      <c r="A1477" s="70" t="s">
        <v>255</v>
      </c>
      <c r="B1477" s="69">
        <v>96009383</v>
      </c>
      <c r="C1477" s="81" t="s">
        <v>410</v>
      </c>
      <c r="D1477" s="69">
        <v>65372</v>
      </c>
      <c r="E1477" t="s">
        <v>65</v>
      </c>
      <c r="F1477">
        <v>172</v>
      </c>
      <c r="H1477" s="98" t="e">
        <f>VLOOKUP(A1477,#REF!,2,FALSE)</f>
        <v>#REF!</v>
      </c>
      <c r="I1477" t="str">
        <f>IF(D1477="",VLOOKUP(A1477,#REF!,3,FALSE),"")</f>
        <v/>
      </c>
      <c r="J1477" t="str">
        <f t="shared" ref="J1477:J1540" si="23">A1477&amp;B1477</f>
        <v>Reliant Energy HL&amp;P96009383</v>
      </c>
      <c r="K1477" t="s">
        <v>565</v>
      </c>
    </row>
    <row r="1478" spans="1:11" x14ac:dyDescent="0.2">
      <c r="A1478" s="70" t="s">
        <v>255</v>
      </c>
      <c r="B1478" s="69">
        <v>96019029</v>
      </c>
      <c r="C1478" s="81" t="s">
        <v>394</v>
      </c>
      <c r="D1478" s="69">
        <v>65372</v>
      </c>
      <c r="E1478" t="s">
        <v>65</v>
      </c>
      <c r="F1478">
        <v>172</v>
      </c>
      <c r="H1478" s="98" t="e">
        <f>VLOOKUP(A1478,#REF!,2,FALSE)</f>
        <v>#REF!</v>
      </c>
      <c r="I1478" t="str">
        <f>IF(D1478="",VLOOKUP(A1478,#REF!,3,FALSE),"")</f>
        <v/>
      </c>
      <c r="J1478" t="str">
        <f t="shared" si="23"/>
        <v>Reliant Energy HL&amp;P96019029</v>
      </c>
      <c r="K1478" t="s">
        <v>565</v>
      </c>
    </row>
    <row r="1479" spans="1:11" x14ac:dyDescent="0.2">
      <c r="A1479" s="70" t="s">
        <v>93</v>
      </c>
      <c r="B1479" s="69">
        <v>96061619</v>
      </c>
      <c r="C1479" s="81" t="s">
        <v>399</v>
      </c>
      <c r="D1479" s="69">
        <v>65268</v>
      </c>
      <c r="E1479" t="s">
        <v>65</v>
      </c>
      <c r="F1479">
        <v>10</v>
      </c>
      <c r="H1479" s="98" t="e">
        <f>VLOOKUP(A1479,#REF!,2,FALSE)</f>
        <v>#REF!</v>
      </c>
      <c r="I1479" t="str">
        <f>IF(D1479="",VLOOKUP(A1479,#REF!,3,FALSE),"")</f>
        <v/>
      </c>
      <c r="J1479" t="str">
        <f t="shared" si="23"/>
        <v>Reliant Energy Services, Inc.96061619</v>
      </c>
      <c r="K1479" t="s">
        <v>582</v>
      </c>
    </row>
    <row r="1480" spans="1:11" x14ac:dyDescent="0.2">
      <c r="A1480" s="70" t="s">
        <v>93</v>
      </c>
      <c r="B1480" s="69">
        <v>96061705</v>
      </c>
      <c r="C1480" s="81" t="s">
        <v>401</v>
      </c>
      <c r="D1480" s="69">
        <v>65268</v>
      </c>
      <c r="E1480" t="s">
        <v>65</v>
      </c>
      <c r="F1480">
        <v>10</v>
      </c>
      <c r="H1480" s="98" t="e">
        <f>VLOOKUP(A1480,#REF!,2,FALSE)</f>
        <v>#REF!</v>
      </c>
      <c r="I1480" t="str">
        <f>IF(D1480="",VLOOKUP(A1480,#REF!,3,FALSE),"")</f>
        <v/>
      </c>
      <c r="J1480" t="str">
        <f t="shared" si="23"/>
        <v>Reliant Energy Services, Inc.96061705</v>
      </c>
      <c r="K1480" t="s">
        <v>582</v>
      </c>
    </row>
    <row r="1481" spans="1:11" x14ac:dyDescent="0.2">
      <c r="A1481" s="70" t="s">
        <v>93</v>
      </c>
      <c r="B1481" s="69">
        <v>96052627</v>
      </c>
      <c r="C1481" s="81" t="s">
        <v>404</v>
      </c>
      <c r="D1481" s="69">
        <v>65268</v>
      </c>
      <c r="E1481" t="s">
        <v>65</v>
      </c>
      <c r="F1481">
        <v>10</v>
      </c>
      <c r="H1481" s="98" t="e">
        <f>VLOOKUP(A1481,#REF!,2,FALSE)</f>
        <v>#REF!</v>
      </c>
      <c r="I1481" t="str">
        <f>IF(D1481="",VLOOKUP(A1481,#REF!,3,FALSE),"")</f>
        <v/>
      </c>
      <c r="J1481" t="str">
        <f t="shared" si="23"/>
        <v>Reliant Energy Services, Inc.96052627</v>
      </c>
      <c r="K1481" t="s">
        <v>584</v>
      </c>
    </row>
    <row r="1482" spans="1:11" x14ac:dyDescent="0.2">
      <c r="A1482" s="70" t="s">
        <v>93</v>
      </c>
      <c r="B1482" s="69">
        <v>96052631</v>
      </c>
      <c r="C1482" s="81" t="s">
        <v>404</v>
      </c>
      <c r="D1482" s="69">
        <v>65268</v>
      </c>
      <c r="E1482" t="s">
        <v>65</v>
      </c>
      <c r="F1482">
        <v>10</v>
      </c>
      <c r="H1482" s="98" t="e">
        <f>VLOOKUP(A1482,#REF!,2,FALSE)</f>
        <v>#REF!</v>
      </c>
      <c r="I1482" t="str">
        <f>IF(D1482="",VLOOKUP(A1482,#REF!,3,FALSE),"")</f>
        <v/>
      </c>
      <c r="J1482" t="str">
        <f t="shared" si="23"/>
        <v>Reliant Energy Services, Inc.96052631</v>
      </c>
      <c r="K1482" t="s">
        <v>584</v>
      </c>
    </row>
    <row r="1483" spans="1:11" x14ac:dyDescent="0.2">
      <c r="A1483" s="70" t="s">
        <v>93</v>
      </c>
      <c r="B1483" s="69">
        <v>96052632</v>
      </c>
      <c r="C1483" s="81" t="s">
        <v>404</v>
      </c>
      <c r="D1483" s="69">
        <v>65268</v>
      </c>
      <c r="E1483" t="s">
        <v>65</v>
      </c>
      <c r="F1483">
        <v>10</v>
      </c>
      <c r="H1483" s="98" t="e">
        <f>VLOOKUP(A1483,#REF!,2,FALSE)</f>
        <v>#REF!</v>
      </c>
      <c r="I1483" t="str">
        <f>IF(D1483="",VLOOKUP(A1483,#REF!,3,FALSE),"")</f>
        <v/>
      </c>
      <c r="J1483" t="str">
        <f t="shared" si="23"/>
        <v>Reliant Energy Services, Inc.96052632</v>
      </c>
      <c r="K1483" t="s">
        <v>584</v>
      </c>
    </row>
    <row r="1484" spans="1:11" x14ac:dyDescent="0.2">
      <c r="A1484" s="70" t="s">
        <v>93</v>
      </c>
      <c r="B1484" s="69">
        <v>96057314</v>
      </c>
      <c r="C1484" s="81" t="s">
        <v>392</v>
      </c>
      <c r="D1484" s="69">
        <v>65268</v>
      </c>
      <c r="E1484" t="s">
        <v>65</v>
      </c>
      <c r="F1484">
        <v>10</v>
      </c>
      <c r="H1484" s="98" t="e">
        <f>VLOOKUP(A1484,#REF!,2,FALSE)</f>
        <v>#REF!</v>
      </c>
      <c r="I1484" t="str">
        <f>IF(D1484="",VLOOKUP(A1484,#REF!,3,FALSE),"")</f>
        <v/>
      </c>
      <c r="J1484" t="str">
        <f t="shared" si="23"/>
        <v>Reliant Energy Services, Inc.96057314</v>
      </c>
      <c r="K1484" t="s">
        <v>584</v>
      </c>
    </row>
    <row r="1485" spans="1:11" x14ac:dyDescent="0.2">
      <c r="A1485" s="70" t="s">
        <v>93</v>
      </c>
      <c r="B1485" s="69">
        <v>96090193</v>
      </c>
      <c r="C1485" s="81" t="s">
        <v>401</v>
      </c>
      <c r="D1485" s="69">
        <v>65268</v>
      </c>
      <c r="E1485" t="s">
        <v>65</v>
      </c>
      <c r="F1485">
        <v>10</v>
      </c>
      <c r="H1485" s="98" t="e">
        <f>VLOOKUP(A1485,#REF!,2,FALSE)</f>
        <v>#REF!</v>
      </c>
      <c r="I1485" t="str">
        <f>IF(D1485="",VLOOKUP(A1485,#REF!,3,FALSE),"")</f>
        <v/>
      </c>
      <c r="J1485" t="str">
        <f t="shared" si="23"/>
        <v>Reliant Energy Services, Inc.96090193</v>
      </c>
      <c r="K1485" t="s">
        <v>584</v>
      </c>
    </row>
    <row r="1486" spans="1:11" x14ac:dyDescent="0.2">
      <c r="A1486" s="70" t="s">
        <v>93</v>
      </c>
      <c r="B1486" s="69">
        <v>96001135</v>
      </c>
      <c r="C1486" s="81" t="s">
        <v>392</v>
      </c>
      <c r="D1486" s="69">
        <v>65268</v>
      </c>
      <c r="E1486" t="s">
        <v>65</v>
      </c>
      <c r="F1486">
        <v>10</v>
      </c>
      <c r="H1486" s="98" t="e">
        <f>VLOOKUP(A1486,#REF!,2,FALSE)</f>
        <v>#REF!</v>
      </c>
      <c r="I1486" t="str">
        <f>IF(D1486="",VLOOKUP(A1486,#REF!,3,FALSE),"")</f>
        <v/>
      </c>
      <c r="J1486" t="str">
        <f t="shared" si="23"/>
        <v>Reliant Energy Services, Inc.96001135</v>
      </c>
      <c r="K1486" t="s">
        <v>565</v>
      </c>
    </row>
    <row r="1487" spans="1:11" x14ac:dyDescent="0.2">
      <c r="A1487" s="70" t="s">
        <v>93</v>
      </c>
      <c r="B1487" s="69">
        <v>96001761</v>
      </c>
      <c r="C1487" s="81" t="s">
        <v>417</v>
      </c>
      <c r="D1487" s="69">
        <v>65268</v>
      </c>
      <c r="E1487" t="s">
        <v>65</v>
      </c>
      <c r="F1487">
        <v>10</v>
      </c>
      <c r="H1487" s="98" t="e">
        <f>VLOOKUP(A1487,#REF!,2,FALSE)</f>
        <v>#REF!</v>
      </c>
      <c r="I1487" t="str">
        <f>IF(D1487="",VLOOKUP(A1487,#REF!,3,FALSE),"")</f>
        <v/>
      </c>
      <c r="J1487" t="str">
        <f t="shared" si="23"/>
        <v>Reliant Energy Services, Inc.96001761</v>
      </c>
      <c r="K1487" t="s">
        <v>565</v>
      </c>
    </row>
    <row r="1488" spans="1:11" x14ac:dyDescent="0.2">
      <c r="A1488" s="70" t="s">
        <v>93</v>
      </c>
      <c r="B1488" s="69">
        <v>96005429</v>
      </c>
      <c r="C1488" s="81" t="s">
        <v>397</v>
      </c>
      <c r="D1488" s="69">
        <v>65268</v>
      </c>
      <c r="E1488" t="s">
        <v>65</v>
      </c>
      <c r="F1488">
        <v>10</v>
      </c>
      <c r="H1488" s="98" t="e">
        <f>VLOOKUP(A1488,#REF!,2,FALSE)</f>
        <v>#REF!</v>
      </c>
      <c r="I1488" t="str">
        <f>IF(D1488="",VLOOKUP(A1488,#REF!,3,FALSE),"")</f>
        <v/>
      </c>
      <c r="J1488" t="str">
        <f t="shared" si="23"/>
        <v>Reliant Energy Services, Inc.96005429</v>
      </c>
      <c r="K1488" t="s">
        <v>565</v>
      </c>
    </row>
    <row r="1489" spans="1:11" x14ac:dyDescent="0.2">
      <c r="A1489" s="70" t="s">
        <v>93</v>
      </c>
      <c r="B1489" s="69">
        <v>96007585</v>
      </c>
      <c r="C1489" s="81" t="s">
        <v>427</v>
      </c>
      <c r="D1489" s="69">
        <v>65268</v>
      </c>
      <c r="E1489" t="s">
        <v>65</v>
      </c>
      <c r="F1489">
        <v>10</v>
      </c>
      <c r="H1489" s="98" t="e">
        <f>VLOOKUP(A1489,#REF!,2,FALSE)</f>
        <v>#REF!</v>
      </c>
      <c r="I1489" t="str">
        <f>IF(D1489="",VLOOKUP(A1489,#REF!,3,FALSE),"")</f>
        <v/>
      </c>
      <c r="J1489" t="str">
        <f t="shared" si="23"/>
        <v>Reliant Energy Services, Inc.96007585</v>
      </c>
      <c r="K1489" t="s">
        <v>565</v>
      </c>
    </row>
    <row r="1490" spans="1:11" x14ac:dyDescent="0.2">
      <c r="A1490" s="70" t="s">
        <v>93</v>
      </c>
      <c r="B1490" s="69">
        <v>96007593</v>
      </c>
      <c r="C1490" s="81" t="s">
        <v>411</v>
      </c>
      <c r="D1490" s="69">
        <v>65268</v>
      </c>
      <c r="E1490" t="s">
        <v>65</v>
      </c>
      <c r="F1490">
        <v>10</v>
      </c>
      <c r="H1490" s="98" t="e">
        <f>VLOOKUP(A1490,#REF!,2,FALSE)</f>
        <v>#REF!</v>
      </c>
      <c r="I1490" t="str">
        <f>IF(D1490="",VLOOKUP(A1490,#REF!,3,FALSE),"")</f>
        <v/>
      </c>
      <c r="J1490" t="str">
        <f t="shared" si="23"/>
        <v>Reliant Energy Services, Inc.96007593</v>
      </c>
      <c r="K1490" t="s">
        <v>565</v>
      </c>
    </row>
    <row r="1491" spans="1:11" x14ac:dyDescent="0.2">
      <c r="A1491" s="70" t="s">
        <v>93</v>
      </c>
      <c r="B1491" s="69">
        <v>96018744</v>
      </c>
      <c r="C1491" s="81" t="s">
        <v>394</v>
      </c>
      <c r="D1491" s="69">
        <v>65268</v>
      </c>
      <c r="E1491" t="s">
        <v>65</v>
      </c>
      <c r="F1491">
        <v>10</v>
      </c>
      <c r="H1491" s="98" t="e">
        <f>VLOOKUP(A1491,#REF!,2,FALSE)</f>
        <v>#REF!</v>
      </c>
      <c r="I1491" t="str">
        <f>IF(D1491="",VLOOKUP(A1491,#REF!,3,FALSE),"")</f>
        <v/>
      </c>
      <c r="J1491" t="str">
        <f t="shared" si="23"/>
        <v>Reliant Energy Services, Inc.96018744</v>
      </c>
      <c r="K1491" t="s">
        <v>565</v>
      </c>
    </row>
    <row r="1492" spans="1:11" x14ac:dyDescent="0.2">
      <c r="A1492" s="70" t="s">
        <v>93</v>
      </c>
      <c r="B1492" s="69">
        <v>96055225</v>
      </c>
      <c r="C1492" s="81" t="s">
        <v>392</v>
      </c>
      <c r="D1492" s="69">
        <v>65268</v>
      </c>
      <c r="E1492" t="s">
        <v>65</v>
      </c>
      <c r="F1492">
        <v>10</v>
      </c>
      <c r="H1492" s="98" t="e">
        <f>VLOOKUP(A1492,#REF!,2,FALSE)</f>
        <v>#REF!</v>
      </c>
      <c r="I1492" t="str">
        <f>IF(D1492="",VLOOKUP(A1492,#REF!,3,FALSE),"")</f>
        <v/>
      </c>
      <c r="J1492" t="str">
        <f t="shared" si="23"/>
        <v>Reliant Energy Services, Inc.96055225</v>
      </c>
      <c r="K1492" t="s">
        <v>565</v>
      </c>
    </row>
    <row r="1493" spans="1:11" x14ac:dyDescent="0.2">
      <c r="A1493" s="70" t="s">
        <v>291</v>
      </c>
      <c r="B1493" s="69">
        <v>96010081</v>
      </c>
      <c r="C1493" s="81" t="s">
        <v>396</v>
      </c>
      <c r="D1493" s="69">
        <v>71096</v>
      </c>
      <c r="E1493" t="s">
        <v>65</v>
      </c>
      <c r="F1493">
        <v>208</v>
      </c>
      <c r="H1493" s="98" t="e">
        <f>VLOOKUP(A1493,#REF!,2,FALSE)</f>
        <v>#REF!</v>
      </c>
      <c r="I1493" t="str">
        <f>IF(D1493="",VLOOKUP(A1493,#REF!,3,FALSE),"")</f>
        <v/>
      </c>
      <c r="J1493" t="str">
        <f t="shared" si="23"/>
        <v>Retex Inc.96010081</v>
      </c>
      <c r="K1493" t="s">
        <v>565</v>
      </c>
    </row>
    <row r="1494" spans="1:11" x14ac:dyDescent="0.2">
      <c r="A1494" s="70" t="s">
        <v>291</v>
      </c>
      <c r="B1494" s="69">
        <v>96027136</v>
      </c>
      <c r="C1494" s="81" t="s">
        <v>394</v>
      </c>
      <c r="D1494" s="69">
        <v>71096</v>
      </c>
      <c r="E1494" t="s">
        <v>65</v>
      </c>
      <c r="F1494">
        <v>208</v>
      </c>
      <c r="H1494" s="98" t="e">
        <f>VLOOKUP(A1494,#REF!,2,FALSE)</f>
        <v>#REF!</v>
      </c>
      <c r="I1494" t="str">
        <f>IF(D1494="",VLOOKUP(A1494,#REF!,3,FALSE),"")</f>
        <v/>
      </c>
      <c r="J1494" t="str">
        <f t="shared" si="23"/>
        <v>Retex Inc.96027136</v>
      </c>
      <c r="K1494" t="s">
        <v>565</v>
      </c>
    </row>
    <row r="1495" spans="1:11" x14ac:dyDescent="0.2">
      <c r="A1495" s="70" t="s">
        <v>291</v>
      </c>
      <c r="B1495" s="69">
        <v>96042999</v>
      </c>
      <c r="C1495" s="81" t="s">
        <v>402</v>
      </c>
      <c r="D1495" s="69">
        <v>71096</v>
      </c>
      <c r="E1495" t="s">
        <v>65</v>
      </c>
      <c r="F1495">
        <v>208</v>
      </c>
      <c r="H1495" s="98" t="e">
        <f>VLOOKUP(A1495,#REF!,2,FALSE)</f>
        <v>#REF!</v>
      </c>
      <c r="I1495" t="str">
        <f>IF(D1495="",VLOOKUP(A1495,#REF!,3,FALSE),"")</f>
        <v/>
      </c>
      <c r="J1495" t="str">
        <f t="shared" si="23"/>
        <v>Retex Inc.96042999</v>
      </c>
      <c r="K1495" t="s">
        <v>565</v>
      </c>
    </row>
    <row r="1496" spans="1:11" x14ac:dyDescent="0.2">
      <c r="A1496" s="70" t="s">
        <v>291</v>
      </c>
      <c r="B1496" s="69">
        <v>96083930</v>
      </c>
      <c r="C1496" s="81" t="s">
        <v>416</v>
      </c>
      <c r="D1496" s="69">
        <v>71096</v>
      </c>
      <c r="E1496" t="s">
        <v>65</v>
      </c>
      <c r="F1496">
        <v>208</v>
      </c>
      <c r="H1496" s="98" t="e">
        <f>VLOOKUP(A1496,#REF!,2,FALSE)</f>
        <v>#REF!</v>
      </c>
      <c r="I1496" t="str">
        <f>IF(D1496="",VLOOKUP(A1496,#REF!,3,FALSE),"")</f>
        <v/>
      </c>
      <c r="J1496" t="str">
        <f t="shared" si="23"/>
        <v>Retex Inc.96083930</v>
      </c>
      <c r="K1496" t="s">
        <v>565</v>
      </c>
    </row>
    <row r="1497" spans="1:11" x14ac:dyDescent="0.2">
      <c r="A1497" s="70" t="s">
        <v>291</v>
      </c>
      <c r="B1497" s="69">
        <v>96091325</v>
      </c>
      <c r="C1497" s="81" t="s">
        <v>403</v>
      </c>
      <c r="D1497" s="69">
        <v>71096</v>
      </c>
      <c r="E1497" t="s">
        <v>65</v>
      </c>
      <c r="F1497">
        <v>208</v>
      </c>
      <c r="H1497" s="98" t="e">
        <f>VLOOKUP(A1497,#REF!,2,FALSE)</f>
        <v>#REF!</v>
      </c>
      <c r="I1497" t="str">
        <f>IF(D1497="",VLOOKUP(A1497,#REF!,3,FALSE),"")</f>
        <v/>
      </c>
      <c r="J1497" t="str">
        <f t="shared" si="23"/>
        <v>Retex Inc.96091325</v>
      </c>
      <c r="K1497" t="s">
        <v>565</v>
      </c>
    </row>
    <row r="1498" spans="1:11" x14ac:dyDescent="0.2">
      <c r="A1498" s="70" t="s">
        <v>179</v>
      </c>
      <c r="B1498" s="69">
        <v>96004521</v>
      </c>
      <c r="C1498" s="81" t="s">
        <v>417</v>
      </c>
      <c r="D1498" s="69">
        <v>52595</v>
      </c>
      <c r="E1498" t="s">
        <v>65</v>
      </c>
      <c r="F1498">
        <v>96</v>
      </c>
      <c r="H1498" s="98" t="e">
        <f>VLOOKUP(A1498,#REF!,2,FALSE)</f>
        <v>#REF!</v>
      </c>
      <c r="I1498" t="str">
        <f>IF(D1498="",VLOOKUP(A1498,#REF!,3,FALSE),"")</f>
        <v/>
      </c>
      <c r="J1498" t="str">
        <f t="shared" si="23"/>
        <v>Richardson Energy Marketing, Ltd.96004521</v>
      </c>
      <c r="K1498" t="s">
        <v>565</v>
      </c>
    </row>
    <row r="1499" spans="1:11" x14ac:dyDescent="0.2">
      <c r="A1499" s="70" t="s">
        <v>179</v>
      </c>
      <c r="B1499" s="69">
        <v>96022398</v>
      </c>
      <c r="C1499" s="81" t="s">
        <v>394</v>
      </c>
      <c r="D1499" s="69">
        <v>52595</v>
      </c>
      <c r="E1499" t="s">
        <v>65</v>
      </c>
      <c r="F1499">
        <v>96</v>
      </c>
      <c r="H1499" s="98" t="e">
        <f>VLOOKUP(A1499,#REF!,2,FALSE)</f>
        <v>#REF!</v>
      </c>
      <c r="I1499" t="str">
        <f>IF(D1499="",VLOOKUP(A1499,#REF!,3,FALSE),"")</f>
        <v/>
      </c>
      <c r="J1499" t="str">
        <f t="shared" si="23"/>
        <v>Richardson Energy Marketing, Ltd.96022398</v>
      </c>
      <c r="K1499" t="s">
        <v>565</v>
      </c>
    </row>
    <row r="1500" spans="1:11" x14ac:dyDescent="0.2">
      <c r="A1500" s="70" t="s">
        <v>179</v>
      </c>
      <c r="B1500" s="69">
        <v>96053965</v>
      </c>
      <c r="C1500" s="81" t="s">
        <v>416</v>
      </c>
      <c r="D1500" s="69">
        <v>52595</v>
      </c>
      <c r="E1500" t="s">
        <v>65</v>
      </c>
      <c r="F1500">
        <v>96</v>
      </c>
      <c r="H1500" s="98" t="e">
        <f>VLOOKUP(A1500,#REF!,2,FALSE)</f>
        <v>#REF!</v>
      </c>
      <c r="I1500" t="str">
        <f>IF(D1500="",VLOOKUP(A1500,#REF!,3,FALSE),"")</f>
        <v/>
      </c>
      <c r="J1500" t="str">
        <f t="shared" si="23"/>
        <v>Richardson Energy Marketing, Ltd.96053965</v>
      </c>
      <c r="K1500" t="s">
        <v>565</v>
      </c>
    </row>
    <row r="1501" spans="1:11" x14ac:dyDescent="0.2">
      <c r="A1501" s="70" t="s">
        <v>179</v>
      </c>
      <c r="B1501" s="69">
        <v>96057793</v>
      </c>
      <c r="C1501" s="81" t="s">
        <v>404</v>
      </c>
      <c r="D1501" s="69">
        <v>52595</v>
      </c>
      <c r="E1501" t="s">
        <v>65</v>
      </c>
      <c r="F1501">
        <v>96</v>
      </c>
      <c r="H1501" s="98" t="e">
        <f>VLOOKUP(A1501,#REF!,2,FALSE)</f>
        <v>#REF!</v>
      </c>
      <c r="I1501" t="str">
        <f>IF(D1501="",VLOOKUP(A1501,#REF!,3,FALSE),"")</f>
        <v/>
      </c>
      <c r="J1501" t="str">
        <f t="shared" si="23"/>
        <v>Richardson Energy Marketing, Ltd.96057793</v>
      </c>
      <c r="K1501" t="s">
        <v>565</v>
      </c>
    </row>
    <row r="1502" spans="1:11" x14ac:dyDescent="0.2">
      <c r="A1502" s="70" t="s">
        <v>179</v>
      </c>
      <c r="B1502" s="69">
        <v>96057794</v>
      </c>
      <c r="C1502" s="81" t="s">
        <v>404</v>
      </c>
      <c r="D1502" s="69">
        <v>52595</v>
      </c>
      <c r="E1502" t="s">
        <v>65</v>
      </c>
      <c r="F1502">
        <v>96</v>
      </c>
      <c r="H1502" s="98" t="e">
        <f>VLOOKUP(A1502,#REF!,2,FALSE)</f>
        <v>#REF!</v>
      </c>
      <c r="I1502" t="str">
        <f>IF(D1502="",VLOOKUP(A1502,#REF!,3,FALSE),"")</f>
        <v/>
      </c>
      <c r="J1502" t="str">
        <f t="shared" si="23"/>
        <v>Richardson Energy Marketing, Ltd.96057794</v>
      </c>
      <c r="K1502" t="s">
        <v>565</v>
      </c>
    </row>
    <row r="1503" spans="1:11" x14ac:dyDescent="0.2">
      <c r="A1503" s="70" t="s">
        <v>308</v>
      </c>
      <c r="B1503" s="69">
        <v>96029504</v>
      </c>
      <c r="C1503" s="81" t="s">
        <v>443</v>
      </c>
      <c r="D1503" s="69">
        <v>26536</v>
      </c>
      <c r="E1503" t="s">
        <v>65</v>
      </c>
      <c r="F1503">
        <v>225</v>
      </c>
      <c r="H1503" s="98" t="e">
        <f>VLOOKUP(A1503,#REF!,2,FALSE)</f>
        <v>#REF!</v>
      </c>
      <c r="I1503" t="str">
        <f>IF(D1503="",VLOOKUP(A1503,#REF!,3,FALSE),"")</f>
        <v/>
      </c>
      <c r="J1503" t="str">
        <f t="shared" si="23"/>
        <v>Riley Natural Gas Company96029504</v>
      </c>
      <c r="K1503" t="s">
        <v>565</v>
      </c>
    </row>
    <row r="1504" spans="1:11" x14ac:dyDescent="0.2">
      <c r="A1504" s="70" t="s">
        <v>308</v>
      </c>
      <c r="B1504" s="69">
        <v>96035886</v>
      </c>
      <c r="C1504" s="81" t="s">
        <v>429</v>
      </c>
      <c r="D1504" s="69">
        <v>26536</v>
      </c>
      <c r="E1504" t="s">
        <v>65</v>
      </c>
      <c r="F1504">
        <v>225</v>
      </c>
      <c r="H1504" s="98" t="e">
        <f>VLOOKUP(A1504,#REF!,2,FALSE)</f>
        <v>#REF!</v>
      </c>
      <c r="I1504" t="str">
        <f>IF(D1504="",VLOOKUP(A1504,#REF!,3,FALSE),"")</f>
        <v/>
      </c>
      <c r="J1504" t="str">
        <f t="shared" si="23"/>
        <v>Riley Natural Gas Company96035886</v>
      </c>
      <c r="K1504" t="s">
        <v>565</v>
      </c>
    </row>
    <row r="1505" spans="1:11" x14ac:dyDescent="0.2">
      <c r="A1505" s="70" t="s">
        <v>308</v>
      </c>
      <c r="B1505" s="69">
        <v>96035909</v>
      </c>
      <c r="C1505" s="81" t="s">
        <v>442</v>
      </c>
      <c r="D1505" s="69">
        <v>26536</v>
      </c>
      <c r="E1505" t="s">
        <v>65</v>
      </c>
      <c r="F1505">
        <v>225</v>
      </c>
      <c r="H1505" s="98" t="e">
        <f>VLOOKUP(A1505,#REF!,2,FALSE)</f>
        <v>#REF!</v>
      </c>
      <c r="I1505" t="str">
        <f>IF(D1505="",VLOOKUP(A1505,#REF!,3,FALSE),"")</f>
        <v/>
      </c>
      <c r="J1505" t="str">
        <f t="shared" si="23"/>
        <v>Riley Natural Gas Company96035909</v>
      </c>
      <c r="K1505" t="s">
        <v>565</v>
      </c>
    </row>
    <row r="1506" spans="1:11" x14ac:dyDescent="0.2">
      <c r="A1506" s="70" t="s">
        <v>308</v>
      </c>
      <c r="B1506" s="69">
        <v>96062646</v>
      </c>
      <c r="C1506" s="81" t="s">
        <v>402</v>
      </c>
      <c r="D1506" s="69">
        <v>26536</v>
      </c>
      <c r="E1506" t="s">
        <v>65</v>
      </c>
      <c r="F1506">
        <v>225</v>
      </c>
      <c r="H1506" s="98" t="e">
        <f>VLOOKUP(A1506,#REF!,2,FALSE)</f>
        <v>#REF!</v>
      </c>
      <c r="I1506" t="str">
        <f>IF(D1506="",VLOOKUP(A1506,#REF!,3,FALSE),"")</f>
        <v/>
      </c>
      <c r="J1506" t="str">
        <f t="shared" si="23"/>
        <v>Riley Natural Gas Company96062646</v>
      </c>
      <c r="K1506" t="s">
        <v>565</v>
      </c>
    </row>
    <row r="1507" spans="1:11" x14ac:dyDescent="0.2">
      <c r="A1507" s="70" t="s">
        <v>294</v>
      </c>
      <c r="B1507" s="69">
        <v>96004322</v>
      </c>
      <c r="C1507" s="81" t="s">
        <v>444</v>
      </c>
      <c r="D1507" s="69">
        <v>46565</v>
      </c>
      <c r="E1507" t="s">
        <v>65</v>
      </c>
      <c r="F1507">
        <v>211</v>
      </c>
      <c r="H1507" s="98" t="e">
        <f>VLOOKUP(A1507,#REF!,2,FALSE)</f>
        <v>#REF!</v>
      </c>
      <c r="I1507" t="str">
        <f>IF(D1507="",VLOOKUP(A1507,#REF!,3,FALSE),"")</f>
        <v/>
      </c>
      <c r="J1507" t="str">
        <f t="shared" si="23"/>
        <v>Scana Energy Marketing, Inc.96004322</v>
      </c>
      <c r="K1507" t="s">
        <v>565</v>
      </c>
    </row>
    <row r="1508" spans="1:11" x14ac:dyDescent="0.2">
      <c r="A1508" s="70" t="s">
        <v>294</v>
      </c>
      <c r="B1508" s="69">
        <v>96019019</v>
      </c>
      <c r="C1508" s="81" t="s">
        <v>394</v>
      </c>
      <c r="D1508" s="69">
        <v>46565</v>
      </c>
      <c r="E1508" t="s">
        <v>65</v>
      </c>
      <c r="F1508">
        <v>211</v>
      </c>
      <c r="H1508" s="98" t="e">
        <f>VLOOKUP(A1508,#REF!,2,FALSE)</f>
        <v>#REF!</v>
      </c>
      <c r="I1508" t="str">
        <f>IF(D1508="",VLOOKUP(A1508,#REF!,3,FALSE),"")</f>
        <v/>
      </c>
      <c r="J1508" t="str">
        <f t="shared" si="23"/>
        <v>Scana Energy Marketing, Inc.96019019</v>
      </c>
      <c r="K1508" t="s">
        <v>565</v>
      </c>
    </row>
    <row r="1509" spans="1:11" x14ac:dyDescent="0.2">
      <c r="A1509" s="70" t="s">
        <v>294</v>
      </c>
      <c r="B1509" s="69">
        <v>96029014</v>
      </c>
      <c r="C1509" s="81" t="s">
        <v>396</v>
      </c>
      <c r="D1509" s="69">
        <v>46565</v>
      </c>
      <c r="E1509" t="s">
        <v>65</v>
      </c>
      <c r="F1509">
        <v>211</v>
      </c>
      <c r="H1509" s="98" t="e">
        <f>VLOOKUP(A1509,#REF!,2,FALSE)</f>
        <v>#REF!</v>
      </c>
      <c r="I1509" t="str">
        <f>IF(D1509="",VLOOKUP(A1509,#REF!,3,FALSE),"")</f>
        <v/>
      </c>
      <c r="J1509" t="str">
        <f t="shared" si="23"/>
        <v>Scana Energy Marketing, Inc.96029014</v>
      </c>
      <c r="K1509" t="s">
        <v>565</v>
      </c>
    </row>
    <row r="1510" spans="1:11" x14ac:dyDescent="0.2">
      <c r="A1510" s="70" t="s">
        <v>294</v>
      </c>
      <c r="B1510" s="69">
        <v>96029507</v>
      </c>
      <c r="C1510" s="81" t="s">
        <v>424</v>
      </c>
      <c r="D1510" s="69">
        <v>46565</v>
      </c>
      <c r="E1510" t="s">
        <v>65</v>
      </c>
      <c r="F1510">
        <v>211</v>
      </c>
      <c r="H1510" s="98" t="e">
        <f>VLOOKUP(A1510,#REF!,2,FALSE)</f>
        <v>#REF!</v>
      </c>
      <c r="I1510" t="str">
        <f>IF(D1510="",VLOOKUP(A1510,#REF!,3,FALSE),"")</f>
        <v/>
      </c>
      <c r="J1510" t="str">
        <f t="shared" si="23"/>
        <v>Scana Energy Marketing, Inc.96029507</v>
      </c>
      <c r="K1510" t="s">
        <v>565</v>
      </c>
    </row>
    <row r="1511" spans="1:11" x14ac:dyDescent="0.2">
      <c r="A1511" s="70" t="s">
        <v>294</v>
      </c>
      <c r="B1511" s="69">
        <v>96044428</v>
      </c>
      <c r="C1511" s="81" t="s">
        <v>405</v>
      </c>
      <c r="D1511" s="69">
        <v>46565</v>
      </c>
      <c r="E1511" t="s">
        <v>65</v>
      </c>
      <c r="F1511">
        <v>211</v>
      </c>
      <c r="H1511" s="98" t="e">
        <f>VLOOKUP(A1511,#REF!,2,FALSE)</f>
        <v>#REF!</v>
      </c>
      <c r="I1511" t="str">
        <f>IF(D1511="",VLOOKUP(A1511,#REF!,3,FALSE),"")</f>
        <v/>
      </c>
      <c r="J1511" t="str">
        <f t="shared" si="23"/>
        <v>Scana Energy Marketing, Inc.96044428</v>
      </c>
      <c r="K1511" t="s">
        <v>565</v>
      </c>
    </row>
    <row r="1512" spans="1:11" x14ac:dyDescent="0.2">
      <c r="A1512" s="70" t="s">
        <v>251</v>
      </c>
      <c r="B1512" s="69">
        <v>96071208</v>
      </c>
      <c r="C1512" s="81" t="s">
        <v>597</v>
      </c>
      <c r="D1512" s="69">
        <v>64168</v>
      </c>
      <c r="E1512" t="s">
        <v>65</v>
      </c>
      <c r="F1512">
        <v>168</v>
      </c>
      <c r="H1512" s="98" t="e">
        <f>VLOOKUP(A1512,#REF!,2,FALSE)</f>
        <v>#REF!</v>
      </c>
      <c r="I1512" t="str">
        <f>IF(D1512="",VLOOKUP(A1512,#REF!,3,FALSE),"")</f>
        <v/>
      </c>
      <c r="J1512" t="str">
        <f t="shared" si="23"/>
        <v>Select Energy, Inc.96071208</v>
      </c>
      <c r="K1512" t="s">
        <v>127</v>
      </c>
    </row>
    <row r="1513" spans="1:11" x14ac:dyDescent="0.2">
      <c r="A1513" s="70" t="s">
        <v>251</v>
      </c>
      <c r="B1513" s="69">
        <v>96021594</v>
      </c>
      <c r="C1513" s="81" t="s">
        <v>410</v>
      </c>
      <c r="D1513" s="69">
        <v>64168</v>
      </c>
      <c r="E1513" t="s">
        <v>65</v>
      </c>
      <c r="F1513">
        <v>168</v>
      </c>
      <c r="H1513" s="98" t="e">
        <f>VLOOKUP(A1513,#REF!,2,FALSE)</f>
        <v>#REF!</v>
      </c>
      <c r="I1513" t="str">
        <f>IF(D1513="",VLOOKUP(A1513,#REF!,3,FALSE),"")</f>
        <v/>
      </c>
      <c r="J1513" t="str">
        <f t="shared" si="23"/>
        <v>Select Energy, Inc.96021594</v>
      </c>
      <c r="K1513" t="s">
        <v>565</v>
      </c>
    </row>
    <row r="1514" spans="1:11" x14ac:dyDescent="0.2">
      <c r="A1514" s="70" t="s">
        <v>251</v>
      </c>
      <c r="B1514" s="69">
        <v>96044008</v>
      </c>
      <c r="C1514" s="81" t="s">
        <v>405</v>
      </c>
      <c r="D1514" s="69">
        <v>64168</v>
      </c>
      <c r="E1514" t="s">
        <v>65</v>
      </c>
      <c r="F1514">
        <v>168</v>
      </c>
      <c r="H1514" s="98" t="e">
        <f>VLOOKUP(A1514,#REF!,2,FALSE)</f>
        <v>#REF!</v>
      </c>
      <c r="I1514" t="str">
        <f>IF(D1514="",VLOOKUP(A1514,#REF!,3,FALSE),"")</f>
        <v/>
      </c>
      <c r="J1514" t="str">
        <f t="shared" si="23"/>
        <v>Select Energy, Inc.96044008</v>
      </c>
      <c r="K1514" t="s">
        <v>565</v>
      </c>
    </row>
    <row r="1515" spans="1:11" x14ac:dyDescent="0.2">
      <c r="A1515" s="70" t="s">
        <v>251</v>
      </c>
      <c r="B1515" s="69">
        <v>96080287</v>
      </c>
      <c r="C1515" s="81" t="s">
        <v>403</v>
      </c>
      <c r="D1515" s="69">
        <v>64168</v>
      </c>
      <c r="E1515" t="s">
        <v>65</v>
      </c>
      <c r="F1515">
        <v>168</v>
      </c>
      <c r="H1515" s="98" t="e">
        <f>VLOOKUP(A1515,#REF!,2,FALSE)</f>
        <v>#REF!</v>
      </c>
      <c r="I1515" t="str">
        <f>IF(D1515="",VLOOKUP(A1515,#REF!,3,FALSE),"")</f>
        <v/>
      </c>
      <c r="J1515" t="str">
        <f t="shared" si="23"/>
        <v>Select Energy, Inc.96080287</v>
      </c>
      <c r="K1515" t="s">
        <v>565</v>
      </c>
    </row>
    <row r="1516" spans="1:11" x14ac:dyDescent="0.2">
      <c r="A1516" s="70" t="s">
        <v>260</v>
      </c>
      <c r="B1516" s="69">
        <v>96054069</v>
      </c>
      <c r="C1516" s="81" t="s">
        <v>402</v>
      </c>
      <c r="D1516" s="69">
        <v>77277</v>
      </c>
      <c r="E1516" t="s">
        <v>65</v>
      </c>
      <c r="F1516">
        <v>177</v>
      </c>
      <c r="H1516" s="98" t="e">
        <f>VLOOKUP(A1516,#REF!,2,FALSE)</f>
        <v>#REF!</v>
      </c>
      <c r="I1516" t="str">
        <f>IF(D1516="",VLOOKUP(A1516,#REF!,3,FALSE),"")</f>
        <v/>
      </c>
      <c r="J1516" t="str">
        <f t="shared" si="23"/>
        <v>Sempra Energy Solutions96054069</v>
      </c>
      <c r="K1516" t="s">
        <v>565</v>
      </c>
    </row>
    <row r="1517" spans="1:11" x14ac:dyDescent="0.2">
      <c r="A1517" s="70" t="s">
        <v>260</v>
      </c>
      <c r="B1517" s="69">
        <v>96054278</v>
      </c>
      <c r="C1517" s="81" t="s">
        <v>399</v>
      </c>
      <c r="D1517" s="69">
        <v>77277</v>
      </c>
      <c r="E1517" t="s">
        <v>65</v>
      </c>
      <c r="F1517">
        <v>177</v>
      </c>
      <c r="H1517" s="98" t="e">
        <f>VLOOKUP(A1517,#REF!,2,FALSE)</f>
        <v>#REF!</v>
      </c>
      <c r="I1517" t="str">
        <f>IF(D1517="",VLOOKUP(A1517,#REF!,3,FALSE),"")</f>
        <v/>
      </c>
      <c r="J1517" t="str">
        <f t="shared" si="23"/>
        <v>Sempra Energy Solutions96054278</v>
      </c>
      <c r="K1517" t="s">
        <v>565</v>
      </c>
    </row>
    <row r="1518" spans="1:11" x14ac:dyDescent="0.2">
      <c r="A1518" s="70" t="s">
        <v>260</v>
      </c>
      <c r="B1518" s="69">
        <v>96057566</v>
      </c>
      <c r="C1518" s="81" t="s">
        <v>401</v>
      </c>
      <c r="D1518" s="69">
        <v>77277</v>
      </c>
      <c r="E1518" t="s">
        <v>65</v>
      </c>
      <c r="F1518">
        <v>177</v>
      </c>
      <c r="H1518" s="98" t="e">
        <f>VLOOKUP(A1518,#REF!,2,FALSE)</f>
        <v>#REF!</v>
      </c>
      <c r="I1518" t="str">
        <f>IF(D1518="",VLOOKUP(A1518,#REF!,3,FALSE),"")</f>
        <v/>
      </c>
      <c r="J1518" t="str">
        <f t="shared" si="23"/>
        <v>Sempra Energy Solutions96057566</v>
      </c>
      <c r="K1518" t="s">
        <v>565</v>
      </c>
    </row>
    <row r="1519" spans="1:11" x14ac:dyDescent="0.2">
      <c r="A1519" s="70" t="s">
        <v>260</v>
      </c>
      <c r="B1519" s="69">
        <v>96061806</v>
      </c>
      <c r="C1519" s="81" t="s">
        <v>403</v>
      </c>
      <c r="D1519" s="69">
        <v>77277</v>
      </c>
      <c r="E1519" t="s">
        <v>65</v>
      </c>
      <c r="F1519">
        <v>177</v>
      </c>
      <c r="H1519" s="98" t="e">
        <f>VLOOKUP(A1519,#REF!,2,FALSE)</f>
        <v>#REF!</v>
      </c>
      <c r="I1519" t="str">
        <f>IF(D1519="",VLOOKUP(A1519,#REF!,3,FALSE),"")</f>
        <v/>
      </c>
      <c r="J1519" t="str">
        <f t="shared" si="23"/>
        <v>Sempra Energy Solutions96061806</v>
      </c>
      <c r="K1519" t="s">
        <v>565</v>
      </c>
    </row>
    <row r="1520" spans="1:11" x14ac:dyDescent="0.2">
      <c r="A1520" s="70" t="s">
        <v>86</v>
      </c>
      <c r="B1520" s="69">
        <v>96005429</v>
      </c>
      <c r="C1520" s="81" t="s">
        <v>397</v>
      </c>
      <c r="D1520" s="69">
        <v>57508</v>
      </c>
      <c r="E1520" t="s">
        <v>65</v>
      </c>
      <c r="F1520">
        <v>3</v>
      </c>
      <c r="H1520" s="98" t="e">
        <f>VLOOKUP(A1520,#REF!,2,FALSE)</f>
        <v>#REF!</v>
      </c>
      <c r="I1520" t="str">
        <f>IF(D1520="",VLOOKUP(A1520,#REF!,3,FALSE),"")</f>
        <v/>
      </c>
      <c r="J1520" t="str">
        <f t="shared" si="23"/>
        <v>Sempra Energy Trading Corp.96005429</v>
      </c>
      <c r="K1520" t="s">
        <v>565</v>
      </c>
    </row>
    <row r="1521" spans="1:11" x14ac:dyDescent="0.2">
      <c r="A1521" s="70" t="s">
        <v>86</v>
      </c>
      <c r="B1521" s="69">
        <v>96007388</v>
      </c>
      <c r="C1521" s="81" t="s">
        <v>394</v>
      </c>
      <c r="D1521" s="69">
        <v>57508</v>
      </c>
      <c r="E1521" t="s">
        <v>65</v>
      </c>
      <c r="F1521">
        <v>3</v>
      </c>
      <c r="H1521" s="98" t="e">
        <f>VLOOKUP(A1521,#REF!,2,FALSE)</f>
        <v>#REF!</v>
      </c>
      <c r="I1521" t="str">
        <f>IF(D1521="",VLOOKUP(A1521,#REF!,3,FALSE),"")</f>
        <v/>
      </c>
      <c r="J1521" t="str">
        <f t="shared" si="23"/>
        <v>Sempra Energy Trading Corp.96007388</v>
      </c>
      <c r="K1521" t="s">
        <v>565</v>
      </c>
    </row>
    <row r="1522" spans="1:11" x14ac:dyDescent="0.2">
      <c r="A1522" s="70" t="s">
        <v>146</v>
      </c>
      <c r="B1522" s="69">
        <v>96067708</v>
      </c>
      <c r="C1522" s="81" t="s">
        <v>396</v>
      </c>
      <c r="D1522" s="69">
        <v>103469</v>
      </c>
      <c r="E1522" t="s">
        <v>65</v>
      </c>
      <c r="F1522">
        <v>63</v>
      </c>
      <c r="H1522" s="98" t="e">
        <f>VLOOKUP(A1522,#REF!,2,FALSE)</f>
        <v>#REF!</v>
      </c>
      <c r="I1522" t="str">
        <f>IF(D1522="",VLOOKUP(A1522,#REF!,3,FALSE),"")</f>
        <v/>
      </c>
      <c r="J1522" t="str">
        <f t="shared" si="23"/>
        <v>Sequent Energy Management, L.P.96067708</v>
      </c>
      <c r="K1522" t="s">
        <v>582</v>
      </c>
    </row>
    <row r="1523" spans="1:11" x14ac:dyDescent="0.2">
      <c r="A1523" s="70" t="s">
        <v>146</v>
      </c>
      <c r="B1523" s="69">
        <v>96070383</v>
      </c>
      <c r="C1523" s="81" t="s">
        <v>403</v>
      </c>
      <c r="D1523" s="69">
        <v>103469</v>
      </c>
      <c r="E1523" t="s">
        <v>65</v>
      </c>
      <c r="F1523">
        <v>63</v>
      </c>
      <c r="H1523" s="98" t="e">
        <f>VLOOKUP(A1523,#REF!,2,FALSE)</f>
        <v>#REF!</v>
      </c>
      <c r="I1523" t="str">
        <f>IF(D1523="",VLOOKUP(A1523,#REF!,3,FALSE),"")</f>
        <v/>
      </c>
      <c r="J1523" t="str">
        <f t="shared" si="23"/>
        <v>Sequent Energy Management, L.P.96070383</v>
      </c>
      <c r="K1523" t="s">
        <v>582</v>
      </c>
    </row>
    <row r="1524" spans="1:11" x14ac:dyDescent="0.2">
      <c r="A1524" s="70" t="s">
        <v>146</v>
      </c>
      <c r="B1524" s="69">
        <v>96081011</v>
      </c>
      <c r="C1524" s="81" t="s">
        <v>403</v>
      </c>
      <c r="D1524" s="69">
        <v>103469</v>
      </c>
      <c r="E1524" t="s">
        <v>65</v>
      </c>
      <c r="F1524">
        <v>63</v>
      </c>
      <c r="H1524" s="98" t="e">
        <f>VLOOKUP(A1524,#REF!,2,FALSE)</f>
        <v>#REF!</v>
      </c>
      <c r="I1524" t="str">
        <f>IF(D1524="",VLOOKUP(A1524,#REF!,3,FALSE),"")</f>
        <v/>
      </c>
      <c r="J1524" t="str">
        <f t="shared" si="23"/>
        <v>Sequent Energy Management, L.P.96081011</v>
      </c>
      <c r="K1524" t="s">
        <v>582</v>
      </c>
    </row>
    <row r="1525" spans="1:11" x14ac:dyDescent="0.2">
      <c r="A1525" s="70" t="s">
        <v>146</v>
      </c>
      <c r="B1525" s="69">
        <v>96053324</v>
      </c>
      <c r="C1525" s="81" t="s">
        <v>414</v>
      </c>
      <c r="D1525" s="69">
        <v>103469</v>
      </c>
      <c r="E1525" t="s">
        <v>65</v>
      </c>
      <c r="F1525">
        <v>63</v>
      </c>
      <c r="H1525" s="98" t="e">
        <f>VLOOKUP(A1525,#REF!,2,FALSE)</f>
        <v>#REF!</v>
      </c>
      <c r="I1525" t="str">
        <f>IF(D1525="",VLOOKUP(A1525,#REF!,3,FALSE),"")</f>
        <v/>
      </c>
      <c r="J1525" t="str">
        <f t="shared" si="23"/>
        <v>Sequent Energy Management, L.P.96053324</v>
      </c>
      <c r="K1525" t="s">
        <v>565</v>
      </c>
    </row>
    <row r="1526" spans="1:11" x14ac:dyDescent="0.2">
      <c r="A1526" s="70" t="s">
        <v>146</v>
      </c>
      <c r="B1526" s="69">
        <v>96055172</v>
      </c>
      <c r="C1526" s="81" t="s">
        <v>420</v>
      </c>
      <c r="D1526" s="69">
        <v>103469</v>
      </c>
      <c r="E1526" t="s">
        <v>65</v>
      </c>
      <c r="F1526">
        <v>63</v>
      </c>
      <c r="H1526" s="98" t="e">
        <f>VLOOKUP(A1526,#REF!,2,FALSE)</f>
        <v>#REF!</v>
      </c>
      <c r="I1526" t="str">
        <f>IF(D1526="",VLOOKUP(A1526,#REF!,3,FALSE),"")</f>
        <v/>
      </c>
      <c r="J1526" t="str">
        <f t="shared" si="23"/>
        <v>Sequent Energy Management, L.P.96055172</v>
      </c>
      <c r="K1526" t="s">
        <v>565</v>
      </c>
    </row>
    <row r="1527" spans="1:11" x14ac:dyDescent="0.2">
      <c r="A1527" s="70" t="s">
        <v>146</v>
      </c>
      <c r="B1527" s="69">
        <v>96063270</v>
      </c>
      <c r="C1527" s="81" t="s">
        <v>401</v>
      </c>
      <c r="D1527" s="69">
        <v>103469</v>
      </c>
      <c r="E1527" t="s">
        <v>65</v>
      </c>
      <c r="F1527">
        <v>63</v>
      </c>
      <c r="H1527" s="98" t="e">
        <f>VLOOKUP(A1527,#REF!,2,FALSE)</f>
        <v>#REF!</v>
      </c>
      <c r="I1527" t="str">
        <f>IF(D1527="",VLOOKUP(A1527,#REF!,3,FALSE),"")</f>
        <v/>
      </c>
      <c r="J1527" t="str">
        <f t="shared" si="23"/>
        <v>Sequent Energy Management, L.P.96063270</v>
      </c>
      <c r="K1527" t="s">
        <v>565</v>
      </c>
    </row>
    <row r="1528" spans="1:11" x14ac:dyDescent="0.2">
      <c r="A1528" s="70" t="s">
        <v>146</v>
      </c>
      <c r="B1528" s="69">
        <v>96063479</v>
      </c>
      <c r="C1528" s="81" t="s">
        <v>399</v>
      </c>
      <c r="D1528" s="69">
        <v>103469</v>
      </c>
      <c r="E1528" t="s">
        <v>65</v>
      </c>
      <c r="F1528">
        <v>63</v>
      </c>
      <c r="H1528" s="98" t="e">
        <f>VLOOKUP(A1528,#REF!,2,FALSE)</f>
        <v>#REF!</v>
      </c>
      <c r="I1528" t="str">
        <f>IF(D1528="",VLOOKUP(A1528,#REF!,3,FALSE),"")</f>
        <v/>
      </c>
      <c r="J1528" t="str">
        <f t="shared" si="23"/>
        <v>Sequent Energy Management, L.P.96063479</v>
      </c>
      <c r="K1528" t="s">
        <v>565</v>
      </c>
    </row>
    <row r="1529" spans="1:11" x14ac:dyDescent="0.2">
      <c r="A1529" s="70" t="s">
        <v>146</v>
      </c>
      <c r="B1529" s="69">
        <v>96063649</v>
      </c>
      <c r="C1529" s="81" t="s">
        <v>396</v>
      </c>
      <c r="D1529" s="69">
        <v>103469</v>
      </c>
      <c r="E1529" t="s">
        <v>65</v>
      </c>
      <c r="F1529">
        <v>63</v>
      </c>
      <c r="H1529" s="98" t="e">
        <f>VLOOKUP(A1529,#REF!,2,FALSE)</f>
        <v>#REF!</v>
      </c>
      <c r="I1529" t="str">
        <f>IF(D1529="",VLOOKUP(A1529,#REF!,3,FALSE),"")</f>
        <v/>
      </c>
      <c r="J1529" t="str">
        <f t="shared" si="23"/>
        <v>Sequent Energy Management, L.P.96063649</v>
      </c>
      <c r="K1529" t="s">
        <v>565</v>
      </c>
    </row>
    <row r="1530" spans="1:11" x14ac:dyDescent="0.2">
      <c r="A1530" s="70" t="s">
        <v>166</v>
      </c>
      <c r="B1530" s="69">
        <v>96053036</v>
      </c>
      <c r="C1530" s="81" t="s">
        <v>446</v>
      </c>
      <c r="D1530" s="69">
        <v>84846</v>
      </c>
      <c r="E1530" t="s">
        <v>65</v>
      </c>
      <c r="F1530">
        <v>83</v>
      </c>
      <c r="H1530" s="98" t="e">
        <f>VLOOKUP(A1530,#REF!,2,FALSE)</f>
        <v>#REF!</v>
      </c>
      <c r="I1530" t="str">
        <f>IF(D1530="",VLOOKUP(A1530,#REF!,3,FALSE),"")</f>
        <v/>
      </c>
      <c r="J1530" t="str">
        <f t="shared" si="23"/>
        <v>Sequent Energy Management, LLC96053036</v>
      </c>
      <c r="K1530" t="s">
        <v>565</v>
      </c>
    </row>
    <row r="1531" spans="1:11" x14ac:dyDescent="0.2">
      <c r="A1531" s="70" t="s">
        <v>166</v>
      </c>
      <c r="B1531" s="69">
        <v>96055171</v>
      </c>
      <c r="C1531" s="81" t="s">
        <v>445</v>
      </c>
      <c r="D1531" s="69">
        <v>84846</v>
      </c>
      <c r="E1531" t="s">
        <v>65</v>
      </c>
      <c r="F1531">
        <v>83</v>
      </c>
      <c r="H1531" s="98" t="e">
        <f>VLOOKUP(A1531,#REF!,2,FALSE)</f>
        <v>#REF!</v>
      </c>
      <c r="I1531" t="str">
        <f>IF(D1531="",VLOOKUP(A1531,#REF!,3,FALSE),"")</f>
        <v/>
      </c>
      <c r="J1531" t="str">
        <f t="shared" si="23"/>
        <v>Sequent Energy Management, LLC96055171</v>
      </c>
      <c r="K1531" t="s">
        <v>565</v>
      </c>
    </row>
    <row r="1532" spans="1:11" x14ac:dyDescent="0.2">
      <c r="A1532" s="70" t="s">
        <v>166</v>
      </c>
      <c r="B1532" s="69">
        <v>96063469</v>
      </c>
      <c r="C1532" s="81" t="s">
        <v>402</v>
      </c>
      <c r="D1532" s="69">
        <v>84846</v>
      </c>
      <c r="E1532" t="s">
        <v>65</v>
      </c>
      <c r="F1532">
        <v>83</v>
      </c>
      <c r="H1532" s="98" t="e">
        <f>VLOOKUP(A1532,#REF!,2,FALSE)</f>
        <v>#REF!</v>
      </c>
      <c r="I1532" t="str">
        <f>IF(D1532="",VLOOKUP(A1532,#REF!,3,FALSE),"")</f>
        <v/>
      </c>
      <c r="J1532" t="str">
        <f t="shared" si="23"/>
        <v>Sequent Energy Management, LLC96063469</v>
      </c>
      <c r="K1532" t="s">
        <v>565</v>
      </c>
    </row>
    <row r="1533" spans="1:11" x14ac:dyDescent="0.2">
      <c r="A1533" s="70" t="s">
        <v>276</v>
      </c>
      <c r="B1533" s="69">
        <v>96001197</v>
      </c>
      <c r="C1533" s="81" t="s">
        <v>392</v>
      </c>
      <c r="D1533" s="69">
        <v>193</v>
      </c>
      <c r="E1533" t="s">
        <v>65</v>
      </c>
      <c r="F1533">
        <v>193</v>
      </c>
      <c r="H1533" s="98" t="e">
        <f>VLOOKUP(A1533,#REF!,2,FALSE)</f>
        <v>#REF!</v>
      </c>
      <c r="I1533" t="str">
        <f>IF(D1533="",VLOOKUP(A1533,#REF!,3,FALSE),"")</f>
        <v/>
      </c>
      <c r="J1533" t="str">
        <f t="shared" si="23"/>
        <v>SG Interests I, Ltd.96001197</v>
      </c>
      <c r="K1533" t="s">
        <v>565</v>
      </c>
    </row>
    <row r="1534" spans="1:11" x14ac:dyDescent="0.2">
      <c r="A1534" s="70" t="s">
        <v>276</v>
      </c>
      <c r="B1534" s="69">
        <v>96001203</v>
      </c>
      <c r="C1534" s="81" t="s">
        <v>432</v>
      </c>
      <c r="D1534" s="69">
        <v>193</v>
      </c>
      <c r="E1534" t="s">
        <v>65</v>
      </c>
      <c r="F1534">
        <v>193</v>
      </c>
      <c r="H1534" s="98" t="e">
        <f>VLOOKUP(A1534,#REF!,2,FALSE)</f>
        <v>#REF!</v>
      </c>
      <c r="I1534" t="str">
        <f>IF(D1534="",VLOOKUP(A1534,#REF!,3,FALSE),"")</f>
        <v/>
      </c>
      <c r="J1534" t="str">
        <f t="shared" si="23"/>
        <v>SG Interests I, Ltd.96001203</v>
      </c>
      <c r="K1534" t="s">
        <v>565</v>
      </c>
    </row>
    <row r="1535" spans="1:11" x14ac:dyDescent="0.2">
      <c r="A1535" s="70" t="s">
        <v>275</v>
      </c>
      <c r="B1535" s="69">
        <v>96002100</v>
      </c>
      <c r="C1535" s="81" t="s">
        <v>392</v>
      </c>
      <c r="D1535" s="69">
        <v>2846</v>
      </c>
      <c r="E1535" t="s">
        <v>65</v>
      </c>
      <c r="F1535">
        <v>192</v>
      </c>
      <c r="H1535" s="98" t="e">
        <f>VLOOKUP(A1535,#REF!,2,FALSE)</f>
        <v>#REF!</v>
      </c>
      <c r="I1535" t="str">
        <f>IF(D1535="",VLOOKUP(A1535,#REF!,3,FALSE),"")</f>
        <v/>
      </c>
      <c r="J1535" t="str">
        <f t="shared" si="23"/>
        <v>Sierra Pacific Power Company96002100</v>
      </c>
      <c r="K1535" t="s">
        <v>565</v>
      </c>
    </row>
    <row r="1536" spans="1:11" x14ac:dyDescent="0.2">
      <c r="A1536" s="70" t="s">
        <v>275</v>
      </c>
      <c r="B1536" s="69">
        <v>96002513</v>
      </c>
      <c r="C1536" s="81" t="s">
        <v>401</v>
      </c>
      <c r="D1536" s="69">
        <v>2846</v>
      </c>
      <c r="E1536" t="s">
        <v>65</v>
      </c>
      <c r="F1536">
        <v>192</v>
      </c>
      <c r="H1536" s="98" t="e">
        <f>VLOOKUP(A1536,#REF!,2,FALSE)</f>
        <v>#REF!</v>
      </c>
      <c r="I1536" t="str">
        <f>IF(D1536="",VLOOKUP(A1536,#REF!,3,FALSE),"")</f>
        <v/>
      </c>
      <c r="J1536" t="str">
        <f t="shared" si="23"/>
        <v>Sierra Pacific Power Company96002513</v>
      </c>
      <c r="K1536" t="s">
        <v>565</v>
      </c>
    </row>
    <row r="1537" spans="1:11" x14ac:dyDescent="0.2">
      <c r="A1537" s="70" t="s">
        <v>275</v>
      </c>
      <c r="B1537" s="69">
        <v>96002941</v>
      </c>
      <c r="C1537" s="81" t="s">
        <v>399</v>
      </c>
      <c r="D1537" s="69">
        <v>2846</v>
      </c>
      <c r="E1537" t="s">
        <v>65</v>
      </c>
      <c r="F1537">
        <v>192</v>
      </c>
      <c r="H1537" s="98" t="e">
        <f>VLOOKUP(A1537,#REF!,2,FALSE)</f>
        <v>#REF!</v>
      </c>
      <c r="I1537" t="str">
        <f>IF(D1537="",VLOOKUP(A1537,#REF!,3,FALSE),"")</f>
        <v/>
      </c>
      <c r="J1537" t="str">
        <f t="shared" si="23"/>
        <v>Sierra Pacific Power Company96002941</v>
      </c>
      <c r="K1537" t="s">
        <v>565</v>
      </c>
    </row>
    <row r="1538" spans="1:11" x14ac:dyDescent="0.2">
      <c r="A1538" s="70" t="s">
        <v>275</v>
      </c>
      <c r="B1538" s="69">
        <v>96059410</v>
      </c>
      <c r="C1538" s="81" t="s">
        <v>421</v>
      </c>
      <c r="D1538" s="69">
        <v>2846</v>
      </c>
      <c r="E1538" t="s">
        <v>65</v>
      </c>
      <c r="F1538">
        <v>192</v>
      </c>
      <c r="H1538" s="98" t="e">
        <f>VLOOKUP(A1538,#REF!,2,FALSE)</f>
        <v>#REF!</v>
      </c>
      <c r="I1538" t="str">
        <f>IF(D1538="",VLOOKUP(A1538,#REF!,3,FALSE),"")</f>
        <v/>
      </c>
      <c r="J1538" t="str">
        <f t="shared" si="23"/>
        <v>Sierra Pacific Power Company96059410</v>
      </c>
      <c r="K1538" t="s">
        <v>565</v>
      </c>
    </row>
    <row r="1539" spans="1:11" x14ac:dyDescent="0.2">
      <c r="A1539" s="70" t="s">
        <v>275</v>
      </c>
      <c r="B1539" s="69">
        <v>96064175</v>
      </c>
      <c r="C1539" s="81" t="s">
        <v>403</v>
      </c>
      <c r="D1539" s="69">
        <v>2846</v>
      </c>
      <c r="E1539" t="s">
        <v>65</v>
      </c>
      <c r="F1539">
        <v>192</v>
      </c>
      <c r="H1539" s="98" t="e">
        <f>VLOOKUP(A1539,#REF!,2,FALSE)</f>
        <v>#REF!</v>
      </c>
      <c r="I1539" t="str">
        <f>IF(D1539="",VLOOKUP(A1539,#REF!,3,FALSE),"")</f>
        <v/>
      </c>
      <c r="J1539" t="str">
        <f t="shared" si="23"/>
        <v>Sierra Pacific Power Company96064175</v>
      </c>
      <c r="K1539" t="s">
        <v>565</v>
      </c>
    </row>
    <row r="1540" spans="1:11" x14ac:dyDescent="0.2">
      <c r="A1540" s="70" t="s">
        <v>275</v>
      </c>
      <c r="B1540" s="69">
        <v>96064176</v>
      </c>
      <c r="C1540" s="81" t="s">
        <v>403</v>
      </c>
      <c r="D1540" s="69">
        <v>2846</v>
      </c>
      <c r="E1540" t="s">
        <v>65</v>
      </c>
      <c r="F1540">
        <v>192</v>
      </c>
      <c r="H1540" s="98" t="e">
        <f>VLOOKUP(A1540,#REF!,2,FALSE)</f>
        <v>#REF!</v>
      </c>
      <c r="I1540" t="str">
        <f>IF(D1540="",VLOOKUP(A1540,#REF!,3,FALSE),"")</f>
        <v/>
      </c>
      <c r="J1540" t="str">
        <f t="shared" si="23"/>
        <v>Sierra Pacific Power Company96064176</v>
      </c>
      <c r="K1540" t="s">
        <v>565</v>
      </c>
    </row>
    <row r="1541" spans="1:11" x14ac:dyDescent="0.2">
      <c r="A1541" s="70" t="s">
        <v>287</v>
      </c>
      <c r="B1541" s="69">
        <v>96032045</v>
      </c>
      <c r="C1541" s="81" t="s">
        <v>399</v>
      </c>
      <c r="D1541" s="69">
        <v>74533</v>
      </c>
      <c r="E1541" t="s">
        <v>65</v>
      </c>
      <c r="F1541">
        <v>204</v>
      </c>
      <c r="H1541" s="98" t="e">
        <f>VLOOKUP(A1541,#REF!,2,FALSE)</f>
        <v>#REF!</v>
      </c>
      <c r="I1541" t="str">
        <f>IF(D1541="",VLOOKUP(A1541,#REF!,3,FALSE),"")</f>
        <v/>
      </c>
      <c r="J1541" t="str">
        <f t="shared" ref="J1541:J1604" si="24">A1541&amp;B1541</f>
        <v>Sithe Power Marketing, L.P.96032045</v>
      </c>
      <c r="K1541" t="s">
        <v>565</v>
      </c>
    </row>
    <row r="1542" spans="1:11" x14ac:dyDescent="0.2">
      <c r="A1542" s="70" t="s">
        <v>287</v>
      </c>
      <c r="B1542" s="69">
        <v>96063478</v>
      </c>
      <c r="C1542" s="81" t="s">
        <v>406</v>
      </c>
      <c r="D1542" s="69">
        <v>74533</v>
      </c>
      <c r="E1542" t="s">
        <v>65</v>
      </c>
      <c r="F1542">
        <v>204</v>
      </c>
      <c r="H1542" s="98" t="e">
        <f>VLOOKUP(A1542,#REF!,2,FALSE)</f>
        <v>#REF!</v>
      </c>
      <c r="I1542" t="str">
        <f>IF(D1542="",VLOOKUP(A1542,#REF!,3,FALSE),"")</f>
        <v/>
      </c>
      <c r="J1542" t="str">
        <f t="shared" si="24"/>
        <v>Sithe Power Marketing, L.P.96063478</v>
      </c>
      <c r="K1542" t="s">
        <v>565</v>
      </c>
    </row>
    <row r="1543" spans="1:11" x14ac:dyDescent="0.2">
      <c r="A1543" s="74" t="s">
        <v>160</v>
      </c>
      <c r="B1543" s="69"/>
      <c r="C1543" s="75" t="s">
        <v>585</v>
      </c>
      <c r="D1543" s="67">
        <v>77297</v>
      </c>
      <c r="E1543" t="s">
        <v>65</v>
      </c>
      <c r="F1543">
        <v>77</v>
      </c>
      <c r="H1543" s="98" t="e">
        <f>VLOOKUP(A1543,#REF!,2,FALSE)</f>
        <v>#REF!</v>
      </c>
      <c r="I1543" t="str">
        <f>IF(D1543="",VLOOKUP(A1543,#REF!,3,FALSE),"")</f>
        <v/>
      </c>
      <c r="J1543" t="str">
        <f t="shared" si="24"/>
        <v>Smith Barney AAA Energy Fund L.P.</v>
      </c>
      <c r="K1543">
        <v>0</v>
      </c>
    </row>
    <row r="1544" spans="1:11" x14ac:dyDescent="0.2">
      <c r="A1544" s="74" t="s">
        <v>226</v>
      </c>
      <c r="B1544" s="69"/>
      <c r="C1544" s="75" t="s">
        <v>585</v>
      </c>
      <c r="D1544" s="67">
        <v>26146</v>
      </c>
      <c r="E1544" t="s">
        <v>65</v>
      </c>
      <c r="F1544">
        <v>143</v>
      </c>
      <c r="H1544" s="98" t="e">
        <f>VLOOKUP(A1544,#REF!,2,FALSE)</f>
        <v>#REF!</v>
      </c>
      <c r="I1544" t="str">
        <f>IF(D1544="",VLOOKUP(A1544,#REF!,3,FALSE),"")</f>
        <v/>
      </c>
      <c r="J1544" t="str">
        <f t="shared" si="24"/>
        <v>Societe Generale</v>
      </c>
      <c r="K1544">
        <v>0</v>
      </c>
    </row>
    <row r="1545" spans="1:11" x14ac:dyDescent="0.2">
      <c r="A1545" s="70" t="s">
        <v>297</v>
      </c>
      <c r="B1545" s="69">
        <v>96001408</v>
      </c>
      <c r="C1545" s="81" t="s">
        <v>433</v>
      </c>
      <c r="D1545" s="69">
        <v>2905</v>
      </c>
      <c r="E1545" t="s">
        <v>65</v>
      </c>
      <c r="F1545">
        <v>214</v>
      </c>
      <c r="H1545" s="98" t="e">
        <f>VLOOKUP(A1545,#REF!,2,FALSE)</f>
        <v>#REF!</v>
      </c>
      <c r="I1545" t="str">
        <f>IF(D1545="",VLOOKUP(A1545,#REF!,3,FALSE),"")</f>
        <v/>
      </c>
      <c r="J1545" t="str">
        <f t="shared" si="24"/>
        <v>South Jersey Gas Company96001408</v>
      </c>
      <c r="K1545" t="s">
        <v>565</v>
      </c>
    </row>
    <row r="1546" spans="1:11" x14ac:dyDescent="0.2">
      <c r="A1546" s="70" t="s">
        <v>297</v>
      </c>
      <c r="B1546" s="69">
        <v>96017793</v>
      </c>
      <c r="C1546" s="81" t="s">
        <v>396</v>
      </c>
      <c r="D1546" s="69">
        <v>2905</v>
      </c>
      <c r="E1546" t="s">
        <v>65</v>
      </c>
      <c r="F1546">
        <v>214</v>
      </c>
      <c r="H1546" s="98" t="e">
        <f>VLOOKUP(A1546,#REF!,2,FALSE)</f>
        <v>#REF!</v>
      </c>
      <c r="I1546" t="str">
        <f>IF(D1546="",VLOOKUP(A1546,#REF!,3,FALSE),"")</f>
        <v/>
      </c>
      <c r="J1546" t="str">
        <f t="shared" si="24"/>
        <v>South Jersey Gas Company96017793</v>
      </c>
      <c r="K1546" t="s">
        <v>565</v>
      </c>
    </row>
    <row r="1547" spans="1:11" x14ac:dyDescent="0.2">
      <c r="A1547" s="70" t="s">
        <v>249</v>
      </c>
      <c r="B1547" s="69">
        <v>96004204</v>
      </c>
      <c r="C1547" s="81" t="s">
        <v>399</v>
      </c>
      <c r="D1547" s="69">
        <v>52109</v>
      </c>
      <c r="E1547" t="s">
        <v>65</v>
      </c>
      <c r="F1547">
        <v>166</v>
      </c>
      <c r="H1547" s="98" t="e">
        <f>VLOOKUP(A1547,#REF!,2,FALSE)</f>
        <v>#REF!</v>
      </c>
      <c r="I1547" t="str">
        <f>IF(D1547="",VLOOKUP(A1547,#REF!,3,FALSE),"")</f>
        <v/>
      </c>
      <c r="J1547" t="str">
        <f t="shared" si="24"/>
        <v>South Jersey Resources Group LLC96004204</v>
      </c>
      <c r="K1547" t="s">
        <v>565</v>
      </c>
    </row>
    <row r="1548" spans="1:11" x14ac:dyDescent="0.2">
      <c r="A1548" s="70" t="s">
        <v>249</v>
      </c>
      <c r="B1548" s="69">
        <v>96022194</v>
      </c>
      <c r="C1548" s="81" t="s">
        <v>401</v>
      </c>
      <c r="D1548" s="69">
        <v>52109</v>
      </c>
      <c r="E1548" t="s">
        <v>65</v>
      </c>
      <c r="F1548">
        <v>166</v>
      </c>
      <c r="H1548" s="98" t="e">
        <f>VLOOKUP(A1548,#REF!,2,FALSE)</f>
        <v>#REF!</v>
      </c>
      <c r="I1548" t="str">
        <f>IF(D1548="",VLOOKUP(A1548,#REF!,3,FALSE),"")</f>
        <v/>
      </c>
      <c r="J1548" t="str">
        <f t="shared" si="24"/>
        <v>South Jersey Resources Group LLC96022194</v>
      </c>
      <c r="K1548" t="s">
        <v>565</v>
      </c>
    </row>
    <row r="1549" spans="1:11" x14ac:dyDescent="0.2">
      <c r="A1549" s="70" t="s">
        <v>249</v>
      </c>
      <c r="B1549" s="69">
        <v>96058054</v>
      </c>
      <c r="C1549" s="81" t="s">
        <v>403</v>
      </c>
      <c r="D1549" s="69">
        <v>52109</v>
      </c>
      <c r="E1549" t="s">
        <v>65</v>
      </c>
      <c r="F1549">
        <v>166</v>
      </c>
      <c r="H1549" s="98" t="e">
        <f>VLOOKUP(A1549,#REF!,2,FALSE)</f>
        <v>#REF!</v>
      </c>
      <c r="I1549" t="str">
        <f>IF(D1549="",VLOOKUP(A1549,#REF!,3,FALSE),"")</f>
        <v/>
      </c>
      <c r="J1549" t="str">
        <f t="shared" si="24"/>
        <v>South Jersey Resources Group LLC96058054</v>
      </c>
      <c r="K1549" t="s">
        <v>565</v>
      </c>
    </row>
    <row r="1550" spans="1:11" x14ac:dyDescent="0.2">
      <c r="A1550" s="70" t="s">
        <v>249</v>
      </c>
      <c r="B1550" s="69">
        <v>96058055</v>
      </c>
      <c r="C1550" s="81" t="s">
        <v>403</v>
      </c>
      <c r="D1550" s="69">
        <v>52109</v>
      </c>
      <c r="E1550" t="s">
        <v>65</v>
      </c>
      <c r="F1550">
        <v>166</v>
      </c>
      <c r="H1550" s="98" t="e">
        <f>VLOOKUP(A1550,#REF!,2,FALSE)</f>
        <v>#REF!</v>
      </c>
      <c r="I1550" t="str">
        <f>IF(D1550="",VLOOKUP(A1550,#REF!,3,FALSE),"")</f>
        <v/>
      </c>
      <c r="J1550" t="str">
        <f t="shared" si="24"/>
        <v>South Jersey Resources Group LLC96058055</v>
      </c>
      <c r="K1550" t="s">
        <v>565</v>
      </c>
    </row>
    <row r="1551" spans="1:11" x14ac:dyDescent="0.2">
      <c r="A1551" s="70" t="s">
        <v>249</v>
      </c>
      <c r="B1551" s="69">
        <v>96060360</v>
      </c>
      <c r="C1551" s="81" t="s">
        <v>403</v>
      </c>
      <c r="D1551" s="69">
        <v>52109</v>
      </c>
      <c r="E1551" t="s">
        <v>65</v>
      </c>
      <c r="F1551">
        <v>166</v>
      </c>
      <c r="H1551" s="98" t="e">
        <f>VLOOKUP(A1551,#REF!,2,FALSE)</f>
        <v>#REF!</v>
      </c>
      <c r="I1551" t="str">
        <f>IF(D1551="",VLOOKUP(A1551,#REF!,3,FALSE),"")</f>
        <v/>
      </c>
      <c r="J1551" t="str">
        <f t="shared" si="24"/>
        <v>South Jersey Resources Group LLC96060360</v>
      </c>
      <c r="K1551" t="s">
        <v>565</v>
      </c>
    </row>
    <row r="1552" spans="1:11" x14ac:dyDescent="0.2">
      <c r="A1552" s="70" t="s">
        <v>249</v>
      </c>
      <c r="B1552" s="69">
        <v>96060409</v>
      </c>
      <c r="C1552" s="81" t="s">
        <v>402</v>
      </c>
      <c r="D1552" s="69">
        <v>52109</v>
      </c>
      <c r="E1552" t="s">
        <v>65</v>
      </c>
      <c r="F1552">
        <v>166</v>
      </c>
      <c r="H1552" s="98" t="e">
        <f>VLOOKUP(A1552,#REF!,2,FALSE)</f>
        <v>#REF!</v>
      </c>
      <c r="I1552" t="str">
        <f>IF(D1552="",VLOOKUP(A1552,#REF!,3,FALSE),"")</f>
        <v/>
      </c>
      <c r="J1552" t="str">
        <f t="shared" si="24"/>
        <v>South Jersey Resources Group LLC96060409</v>
      </c>
      <c r="K1552" t="s">
        <v>565</v>
      </c>
    </row>
    <row r="1553" spans="1:11" x14ac:dyDescent="0.2">
      <c r="A1553" s="70" t="s">
        <v>249</v>
      </c>
      <c r="B1553" s="69">
        <v>96062793</v>
      </c>
      <c r="C1553" s="81" t="s">
        <v>403</v>
      </c>
      <c r="D1553" s="69">
        <v>52109</v>
      </c>
      <c r="E1553" t="s">
        <v>65</v>
      </c>
      <c r="F1553">
        <v>166</v>
      </c>
      <c r="H1553" s="98" t="e">
        <f>VLOOKUP(A1553,#REF!,2,FALSE)</f>
        <v>#REF!</v>
      </c>
      <c r="I1553" t="str">
        <f>IF(D1553="",VLOOKUP(A1553,#REF!,3,FALSE),"")</f>
        <v/>
      </c>
      <c r="J1553" t="str">
        <f t="shared" si="24"/>
        <v>South Jersey Resources Group LLC96062793</v>
      </c>
      <c r="K1553" t="s">
        <v>565</v>
      </c>
    </row>
    <row r="1554" spans="1:11" x14ac:dyDescent="0.2">
      <c r="A1554" s="70" t="s">
        <v>249</v>
      </c>
      <c r="B1554" s="69">
        <v>96077629</v>
      </c>
      <c r="C1554" s="81" t="s">
        <v>392</v>
      </c>
      <c r="D1554" s="69">
        <v>52109</v>
      </c>
      <c r="E1554" t="s">
        <v>65</v>
      </c>
      <c r="F1554">
        <v>166</v>
      </c>
      <c r="H1554" s="98" t="e">
        <f>VLOOKUP(A1554,#REF!,2,FALSE)</f>
        <v>#REF!</v>
      </c>
      <c r="I1554" t="str">
        <f>IF(D1554="",VLOOKUP(A1554,#REF!,3,FALSE),"")</f>
        <v/>
      </c>
      <c r="J1554" t="str">
        <f t="shared" si="24"/>
        <v>South Jersey Resources Group LLC96077629</v>
      </c>
      <c r="K1554" t="s">
        <v>565</v>
      </c>
    </row>
    <row r="1555" spans="1:11" x14ac:dyDescent="0.2">
      <c r="A1555" s="70" t="s">
        <v>172</v>
      </c>
      <c r="B1555" s="69">
        <v>96085394</v>
      </c>
      <c r="C1555" s="81" t="s">
        <v>583</v>
      </c>
      <c r="D1555" s="69">
        <v>2872</v>
      </c>
      <c r="E1555" t="s">
        <v>65</v>
      </c>
      <c r="F1555">
        <v>89</v>
      </c>
      <c r="H1555" s="98" t="e">
        <f>VLOOKUP(A1555,#REF!,2,FALSE)</f>
        <v>#REF!</v>
      </c>
      <c r="I1555" t="str">
        <f>IF(D1555="",VLOOKUP(A1555,#REF!,3,FALSE),"")</f>
        <v/>
      </c>
      <c r="J1555" t="str">
        <f t="shared" si="24"/>
        <v>Southern California Gas Company96085394</v>
      </c>
      <c r="K1555" t="s">
        <v>127</v>
      </c>
    </row>
    <row r="1556" spans="1:11" x14ac:dyDescent="0.2">
      <c r="A1556" s="70" t="s">
        <v>172</v>
      </c>
      <c r="B1556" s="69">
        <v>96005169</v>
      </c>
      <c r="C1556" s="81" t="s">
        <v>426</v>
      </c>
      <c r="D1556" s="69">
        <v>2872</v>
      </c>
      <c r="E1556" t="s">
        <v>65</v>
      </c>
      <c r="F1556">
        <v>89</v>
      </c>
      <c r="H1556" s="98" t="e">
        <f>VLOOKUP(A1556,#REF!,2,FALSE)</f>
        <v>#REF!</v>
      </c>
      <c r="I1556" t="str">
        <f>IF(D1556="",VLOOKUP(A1556,#REF!,3,FALSE),"")</f>
        <v/>
      </c>
      <c r="J1556" t="str">
        <f t="shared" si="24"/>
        <v>Southern California Gas Company96005169</v>
      </c>
      <c r="K1556" t="s">
        <v>565</v>
      </c>
    </row>
    <row r="1557" spans="1:11" x14ac:dyDescent="0.2">
      <c r="A1557" s="70" t="s">
        <v>172</v>
      </c>
      <c r="B1557" s="69">
        <v>96006135</v>
      </c>
      <c r="C1557" s="81" t="s">
        <v>447</v>
      </c>
      <c r="D1557" s="69">
        <v>2872</v>
      </c>
      <c r="E1557" t="s">
        <v>65</v>
      </c>
      <c r="F1557">
        <v>89</v>
      </c>
      <c r="H1557" s="98" t="e">
        <f>VLOOKUP(A1557,#REF!,2,FALSE)</f>
        <v>#REF!</v>
      </c>
      <c r="I1557" t="str">
        <f>IF(D1557="",VLOOKUP(A1557,#REF!,3,FALSE),"")</f>
        <v/>
      </c>
      <c r="J1557" t="str">
        <f t="shared" si="24"/>
        <v>Southern California Gas Company96006135</v>
      </c>
      <c r="K1557" t="s">
        <v>565</v>
      </c>
    </row>
    <row r="1558" spans="1:11" x14ac:dyDescent="0.2">
      <c r="A1558" s="70" t="s">
        <v>172</v>
      </c>
      <c r="B1558" s="69">
        <v>96006147</v>
      </c>
      <c r="C1558" s="81" t="s">
        <v>447</v>
      </c>
      <c r="D1558" s="69">
        <v>2872</v>
      </c>
      <c r="E1558" t="s">
        <v>65</v>
      </c>
      <c r="F1558">
        <v>89</v>
      </c>
      <c r="H1558" s="98" t="e">
        <f>VLOOKUP(A1558,#REF!,2,FALSE)</f>
        <v>#REF!</v>
      </c>
      <c r="I1558" t="str">
        <f>IF(D1558="",VLOOKUP(A1558,#REF!,3,FALSE),"")</f>
        <v/>
      </c>
      <c r="J1558" t="str">
        <f t="shared" si="24"/>
        <v>Southern California Gas Company96006147</v>
      </c>
      <c r="K1558" t="s">
        <v>565</v>
      </c>
    </row>
    <row r="1559" spans="1:11" x14ac:dyDescent="0.2">
      <c r="A1559" s="70" t="s">
        <v>172</v>
      </c>
      <c r="B1559" s="69">
        <v>96009158</v>
      </c>
      <c r="C1559" s="81" t="s">
        <v>448</v>
      </c>
      <c r="D1559" s="69">
        <v>2872</v>
      </c>
      <c r="E1559" t="s">
        <v>65</v>
      </c>
      <c r="F1559">
        <v>89</v>
      </c>
      <c r="H1559" s="98" t="e">
        <f>VLOOKUP(A1559,#REF!,2,FALSE)</f>
        <v>#REF!</v>
      </c>
      <c r="I1559" t="str">
        <f>IF(D1559="",VLOOKUP(A1559,#REF!,3,FALSE),"")</f>
        <v/>
      </c>
      <c r="J1559" t="str">
        <f t="shared" si="24"/>
        <v>Southern California Gas Company96009158</v>
      </c>
      <c r="K1559" t="s">
        <v>565</v>
      </c>
    </row>
    <row r="1560" spans="1:11" x14ac:dyDescent="0.2">
      <c r="A1560" s="70" t="s">
        <v>172</v>
      </c>
      <c r="B1560" s="69">
        <v>96011424</v>
      </c>
      <c r="C1560" s="81" t="s">
        <v>448</v>
      </c>
      <c r="D1560" s="69">
        <v>2872</v>
      </c>
      <c r="E1560" t="s">
        <v>65</v>
      </c>
      <c r="F1560">
        <v>89</v>
      </c>
      <c r="H1560" s="98" t="e">
        <f>VLOOKUP(A1560,#REF!,2,FALSE)</f>
        <v>#REF!</v>
      </c>
      <c r="I1560" t="str">
        <f>IF(D1560="",VLOOKUP(A1560,#REF!,3,FALSE),"")</f>
        <v/>
      </c>
      <c r="J1560" t="str">
        <f t="shared" si="24"/>
        <v>Southern California Gas Company96011424</v>
      </c>
      <c r="K1560" t="s">
        <v>565</v>
      </c>
    </row>
    <row r="1561" spans="1:11" x14ac:dyDescent="0.2">
      <c r="A1561" s="70" t="s">
        <v>172</v>
      </c>
      <c r="B1561" s="69">
        <v>96013277</v>
      </c>
      <c r="C1561" s="81" t="s">
        <v>410</v>
      </c>
      <c r="D1561" s="69">
        <v>2872</v>
      </c>
      <c r="E1561" t="s">
        <v>65</v>
      </c>
      <c r="F1561">
        <v>89</v>
      </c>
      <c r="H1561" s="98" t="e">
        <f>VLOOKUP(A1561,#REF!,2,FALSE)</f>
        <v>#REF!</v>
      </c>
      <c r="I1561" t="str">
        <f>IF(D1561="",VLOOKUP(A1561,#REF!,3,FALSE),"")</f>
        <v/>
      </c>
      <c r="J1561" t="str">
        <f t="shared" si="24"/>
        <v>Southern California Gas Company96013277</v>
      </c>
      <c r="K1561" t="s">
        <v>565</v>
      </c>
    </row>
    <row r="1562" spans="1:11" x14ac:dyDescent="0.2">
      <c r="A1562" s="70" t="s">
        <v>172</v>
      </c>
      <c r="B1562" s="69">
        <v>96017582</v>
      </c>
      <c r="C1562" s="81" t="s">
        <v>447</v>
      </c>
      <c r="D1562" s="69">
        <v>2872</v>
      </c>
      <c r="E1562" t="s">
        <v>65</v>
      </c>
      <c r="F1562">
        <v>89</v>
      </c>
      <c r="H1562" s="98" t="e">
        <f>VLOOKUP(A1562,#REF!,2,FALSE)</f>
        <v>#REF!</v>
      </c>
      <c r="I1562" t="str">
        <f>IF(D1562="",VLOOKUP(A1562,#REF!,3,FALSE),"")</f>
        <v/>
      </c>
      <c r="J1562" t="str">
        <f t="shared" si="24"/>
        <v>Southern California Gas Company96017582</v>
      </c>
      <c r="K1562" t="s">
        <v>565</v>
      </c>
    </row>
    <row r="1563" spans="1:11" x14ac:dyDescent="0.2">
      <c r="A1563" s="70" t="s">
        <v>172</v>
      </c>
      <c r="B1563" s="69">
        <v>96021152</v>
      </c>
      <c r="C1563" s="81" t="s">
        <v>447</v>
      </c>
      <c r="D1563" s="69">
        <v>2872</v>
      </c>
      <c r="E1563" t="s">
        <v>65</v>
      </c>
      <c r="F1563">
        <v>89</v>
      </c>
      <c r="H1563" s="98" t="e">
        <f>VLOOKUP(A1563,#REF!,2,FALSE)</f>
        <v>#REF!</v>
      </c>
      <c r="I1563" t="str">
        <f>IF(D1563="",VLOOKUP(A1563,#REF!,3,FALSE),"")</f>
        <v/>
      </c>
      <c r="J1563" t="str">
        <f t="shared" si="24"/>
        <v>Southern California Gas Company96021152</v>
      </c>
      <c r="K1563" t="s">
        <v>565</v>
      </c>
    </row>
    <row r="1564" spans="1:11" x14ac:dyDescent="0.2">
      <c r="A1564" s="70" t="s">
        <v>172</v>
      </c>
      <c r="B1564" s="69">
        <v>96034130</v>
      </c>
      <c r="C1564" s="81" t="s">
        <v>426</v>
      </c>
      <c r="D1564" s="69">
        <v>2872</v>
      </c>
      <c r="E1564" t="s">
        <v>65</v>
      </c>
      <c r="F1564">
        <v>89</v>
      </c>
      <c r="H1564" s="98" t="e">
        <f>VLOOKUP(A1564,#REF!,2,FALSE)</f>
        <v>#REF!</v>
      </c>
      <c r="I1564" t="str">
        <f>IF(D1564="",VLOOKUP(A1564,#REF!,3,FALSE),"")</f>
        <v/>
      </c>
      <c r="J1564" t="str">
        <f t="shared" si="24"/>
        <v>Southern California Gas Company96034130</v>
      </c>
      <c r="K1564" t="s">
        <v>565</v>
      </c>
    </row>
    <row r="1565" spans="1:11" x14ac:dyDescent="0.2">
      <c r="A1565" s="70" t="s">
        <v>172</v>
      </c>
      <c r="B1565" s="69">
        <v>96034135</v>
      </c>
      <c r="C1565" s="81" t="s">
        <v>426</v>
      </c>
      <c r="D1565" s="69">
        <v>2872</v>
      </c>
      <c r="E1565" t="s">
        <v>65</v>
      </c>
      <c r="F1565">
        <v>89</v>
      </c>
      <c r="H1565" s="98" t="e">
        <f>VLOOKUP(A1565,#REF!,2,FALSE)</f>
        <v>#REF!</v>
      </c>
      <c r="I1565" t="str">
        <f>IF(D1565="",VLOOKUP(A1565,#REF!,3,FALSE),"")</f>
        <v/>
      </c>
      <c r="J1565" t="str">
        <f t="shared" si="24"/>
        <v>Southern California Gas Company96034135</v>
      </c>
      <c r="K1565" t="s">
        <v>565</v>
      </c>
    </row>
    <row r="1566" spans="1:11" x14ac:dyDescent="0.2">
      <c r="A1566" s="70" t="s">
        <v>172</v>
      </c>
      <c r="B1566" s="69">
        <v>96052351</v>
      </c>
      <c r="C1566" s="81" t="s">
        <v>394</v>
      </c>
      <c r="D1566" s="69">
        <v>2872</v>
      </c>
      <c r="E1566" t="s">
        <v>65</v>
      </c>
      <c r="F1566">
        <v>89</v>
      </c>
      <c r="H1566" s="98" t="e">
        <f>VLOOKUP(A1566,#REF!,2,FALSE)</f>
        <v>#REF!</v>
      </c>
      <c r="I1566" t="str">
        <f>IF(D1566="",VLOOKUP(A1566,#REF!,3,FALSE),"")</f>
        <v/>
      </c>
      <c r="J1566" t="str">
        <f t="shared" si="24"/>
        <v>Southern California Gas Company96052351</v>
      </c>
      <c r="K1566" t="s">
        <v>565</v>
      </c>
    </row>
    <row r="1567" spans="1:11" x14ac:dyDescent="0.2">
      <c r="A1567" s="70" t="s">
        <v>172</v>
      </c>
      <c r="B1567" s="69">
        <v>96058056</v>
      </c>
      <c r="C1567" s="81" t="s">
        <v>426</v>
      </c>
      <c r="D1567" s="69">
        <v>2872</v>
      </c>
      <c r="E1567" t="s">
        <v>65</v>
      </c>
      <c r="F1567">
        <v>89</v>
      </c>
      <c r="H1567" s="98" t="e">
        <f>VLOOKUP(A1567,#REF!,2,FALSE)</f>
        <v>#REF!</v>
      </c>
      <c r="I1567" t="str">
        <f>IF(D1567="",VLOOKUP(A1567,#REF!,3,FALSE),"")</f>
        <v/>
      </c>
      <c r="J1567" t="str">
        <f t="shared" si="24"/>
        <v>Southern California Gas Company96058056</v>
      </c>
      <c r="K1567" t="s">
        <v>565</v>
      </c>
    </row>
    <row r="1568" spans="1:11" x14ac:dyDescent="0.2">
      <c r="A1568" s="70" t="s">
        <v>172</v>
      </c>
      <c r="B1568" s="69">
        <v>96063861</v>
      </c>
      <c r="C1568" s="81" t="s">
        <v>403</v>
      </c>
      <c r="D1568" s="69">
        <v>2872</v>
      </c>
      <c r="E1568" t="s">
        <v>65</v>
      </c>
      <c r="F1568">
        <v>89</v>
      </c>
      <c r="H1568" s="98" t="e">
        <f>VLOOKUP(A1568,#REF!,2,FALSE)</f>
        <v>#REF!</v>
      </c>
      <c r="I1568" t="str">
        <f>IF(D1568="",VLOOKUP(A1568,#REF!,3,FALSE),"")</f>
        <v/>
      </c>
      <c r="J1568" t="str">
        <f t="shared" si="24"/>
        <v>Southern California Gas Company96063861</v>
      </c>
      <c r="K1568" t="s">
        <v>565</v>
      </c>
    </row>
    <row r="1569" spans="1:11" x14ac:dyDescent="0.2">
      <c r="A1569" s="70" t="s">
        <v>195</v>
      </c>
      <c r="B1569" s="69">
        <v>96085397</v>
      </c>
      <c r="C1569" s="81" t="s">
        <v>583</v>
      </c>
      <c r="D1569" s="69">
        <v>5665</v>
      </c>
      <c r="E1569" t="s">
        <v>65</v>
      </c>
      <c r="F1569">
        <v>112</v>
      </c>
      <c r="H1569" s="98" t="e">
        <f>VLOOKUP(A1569,#REF!,2,FALSE)</f>
        <v>#REF!</v>
      </c>
      <c r="I1569" t="str">
        <f>IF(D1569="",VLOOKUP(A1569,#REF!,3,FALSE),"")</f>
        <v/>
      </c>
      <c r="J1569" t="str">
        <f t="shared" si="24"/>
        <v>Sprague Energy Corp.96085397</v>
      </c>
      <c r="K1569" t="s">
        <v>127</v>
      </c>
    </row>
    <row r="1570" spans="1:11" x14ac:dyDescent="0.2">
      <c r="A1570" s="70" t="s">
        <v>195</v>
      </c>
      <c r="B1570" s="69">
        <v>96002582</v>
      </c>
      <c r="C1570" s="81" t="s">
        <v>401</v>
      </c>
      <c r="D1570" s="69">
        <v>5665</v>
      </c>
      <c r="E1570" t="s">
        <v>65</v>
      </c>
      <c r="F1570">
        <v>112</v>
      </c>
      <c r="H1570" s="98" t="e">
        <f>VLOOKUP(A1570,#REF!,2,FALSE)</f>
        <v>#REF!</v>
      </c>
      <c r="I1570" t="str">
        <f>IF(D1570="",VLOOKUP(A1570,#REF!,3,FALSE),"")</f>
        <v/>
      </c>
      <c r="J1570" t="str">
        <f t="shared" si="24"/>
        <v>Sprague Energy Corp.96002582</v>
      </c>
      <c r="K1570" t="s">
        <v>565</v>
      </c>
    </row>
    <row r="1571" spans="1:11" x14ac:dyDescent="0.2">
      <c r="A1571" s="70" t="s">
        <v>195</v>
      </c>
      <c r="B1571" s="69">
        <v>96002961</v>
      </c>
      <c r="C1571" s="81" t="s">
        <v>399</v>
      </c>
      <c r="D1571" s="69">
        <v>5665</v>
      </c>
      <c r="E1571" t="s">
        <v>65</v>
      </c>
      <c r="F1571">
        <v>112</v>
      </c>
      <c r="H1571" s="98" t="e">
        <f>VLOOKUP(A1571,#REF!,2,FALSE)</f>
        <v>#REF!</v>
      </c>
      <c r="I1571" t="str">
        <f>IF(D1571="",VLOOKUP(A1571,#REF!,3,FALSE),"")</f>
        <v/>
      </c>
      <c r="J1571" t="str">
        <f t="shared" si="24"/>
        <v>Sprague Energy Corp.96002961</v>
      </c>
      <c r="K1571" t="s">
        <v>565</v>
      </c>
    </row>
    <row r="1572" spans="1:11" x14ac:dyDescent="0.2">
      <c r="A1572" s="70" t="s">
        <v>195</v>
      </c>
      <c r="B1572" s="69">
        <v>96005429</v>
      </c>
      <c r="C1572" s="81" t="s">
        <v>397</v>
      </c>
      <c r="D1572" s="69">
        <v>5665</v>
      </c>
      <c r="E1572" t="s">
        <v>65</v>
      </c>
      <c r="F1572">
        <v>112</v>
      </c>
      <c r="H1572" s="98" t="e">
        <f>VLOOKUP(A1572,#REF!,2,FALSE)</f>
        <v>#REF!</v>
      </c>
      <c r="I1572" t="str">
        <f>IF(D1572="",VLOOKUP(A1572,#REF!,3,FALSE),"")</f>
        <v/>
      </c>
      <c r="J1572" t="str">
        <f t="shared" si="24"/>
        <v>Sprague Energy Corp.96005429</v>
      </c>
      <c r="K1572" t="s">
        <v>565</v>
      </c>
    </row>
    <row r="1573" spans="1:11" x14ac:dyDescent="0.2">
      <c r="A1573" s="70" t="s">
        <v>195</v>
      </c>
      <c r="B1573" s="69">
        <v>96029031</v>
      </c>
      <c r="C1573" s="81" t="s">
        <v>396</v>
      </c>
      <c r="D1573" s="69">
        <v>5665</v>
      </c>
      <c r="E1573" t="s">
        <v>65</v>
      </c>
      <c r="F1573">
        <v>112</v>
      </c>
      <c r="H1573" s="98" t="e">
        <f>VLOOKUP(A1573,#REF!,2,FALSE)</f>
        <v>#REF!</v>
      </c>
      <c r="I1573" t="str">
        <f>IF(D1573="",VLOOKUP(A1573,#REF!,3,FALSE),"")</f>
        <v/>
      </c>
      <c r="J1573" t="str">
        <f t="shared" si="24"/>
        <v>Sprague Energy Corp.96029031</v>
      </c>
      <c r="K1573" t="s">
        <v>565</v>
      </c>
    </row>
    <row r="1574" spans="1:11" x14ac:dyDescent="0.2">
      <c r="A1574" s="70" t="s">
        <v>195</v>
      </c>
      <c r="B1574" s="69">
        <v>96049928</v>
      </c>
      <c r="C1574" s="81" t="s">
        <v>403</v>
      </c>
      <c r="D1574" s="69">
        <v>5665</v>
      </c>
      <c r="E1574" t="s">
        <v>65</v>
      </c>
      <c r="F1574">
        <v>112</v>
      </c>
      <c r="H1574" s="98" t="e">
        <f>VLOOKUP(A1574,#REF!,2,FALSE)</f>
        <v>#REF!</v>
      </c>
      <c r="I1574" t="str">
        <f>IF(D1574="",VLOOKUP(A1574,#REF!,3,FALSE),"")</f>
        <v/>
      </c>
      <c r="J1574" t="str">
        <f t="shared" si="24"/>
        <v>Sprague Energy Corp.96049928</v>
      </c>
      <c r="K1574" t="s">
        <v>565</v>
      </c>
    </row>
    <row r="1575" spans="1:11" x14ac:dyDescent="0.2">
      <c r="A1575" s="70" t="s">
        <v>195</v>
      </c>
      <c r="B1575" s="69">
        <v>96061987</v>
      </c>
      <c r="C1575" s="81" t="s">
        <v>416</v>
      </c>
      <c r="D1575" s="69">
        <v>5665</v>
      </c>
      <c r="E1575" t="s">
        <v>65</v>
      </c>
      <c r="F1575">
        <v>112</v>
      </c>
      <c r="H1575" s="98" t="e">
        <f>VLOOKUP(A1575,#REF!,2,FALSE)</f>
        <v>#REF!</v>
      </c>
      <c r="I1575" t="str">
        <f>IF(D1575="",VLOOKUP(A1575,#REF!,3,FALSE),"")</f>
        <v/>
      </c>
      <c r="J1575" t="str">
        <f t="shared" si="24"/>
        <v>Sprague Energy Corp.96061987</v>
      </c>
      <c r="K1575" t="s">
        <v>565</v>
      </c>
    </row>
    <row r="1576" spans="1:11" x14ac:dyDescent="0.2">
      <c r="A1576" s="70" t="s">
        <v>195</v>
      </c>
      <c r="B1576" s="69">
        <v>96076639</v>
      </c>
      <c r="C1576" s="81" t="s">
        <v>403</v>
      </c>
      <c r="D1576" s="69">
        <v>5665</v>
      </c>
      <c r="E1576" t="s">
        <v>65</v>
      </c>
      <c r="F1576">
        <v>112</v>
      </c>
      <c r="H1576" s="98" t="e">
        <f>VLOOKUP(A1576,#REF!,2,FALSE)</f>
        <v>#REF!</v>
      </c>
      <c r="I1576" t="str">
        <f>IF(D1576="",VLOOKUP(A1576,#REF!,3,FALSE),"")</f>
        <v/>
      </c>
      <c r="J1576" t="str">
        <f t="shared" si="24"/>
        <v>Sprague Energy Corp.96076639</v>
      </c>
      <c r="K1576" t="s">
        <v>565</v>
      </c>
    </row>
    <row r="1577" spans="1:11" x14ac:dyDescent="0.2">
      <c r="A1577" s="70" t="s">
        <v>195</v>
      </c>
      <c r="B1577" s="69">
        <v>96083971</v>
      </c>
      <c r="C1577" s="81" t="s">
        <v>403</v>
      </c>
      <c r="D1577" s="69">
        <v>5665</v>
      </c>
      <c r="E1577" t="s">
        <v>65</v>
      </c>
      <c r="F1577">
        <v>112</v>
      </c>
      <c r="H1577" s="98" t="e">
        <f>VLOOKUP(A1577,#REF!,2,FALSE)</f>
        <v>#REF!</v>
      </c>
      <c r="I1577" t="str">
        <f>IF(D1577="",VLOOKUP(A1577,#REF!,3,FALSE),"")</f>
        <v/>
      </c>
      <c r="J1577" t="str">
        <f t="shared" si="24"/>
        <v>Sprague Energy Corp.96083971</v>
      </c>
      <c r="K1577" t="s">
        <v>565</v>
      </c>
    </row>
    <row r="1578" spans="1:11" x14ac:dyDescent="0.2">
      <c r="A1578" s="70" t="s">
        <v>195</v>
      </c>
      <c r="B1578" s="69">
        <v>96083974</v>
      </c>
      <c r="C1578" s="81" t="s">
        <v>403</v>
      </c>
      <c r="D1578" s="69">
        <v>5665</v>
      </c>
      <c r="E1578" t="s">
        <v>65</v>
      </c>
      <c r="F1578">
        <v>112</v>
      </c>
      <c r="H1578" s="98" t="e">
        <f>VLOOKUP(A1578,#REF!,2,FALSE)</f>
        <v>#REF!</v>
      </c>
      <c r="I1578" t="str">
        <f>IF(D1578="",VLOOKUP(A1578,#REF!,3,FALSE),"")</f>
        <v/>
      </c>
      <c r="J1578" t="str">
        <f t="shared" si="24"/>
        <v>Sprague Energy Corp.96083974</v>
      </c>
      <c r="K1578" t="s">
        <v>565</v>
      </c>
    </row>
    <row r="1579" spans="1:11" x14ac:dyDescent="0.2">
      <c r="A1579" s="70" t="s">
        <v>195</v>
      </c>
      <c r="B1579" s="69">
        <v>96085719</v>
      </c>
      <c r="C1579" s="81" t="s">
        <v>403</v>
      </c>
      <c r="D1579" s="69">
        <v>5665</v>
      </c>
      <c r="E1579" t="s">
        <v>65</v>
      </c>
      <c r="F1579">
        <v>112</v>
      </c>
      <c r="H1579" s="98" t="e">
        <f>VLOOKUP(A1579,#REF!,2,FALSE)</f>
        <v>#REF!</v>
      </c>
      <c r="I1579" t="str">
        <f>IF(D1579="",VLOOKUP(A1579,#REF!,3,FALSE),"")</f>
        <v/>
      </c>
      <c r="J1579" t="str">
        <f t="shared" si="24"/>
        <v>Sprague Energy Corp.96085719</v>
      </c>
      <c r="K1579" t="s">
        <v>565</v>
      </c>
    </row>
    <row r="1580" spans="1:11" x14ac:dyDescent="0.2">
      <c r="A1580" s="70" t="s">
        <v>292</v>
      </c>
      <c r="B1580" s="69">
        <v>96067311</v>
      </c>
      <c r="C1580" s="81" t="s">
        <v>401</v>
      </c>
      <c r="D1580" s="69">
        <v>2970</v>
      </c>
      <c r="E1580" t="s">
        <v>65</v>
      </c>
      <c r="F1580">
        <v>209</v>
      </c>
      <c r="H1580" s="98" t="e">
        <f>VLOOKUP(A1580,#REF!,2,FALSE)</f>
        <v>#REF!</v>
      </c>
      <c r="I1580" t="str">
        <f>IF(D1580="",VLOOKUP(A1580,#REF!,3,FALSE),"")</f>
        <v/>
      </c>
      <c r="J1580" t="str">
        <f t="shared" si="24"/>
        <v>Superior Natural Gas Corporation96067311</v>
      </c>
      <c r="K1580" t="s">
        <v>582</v>
      </c>
    </row>
    <row r="1581" spans="1:11" x14ac:dyDescent="0.2">
      <c r="A1581" s="70" t="s">
        <v>292</v>
      </c>
      <c r="B1581" s="69">
        <v>96005429</v>
      </c>
      <c r="C1581" s="81" t="s">
        <v>397</v>
      </c>
      <c r="D1581" s="69">
        <v>2970</v>
      </c>
      <c r="E1581" t="s">
        <v>65</v>
      </c>
      <c r="F1581">
        <v>209</v>
      </c>
      <c r="H1581" s="98" t="e">
        <f>VLOOKUP(A1581,#REF!,2,FALSE)</f>
        <v>#REF!</v>
      </c>
      <c r="I1581" t="str">
        <f>IF(D1581="",VLOOKUP(A1581,#REF!,3,FALSE),"")</f>
        <v/>
      </c>
      <c r="J1581" t="str">
        <f t="shared" si="24"/>
        <v>Superior Natural Gas Corporation96005429</v>
      </c>
      <c r="K1581" t="s">
        <v>565</v>
      </c>
    </row>
    <row r="1582" spans="1:11" x14ac:dyDescent="0.2">
      <c r="A1582" s="70" t="s">
        <v>292</v>
      </c>
      <c r="B1582" s="69">
        <v>96007439</v>
      </c>
      <c r="C1582" s="81" t="s">
        <v>394</v>
      </c>
      <c r="D1582" s="69">
        <v>2970</v>
      </c>
      <c r="E1582" t="s">
        <v>65</v>
      </c>
      <c r="F1582">
        <v>209</v>
      </c>
      <c r="H1582" s="98" t="e">
        <f>VLOOKUP(A1582,#REF!,2,FALSE)</f>
        <v>#REF!</v>
      </c>
      <c r="I1582" t="str">
        <f>IF(D1582="",VLOOKUP(A1582,#REF!,3,FALSE),"")</f>
        <v/>
      </c>
      <c r="J1582" t="str">
        <f t="shared" si="24"/>
        <v>Superior Natural Gas Corporation96007439</v>
      </c>
      <c r="K1582" t="s">
        <v>565</v>
      </c>
    </row>
    <row r="1583" spans="1:11" x14ac:dyDescent="0.2">
      <c r="A1583" s="70" t="s">
        <v>292</v>
      </c>
      <c r="B1583" s="69">
        <v>96015135</v>
      </c>
      <c r="C1583" s="81" t="s">
        <v>433</v>
      </c>
      <c r="D1583" s="69">
        <v>2970</v>
      </c>
      <c r="E1583" t="s">
        <v>65</v>
      </c>
      <c r="F1583">
        <v>209</v>
      </c>
      <c r="H1583" s="98" t="e">
        <f>VLOOKUP(A1583,#REF!,2,FALSE)</f>
        <v>#REF!</v>
      </c>
      <c r="I1583" t="str">
        <f>IF(D1583="",VLOOKUP(A1583,#REF!,3,FALSE),"")</f>
        <v/>
      </c>
      <c r="J1583" t="str">
        <f t="shared" si="24"/>
        <v>Superior Natural Gas Corporation96015135</v>
      </c>
      <c r="K1583" t="s">
        <v>565</v>
      </c>
    </row>
    <row r="1584" spans="1:11" x14ac:dyDescent="0.2">
      <c r="A1584" s="70" t="s">
        <v>292</v>
      </c>
      <c r="B1584" s="69">
        <v>96029153</v>
      </c>
      <c r="C1584" s="81" t="s">
        <v>396</v>
      </c>
      <c r="D1584" s="69">
        <v>2970</v>
      </c>
      <c r="E1584" t="s">
        <v>65</v>
      </c>
      <c r="F1584">
        <v>209</v>
      </c>
      <c r="H1584" s="98" t="e">
        <f>VLOOKUP(A1584,#REF!,2,FALSE)</f>
        <v>#REF!</v>
      </c>
      <c r="I1584" t="str">
        <f>IF(D1584="",VLOOKUP(A1584,#REF!,3,FALSE),"")</f>
        <v/>
      </c>
      <c r="J1584" t="str">
        <f t="shared" si="24"/>
        <v>Superior Natural Gas Corporation96029153</v>
      </c>
      <c r="K1584" t="s">
        <v>565</v>
      </c>
    </row>
    <row r="1585" spans="1:11" x14ac:dyDescent="0.2">
      <c r="A1585" s="70" t="s">
        <v>292</v>
      </c>
      <c r="B1585" s="69">
        <v>96052897</v>
      </c>
      <c r="C1585" s="81" t="s">
        <v>402</v>
      </c>
      <c r="D1585" s="69">
        <v>2970</v>
      </c>
      <c r="E1585" t="s">
        <v>65</v>
      </c>
      <c r="F1585">
        <v>209</v>
      </c>
      <c r="H1585" s="98" t="e">
        <f>VLOOKUP(A1585,#REF!,2,FALSE)</f>
        <v>#REF!</v>
      </c>
      <c r="I1585" t="str">
        <f>IF(D1585="",VLOOKUP(A1585,#REF!,3,FALSE),"")</f>
        <v/>
      </c>
      <c r="J1585" t="str">
        <f t="shared" si="24"/>
        <v>Superior Natural Gas Corporation96052897</v>
      </c>
      <c r="K1585" t="s">
        <v>565</v>
      </c>
    </row>
    <row r="1586" spans="1:11" x14ac:dyDescent="0.2">
      <c r="A1586" s="70" t="s">
        <v>292</v>
      </c>
      <c r="B1586" s="69">
        <v>96060521</v>
      </c>
      <c r="C1586" s="81" t="s">
        <v>404</v>
      </c>
      <c r="D1586" s="69">
        <v>2970</v>
      </c>
      <c r="E1586" t="s">
        <v>65</v>
      </c>
      <c r="F1586">
        <v>209</v>
      </c>
      <c r="H1586" s="98" t="e">
        <f>VLOOKUP(A1586,#REF!,2,FALSE)</f>
        <v>#REF!</v>
      </c>
      <c r="I1586" t="str">
        <f>IF(D1586="",VLOOKUP(A1586,#REF!,3,FALSE),"")</f>
        <v/>
      </c>
      <c r="J1586" t="str">
        <f t="shared" si="24"/>
        <v>Superior Natural Gas Corporation96060521</v>
      </c>
      <c r="K1586" t="s">
        <v>565</v>
      </c>
    </row>
    <row r="1587" spans="1:11" x14ac:dyDescent="0.2">
      <c r="A1587" s="70" t="s">
        <v>292</v>
      </c>
      <c r="B1587" s="69">
        <v>96088578</v>
      </c>
      <c r="C1587" s="81" t="s">
        <v>403</v>
      </c>
      <c r="D1587" s="69">
        <v>2970</v>
      </c>
      <c r="E1587" t="s">
        <v>65</v>
      </c>
      <c r="F1587">
        <v>209</v>
      </c>
      <c r="H1587" s="98" t="e">
        <f>VLOOKUP(A1587,#REF!,2,FALSE)</f>
        <v>#REF!</v>
      </c>
      <c r="I1587" t="str">
        <f>IF(D1587="",VLOOKUP(A1587,#REF!,3,FALSE),"")</f>
        <v/>
      </c>
      <c r="J1587" t="str">
        <f t="shared" si="24"/>
        <v>Superior Natural Gas Corporation96088578</v>
      </c>
      <c r="K1587" t="s">
        <v>565</v>
      </c>
    </row>
    <row r="1588" spans="1:11" x14ac:dyDescent="0.2">
      <c r="A1588" s="70" t="s">
        <v>238</v>
      </c>
      <c r="B1588" s="69">
        <v>96004693</v>
      </c>
      <c r="C1588" s="81" t="s">
        <v>431</v>
      </c>
      <c r="D1588" s="69">
        <v>202</v>
      </c>
      <c r="E1588" t="s">
        <v>65</v>
      </c>
      <c r="F1588">
        <v>155</v>
      </c>
      <c r="H1588" s="98" t="e">
        <f>VLOOKUP(A1588,#REF!,2,FALSE)</f>
        <v>#REF!</v>
      </c>
      <c r="I1588" t="str">
        <f>IF(D1588="",VLOOKUP(A1588,#REF!,3,FALSE),"")</f>
        <v/>
      </c>
      <c r="J1588" t="str">
        <f t="shared" si="24"/>
        <v>Swift Energy Company96004693</v>
      </c>
      <c r="K1588" t="s">
        <v>588</v>
      </c>
    </row>
    <row r="1589" spans="1:11" x14ac:dyDescent="0.2">
      <c r="A1589" s="70" t="s">
        <v>238</v>
      </c>
      <c r="B1589" s="69">
        <v>96004701</v>
      </c>
      <c r="C1589" s="81" t="s">
        <v>431</v>
      </c>
      <c r="D1589" s="69">
        <v>202</v>
      </c>
      <c r="E1589" t="s">
        <v>65</v>
      </c>
      <c r="F1589">
        <v>155</v>
      </c>
      <c r="H1589" s="98" t="e">
        <f>VLOOKUP(A1589,#REF!,2,FALSE)</f>
        <v>#REF!</v>
      </c>
      <c r="I1589" t="str">
        <f>IF(D1589="",VLOOKUP(A1589,#REF!,3,FALSE),"")</f>
        <v/>
      </c>
      <c r="J1589" t="str">
        <f t="shared" si="24"/>
        <v>Swift Energy Company96004701</v>
      </c>
      <c r="K1589" t="s">
        <v>588</v>
      </c>
    </row>
    <row r="1590" spans="1:11" x14ac:dyDescent="0.2">
      <c r="A1590" s="70" t="s">
        <v>238</v>
      </c>
      <c r="B1590" s="69">
        <v>96076935</v>
      </c>
      <c r="C1590" s="81" t="s">
        <v>589</v>
      </c>
      <c r="D1590" s="69">
        <v>202</v>
      </c>
      <c r="E1590" t="s">
        <v>65</v>
      </c>
      <c r="F1590">
        <v>155</v>
      </c>
      <c r="H1590" s="98" t="e">
        <f>VLOOKUP(A1590,#REF!,2,FALSE)</f>
        <v>#REF!</v>
      </c>
      <c r="I1590" t="str">
        <f>IF(D1590="",VLOOKUP(A1590,#REF!,3,FALSE),"")</f>
        <v/>
      </c>
      <c r="J1590" t="str">
        <f t="shared" si="24"/>
        <v>Swift Energy Company96076935</v>
      </c>
      <c r="K1590" t="s">
        <v>582</v>
      </c>
    </row>
    <row r="1591" spans="1:11" x14ac:dyDescent="0.2">
      <c r="A1591" s="70" t="s">
        <v>238</v>
      </c>
      <c r="B1591" s="69">
        <v>96076962</v>
      </c>
      <c r="C1591" s="81" t="s">
        <v>589</v>
      </c>
      <c r="D1591" s="69">
        <v>202</v>
      </c>
      <c r="E1591" t="s">
        <v>65</v>
      </c>
      <c r="F1591">
        <v>155</v>
      </c>
      <c r="H1591" s="98" t="e">
        <f>VLOOKUP(A1591,#REF!,2,FALSE)</f>
        <v>#REF!</v>
      </c>
      <c r="I1591" t="str">
        <f>IF(D1591="",VLOOKUP(A1591,#REF!,3,FALSE),"")</f>
        <v/>
      </c>
      <c r="J1591" t="str">
        <f t="shared" si="24"/>
        <v>Swift Energy Company96076962</v>
      </c>
      <c r="K1591" t="s">
        <v>582</v>
      </c>
    </row>
    <row r="1592" spans="1:11" x14ac:dyDescent="0.2">
      <c r="A1592" s="70" t="s">
        <v>238</v>
      </c>
      <c r="B1592" s="69">
        <v>96095054</v>
      </c>
      <c r="C1592" s="81" t="s">
        <v>403</v>
      </c>
      <c r="D1592" s="69">
        <v>202</v>
      </c>
      <c r="E1592" t="s">
        <v>65</v>
      </c>
      <c r="F1592">
        <v>155</v>
      </c>
      <c r="H1592" s="98" t="e">
        <f>VLOOKUP(A1592,#REF!,2,FALSE)</f>
        <v>#REF!</v>
      </c>
      <c r="I1592" t="str">
        <f>IF(D1592="",VLOOKUP(A1592,#REF!,3,FALSE),"")</f>
        <v/>
      </c>
      <c r="J1592" t="str">
        <f t="shared" si="24"/>
        <v>Swift Energy Company96095054</v>
      </c>
      <c r="K1592" t="s">
        <v>582</v>
      </c>
    </row>
    <row r="1593" spans="1:11" x14ac:dyDescent="0.2">
      <c r="A1593" s="70" t="s">
        <v>238</v>
      </c>
      <c r="B1593" s="69">
        <v>96061760</v>
      </c>
      <c r="C1593" s="81" t="s">
        <v>401</v>
      </c>
      <c r="D1593" s="69">
        <v>202</v>
      </c>
      <c r="E1593" t="s">
        <v>65</v>
      </c>
      <c r="F1593">
        <v>155</v>
      </c>
      <c r="H1593" s="98" t="e">
        <f>VLOOKUP(A1593,#REF!,2,FALSE)</f>
        <v>#REF!</v>
      </c>
      <c r="I1593" t="str">
        <f>IF(D1593="",VLOOKUP(A1593,#REF!,3,FALSE),"")</f>
        <v/>
      </c>
      <c r="J1593" t="str">
        <f t="shared" si="24"/>
        <v>Swift Energy Company96061760</v>
      </c>
      <c r="K1593" t="s">
        <v>565</v>
      </c>
    </row>
    <row r="1594" spans="1:11" x14ac:dyDescent="0.2">
      <c r="A1594" s="70" t="s">
        <v>238</v>
      </c>
      <c r="B1594" s="69">
        <v>96062642</v>
      </c>
      <c r="C1594" s="81" t="s">
        <v>402</v>
      </c>
      <c r="D1594" s="69">
        <v>202</v>
      </c>
      <c r="E1594" t="s">
        <v>65</v>
      </c>
      <c r="F1594">
        <v>155</v>
      </c>
      <c r="H1594" s="98" t="e">
        <f>VLOOKUP(A1594,#REF!,2,FALSE)</f>
        <v>#REF!</v>
      </c>
      <c r="I1594" t="str">
        <f>IF(D1594="",VLOOKUP(A1594,#REF!,3,FALSE),"")</f>
        <v/>
      </c>
      <c r="J1594" t="str">
        <f t="shared" si="24"/>
        <v>Swift Energy Company96062642</v>
      </c>
      <c r="K1594" t="s">
        <v>565</v>
      </c>
    </row>
    <row r="1595" spans="1:11" x14ac:dyDescent="0.2">
      <c r="A1595" s="70" t="s">
        <v>238</v>
      </c>
      <c r="B1595" s="69">
        <v>96080613</v>
      </c>
      <c r="C1595" s="81" t="s">
        <v>404</v>
      </c>
      <c r="D1595" s="69">
        <v>202</v>
      </c>
      <c r="E1595" t="s">
        <v>65</v>
      </c>
      <c r="F1595">
        <v>155</v>
      </c>
      <c r="H1595" s="98" t="e">
        <f>VLOOKUP(A1595,#REF!,2,FALSE)</f>
        <v>#REF!</v>
      </c>
      <c r="I1595" t="str">
        <f>IF(D1595="",VLOOKUP(A1595,#REF!,3,FALSE),"")</f>
        <v/>
      </c>
      <c r="J1595" t="str">
        <f t="shared" si="24"/>
        <v>Swift Energy Company96080613</v>
      </c>
      <c r="K1595" t="s">
        <v>565</v>
      </c>
    </row>
    <row r="1596" spans="1:11" x14ac:dyDescent="0.2">
      <c r="A1596" s="70" t="s">
        <v>239</v>
      </c>
      <c r="B1596" s="69">
        <v>96061771</v>
      </c>
      <c r="C1596" s="81" t="s">
        <v>402</v>
      </c>
      <c r="D1596" s="69">
        <v>77252</v>
      </c>
      <c r="E1596" t="s">
        <v>65</v>
      </c>
      <c r="F1596">
        <v>156</v>
      </c>
      <c r="H1596" s="98" t="e">
        <f>VLOOKUP(A1596,#REF!,2,FALSE)</f>
        <v>#REF!</v>
      </c>
      <c r="I1596" t="str">
        <f>IF(D1596="",VLOOKUP(A1596,#REF!,3,FALSE),"")</f>
        <v/>
      </c>
      <c r="J1596" t="str">
        <f t="shared" si="24"/>
        <v>Tenaska Gas Storage, LLC96061771</v>
      </c>
      <c r="K1596" t="s">
        <v>565</v>
      </c>
    </row>
    <row r="1597" spans="1:11" x14ac:dyDescent="0.2">
      <c r="A1597" s="70" t="s">
        <v>239</v>
      </c>
      <c r="B1597" s="69">
        <v>96064425</v>
      </c>
      <c r="C1597" s="81" t="s">
        <v>401</v>
      </c>
      <c r="D1597" s="69">
        <v>77252</v>
      </c>
      <c r="E1597" t="s">
        <v>65</v>
      </c>
      <c r="F1597">
        <v>156</v>
      </c>
      <c r="H1597" s="98" t="e">
        <f>VLOOKUP(A1597,#REF!,2,FALSE)</f>
        <v>#REF!</v>
      </c>
      <c r="I1597" t="str">
        <f>IF(D1597="",VLOOKUP(A1597,#REF!,3,FALSE),"")</f>
        <v/>
      </c>
      <c r="J1597" t="str">
        <f t="shared" si="24"/>
        <v>Tenaska Gas Storage, LLC96064425</v>
      </c>
      <c r="K1597" t="s">
        <v>565</v>
      </c>
    </row>
    <row r="1598" spans="1:11" x14ac:dyDescent="0.2">
      <c r="A1598" s="70" t="s">
        <v>135</v>
      </c>
      <c r="B1598" s="69">
        <v>96001363</v>
      </c>
      <c r="C1598" s="81" t="s">
        <v>417</v>
      </c>
      <c r="D1598" s="69">
        <v>208</v>
      </c>
      <c r="E1598" t="s">
        <v>65</v>
      </c>
      <c r="F1598">
        <v>52</v>
      </c>
      <c r="H1598" s="98" t="e">
        <f>VLOOKUP(A1598,#REF!,2,FALSE)</f>
        <v>#REF!</v>
      </c>
      <c r="I1598" t="str">
        <f>IF(D1598="",VLOOKUP(A1598,#REF!,3,FALSE),"")</f>
        <v/>
      </c>
      <c r="J1598" t="str">
        <f t="shared" si="24"/>
        <v>Tenaska Marketing Ventures96001363</v>
      </c>
      <c r="K1598" t="s">
        <v>565</v>
      </c>
    </row>
    <row r="1599" spans="1:11" x14ac:dyDescent="0.2">
      <c r="A1599" s="70" t="s">
        <v>135</v>
      </c>
      <c r="B1599" s="69">
        <v>96001395</v>
      </c>
      <c r="C1599" s="81" t="s">
        <v>392</v>
      </c>
      <c r="D1599" s="69">
        <v>208</v>
      </c>
      <c r="E1599" t="s">
        <v>65</v>
      </c>
      <c r="F1599">
        <v>52</v>
      </c>
      <c r="H1599" s="98" t="e">
        <f>VLOOKUP(A1599,#REF!,2,FALSE)</f>
        <v>#REF!</v>
      </c>
      <c r="I1599" t="str">
        <f>IF(D1599="",VLOOKUP(A1599,#REF!,3,FALSE),"")</f>
        <v/>
      </c>
      <c r="J1599" t="str">
        <f t="shared" si="24"/>
        <v>Tenaska Marketing Ventures96001395</v>
      </c>
      <c r="K1599" t="s">
        <v>565</v>
      </c>
    </row>
    <row r="1600" spans="1:11" x14ac:dyDescent="0.2">
      <c r="A1600" s="70" t="s">
        <v>135</v>
      </c>
      <c r="B1600" s="69">
        <v>96007593</v>
      </c>
      <c r="C1600" s="81" t="s">
        <v>411</v>
      </c>
      <c r="D1600" s="69">
        <v>208</v>
      </c>
      <c r="E1600" t="s">
        <v>65</v>
      </c>
      <c r="F1600">
        <v>52</v>
      </c>
      <c r="H1600" s="98" t="e">
        <f>VLOOKUP(A1600,#REF!,2,FALSE)</f>
        <v>#REF!</v>
      </c>
      <c r="I1600" t="str">
        <f>IF(D1600="",VLOOKUP(A1600,#REF!,3,FALSE),"")</f>
        <v/>
      </c>
      <c r="J1600" t="str">
        <f t="shared" si="24"/>
        <v>Tenaska Marketing Ventures96007593</v>
      </c>
      <c r="K1600" t="s">
        <v>565</v>
      </c>
    </row>
    <row r="1601" spans="1:11" x14ac:dyDescent="0.2">
      <c r="A1601" s="70" t="s">
        <v>135</v>
      </c>
      <c r="B1601" s="69">
        <v>96019305</v>
      </c>
      <c r="C1601" s="81" t="s">
        <v>394</v>
      </c>
      <c r="D1601" s="69">
        <v>208</v>
      </c>
      <c r="E1601" t="s">
        <v>65</v>
      </c>
      <c r="F1601">
        <v>52</v>
      </c>
      <c r="H1601" s="98" t="e">
        <f>VLOOKUP(A1601,#REF!,2,FALSE)</f>
        <v>#REF!</v>
      </c>
      <c r="I1601" t="str">
        <f>IF(D1601="",VLOOKUP(A1601,#REF!,3,FALSE),"")</f>
        <v/>
      </c>
      <c r="J1601" t="str">
        <f t="shared" si="24"/>
        <v>Tenaska Marketing Ventures96019305</v>
      </c>
      <c r="K1601" t="s">
        <v>565</v>
      </c>
    </row>
    <row r="1602" spans="1:11" x14ac:dyDescent="0.2">
      <c r="A1602" s="70" t="s">
        <v>248</v>
      </c>
      <c r="B1602" s="69">
        <v>96086939</v>
      </c>
      <c r="C1602" s="81" t="s">
        <v>583</v>
      </c>
      <c r="D1602" s="69">
        <v>74827</v>
      </c>
      <c r="E1602" t="s">
        <v>65</v>
      </c>
      <c r="F1602">
        <v>165</v>
      </c>
      <c r="H1602" s="98" t="e">
        <f>VLOOKUP(A1602,#REF!,2,FALSE)</f>
        <v>#REF!</v>
      </c>
      <c r="I1602" t="str">
        <f>IF(D1602="",VLOOKUP(A1602,#REF!,3,FALSE),"")</f>
        <v/>
      </c>
      <c r="J1602" t="str">
        <f t="shared" si="24"/>
        <v>Texaco Energy Marketing L.P.96086939</v>
      </c>
      <c r="K1602" t="s">
        <v>127</v>
      </c>
    </row>
    <row r="1603" spans="1:11" x14ac:dyDescent="0.2">
      <c r="A1603" s="70" t="s">
        <v>248</v>
      </c>
      <c r="B1603" s="69">
        <v>96035193</v>
      </c>
      <c r="C1603" s="81" t="s">
        <v>396</v>
      </c>
      <c r="D1603" s="69">
        <v>74827</v>
      </c>
      <c r="E1603" t="s">
        <v>65</v>
      </c>
      <c r="F1603">
        <v>165</v>
      </c>
      <c r="H1603" s="98" t="e">
        <f>VLOOKUP(A1603,#REF!,2,FALSE)</f>
        <v>#REF!</v>
      </c>
      <c r="I1603" t="str">
        <f>IF(D1603="",VLOOKUP(A1603,#REF!,3,FALSE),"")</f>
        <v/>
      </c>
      <c r="J1603" t="str">
        <f t="shared" si="24"/>
        <v>Texaco Energy Marketing L.P.96035193</v>
      </c>
      <c r="K1603" t="s">
        <v>565</v>
      </c>
    </row>
    <row r="1604" spans="1:11" x14ac:dyDescent="0.2">
      <c r="A1604" s="70" t="s">
        <v>246</v>
      </c>
      <c r="B1604" s="69">
        <v>96001410</v>
      </c>
      <c r="C1604" s="81" t="s">
        <v>432</v>
      </c>
      <c r="D1604" s="69">
        <v>3947</v>
      </c>
      <c r="E1604" t="s">
        <v>65</v>
      </c>
      <c r="F1604">
        <v>163</v>
      </c>
      <c r="H1604" s="98" t="e">
        <f>VLOOKUP(A1604,#REF!,2,FALSE)</f>
        <v>#REF!</v>
      </c>
      <c r="I1604" t="str">
        <f>IF(D1604="",VLOOKUP(A1604,#REF!,3,FALSE),"")</f>
        <v/>
      </c>
      <c r="J1604" t="str">
        <f t="shared" si="24"/>
        <v>Texaco Inc.96001410</v>
      </c>
      <c r="K1604" t="s">
        <v>565</v>
      </c>
    </row>
    <row r="1605" spans="1:11" x14ac:dyDescent="0.2">
      <c r="A1605" s="70" t="s">
        <v>246</v>
      </c>
      <c r="B1605" s="69">
        <v>96067539</v>
      </c>
      <c r="C1605" s="81" t="s">
        <v>401</v>
      </c>
      <c r="D1605" s="69">
        <v>3947</v>
      </c>
      <c r="E1605" t="s">
        <v>65</v>
      </c>
      <c r="F1605">
        <v>163</v>
      </c>
      <c r="H1605" s="98" t="e">
        <f>VLOOKUP(A1605,#REF!,2,FALSE)</f>
        <v>#REF!</v>
      </c>
      <c r="I1605" t="str">
        <f>IF(D1605="",VLOOKUP(A1605,#REF!,3,FALSE),"")</f>
        <v/>
      </c>
      <c r="J1605" t="str">
        <f t="shared" ref="J1605:J1668" si="25">A1605&amp;B1605</f>
        <v>Texaco Inc.96067539</v>
      </c>
      <c r="K1605" t="s">
        <v>565</v>
      </c>
    </row>
    <row r="1606" spans="1:11" x14ac:dyDescent="0.2">
      <c r="A1606" s="70" t="s">
        <v>107</v>
      </c>
      <c r="B1606" s="69">
        <v>96010805</v>
      </c>
      <c r="C1606" s="81" t="s">
        <v>431</v>
      </c>
      <c r="D1606" s="69">
        <v>3022</v>
      </c>
      <c r="E1606" t="s">
        <v>65</v>
      </c>
      <c r="F1606">
        <v>24</v>
      </c>
      <c r="H1606" s="98" t="e">
        <f>VLOOKUP(A1606,#REF!,2,FALSE)</f>
        <v>#REF!</v>
      </c>
      <c r="I1606" t="str">
        <f>IF(D1606="",VLOOKUP(A1606,#REF!,3,FALSE),"")</f>
        <v/>
      </c>
      <c r="J1606" t="str">
        <f t="shared" si="25"/>
        <v>Texaco Natural Gas Inc.96010805</v>
      </c>
      <c r="K1606" t="s">
        <v>588</v>
      </c>
    </row>
    <row r="1607" spans="1:11" x14ac:dyDescent="0.2">
      <c r="A1607" s="70" t="s">
        <v>107</v>
      </c>
      <c r="B1607" s="69">
        <v>96086947</v>
      </c>
      <c r="C1607" s="81" t="s">
        <v>583</v>
      </c>
      <c r="D1607" s="69">
        <v>3022</v>
      </c>
      <c r="E1607" t="s">
        <v>65</v>
      </c>
      <c r="F1607">
        <v>24</v>
      </c>
      <c r="H1607" s="98" t="e">
        <f>VLOOKUP(A1607,#REF!,2,FALSE)</f>
        <v>#REF!</v>
      </c>
      <c r="I1607" t="str">
        <f>IF(D1607="",VLOOKUP(A1607,#REF!,3,FALSE),"")</f>
        <v/>
      </c>
      <c r="J1607" t="str">
        <f t="shared" si="25"/>
        <v>Texaco Natural Gas Inc.96086947</v>
      </c>
      <c r="K1607" t="s">
        <v>127</v>
      </c>
    </row>
    <row r="1608" spans="1:11" x14ac:dyDescent="0.2">
      <c r="A1608" s="70" t="s">
        <v>107</v>
      </c>
      <c r="B1608" s="69">
        <v>96003633</v>
      </c>
      <c r="C1608" s="81" t="s">
        <v>422</v>
      </c>
      <c r="D1608" s="69">
        <v>3022</v>
      </c>
      <c r="E1608" t="s">
        <v>65</v>
      </c>
      <c r="F1608">
        <v>24</v>
      </c>
      <c r="H1608" s="98" t="e">
        <f>VLOOKUP(A1608,#REF!,2,FALSE)</f>
        <v>#REF!</v>
      </c>
      <c r="I1608" t="str">
        <f>IF(D1608="",VLOOKUP(A1608,#REF!,3,FALSE),"")</f>
        <v/>
      </c>
      <c r="J1608" t="str">
        <f t="shared" si="25"/>
        <v>Texaco Natural Gas Inc.96003633</v>
      </c>
      <c r="K1608" t="s">
        <v>565</v>
      </c>
    </row>
    <row r="1609" spans="1:11" x14ac:dyDescent="0.2">
      <c r="A1609" s="70" t="s">
        <v>107</v>
      </c>
      <c r="B1609" s="69">
        <v>96004912</v>
      </c>
      <c r="C1609" s="81" t="s">
        <v>410</v>
      </c>
      <c r="D1609" s="69">
        <v>3022</v>
      </c>
      <c r="E1609" t="s">
        <v>65</v>
      </c>
      <c r="F1609">
        <v>24</v>
      </c>
      <c r="H1609" s="98" t="e">
        <f>VLOOKUP(A1609,#REF!,2,FALSE)</f>
        <v>#REF!</v>
      </c>
      <c r="I1609" t="str">
        <f>IF(D1609="",VLOOKUP(A1609,#REF!,3,FALSE),"")</f>
        <v/>
      </c>
      <c r="J1609" t="str">
        <f t="shared" si="25"/>
        <v>Texaco Natural Gas Inc.96004912</v>
      </c>
      <c r="K1609" t="s">
        <v>565</v>
      </c>
    </row>
    <row r="1610" spans="1:11" x14ac:dyDescent="0.2">
      <c r="A1610" s="70" t="s">
        <v>107</v>
      </c>
      <c r="B1610" s="69">
        <v>96005429</v>
      </c>
      <c r="C1610" s="81" t="s">
        <v>397</v>
      </c>
      <c r="D1610" s="69">
        <v>3022</v>
      </c>
      <c r="E1610" t="s">
        <v>65</v>
      </c>
      <c r="F1610">
        <v>24</v>
      </c>
      <c r="H1610" s="98" t="e">
        <f>VLOOKUP(A1610,#REF!,2,FALSE)</f>
        <v>#REF!</v>
      </c>
      <c r="I1610" t="str">
        <f>IF(D1610="",VLOOKUP(A1610,#REF!,3,FALSE),"")</f>
        <v/>
      </c>
      <c r="J1610" t="str">
        <f t="shared" si="25"/>
        <v>Texaco Natural Gas Inc.96005429</v>
      </c>
      <c r="K1610" t="s">
        <v>565</v>
      </c>
    </row>
    <row r="1611" spans="1:11" x14ac:dyDescent="0.2">
      <c r="A1611" s="70" t="s">
        <v>107</v>
      </c>
      <c r="B1611" s="69">
        <v>96007593</v>
      </c>
      <c r="C1611" s="81" t="s">
        <v>411</v>
      </c>
      <c r="D1611" s="69">
        <v>3022</v>
      </c>
      <c r="E1611" t="s">
        <v>65</v>
      </c>
      <c r="F1611">
        <v>24</v>
      </c>
      <c r="H1611" s="98" t="e">
        <f>VLOOKUP(A1611,#REF!,2,FALSE)</f>
        <v>#REF!</v>
      </c>
      <c r="I1611" t="str">
        <f>IF(D1611="",VLOOKUP(A1611,#REF!,3,FALSE),"")</f>
        <v/>
      </c>
      <c r="J1611" t="str">
        <f t="shared" si="25"/>
        <v>Texaco Natural Gas Inc.96007593</v>
      </c>
      <c r="K1611" t="s">
        <v>565</v>
      </c>
    </row>
    <row r="1612" spans="1:11" x14ac:dyDescent="0.2">
      <c r="A1612" s="70" t="s">
        <v>107</v>
      </c>
      <c r="B1612" s="69">
        <v>96039483</v>
      </c>
      <c r="C1612" s="81" t="s">
        <v>394</v>
      </c>
      <c r="D1612" s="69">
        <v>3022</v>
      </c>
      <c r="E1612" t="s">
        <v>65</v>
      </c>
      <c r="F1612">
        <v>24</v>
      </c>
      <c r="H1612" s="98" t="e">
        <f>VLOOKUP(A1612,#REF!,2,FALSE)</f>
        <v>#REF!</v>
      </c>
      <c r="I1612" t="str">
        <f>IF(D1612="",VLOOKUP(A1612,#REF!,3,FALSE),"")</f>
        <v/>
      </c>
      <c r="J1612" t="str">
        <f t="shared" si="25"/>
        <v>Texaco Natural Gas Inc.96039483</v>
      </c>
      <c r="K1612" t="s">
        <v>565</v>
      </c>
    </row>
    <row r="1613" spans="1:11" x14ac:dyDescent="0.2">
      <c r="A1613" s="70" t="s">
        <v>107</v>
      </c>
      <c r="B1613" s="69">
        <v>96041087</v>
      </c>
      <c r="C1613" s="81" t="s">
        <v>403</v>
      </c>
      <c r="D1613" s="69">
        <v>3022</v>
      </c>
      <c r="E1613" t="s">
        <v>65</v>
      </c>
      <c r="F1613">
        <v>24</v>
      </c>
      <c r="H1613" s="98" t="e">
        <f>VLOOKUP(A1613,#REF!,2,FALSE)</f>
        <v>#REF!</v>
      </c>
      <c r="I1613" t="str">
        <f>IF(D1613="",VLOOKUP(A1613,#REF!,3,FALSE),"")</f>
        <v/>
      </c>
      <c r="J1613" t="str">
        <f t="shared" si="25"/>
        <v>Texaco Natural Gas Inc.96041087</v>
      </c>
      <c r="K1613" t="s">
        <v>565</v>
      </c>
    </row>
    <row r="1614" spans="1:11" x14ac:dyDescent="0.2">
      <c r="A1614" s="70" t="s">
        <v>107</v>
      </c>
      <c r="B1614" s="69">
        <v>96041628</v>
      </c>
      <c r="C1614" s="81" t="s">
        <v>405</v>
      </c>
      <c r="D1614" s="69">
        <v>3022</v>
      </c>
      <c r="E1614" t="s">
        <v>65</v>
      </c>
      <c r="F1614">
        <v>24</v>
      </c>
      <c r="H1614" s="98" t="e">
        <f>VLOOKUP(A1614,#REF!,2,FALSE)</f>
        <v>#REF!</v>
      </c>
      <c r="I1614" t="str">
        <f>IF(D1614="",VLOOKUP(A1614,#REF!,3,FALSE),"")</f>
        <v/>
      </c>
      <c r="J1614" t="str">
        <f t="shared" si="25"/>
        <v>Texaco Natural Gas Inc.96041628</v>
      </c>
      <c r="K1614" t="s">
        <v>565</v>
      </c>
    </row>
    <row r="1615" spans="1:11" x14ac:dyDescent="0.2">
      <c r="A1615" s="70" t="s">
        <v>107</v>
      </c>
      <c r="B1615" s="69">
        <v>96058014</v>
      </c>
      <c r="C1615" s="81" t="s">
        <v>404</v>
      </c>
      <c r="D1615" s="69">
        <v>3022</v>
      </c>
      <c r="E1615" t="s">
        <v>65</v>
      </c>
      <c r="F1615">
        <v>24</v>
      </c>
      <c r="H1615" s="98" t="e">
        <f>VLOOKUP(A1615,#REF!,2,FALSE)</f>
        <v>#REF!</v>
      </c>
      <c r="I1615" t="str">
        <f>IF(D1615="",VLOOKUP(A1615,#REF!,3,FALSE),"")</f>
        <v/>
      </c>
      <c r="J1615" t="str">
        <f t="shared" si="25"/>
        <v>Texaco Natural Gas Inc.96058014</v>
      </c>
      <c r="K1615" t="s">
        <v>565</v>
      </c>
    </row>
    <row r="1616" spans="1:11" x14ac:dyDescent="0.2">
      <c r="A1616" s="70" t="s">
        <v>107</v>
      </c>
      <c r="B1616" s="69">
        <v>96061951</v>
      </c>
      <c r="C1616" s="81" t="s">
        <v>404</v>
      </c>
      <c r="D1616" s="69">
        <v>3022</v>
      </c>
      <c r="E1616" t="s">
        <v>65</v>
      </c>
      <c r="F1616">
        <v>24</v>
      </c>
      <c r="H1616" s="98" t="e">
        <f>VLOOKUP(A1616,#REF!,2,FALSE)</f>
        <v>#REF!</v>
      </c>
      <c r="I1616" t="str">
        <f>IF(D1616="",VLOOKUP(A1616,#REF!,3,FALSE),"")</f>
        <v/>
      </c>
      <c r="J1616" t="str">
        <f t="shared" si="25"/>
        <v>Texaco Natural Gas Inc.96061951</v>
      </c>
      <c r="K1616" t="s">
        <v>565</v>
      </c>
    </row>
    <row r="1617" spans="1:11" x14ac:dyDescent="0.2">
      <c r="A1617" s="70" t="s">
        <v>107</v>
      </c>
      <c r="B1617" s="69">
        <v>96061954</v>
      </c>
      <c r="C1617" s="81" t="s">
        <v>404</v>
      </c>
      <c r="D1617" s="69">
        <v>3022</v>
      </c>
      <c r="E1617" t="s">
        <v>65</v>
      </c>
      <c r="F1617">
        <v>24</v>
      </c>
      <c r="H1617" s="98" t="e">
        <f>VLOOKUP(A1617,#REF!,2,FALSE)</f>
        <v>#REF!</v>
      </c>
      <c r="I1617" t="str">
        <f>IF(D1617="",VLOOKUP(A1617,#REF!,3,FALSE),"")</f>
        <v/>
      </c>
      <c r="J1617" t="str">
        <f t="shared" si="25"/>
        <v>Texaco Natural Gas Inc.96061954</v>
      </c>
      <c r="K1617" t="s">
        <v>565</v>
      </c>
    </row>
    <row r="1618" spans="1:11" x14ac:dyDescent="0.2">
      <c r="A1618" s="70" t="s">
        <v>107</v>
      </c>
      <c r="B1618" s="69">
        <v>96061956</v>
      </c>
      <c r="C1618" s="81" t="s">
        <v>404</v>
      </c>
      <c r="D1618" s="69">
        <v>3022</v>
      </c>
      <c r="E1618" t="s">
        <v>65</v>
      </c>
      <c r="F1618">
        <v>24</v>
      </c>
      <c r="H1618" s="98" t="e">
        <f>VLOOKUP(A1618,#REF!,2,FALSE)</f>
        <v>#REF!</v>
      </c>
      <c r="I1618" t="str">
        <f>IF(D1618="",VLOOKUP(A1618,#REF!,3,FALSE),"")</f>
        <v/>
      </c>
      <c r="J1618" t="str">
        <f t="shared" si="25"/>
        <v>Texaco Natural Gas Inc.96061956</v>
      </c>
      <c r="K1618" t="s">
        <v>565</v>
      </c>
    </row>
    <row r="1619" spans="1:11" x14ac:dyDescent="0.2">
      <c r="A1619" s="70" t="s">
        <v>227</v>
      </c>
      <c r="B1619" s="69">
        <v>96005429</v>
      </c>
      <c r="C1619" s="81" t="s">
        <v>397</v>
      </c>
      <c r="D1619" s="69">
        <v>70730</v>
      </c>
      <c r="E1619" t="s">
        <v>65</v>
      </c>
      <c r="F1619">
        <v>144</v>
      </c>
      <c r="H1619" s="98" t="e">
        <f>VLOOKUP(A1619,#REF!,2,FALSE)</f>
        <v>#REF!</v>
      </c>
      <c r="I1619" t="str">
        <f>IF(D1619="",VLOOKUP(A1619,#REF!,3,FALSE),"")</f>
        <v/>
      </c>
      <c r="J1619" t="str">
        <f t="shared" si="25"/>
        <v>Texex Energy Partners Ltd.96005429</v>
      </c>
      <c r="K1619" t="s">
        <v>565</v>
      </c>
    </row>
    <row r="1620" spans="1:11" x14ac:dyDescent="0.2">
      <c r="A1620" s="70" t="s">
        <v>227</v>
      </c>
      <c r="B1620" s="69">
        <v>96023589</v>
      </c>
      <c r="C1620" s="81" t="s">
        <v>394</v>
      </c>
      <c r="D1620" s="69">
        <v>70730</v>
      </c>
      <c r="E1620" t="s">
        <v>65</v>
      </c>
      <c r="F1620">
        <v>144</v>
      </c>
      <c r="H1620" s="98" t="e">
        <f>VLOOKUP(A1620,#REF!,2,FALSE)</f>
        <v>#REF!</v>
      </c>
      <c r="I1620" t="str">
        <f>IF(D1620="",VLOOKUP(A1620,#REF!,3,FALSE),"")</f>
        <v/>
      </c>
      <c r="J1620" t="str">
        <f t="shared" si="25"/>
        <v>Texex Energy Partners Ltd.96023589</v>
      </c>
      <c r="K1620" t="s">
        <v>565</v>
      </c>
    </row>
    <row r="1621" spans="1:11" x14ac:dyDescent="0.2">
      <c r="A1621" s="70" t="s">
        <v>227</v>
      </c>
      <c r="B1621" s="69">
        <v>96058835</v>
      </c>
      <c r="C1621" s="81" t="s">
        <v>403</v>
      </c>
      <c r="D1621" s="69">
        <v>70730</v>
      </c>
      <c r="E1621" t="s">
        <v>65</v>
      </c>
      <c r="F1621">
        <v>144</v>
      </c>
      <c r="H1621" s="98" t="e">
        <f>VLOOKUP(A1621,#REF!,2,FALSE)</f>
        <v>#REF!</v>
      </c>
      <c r="I1621" t="str">
        <f>IF(D1621="",VLOOKUP(A1621,#REF!,3,FALSE),"")</f>
        <v/>
      </c>
      <c r="J1621" t="str">
        <f t="shared" si="25"/>
        <v>Texex Energy Partners Ltd.96058835</v>
      </c>
      <c r="K1621" t="s">
        <v>565</v>
      </c>
    </row>
    <row r="1622" spans="1:11" x14ac:dyDescent="0.2">
      <c r="A1622" s="70" t="s">
        <v>227</v>
      </c>
      <c r="B1622" s="69">
        <v>96058912</v>
      </c>
      <c r="C1622" s="81" t="s">
        <v>403</v>
      </c>
      <c r="D1622" s="69">
        <v>70730</v>
      </c>
      <c r="E1622" t="s">
        <v>65</v>
      </c>
      <c r="F1622">
        <v>144</v>
      </c>
      <c r="H1622" s="98" t="e">
        <f>VLOOKUP(A1622,#REF!,2,FALSE)</f>
        <v>#REF!</v>
      </c>
      <c r="I1622" t="str">
        <f>IF(D1622="",VLOOKUP(A1622,#REF!,3,FALSE),"")</f>
        <v/>
      </c>
      <c r="J1622" t="str">
        <f t="shared" si="25"/>
        <v>Texex Energy Partners Ltd.96058912</v>
      </c>
      <c r="K1622" t="s">
        <v>565</v>
      </c>
    </row>
    <row r="1623" spans="1:11" x14ac:dyDescent="0.2">
      <c r="A1623" s="70" t="s">
        <v>227</v>
      </c>
      <c r="B1623" s="69">
        <v>96058913</v>
      </c>
      <c r="C1623" s="81" t="s">
        <v>403</v>
      </c>
      <c r="D1623" s="69">
        <v>70730</v>
      </c>
      <c r="E1623" t="s">
        <v>65</v>
      </c>
      <c r="F1623">
        <v>144</v>
      </c>
      <c r="H1623" s="98" t="e">
        <f>VLOOKUP(A1623,#REF!,2,FALSE)</f>
        <v>#REF!</v>
      </c>
      <c r="I1623" t="str">
        <f>IF(D1623="",VLOOKUP(A1623,#REF!,3,FALSE),"")</f>
        <v/>
      </c>
      <c r="J1623" t="str">
        <f t="shared" si="25"/>
        <v>Texex Energy Partners Ltd.96058913</v>
      </c>
      <c r="K1623" t="s">
        <v>565</v>
      </c>
    </row>
    <row r="1624" spans="1:11" x14ac:dyDescent="0.2">
      <c r="A1624" s="70" t="s">
        <v>227</v>
      </c>
      <c r="B1624" s="69">
        <v>96058914</v>
      </c>
      <c r="C1624" s="81" t="s">
        <v>403</v>
      </c>
      <c r="D1624" s="69">
        <v>70730</v>
      </c>
      <c r="E1624" t="s">
        <v>65</v>
      </c>
      <c r="F1624">
        <v>144</v>
      </c>
      <c r="H1624" s="98" t="e">
        <f>VLOOKUP(A1624,#REF!,2,FALSE)</f>
        <v>#REF!</v>
      </c>
      <c r="I1624" t="str">
        <f>IF(D1624="",VLOOKUP(A1624,#REF!,3,FALSE),"")</f>
        <v/>
      </c>
      <c r="J1624" t="str">
        <f t="shared" si="25"/>
        <v>Texex Energy Partners Ltd.96058914</v>
      </c>
      <c r="K1624" t="s">
        <v>565</v>
      </c>
    </row>
    <row r="1625" spans="1:11" x14ac:dyDescent="0.2">
      <c r="A1625" s="70" t="s">
        <v>227</v>
      </c>
      <c r="B1625" s="69">
        <v>96058915</v>
      </c>
      <c r="C1625" s="81" t="s">
        <v>403</v>
      </c>
      <c r="D1625" s="69">
        <v>70730</v>
      </c>
      <c r="E1625" t="s">
        <v>65</v>
      </c>
      <c r="F1625">
        <v>144</v>
      </c>
      <c r="H1625" s="98" t="e">
        <f>VLOOKUP(A1625,#REF!,2,FALSE)</f>
        <v>#REF!</v>
      </c>
      <c r="I1625" t="str">
        <f>IF(D1625="",VLOOKUP(A1625,#REF!,3,FALSE),"")</f>
        <v/>
      </c>
      <c r="J1625" t="str">
        <f t="shared" si="25"/>
        <v>Texex Energy Partners Ltd.96058915</v>
      </c>
      <c r="K1625" t="s">
        <v>565</v>
      </c>
    </row>
    <row r="1626" spans="1:11" x14ac:dyDescent="0.2">
      <c r="A1626" s="70" t="s">
        <v>227</v>
      </c>
      <c r="B1626" s="69">
        <v>96058916</v>
      </c>
      <c r="C1626" s="81" t="s">
        <v>403</v>
      </c>
      <c r="D1626" s="69">
        <v>70730</v>
      </c>
      <c r="E1626" t="s">
        <v>65</v>
      </c>
      <c r="F1626">
        <v>144</v>
      </c>
      <c r="H1626" s="98" t="e">
        <f>VLOOKUP(A1626,#REF!,2,FALSE)</f>
        <v>#REF!</v>
      </c>
      <c r="I1626" t="str">
        <f>IF(D1626="",VLOOKUP(A1626,#REF!,3,FALSE),"")</f>
        <v/>
      </c>
      <c r="J1626" t="str">
        <f t="shared" si="25"/>
        <v>Texex Energy Partners Ltd.96058916</v>
      </c>
      <c r="K1626" t="s">
        <v>565</v>
      </c>
    </row>
    <row r="1627" spans="1:11" x14ac:dyDescent="0.2">
      <c r="A1627" s="70" t="s">
        <v>227</v>
      </c>
      <c r="B1627" s="69">
        <v>96059453</v>
      </c>
      <c r="C1627" s="81" t="s">
        <v>396</v>
      </c>
      <c r="D1627" s="69">
        <v>70730</v>
      </c>
      <c r="E1627" t="s">
        <v>65</v>
      </c>
      <c r="F1627">
        <v>144</v>
      </c>
      <c r="H1627" s="98" t="e">
        <f>VLOOKUP(A1627,#REF!,2,FALSE)</f>
        <v>#REF!</v>
      </c>
      <c r="I1627" t="str">
        <f>IF(D1627="",VLOOKUP(A1627,#REF!,3,FALSE),"")</f>
        <v/>
      </c>
      <c r="J1627" t="str">
        <f t="shared" si="25"/>
        <v>Texex Energy Partners Ltd.96059453</v>
      </c>
      <c r="K1627" t="s">
        <v>565</v>
      </c>
    </row>
    <row r="1628" spans="1:11" x14ac:dyDescent="0.2">
      <c r="A1628" s="70" t="s">
        <v>227</v>
      </c>
      <c r="B1628" s="69">
        <v>96060736</v>
      </c>
      <c r="C1628" s="81" t="s">
        <v>404</v>
      </c>
      <c r="D1628" s="69">
        <v>70730</v>
      </c>
      <c r="E1628" t="s">
        <v>65</v>
      </c>
      <c r="F1628">
        <v>144</v>
      </c>
      <c r="H1628" s="98" t="e">
        <f>VLOOKUP(A1628,#REF!,2,FALSE)</f>
        <v>#REF!</v>
      </c>
      <c r="I1628" t="str">
        <f>IF(D1628="",VLOOKUP(A1628,#REF!,3,FALSE),"")</f>
        <v/>
      </c>
      <c r="J1628" t="str">
        <f t="shared" si="25"/>
        <v>Texex Energy Partners Ltd.96060736</v>
      </c>
      <c r="K1628" t="s">
        <v>565</v>
      </c>
    </row>
    <row r="1629" spans="1:11" x14ac:dyDescent="0.2">
      <c r="A1629" s="70" t="s">
        <v>227</v>
      </c>
      <c r="B1629" s="69">
        <v>96062176</v>
      </c>
      <c r="C1629" s="81" t="s">
        <v>403</v>
      </c>
      <c r="D1629" s="69">
        <v>70730</v>
      </c>
      <c r="E1629" t="s">
        <v>65</v>
      </c>
      <c r="F1629">
        <v>144</v>
      </c>
      <c r="H1629" s="98" t="e">
        <f>VLOOKUP(A1629,#REF!,2,FALSE)</f>
        <v>#REF!</v>
      </c>
      <c r="I1629" t="str">
        <f>IF(D1629="",VLOOKUP(A1629,#REF!,3,FALSE),"")</f>
        <v/>
      </c>
      <c r="J1629" t="str">
        <f t="shared" si="25"/>
        <v>Texex Energy Partners Ltd.96062176</v>
      </c>
      <c r="K1629" t="s">
        <v>565</v>
      </c>
    </row>
    <row r="1630" spans="1:11" x14ac:dyDescent="0.2">
      <c r="A1630" s="70" t="s">
        <v>227</v>
      </c>
      <c r="B1630" s="69">
        <v>96062177</v>
      </c>
      <c r="C1630" s="81" t="s">
        <v>403</v>
      </c>
      <c r="D1630" s="69">
        <v>70730</v>
      </c>
      <c r="E1630" t="s">
        <v>65</v>
      </c>
      <c r="F1630">
        <v>144</v>
      </c>
      <c r="H1630" s="98" t="e">
        <f>VLOOKUP(A1630,#REF!,2,FALSE)</f>
        <v>#REF!</v>
      </c>
      <c r="I1630" t="str">
        <f>IF(D1630="",VLOOKUP(A1630,#REF!,3,FALSE),"")</f>
        <v/>
      </c>
      <c r="J1630" t="str">
        <f t="shared" si="25"/>
        <v>Texex Energy Partners Ltd.96062177</v>
      </c>
      <c r="K1630" t="s">
        <v>565</v>
      </c>
    </row>
    <row r="1631" spans="1:11" x14ac:dyDescent="0.2">
      <c r="A1631" s="70" t="s">
        <v>227</v>
      </c>
      <c r="B1631" s="69">
        <v>96063271</v>
      </c>
      <c r="C1631" s="81" t="s">
        <v>403</v>
      </c>
      <c r="D1631" s="69">
        <v>70730</v>
      </c>
      <c r="E1631" t="s">
        <v>65</v>
      </c>
      <c r="F1631">
        <v>144</v>
      </c>
      <c r="H1631" s="98" t="e">
        <f>VLOOKUP(A1631,#REF!,2,FALSE)</f>
        <v>#REF!</v>
      </c>
      <c r="I1631" t="str">
        <f>IF(D1631="",VLOOKUP(A1631,#REF!,3,FALSE),"")</f>
        <v/>
      </c>
      <c r="J1631" t="str">
        <f t="shared" si="25"/>
        <v>Texex Energy Partners Ltd.96063271</v>
      </c>
      <c r="K1631" t="s">
        <v>565</v>
      </c>
    </row>
    <row r="1632" spans="1:11" x14ac:dyDescent="0.2">
      <c r="A1632" s="70" t="s">
        <v>227</v>
      </c>
      <c r="B1632" s="69">
        <v>96063379</v>
      </c>
      <c r="C1632" s="81" t="s">
        <v>403</v>
      </c>
      <c r="D1632" s="69">
        <v>70730</v>
      </c>
      <c r="E1632" t="s">
        <v>65</v>
      </c>
      <c r="F1632">
        <v>144</v>
      </c>
      <c r="H1632" s="98" t="e">
        <f>VLOOKUP(A1632,#REF!,2,FALSE)</f>
        <v>#REF!</v>
      </c>
      <c r="I1632" t="str">
        <f>IF(D1632="",VLOOKUP(A1632,#REF!,3,FALSE),"")</f>
        <v/>
      </c>
      <c r="J1632" t="str">
        <f t="shared" si="25"/>
        <v>Texex Energy Partners Ltd.96063379</v>
      </c>
      <c r="K1632" t="s">
        <v>565</v>
      </c>
    </row>
    <row r="1633" spans="1:11" x14ac:dyDescent="0.2">
      <c r="A1633" s="70" t="s">
        <v>227</v>
      </c>
      <c r="B1633" s="69">
        <v>96065349</v>
      </c>
      <c r="C1633" s="81" t="s">
        <v>392</v>
      </c>
      <c r="D1633" s="69">
        <v>70730</v>
      </c>
      <c r="E1633" t="s">
        <v>65</v>
      </c>
      <c r="F1633">
        <v>144</v>
      </c>
      <c r="H1633" s="98" t="e">
        <f>VLOOKUP(A1633,#REF!,2,FALSE)</f>
        <v>#REF!</v>
      </c>
      <c r="I1633" t="str">
        <f>IF(D1633="",VLOOKUP(A1633,#REF!,3,FALSE),"")</f>
        <v/>
      </c>
      <c r="J1633" t="str">
        <f t="shared" si="25"/>
        <v>Texex Energy Partners Ltd.96065349</v>
      </c>
      <c r="K1633" t="s">
        <v>565</v>
      </c>
    </row>
    <row r="1634" spans="1:11" x14ac:dyDescent="0.2">
      <c r="A1634" s="70" t="s">
        <v>171</v>
      </c>
      <c r="B1634" s="69">
        <v>96005429</v>
      </c>
      <c r="C1634" s="81" t="s">
        <v>397</v>
      </c>
      <c r="D1634" s="69">
        <v>34566</v>
      </c>
      <c r="E1634" t="s">
        <v>65</v>
      </c>
      <c r="F1634">
        <v>88</v>
      </c>
      <c r="H1634" s="98" t="e">
        <f>VLOOKUP(A1634,#REF!,2,FALSE)</f>
        <v>#REF!</v>
      </c>
      <c r="I1634" t="str">
        <f>IF(D1634="",VLOOKUP(A1634,#REF!,3,FALSE),"")</f>
        <v/>
      </c>
      <c r="J1634" t="str">
        <f t="shared" si="25"/>
        <v>Texla Energy Management Inc.96005429</v>
      </c>
      <c r="K1634" t="s">
        <v>565</v>
      </c>
    </row>
    <row r="1635" spans="1:11" x14ac:dyDescent="0.2">
      <c r="A1635" s="70" t="s">
        <v>171</v>
      </c>
      <c r="B1635" s="69">
        <v>96018764</v>
      </c>
      <c r="C1635" s="81" t="s">
        <v>394</v>
      </c>
      <c r="D1635" s="69">
        <v>34566</v>
      </c>
      <c r="E1635" t="s">
        <v>65</v>
      </c>
      <c r="F1635">
        <v>88</v>
      </c>
      <c r="H1635" s="98" t="e">
        <f>VLOOKUP(A1635,#REF!,2,FALSE)</f>
        <v>#REF!</v>
      </c>
      <c r="I1635" t="str">
        <f>IF(D1635="",VLOOKUP(A1635,#REF!,3,FALSE),"")</f>
        <v/>
      </c>
      <c r="J1635" t="str">
        <f t="shared" si="25"/>
        <v>Texla Energy Management Inc.96018764</v>
      </c>
      <c r="K1635" t="s">
        <v>565</v>
      </c>
    </row>
    <row r="1636" spans="1:11" x14ac:dyDescent="0.2">
      <c r="A1636" s="70" t="s">
        <v>171</v>
      </c>
      <c r="B1636" s="69">
        <v>96029288</v>
      </c>
      <c r="C1636" s="81" t="s">
        <v>424</v>
      </c>
      <c r="D1636" s="69">
        <v>34566</v>
      </c>
      <c r="E1636" t="s">
        <v>65</v>
      </c>
      <c r="F1636">
        <v>88</v>
      </c>
      <c r="H1636" s="98" t="e">
        <f>VLOOKUP(A1636,#REF!,2,FALSE)</f>
        <v>#REF!</v>
      </c>
      <c r="I1636" t="str">
        <f>IF(D1636="",VLOOKUP(A1636,#REF!,3,FALSE),"")</f>
        <v/>
      </c>
      <c r="J1636" t="str">
        <f t="shared" si="25"/>
        <v>Texla Energy Management Inc.96029288</v>
      </c>
      <c r="K1636" t="s">
        <v>565</v>
      </c>
    </row>
    <row r="1637" spans="1:11" x14ac:dyDescent="0.2">
      <c r="A1637" s="70" t="s">
        <v>171</v>
      </c>
      <c r="B1637" s="69">
        <v>96046739</v>
      </c>
      <c r="C1637" s="81" t="s">
        <v>392</v>
      </c>
      <c r="D1637" s="69">
        <v>34566</v>
      </c>
      <c r="E1637" t="s">
        <v>65</v>
      </c>
      <c r="F1637">
        <v>88</v>
      </c>
      <c r="H1637" s="98" t="e">
        <f>VLOOKUP(A1637,#REF!,2,FALSE)</f>
        <v>#REF!</v>
      </c>
      <c r="I1637" t="str">
        <f>IF(D1637="",VLOOKUP(A1637,#REF!,3,FALSE),"")</f>
        <v/>
      </c>
      <c r="J1637" t="str">
        <f t="shared" si="25"/>
        <v>Texla Energy Management Inc.96046739</v>
      </c>
      <c r="K1637" t="s">
        <v>565</v>
      </c>
    </row>
    <row r="1638" spans="1:11" x14ac:dyDescent="0.2">
      <c r="A1638" s="70" t="s">
        <v>261</v>
      </c>
      <c r="B1638" s="69">
        <v>96000409</v>
      </c>
      <c r="C1638" s="81" t="s">
        <v>437</v>
      </c>
      <c r="D1638" s="69">
        <v>41</v>
      </c>
      <c r="E1638" t="s">
        <v>65</v>
      </c>
      <c r="F1638">
        <v>178</v>
      </c>
      <c r="H1638" s="98" t="e">
        <f>VLOOKUP(A1638,#REF!,2,FALSE)</f>
        <v>#REF!</v>
      </c>
      <c r="I1638" t="str">
        <f>IF(D1638="",VLOOKUP(A1638,#REF!,3,FALSE),"")</f>
        <v/>
      </c>
      <c r="J1638" t="str">
        <f t="shared" si="25"/>
        <v>The Brooklyn Union Gas Company96000409</v>
      </c>
      <c r="K1638" t="s">
        <v>565</v>
      </c>
    </row>
    <row r="1639" spans="1:11" x14ac:dyDescent="0.2">
      <c r="A1639" s="70" t="s">
        <v>261</v>
      </c>
      <c r="B1639" s="69">
        <v>96000411</v>
      </c>
      <c r="C1639" s="81" t="s">
        <v>408</v>
      </c>
      <c r="D1639" s="69">
        <v>41</v>
      </c>
      <c r="E1639" t="s">
        <v>65</v>
      </c>
      <c r="F1639">
        <v>178</v>
      </c>
      <c r="H1639" s="98" t="e">
        <f>VLOOKUP(A1639,#REF!,2,FALSE)</f>
        <v>#REF!</v>
      </c>
      <c r="I1639" t="str">
        <f>IF(D1639="",VLOOKUP(A1639,#REF!,3,FALSE),"")</f>
        <v/>
      </c>
      <c r="J1639" t="str">
        <f t="shared" si="25"/>
        <v>The Brooklyn Union Gas Company96000411</v>
      </c>
      <c r="K1639" t="s">
        <v>565</v>
      </c>
    </row>
    <row r="1640" spans="1:11" x14ac:dyDescent="0.2">
      <c r="A1640" s="70" t="s">
        <v>261</v>
      </c>
      <c r="B1640" s="69">
        <v>96000421</v>
      </c>
      <c r="C1640" s="81" t="s">
        <v>392</v>
      </c>
      <c r="D1640" s="69">
        <v>41</v>
      </c>
      <c r="E1640" t="s">
        <v>65</v>
      </c>
      <c r="F1640">
        <v>178</v>
      </c>
      <c r="H1640" s="98" t="e">
        <f>VLOOKUP(A1640,#REF!,2,FALSE)</f>
        <v>#REF!</v>
      </c>
      <c r="I1640" t="str">
        <f>IF(D1640="",VLOOKUP(A1640,#REF!,3,FALSE),"")</f>
        <v/>
      </c>
      <c r="J1640" t="str">
        <f t="shared" si="25"/>
        <v>The Brooklyn Union Gas Company96000421</v>
      </c>
      <c r="K1640" t="s">
        <v>565</v>
      </c>
    </row>
    <row r="1641" spans="1:11" x14ac:dyDescent="0.2">
      <c r="A1641" s="70" t="s">
        <v>261</v>
      </c>
      <c r="B1641" s="69">
        <v>96001992</v>
      </c>
      <c r="C1641" s="81" t="s">
        <v>414</v>
      </c>
      <c r="D1641" s="69">
        <v>41</v>
      </c>
      <c r="E1641" t="s">
        <v>65</v>
      </c>
      <c r="F1641">
        <v>178</v>
      </c>
      <c r="H1641" s="98" t="e">
        <f>VLOOKUP(A1641,#REF!,2,FALSE)</f>
        <v>#REF!</v>
      </c>
      <c r="I1641" t="str">
        <f>IF(D1641="",VLOOKUP(A1641,#REF!,3,FALSE),"")</f>
        <v/>
      </c>
      <c r="J1641" t="str">
        <f t="shared" si="25"/>
        <v>The Brooklyn Union Gas Company96001992</v>
      </c>
      <c r="K1641" t="s">
        <v>565</v>
      </c>
    </row>
    <row r="1642" spans="1:11" x14ac:dyDescent="0.2">
      <c r="A1642" s="70" t="s">
        <v>261</v>
      </c>
      <c r="B1642" s="69">
        <v>96007321</v>
      </c>
      <c r="C1642" s="81" t="s">
        <v>447</v>
      </c>
      <c r="D1642" s="69">
        <v>41</v>
      </c>
      <c r="E1642" t="s">
        <v>65</v>
      </c>
      <c r="F1642">
        <v>178</v>
      </c>
      <c r="H1642" s="98" t="e">
        <f>VLOOKUP(A1642,#REF!,2,FALSE)</f>
        <v>#REF!</v>
      </c>
      <c r="I1642" t="str">
        <f>IF(D1642="",VLOOKUP(A1642,#REF!,3,FALSE),"")</f>
        <v/>
      </c>
      <c r="J1642" t="str">
        <f t="shared" si="25"/>
        <v>The Brooklyn Union Gas Company96007321</v>
      </c>
      <c r="K1642" t="s">
        <v>565</v>
      </c>
    </row>
    <row r="1643" spans="1:11" x14ac:dyDescent="0.2">
      <c r="A1643" s="70" t="s">
        <v>261</v>
      </c>
      <c r="B1643" s="69">
        <v>96044819</v>
      </c>
      <c r="C1643" s="81" t="s">
        <v>401</v>
      </c>
      <c r="D1643" s="69">
        <v>41</v>
      </c>
      <c r="E1643" t="s">
        <v>65</v>
      </c>
      <c r="F1643">
        <v>178</v>
      </c>
      <c r="H1643" s="98" t="e">
        <f>VLOOKUP(A1643,#REF!,2,FALSE)</f>
        <v>#REF!</v>
      </c>
      <c r="I1643" t="str">
        <f>IF(D1643="",VLOOKUP(A1643,#REF!,3,FALSE),"")</f>
        <v/>
      </c>
      <c r="J1643" t="str">
        <f t="shared" si="25"/>
        <v>The Brooklyn Union Gas Company96044819</v>
      </c>
      <c r="K1643" t="s">
        <v>565</v>
      </c>
    </row>
    <row r="1644" spans="1:11" x14ac:dyDescent="0.2">
      <c r="A1644" s="70" t="s">
        <v>126</v>
      </c>
      <c r="B1644" s="69">
        <v>96016462</v>
      </c>
      <c r="C1644" s="81" t="s">
        <v>396</v>
      </c>
      <c r="D1644" s="69">
        <v>5280</v>
      </c>
      <c r="E1644" t="s">
        <v>65</v>
      </c>
      <c r="F1644">
        <v>43</v>
      </c>
      <c r="H1644" s="98" t="e">
        <f>VLOOKUP(A1644,#REF!,2,FALSE)</f>
        <v>#REF!</v>
      </c>
      <c r="I1644" t="str">
        <f>IF(D1644="",VLOOKUP(A1644,#REF!,3,FALSE),"")</f>
        <v/>
      </c>
      <c r="J1644" t="str">
        <f t="shared" si="25"/>
        <v>The Chase Manhattan Bank96016462</v>
      </c>
      <c r="K1644" t="s">
        <v>565</v>
      </c>
    </row>
    <row r="1645" spans="1:11" x14ac:dyDescent="0.2">
      <c r="A1645" s="70" t="s">
        <v>126</v>
      </c>
      <c r="B1645" s="69">
        <v>96022647</v>
      </c>
      <c r="C1645" s="81" t="s">
        <v>404</v>
      </c>
      <c r="D1645" s="69">
        <v>5280</v>
      </c>
      <c r="E1645" t="s">
        <v>65</v>
      </c>
      <c r="F1645">
        <v>43</v>
      </c>
      <c r="H1645" s="98" t="e">
        <f>VLOOKUP(A1645,#REF!,2,FALSE)</f>
        <v>#REF!</v>
      </c>
      <c r="I1645" t="str">
        <f>IF(D1645="",VLOOKUP(A1645,#REF!,3,FALSE),"")</f>
        <v/>
      </c>
      <c r="J1645" t="str">
        <f t="shared" si="25"/>
        <v>The Chase Manhattan Bank96022647</v>
      </c>
      <c r="K1645" t="s">
        <v>565</v>
      </c>
    </row>
    <row r="1646" spans="1:11" x14ac:dyDescent="0.2">
      <c r="A1646" s="70" t="s">
        <v>126</v>
      </c>
      <c r="B1646" s="69">
        <v>96022880</v>
      </c>
      <c r="C1646" s="81" t="s">
        <v>404</v>
      </c>
      <c r="D1646" s="69">
        <v>5280</v>
      </c>
      <c r="E1646" t="s">
        <v>65</v>
      </c>
      <c r="F1646">
        <v>43</v>
      </c>
      <c r="H1646" s="98" t="e">
        <f>VLOOKUP(A1646,#REF!,2,FALSE)</f>
        <v>#REF!</v>
      </c>
      <c r="I1646" t="str">
        <f>IF(D1646="",VLOOKUP(A1646,#REF!,3,FALSE),"")</f>
        <v/>
      </c>
      <c r="J1646" t="str">
        <f t="shared" si="25"/>
        <v>The Chase Manhattan Bank96022880</v>
      </c>
      <c r="K1646" t="s">
        <v>565</v>
      </c>
    </row>
    <row r="1647" spans="1:11" x14ac:dyDescent="0.2">
      <c r="A1647" s="70" t="s">
        <v>126</v>
      </c>
      <c r="B1647" s="69">
        <v>96023288</v>
      </c>
      <c r="C1647" s="81" t="s">
        <v>404</v>
      </c>
      <c r="D1647" s="69">
        <v>5280</v>
      </c>
      <c r="E1647" t="s">
        <v>65</v>
      </c>
      <c r="F1647">
        <v>43</v>
      </c>
      <c r="H1647" s="98" t="e">
        <f>VLOOKUP(A1647,#REF!,2,FALSE)</f>
        <v>#REF!</v>
      </c>
      <c r="I1647" t="str">
        <f>IF(D1647="",VLOOKUP(A1647,#REF!,3,FALSE),"")</f>
        <v/>
      </c>
      <c r="J1647" t="str">
        <f t="shared" si="25"/>
        <v>The Chase Manhattan Bank96023288</v>
      </c>
      <c r="K1647" t="s">
        <v>565</v>
      </c>
    </row>
    <row r="1648" spans="1:11" x14ac:dyDescent="0.2">
      <c r="A1648" s="70" t="s">
        <v>126</v>
      </c>
      <c r="B1648" s="69">
        <v>96023289</v>
      </c>
      <c r="C1648" s="81" t="s">
        <v>404</v>
      </c>
      <c r="D1648" s="69">
        <v>5280</v>
      </c>
      <c r="E1648" t="s">
        <v>65</v>
      </c>
      <c r="F1648">
        <v>43</v>
      </c>
      <c r="H1648" s="98" t="e">
        <f>VLOOKUP(A1648,#REF!,2,FALSE)</f>
        <v>#REF!</v>
      </c>
      <c r="I1648" t="str">
        <f>IF(D1648="",VLOOKUP(A1648,#REF!,3,FALSE),"")</f>
        <v/>
      </c>
      <c r="J1648" t="str">
        <f t="shared" si="25"/>
        <v>The Chase Manhattan Bank96023289</v>
      </c>
      <c r="K1648" t="s">
        <v>565</v>
      </c>
    </row>
    <row r="1649" spans="1:11" x14ac:dyDescent="0.2">
      <c r="A1649" s="70" t="s">
        <v>126</v>
      </c>
      <c r="B1649" s="69">
        <v>96023290</v>
      </c>
      <c r="C1649" s="81" t="s">
        <v>404</v>
      </c>
      <c r="D1649" s="69">
        <v>5280</v>
      </c>
      <c r="E1649" t="s">
        <v>65</v>
      </c>
      <c r="F1649">
        <v>43</v>
      </c>
      <c r="H1649" s="98" t="e">
        <f>VLOOKUP(A1649,#REF!,2,FALSE)</f>
        <v>#REF!</v>
      </c>
      <c r="I1649" t="str">
        <f>IF(D1649="",VLOOKUP(A1649,#REF!,3,FALSE),"")</f>
        <v/>
      </c>
      <c r="J1649" t="str">
        <f t="shared" si="25"/>
        <v>The Chase Manhattan Bank96023290</v>
      </c>
      <c r="K1649" t="s">
        <v>565</v>
      </c>
    </row>
    <row r="1650" spans="1:11" x14ac:dyDescent="0.2">
      <c r="A1650" s="70" t="s">
        <v>126</v>
      </c>
      <c r="B1650" s="69">
        <v>96027218</v>
      </c>
      <c r="C1650" s="81" t="s">
        <v>404</v>
      </c>
      <c r="D1650" s="69">
        <v>5280</v>
      </c>
      <c r="E1650" t="s">
        <v>65</v>
      </c>
      <c r="F1650">
        <v>43</v>
      </c>
      <c r="H1650" s="98" t="e">
        <f>VLOOKUP(A1650,#REF!,2,FALSE)</f>
        <v>#REF!</v>
      </c>
      <c r="I1650" t="str">
        <f>IF(D1650="",VLOOKUP(A1650,#REF!,3,FALSE),"")</f>
        <v/>
      </c>
      <c r="J1650" t="str">
        <f t="shared" si="25"/>
        <v>The Chase Manhattan Bank96027218</v>
      </c>
      <c r="K1650" t="s">
        <v>565</v>
      </c>
    </row>
    <row r="1651" spans="1:11" x14ac:dyDescent="0.2">
      <c r="A1651" s="70" t="s">
        <v>126</v>
      </c>
      <c r="B1651" s="69">
        <v>96032506</v>
      </c>
      <c r="C1651" s="81" t="s">
        <v>404</v>
      </c>
      <c r="D1651" s="69">
        <v>5280</v>
      </c>
      <c r="E1651" t="s">
        <v>65</v>
      </c>
      <c r="F1651">
        <v>43</v>
      </c>
      <c r="H1651" s="98" t="e">
        <f>VLOOKUP(A1651,#REF!,2,FALSE)</f>
        <v>#REF!</v>
      </c>
      <c r="I1651" t="str">
        <f>IF(D1651="",VLOOKUP(A1651,#REF!,3,FALSE),"")</f>
        <v/>
      </c>
      <c r="J1651" t="str">
        <f t="shared" si="25"/>
        <v>The Chase Manhattan Bank96032506</v>
      </c>
      <c r="K1651" t="s">
        <v>565</v>
      </c>
    </row>
    <row r="1652" spans="1:11" x14ac:dyDescent="0.2">
      <c r="A1652" s="70" t="s">
        <v>126</v>
      </c>
      <c r="B1652" s="69">
        <v>96035755</v>
      </c>
      <c r="C1652" s="81" t="s">
        <v>392</v>
      </c>
      <c r="D1652" s="69">
        <v>5280</v>
      </c>
      <c r="E1652" t="s">
        <v>65</v>
      </c>
      <c r="F1652">
        <v>43</v>
      </c>
      <c r="H1652" s="98" t="e">
        <f>VLOOKUP(A1652,#REF!,2,FALSE)</f>
        <v>#REF!</v>
      </c>
      <c r="I1652" t="str">
        <f>IF(D1652="",VLOOKUP(A1652,#REF!,3,FALSE),"")</f>
        <v/>
      </c>
      <c r="J1652" t="str">
        <f t="shared" si="25"/>
        <v>The Chase Manhattan Bank96035755</v>
      </c>
      <c r="K1652" t="s">
        <v>565</v>
      </c>
    </row>
    <row r="1653" spans="1:11" x14ac:dyDescent="0.2">
      <c r="A1653" s="70" t="s">
        <v>168</v>
      </c>
      <c r="B1653" s="69">
        <v>96058009</v>
      </c>
      <c r="C1653" s="81" t="s">
        <v>414</v>
      </c>
      <c r="D1653" s="69">
        <v>81385</v>
      </c>
      <c r="E1653" t="s">
        <v>65</v>
      </c>
      <c r="F1653">
        <v>85</v>
      </c>
      <c r="H1653" s="98" t="e">
        <f>VLOOKUP(A1653,#REF!,2,FALSE)</f>
        <v>#REF!</v>
      </c>
      <c r="I1653" t="str">
        <f>IF(D1653="",VLOOKUP(A1653,#REF!,3,FALSE),"")</f>
        <v/>
      </c>
      <c r="J1653" t="str">
        <f t="shared" si="25"/>
        <v>The New Power Company96058009</v>
      </c>
      <c r="K1653" t="s">
        <v>127</v>
      </c>
    </row>
    <row r="1654" spans="1:11" x14ac:dyDescent="0.2">
      <c r="A1654" s="70" t="s">
        <v>168</v>
      </c>
      <c r="B1654" s="69">
        <v>96066349</v>
      </c>
      <c r="C1654" s="81" t="s">
        <v>583</v>
      </c>
      <c r="D1654" s="69">
        <v>81385</v>
      </c>
      <c r="E1654" t="s">
        <v>65</v>
      </c>
      <c r="F1654">
        <v>85</v>
      </c>
      <c r="H1654" s="98" t="e">
        <f>VLOOKUP(A1654,#REF!,2,FALSE)</f>
        <v>#REF!</v>
      </c>
      <c r="I1654" t="str">
        <f>IF(D1654="",VLOOKUP(A1654,#REF!,3,FALSE),"")</f>
        <v/>
      </c>
      <c r="J1654" t="str">
        <f t="shared" si="25"/>
        <v>The New Power Company96066349</v>
      </c>
      <c r="K1654" t="s">
        <v>127</v>
      </c>
    </row>
    <row r="1655" spans="1:11" x14ac:dyDescent="0.2">
      <c r="A1655" s="70" t="s">
        <v>168</v>
      </c>
      <c r="B1655" s="69">
        <v>96031861</v>
      </c>
      <c r="C1655" s="81" t="s">
        <v>392</v>
      </c>
      <c r="D1655" s="69">
        <v>81385</v>
      </c>
      <c r="E1655" t="s">
        <v>65</v>
      </c>
      <c r="F1655">
        <v>85</v>
      </c>
      <c r="H1655" s="98" t="e">
        <f>VLOOKUP(A1655,#REF!,2,FALSE)</f>
        <v>#REF!</v>
      </c>
      <c r="I1655" t="str">
        <f>IF(D1655="",VLOOKUP(A1655,#REF!,3,FALSE),"")</f>
        <v/>
      </c>
      <c r="J1655" t="str">
        <f t="shared" si="25"/>
        <v>The New Power Company96031861</v>
      </c>
      <c r="K1655" t="s">
        <v>565</v>
      </c>
    </row>
    <row r="1656" spans="1:11" x14ac:dyDescent="0.2">
      <c r="A1656" s="70" t="s">
        <v>168</v>
      </c>
      <c r="B1656" s="69">
        <v>96049823</v>
      </c>
      <c r="C1656" s="81" t="s">
        <v>399</v>
      </c>
      <c r="D1656" s="69">
        <v>81385</v>
      </c>
      <c r="E1656" t="s">
        <v>65</v>
      </c>
      <c r="F1656">
        <v>85</v>
      </c>
      <c r="H1656" s="98" t="e">
        <f>VLOOKUP(A1656,#REF!,2,FALSE)</f>
        <v>#REF!</v>
      </c>
      <c r="I1656" t="str">
        <f>IF(D1656="",VLOOKUP(A1656,#REF!,3,FALSE),"")</f>
        <v/>
      </c>
      <c r="J1656" t="str">
        <f t="shared" si="25"/>
        <v>The New Power Company96049823</v>
      </c>
      <c r="K1656" t="s">
        <v>565</v>
      </c>
    </row>
    <row r="1657" spans="1:11" x14ac:dyDescent="0.2">
      <c r="A1657" s="70" t="s">
        <v>168</v>
      </c>
      <c r="B1657" s="69">
        <v>96055106</v>
      </c>
      <c r="C1657" s="81" t="s">
        <v>401</v>
      </c>
      <c r="D1657" s="69">
        <v>81385</v>
      </c>
      <c r="E1657" t="s">
        <v>65</v>
      </c>
      <c r="F1657">
        <v>85</v>
      </c>
      <c r="H1657" s="98" t="e">
        <f>VLOOKUP(A1657,#REF!,2,FALSE)</f>
        <v>#REF!</v>
      </c>
      <c r="I1657" t="str">
        <f>IF(D1657="",VLOOKUP(A1657,#REF!,3,FALSE),"")</f>
        <v/>
      </c>
      <c r="J1657" t="str">
        <f t="shared" si="25"/>
        <v>The New Power Company96055106</v>
      </c>
      <c r="K1657" t="s">
        <v>565</v>
      </c>
    </row>
    <row r="1658" spans="1:11" x14ac:dyDescent="0.2">
      <c r="A1658" s="70" t="s">
        <v>240</v>
      </c>
      <c r="B1658" s="69">
        <v>96001431</v>
      </c>
      <c r="C1658" s="81" t="s">
        <v>432</v>
      </c>
      <c r="D1658" s="69">
        <v>3078</v>
      </c>
      <c r="E1658" t="s">
        <v>65</v>
      </c>
      <c r="F1658">
        <v>157</v>
      </c>
      <c r="H1658" s="98" t="e">
        <f>VLOOKUP(A1658,#REF!,2,FALSE)</f>
        <v>#REF!</v>
      </c>
      <c r="I1658" t="str">
        <f>IF(D1658="",VLOOKUP(A1658,#REF!,3,FALSE),"")</f>
        <v/>
      </c>
      <c r="J1658" t="str">
        <f t="shared" si="25"/>
        <v>Tiger Natural Gas Inc.96001431</v>
      </c>
      <c r="K1658" t="s">
        <v>565</v>
      </c>
    </row>
    <row r="1659" spans="1:11" x14ac:dyDescent="0.2">
      <c r="A1659" s="70" t="s">
        <v>240</v>
      </c>
      <c r="B1659" s="69">
        <v>96001446</v>
      </c>
      <c r="C1659" s="81" t="s">
        <v>449</v>
      </c>
      <c r="D1659" s="69">
        <v>3078</v>
      </c>
      <c r="E1659" t="s">
        <v>65</v>
      </c>
      <c r="F1659">
        <v>157</v>
      </c>
      <c r="H1659" s="98" t="e">
        <f>VLOOKUP(A1659,#REF!,2,FALSE)</f>
        <v>#REF!</v>
      </c>
      <c r="I1659" t="str">
        <f>IF(D1659="",VLOOKUP(A1659,#REF!,3,FALSE),"")</f>
        <v/>
      </c>
      <c r="J1659" t="str">
        <f t="shared" si="25"/>
        <v>Tiger Natural Gas Inc.96001446</v>
      </c>
      <c r="K1659" t="s">
        <v>565</v>
      </c>
    </row>
    <row r="1660" spans="1:11" x14ac:dyDescent="0.2">
      <c r="A1660" s="70" t="s">
        <v>240</v>
      </c>
      <c r="B1660" s="69">
        <v>96002952</v>
      </c>
      <c r="C1660" s="81" t="s">
        <v>399</v>
      </c>
      <c r="D1660" s="69">
        <v>3078</v>
      </c>
      <c r="E1660" t="s">
        <v>65</v>
      </c>
      <c r="F1660">
        <v>157</v>
      </c>
      <c r="H1660" s="98" t="e">
        <f>VLOOKUP(A1660,#REF!,2,FALSE)</f>
        <v>#REF!</v>
      </c>
      <c r="I1660" t="str">
        <f>IF(D1660="",VLOOKUP(A1660,#REF!,3,FALSE),"")</f>
        <v/>
      </c>
      <c r="J1660" t="str">
        <f t="shared" si="25"/>
        <v>Tiger Natural Gas Inc.96002952</v>
      </c>
      <c r="K1660" t="s">
        <v>565</v>
      </c>
    </row>
    <row r="1661" spans="1:11" x14ac:dyDescent="0.2">
      <c r="A1661" s="70" t="s">
        <v>240</v>
      </c>
      <c r="B1661" s="69">
        <v>96029924</v>
      </c>
      <c r="C1661" s="81" t="s">
        <v>396</v>
      </c>
      <c r="D1661" s="69">
        <v>3078</v>
      </c>
      <c r="E1661" t="s">
        <v>65</v>
      </c>
      <c r="F1661">
        <v>157</v>
      </c>
      <c r="H1661" s="98" t="e">
        <f>VLOOKUP(A1661,#REF!,2,FALSE)</f>
        <v>#REF!</v>
      </c>
      <c r="I1661" t="str">
        <f>IF(D1661="",VLOOKUP(A1661,#REF!,3,FALSE),"")</f>
        <v/>
      </c>
      <c r="J1661" t="str">
        <f t="shared" si="25"/>
        <v>Tiger Natural Gas Inc.96029924</v>
      </c>
      <c r="K1661" t="s">
        <v>565</v>
      </c>
    </row>
    <row r="1662" spans="1:11" x14ac:dyDescent="0.2">
      <c r="A1662" s="70" t="s">
        <v>240</v>
      </c>
      <c r="B1662" s="69">
        <v>96081057</v>
      </c>
      <c r="C1662" s="81" t="s">
        <v>403</v>
      </c>
      <c r="D1662" s="69">
        <v>3078</v>
      </c>
      <c r="E1662" t="s">
        <v>65</v>
      </c>
      <c r="F1662">
        <v>157</v>
      </c>
      <c r="H1662" s="98" t="e">
        <f>VLOOKUP(A1662,#REF!,2,FALSE)</f>
        <v>#REF!</v>
      </c>
      <c r="I1662" t="str">
        <f>IF(D1662="",VLOOKUP(A1662,#REF!,3,FALSE),"")</f>
        <v/>
      </c>
      <c r="J1662" t="str">
        <f t="shared" si="25"/>
        <v>Tiger Natural Gas Inc.96081057</v>
      </c>
      <c r="K1662" t="s">
        <v>565</v>
      </c>
    </row>
    <row r="1663" spans="1:11" x14ac:dyDescent="0.2">
      <c r="A1663" s="70" t="s">
        <v>240</v>
      </c>
      <c r="B1663" s="69">
        <v>96081185</v>
      </c>
      <c r="C1663" s="81" t="s">
        <v>403</v>
      </c>
      <c r="D1663" s="69">
        <v>3078</v>
      </c>
      <c r="E1663" t="s">
        <v>65</v>
      </c>
      <c r="F1663">
        <v>157</v>
      </c>
      <c r="H1663" s="98" t="e">
        <f>VLOOKUP(A1663,#REF!,2,FALSE)</f>
        <v>#REF!</v>
      </c>
      <c r="I1663" t="str">
        <f>IF(D1663="",VLOOKUP(A1663,#REF!,3,FALSE),"")</f>
        <v/>
      </c>
      <c r="J1663" t="str">
        <f t="shared" si="25"/>
        <v>Tiger Natural Gas Inc.96081185</v>
      </c>
      <c r="K1663" t="s">
        <v>565</v>
      </c>
    </row>
    <row r="1664" spans="1:11" x14ac:dyDescent="0.2">
      <c r="A1664" s="70" t="s">
        <v>240</v>
      </c>
      <c r="B1664" s="69">
        <v>96081523</v>
      </c>
      <c r="C1664" s="81" t="s">
        <v>403</v>
      </c>
      <c r="D1664" s="69">
        <v>3078</v>
      </c>
      <c r="E1664" t="s">
        <v>65</v>
      </c>
      <c r="F1664">
        <v>157</v>
      </c>
      <c r="H1664" s="98" t="e">
        <f>VLOOKUP(A1664,#REF!,2,FALSE)</f>
        <v>#REF!</v>
      </c>
      <c r="I1664" t="str">
        <f>IF(D1664="",VLOOKUP(A1664,#REF!,3,FALSE),"")</f>
        <v/>
      </c>
      <c r="J1664" t="str">
        <f t="shared" si="25"/>
        <v>Tiger Natural Gas Inc.96081523</v>
      </c>
      <c r="K1664" t="s">
        <v>565</v>
      </c>
    </row>
    <row r="1665" spans="1:11" x14ac:dyDescent="0.2">
      <c r="A1665" s="70" t="s">
        <v>252</v>
      </c>
      <c r="B1665" s="69">
        <v>96001300</v>
      </c>
      <c r="C1665" s="81" t="s">
        <v>432</v>
      </c>
      <c r="D1665" s="69">
        <v>3089</v>
      </c>
      <c r="E1665" t="s">
        <v>65</v>
      </c>
      <c r="F1665">
        <v>169</v>
      </c>
      <c r="H1665" s="98" t="e">
        <f>VLOOKUP(A1665,#REF!,2,FALSE)</f>
        <v>#REF!</v>
      </c>
      <c r="I1665" t="str">
        <f>IF(D1665="",VLOOKUP(A1665,#REF!,3,FALSE),"")</f>
        <v/>
      </c>
      <c r="J1665" t="str">
        <f t="shared" si="25"/>
        <v>Torch Energy Marketing Inc.96001300</v>
      </c>
      <c r="K1665" t="s">
        <v>565</v>
      </c>
    </row>
    <row r="1666" spans="1:11" x14ac:dyDescent="0.2">
      <c r="A1666" s="70" t="s">
        <v>252</v>
      </c>
      <c r="B1666" s="69">
        <v>96002950</v>
      </c>
      <c r="C1666" s="81" t="s">
        <v>399</v>
      </c>
      <c r="D1666" s="69">
        <v>3089</v>
      </c>
      <c r="E1666" t="s">
        <v>65</v>
      </c>
      <c r="F1666">
        <v>169</v>
      </c>
      <c r="H1666" s="98" t="e">
        <f>VLOOKUP(A1666,#REF!,2,FALSE)</f>
        <v>#REF!</v>
      </c>
      <c r="I1666" t="str">
        <f>IF(D1666="",VLOOKUP(A1666,#REF!,3,FALSE),"")</f>
        <v/>
      </c>
      <c r="J1666" t="str">
        <f t="shared" si="25"/>
        <v>Torch Energy Marketing Inc.96002950</v>
      </c>
      <c r="K1666" t="s">
        <v>565</v>
      </c>
    </row>
    <row r="1667" spans="1:11" x14ac:dyDescent="0.2">
      <c r="A1667" s="70" t="s">
        <v>252</v>
      </c>
      <c r="B1667" s="69">
        <v>96018766</v>
      </c>
      <c r="C1667" s="81" t="s">
        <v>394</v>
      </c>
      <c r="D1667" s="69">
        <v>3089</v>
      </c>
      <c r="E1667" t="s">
        <v>65</v>
      </c>
      <c r="F1667">
        <v>169</v>
      </c>
      <c r="H1667" s="98" t="e">
        <f>VLOOKUP(A1667,#REF!,2,FALSE)</f>
        <v>#REF!</v>
      </c>
      <c r="I1667" t="str">
        <f>IF(D1667="",VLOOKUP(A1667,#REF!,3,FALSE),"")</f>
        <v/>
      </c>
      <c r="J1667" t="str">
        <f t="shared" si="25"/>
        <v>Torch Energy Marketing Inc.96018766</v>
      </c>
      <c r="K1667" t="s">
        <v>565</v>
      </c>
    </row>
    <row r="1668" spans="1:11" x14ac:dyDescent="0.2">
      <c r="A1668" s="70" t="s">
        <v>252</v>
      </c>
      <c r="B1668" s="69">
        <v>96041912</v>
      </c>
      <c r="C1668" s="81" t="s">
        <v>404</v>
      </c>
      <c r="D1668" s="69">
        <v>3089</v>
      </c>
      <c r="E1668" t="s">
        <v>65</v>
      </c>
      <c r="F1668">
        <v>169</v>
      </c>
      <c r="H1668" s="98" t="e">
        <f>VLOOKUP(A1668,#REF!,2,FALSE)</f>
        <v>#REF!</v>
      </c>
      <c r="I1668" t="str">
        <f>IF(D1668="",VLOOKUP(A1668,#REF!,3,FALSE),"")</f>
        <v/>
      </c>
      <c r="J1668" t="str">
        <f t="shared" si="25"/>
        <v>Torch Energy Marketing Inc.96041912</v>
      </c>
      <c r="K1668" t="s">
        <v>565</v>
      </c>
    </row>
    <row r="1669" spans="1:11" x14ac:dyDescent="0.2">
      <c r="A1669" s="70" t="s">
        <v>252</v>
      </c>
      <c r="B1669" s="69">
        <v>96048534</v>
      </c>
      <c r="C1669" s="81" t="s">
        <v>406</v>
      </c>
      <c r="D1669" s="69">
        <v>3089</v>
      </c>
      <c r="E1669" t="s">
        <v>65</v>
      </c>
      <c r="F1669">
        <v>169</v>
      </c>
      <c r="H1669" s="98" t="e">
        <f>VLOOKUP(A1669,#REF!,2,FALSE)</f>
        <v>#REF!</v>
      </c>
      <c r="I1669" t="str">
        <f>IF(D1669="",VLOOKUP(A1669,#REF!,3,FALSE),"")</f>
        <v/>
      </c>
      <c r="J1669" t="str">
        <f t="shared" ref="J1669:J1732" si="26">A1669&amp;B1669</f>
        <v>Torch Energy Marketing Inc.96048534</v>
      </c>
      <c r="K1669" t="s">
        <v>565</v>
      </c>
    </row>
    <row r="1670" spans="1:11" x14ac:dyDescent="0.2">
      <c r="A1670" s="70" t="s">
        <v>252</v>
      </c>
      <c r="B1670" s="69">
        <v>96057885</v>
      </c>
      <c r="C1670" s="81" t="s">
        <v>404</v>
      </c>
      <c r="D1670" s="69">
        <v>3089</v>
      </c>
      <c r="E1670" t="s">
        <v>65</v>
      </c>
      <c r="F1670">
        <v>169</v>
      </c>
      <c r="H1670" s="98" t="e">
        <f>VLOOKUP(A1670,#REF!,2,FALSE)</f>
        <v>#REF!</v>
      </c>
      <c r="I1670" t="str">
        <f>IF(D1670="",VLOOKUP(A1670,#REF!,3,FALSE),"")</f>
        <v/>
      </c>
      <c r="J1670" t="str">
        <f t="shared" si="26"/>
        <v>Torch Energy Marketing Inc.96057885</v>
      </c>
      <c r="K1670" t="s">
        <v>565</v>
      </c>
    </row>
    <row r="1671" spans="1:11" x14ac:dyDescent="0.2">
      <c r="A1671" s="70" t="s">
        <v>252</v>
      </c>
      <c r="B1671" s="69">
        <v>96057886</v>
      </c>
      <c r="C1671" s="81" t="s">
        <v>404</v>
      </c>
      <c r="D1671" s="69">
        <v>3089</v>
      </c>
      <c r="E1671" t="s">
        <v>65</v>
      </c>
      <c r="F1671">
        <v>169</v>
      </c>
      <c r="H1671" s="98" t="e">
        <f>VLOOKUP(A1671,#REF!,2,FALSE)</f>
        <v>#REF!</v>
      </c>
      <c r="I1671" t="str">
        <f>IF(D1671="",VLOOKUP(A1671,#REF!,3,FALSE),"")</f>
        <v/>
      </c>
      <c r="J1671" t="str">
        <f t="shared" si="26"/>
        <v>Torch Energy Marketing Inc.96057886</v>
      </c>
      <c r="K1671" t="s">
        <v>565</v>
      </c>
    </row>
    <row r="1672" spans="1:11" x14ac:dyDescent="0.2">
      <c r="A1672" s="70" t="s">
        <v>252</v>
      </c>
      <c r="B1672" s="69">
        <v>96059569</v>
      </c>
      <c r="C1672" s="81" t="s">
        <v>404</v>
      </c>
      <c r="D1672" s="69">
        <v>3089</v>
      </c>
      <c r="E1672" t="s">
        <v>65</v>
      </c>
      <c r="F1672">
        <v>169</v>
      </c>
      <c r="H1672" s="98" t="e">
        <f>VLOOKUP(A1672,#REF!,2,FALSE)</f>
        <v>#REF!</v>
      </c>
      <c r="I1672" t="str">
        <f>IF(D1672="",VLOOKUP(A1672,#REF!,3,FALSE),"")</f>
        <v/>
      </c>
      <c r="J1672" t="str">
        <f t="shared" si="26"/>
        <v>Torch Energy Marketing Inc.96059569</v>
      </c>
      <c r="K1672" t="s">
        <v>565</v>
      </c>
    </row>
    <row r="1673" spans="1:11" x14ac:dyDescent="0.2">
      <c r="A1673" s="70" t="s">
        <v>215</v>
      </c>
      <c r="B1673" s="69">
        <v>96074429</v>
      </c>
      <c r="C1673" s="81" t="s">
        <v>435</v>
      </c>
      <c r="D1673" s="69">
        <v>79508</v>
      </c>
      <c r="E1673" t="s">
        <v>65</v>
      </c>
      <c r="F1673">
        <v>132</v>
      </c>
      <c r="H1673" s="98" t="e">
        <f>VLOOKUP(A1673,#REF!,2,FALSE)</f>
        <v>#REF!</v>
      </c>
      <c r="I1673" t="str">
        <f>IF(D1673="",VLOOKUP(A1673,#REF!,3,FALSE),"")</f>
        <v/>
      </c>
      <c r="J1673" t="str">
        <f t="shared" si="26"/>
        <v>Torch Energy TM, Inc.96074429</v>
      </c>
      <c r="K1673" t="s">
        <v>582</v>
      </c>
    </row>
    <row r="1674" spans="1:11" x14ac:dyDescent="0.2">
      <c r="A1674" s="70" t="s">
        <v>215</v>
      </c>
      <c r="B1674" s="69">
        <v>96076769</v>
      </c>
      <c r="C1674" s="81" t="s">
        <v>399</v>
      </c>
      <c r="D1674" s="69">
        <v>79508</v>
      </c>
      <c r="E1674" t="s">
        <v>65</v>
      </c>
      <c r="F1674">
        <v>132</v>
      </c>
      <c r="H1674" s="98" t="e">
        <f>VLOOKUP(A1674,#REF!,2,FALSE)</f>
        <v>#REF!</v>
      </c>
      <c r="I1674" t="str">
        <f>IF(D1674="",VLOOKUP(A1674,#REF!,3,FALSE),"")</f>
        <v/>
      </c>
      <c r="J1674" t="str">
        <f t="shared" si="26"/>
        <v>Torch Energy TM, Inc.96076769</v>
      </c>
      <c r="K1674" t="s">
        <v>582</v>
      </c>
    </row>
    <row r="1675" spans="1:11" x14ac:dyDescent="0.2">
      <c r="A1675" s="70" t="s">
        <v>215</v>
      </c>
      <c r="B1675" s="69">
        <v>96091071</v>
      </c>
      <c r="C1675" s="81" t="s">
        <v>435</v>
      </c>
      <c r="D1675" s="69">
        <v>79508</v>
      </c>
      <c r="E1675" t="s">
        <v>65</v>
      </c>
      <c r="F1675">
        <v>132</v>
      </c>
      <c r="H1675" s="98" t="e">
        <f>VLOOKUP(A1675,#REF!,2,FALSE)</f>
        <v>#REF!</v>
      </c>
      <c r="I1675" t="str">
        <f>IF(D1675="",VLOOKUP(A1675,#REF!,3,FALSE),"")</f>
        <v/>
      </c>
      <c r="J1675" t="str">
        <f t="shared" si="26"/>
        <v>Torch Energy TM, Inc.96091071</v>
      </c>
      <c r="K1675" t="s">
        <v>582</v>
      </c>
    </row>
    <row r="1676" spans="1:11" x14ac:dyDescent="0.2">
      <c r="A1676" s="70" t="s">
        <v>215</v>
      </c>
      <c r="B1676" s="69">
        <v>96091073</v>
      </c>
      <c r="C1676" s="81" t="s">
        <v>435</v>
      </c>
      <c r="D1676" s="69">
        <v>79508</v>
      </c>
      <c r="E1676" t="s">
        <v>65</v>
      </c>
      <c r="F1676">
        <v>132</v>
      </c>
      <c r="H1676" s="98" t="e">
        <f>VLOOKUP(A1676,#REF!,2,FALSE)</f>
        <v>#REF!</v>
      </c>
      <c r="I1676" t="str">
        <f>IF(D1676="",VLOOKUP(A1676,#REF!,3,FALSE),"")</f>
        <v/>
      </c>
      <c r="J1676" t="str">
        <f t="shared" si="26"/>
        <v>Torch Energy TM, Inc.96091073</v>
      </c>
      <c r="K1676" t="s">
        <v>582</v>
      </c>
    </row>
    <row r="1677" spans="1:11" x14ac:dyDescent="0.2">
      <c r="A1677" s="70" t="s">
        <v>215</v>
      </c>
      <c r="B1677" s="69">
        <v>96091077</v>
      </c>
      <c r="C1677" s="81" t="s">
        <v>435</v>
      </c>
      <c r="D1677" s="69">
        <v>79508</v>
      </c>
      <c r="E1677" t="s">
        <v>65</v>
      </c>
      <c r="F1677">
        <v>132</v>
      </c>
      <c r="H1677" s="98" t="e">
        <f>VLOOKUP(A1677,#REF!,2,FALSE)</f>
        <v>#REF!</v>
      </c>
      <c r="I1677" t="str">
        <f>IF(D1677="",VLOOKUP(A1677,#REF!,3,FALSE),"")</f>
        <v/>
      </c>
      <c r="J1677" t="str">
        <f t="shared" si="26"/>
        <v>Torch Energy TM, Inc.96091077</v>
      </c>
      <c r="K1677" t="s">
        <v>582</v>
      </c>
    </row>
    <row r="1678" spans="1:11" x14ac:dyDescent="0.2">
      <c r="A1678" s="70" t="s">
        <v>215</v>
      </c>
      <c r="B1678" s="69">
        <v>96091379</v>
      </c>
      <c r="C1678" s="81" t="s">
        <v>435</v>
      </c>
      <c r="D1678" s="69">
        <v>79508</v>
      </c>
      <c r="E1678" t="s">
        <v>65</v>
      </c>
      <c r="F1678">
        <v>132</v>
      </c>
      <c r="H1678" s="98" t="e">
        <f>VLOOKUP(A1678,#REF!,2,FALSE)</f>
        <v>#REF!</v>
      </c>
      <c r="I1678" t="str">
        <f>IF(D1678="",VLOOKUP(A1678,#REF!,3,FALSE),"")</f>
        <v/>
      </c>
      <c r="J1678" t="str">
        <f t="shared" si="26"/>
        <v>Torch Energy TM, Inc.96091379</v>
      </c>
      <c r="K1678" t="s">
        <v>582</v>
      </c>
    </row>
    <row r="1679" spans="1:11" x14ac:dyDescent="0.2">
      <c r="A1679" s="70" t="s">
        <v>215</v>
      </c>
      <c r="B1679" s="69">
        <v>96092820</v>
      </c>
      <c r="C1679" s="81" t="s">
        <v>435</v>
      </c>
      <c r="D1679" s="69">
        <v>79508</v>
      </c>
      <c r="E1679" t="s">
        <v>65</v>
      </c>
      <c r="F1679">
        <v>132</v>
      </c>
      <c r="H1679" s="98" t="e">
        <f>VLOOKUP(A1679,#REF!,2,FALSE)</f>
        <v>#REF!</v>
      </c>
      <c r="I1679" t="str">
        <f>IF(D1679="",VLOOKUP(A1679,#REF!,3,FALSE),"")</f>
        <v/>
      </c>
      <c r="J1679" t="str">
        <f t="shared" si="26"/>
        <v>Torch Energy TM, Inc.96092820</v>
      </c>
      <c r="K1679" t="s">
        <v>582</v>
      </c>
    </row>
    <row r="1680" spans="1:11" x14ac:dyDescent="0.2">
      <c r="A1680" s="70" t="s">
        <v>215</v>
      </c>
      <c r="B1680" s="69">
        <v>96092826</v>
      </c>
      <c r="C1680" s="81" t="s">
        <v>435</v>
      </c>
      <c r="D1680" s="69">
        <v>79508</v>
      </c>
      <c r="E1680" t="s">
        <v>65</v>
      </c>
      <c r="F1680">
        <v>132</v>
      </c>
      <c r="H1680" s="98" t="e">
        <f>VLOOKUP(A1680,#REF!,2,FALSE)</f>
        <v>#REF!</v>
      </c>
      <c r="I1680" t="str">
        <f>IF(D1680="",VLOOKUP(A1680,#REF!,3,FALSE),"")</f>
        <v/>
      </c>
      <c r="J1680" t="str">
        <f t="shared" si="26"/>
        <v>Torch Energy TM, Inc.96092826</v>
      </c>
      <c r="K1680" t="s">
        <v>582</v>
      </c>
    </row>
    <row r="1681" spans="1:11" x14ac:dyDescent="0.2">
      <c r="A1681" s="70" t="s">
        <v>215</v>
      </c>
      <c r="B1681" s="69">
        <v>96092831</v>
      </c>
      <c r="C1681" s="81" t="s">
        <v>435</v>
      </c>
      <c r="D1681" s="69">
        <v>79508</v>
      </c>
      <c r="E1681" t="s">
        <v>65</v>
      </c>
      <c r="F1681">
        <v>132</v>
      </c>
      <c r="H1681" s="98" t="e">
        <f>VLOOKUP(A1681,#REF!,2,FALSE)</f>
        <v>#REF!</v>
      </c>
      <c r="I1681" t="str">
        <f>IF(D1681="",VLOOKUP(A1681,#REF!,3,FALSE),"")</f>
        <v/>
      </c>
      <c r="J1681" t="str">
        <f t="shared" si="26"/>
        <v>Torch Energy TM, Inc.96092831</v>
      </c>
      <c r="K1681" t="s">
        <v>582</v>
      </c>
    </row>
    <row r="1682" spans="1:11" x14ac:dyDescent="0.2">
      <c r="A1682" s="70" t="s">
        <v>215</v>
      </c>
      <c r="B1682" s="69">
        <v>96092834</v>
      </c>
      <c r="C1682" s="81" t="s">
        <v>435</v>
      </c>
      <c r="D1682" s="69">
        <v>79508</v>
      </c>
      <c r="E1682" t="s">
        <v>65</v>
      </c>
      <c r="F1682">
        <v>132</v>
      </c>
      <c r="H1682" s="98" t="e">
        <f>VLOOKUP(A1682,#REF!,2,FALSE)</f>
        <v>#REF!</v>
      </c>
      <c r="I1682" t="str">
        <f>IF(D1682="",VLOOKUP(A1682,#REF!,3,FALSE),"")</f>
        <v/>
      </c>
      <c r="J1682" t="str">
        <f t="shared" si="26"/>
        <v>Torch Energy TM, Inc.96092834</v>
      </c>
      <c r="K1682" t="s">
        <v>582</v>
      </c>
    </row>
    <row r="1683" spans="1:11" x14ac:dyDescent="0.2">
      <c r="A1683" s="70" t="s">
        <v>215</v>
      </c>
      <c r="B1683" s="69">
        <v>96092837</v>
      </c>
      <c r="C1683" s="81" t="s">
        <v>435</v>
      </c>
      <c r="D1683" s="69">
        <v>79508</v>
      </c>
      <c r="E1683" t="s">
        <v>65</v>
      </c>
      <c r="F1683">
        <v>132</v>
      </c>
      <c r="H1683" s="98" t="e">
        <f>VLOOKUP(A1683,#REF!,2,FALSE)</f>
        <v>#REF!</v>
      </c>
      <c r="I1683" t="str">
        <f>IF(D1683="",VLOOKUP(A1683,#REF!,3,FALSE),"")</f>
        <v/>
      </c>
      <c r="J1683" t="str">
        <f t="shared" si="26"/>
        <v>Torch Energy TM, Inc.96092837</v>
      </c>
      <c r="K1683" t="s">
        <v>582</v>
      </c>
    </row>
    <row r="1684" spans="1:11" x14ac:dyDescent="0.2">
      <c r="A1684" s="70" t="s">
        <v>215</v>
      </c>
      <c r="B1684" s="69">
        <v>96092861</v>
      </c>
      <c r="C1684" s="81" t="s">
        <v>435</v>
      </c>
      <c r="D1684" s="69">
        <v>79508</v>
      </c>
      <c r="E1684" t="s">
        <v>65</v>
      </c>
      <c r="F1684">
        <v>132</v>
      </c>
      <c r="H1684" s="98" t="e">
        <f>VLOOKUP(A1684,#REF!,2,FALSE)</f>
        <v>#REF!</v>
      </c>
      <c r="I1684" t="str">
        <f>IF(D1684="",VLOOKUP(A1684,#REF!,3,FALSE),"")</f>
        <v/>
      </c>
      <c r="J1684" t="str">
        <f t="shared" si="26"/>
        <v>Torch Energy TM, Inc.96092861</v>
      </c>
      <c r="K1684" t="s">
        <v>582</v>
      </c>
    </row>
    <row r="1685" spans="1:11" x14ac:dyDescent="0.2">
      <c r="A1685" s="70" t="s">
        <v>215</v>
      </c>
      <c r="B1685" s="69">
        <v>96094500</v>
      </c>
      <c r="C1685" s="81" t="s">
        <v>435</v>
      </c>
      <c r="D1685" s="69">
        <v>79508</v>
      </c>
      <c r="E1685" t="s">
        <v>65</v>
      </c>
      <c r="F1685">
        <v>132</v>
      </c>
      <c r="H1685" s="98" t="e">
        <f>VLOOKUP(A1685,#REF!,2,FALSE)</f>
        <v>#REF!</v>
      </c>
      <c r="I1685" t="str">
        <f>IF(D1685="",VLOOKUP(A1685,#REF!,3,FALSE),"")</f>
        <v/>
      </c>
      <c r="J1685" t="str">
        <f t="shared" si="26"/>
        <v>Torch Energy TM, Inc.96094500</v>
      </c>
      <c r="K1685" t="s">
        <v>582</v>
      </c>
    </row>
    <row r="1686" spans="1:11" x14ac:dyDescent="0.2">
      <c r="A1686" s="70" t="s">
        <v>215</v>
      </c>
      <c r="B1686" s="69">
        <v>96057857</v>
      </c>
      <c r="C1686" s="81" t="s">
        <v>404</v>
      </c>
      <c r="D1686" s="69">
        <v>79508</v>
      </c>
      <c r="E1686" t="s">
        <v>65</v>
      </c>
      <c r="F1686">
        <v>132</v>
      </c>
      <c r="H1686" s="98" t="e">
        <f>VLOOKUP(A1686,#REF!,2,FALSE)</f>
        <v>#REF!</v>
      </c>
      <c r="I1686" t="str">
        <f>IF(D1686="",VLOOKUP(A1686,#REF!,3,FALSE),"")</f>
        <v/>
      </c>
      <c r="J1686" t="str">
        <f t="shared" si="26"/>
        <v>Torch Energy TM, Inc.96057857</v>
      </c>
      <c r="K1686" t="s">
        <v>565</v>
      </c>
    </row>
    <row r="1687" spans="1:11" x14ac:dyDescent="0.2">
      <c r="A1687" s="70" t="s">
        <v>215</v>
      </c>
      <c r="B1687" s="69">
        <v>96057891</v>
      </c>
      <c r="C1687" s="81" t="s">
        <v>404</v>
      </c>
      <c r="D1687" s="69">
        <v>79508</v>
      </c>
      <c r="E1687" t="s">
        <v>65</v>
      </c>
      <c r="F1687">
        <v>132</v>
      </c>
      <c r="H1687" s="98" t="e">
        <f>VLOOKUP(A1687,#REF!,2,FALSE)</f>
        <v>#REF!</v>
      </c>
      <c r="I1687" t="str">
        <f>IF(D1687="",VLOOKUP(A1687,#REF!,3,FALSE),"")</f>
        <v/>
      </c>
      <c r="J1687" t="str">
        <f t="shared" si="26"/>
        <v>Torch Energy TM, Inc.96057891</v>
      </c>
      <c r="K1687" t="s">
        <v>565</v>
      </c>
    </row>
    <row r="1688" spans="1:11" x14ac:dyDescent="0.2">
      <c r="A1688" s="70" t="s">
        <v>215</v>
      </c>
      <c r="B1688" s="69">
        <v>96060300</v>
      </c>
      <c r="C1688" s="81" t="s">
        <v>404</v>
      </c>
      <c r="D1688" s="69">
        <v>79508</v>
      </c>
      <c r="E1688" t="s">
        <v>65</v>
      </c>
      <c r="F1688">
        <v>132</v>
      </c>
      <c r="H1688" s="98" t="e">
        <f>VLOOKUP(A1688,#REF!,2,FALSE)</f>
        <v>#REF!</v>
      </c>
      <c r="I1688" t="str">
        <f>IF(D1688="",VLOOKUP(A1688,#REF!,3,FALSE),"")</f>
        <v/>
      </c>
      <c r="J1688" t="str">
        <f t="shared" si="26"/>
        <v>Torch Energy TM, Inc.96060300</v>
      </c>
      <c r="K1688" t="s">
        <v>565</v>
      </c>
    </row>
    <row r="1689" spans="1:11" x14ac:dyDescent="0.2">
      <c r="A1689" s="70" t="s">
        <v>215</v>
      </c>
      <c r="B1689" s="69">
        <v>96061757</v>
      </c>
      <c r="C1689" s="81" t="s">
        <v>406</v>
      </c>
      <c r="D1689" s="69">
        <v>79508</v>
      </c>
      <c r="E1689" t="s">
        <v>65</v>
      </c>
      <c r="F1689">
        <v>132</v>
      </c>
      <c r="H1689" s="98" t="e">
        <f>VLOOKUP(A1689,#REF!,2,FALSE)</f>
        <v>#REF!</v>
      </c>
      <c r="I1689" t="str">
        <f>IF(D1689="",VLOOKUP(A1689,#REF!,3,FALSE),"")</f>
        <v/>
      </c>
      <c r="J1689" t="str">
        <f t="shared" si="26"/>
        <v>Torch Energy TM, Inc.96061757</v>
      </c>
      <c r="K1689" t="s">
        <v>565</v>
      </c>
    </row>
    <row r="1690" spans="1:11" x14ac:dyDescent="0.2">
      <c r="A1690" s="70" t="s">
        <v>215</v>
      </c>
      <c r="B1690" s="69">
        <v>96061759</v>
      </c>
      <c r="C1690" s="81" t="s">
        <v>401</v>
      </c>
      <c r="D1690" s="69">
        <v>79508</v>
      </c>
      <c r="E1690" t="s">
        <v>65</v>
      </c>
      <c r="F1690">
        <v>132</v>
      </c>
      <c r="H1690" s="98" t="e">
        <f>VLOOKUP(A1690,#REF!,2,FALSE)</f>
        <v>#REF!</v>
      </c>
      <c r="I1690" t="str">
        <f>IF(D1690="",VLOOKUP(A1690,#REF!,3,FALSE),"")</f>
        <v/>
      </c>
      <c r="J1690" t="str">
        <f t="shared" si="26"/>
        <v>Torch Energy TM, Inc.96061759</v>
      </c>
      <c r="K1690" t="s">
        <v>565</v>
      </c>
    </row>
    <row r="1691" spans="1:11" x14ac:dyDescent="0.2">
      <c r="A1691" s="70" t="s">
        <v>215</v>
      </c>
      <c r="B1691" s="69">
        <v>96061776</v>
      </c>
      <c r="C1691" s="81" t="s">
        <v>399</v>
      </c>
      <c r="D1691" s="69">
        <v>79508</v>
      </c>
      <c r="E1691" t="s">
        <v>65</v>
      </c>
      <c r="F1691">
        <v>132</v>
      </c>
      <c r="H1691" s="98" t="e">
        <f>VLOOKUP(A1691,#REF!,2,FALSE)</f>
        <v>#REF!</v>
      </c>
      <c r="I1691" t="str">
        <f>IF(D1691="",VLOOKUP(A1691,#REF!,3,FALSE),"")</f>
        <v/>
      </c>
      <c r="J1691" t="str">
        <f t="shared" si="26"/>
        <v>Torch Energy TM, Inc.96061776</v>
      </c>
      <c r="K1691" t="s">
        <v>565</v>
      </c>
    </row>
    <row r="1692" spans="1:11" x14ac:dyDescent="0.2">
      <c r="A1692" s="70" t="s">
        <v>215</v>
      </c>
      <c r="B1692" s="69">
        <v>96085221</v>
      </c>
      <c r="C1692" s="81" t="s">
        <v>403</v>
      </c>
      <c r="D1692" s="69">
        <v>79508</v>
      </c>
      <c r="E1692" t="s">
        <v>65</v>
      </c>
      <c r="F1692">
        <v>132</v>
      </c>
      <c r="H1692" s="98" t="e">
        <f>VLOOKUP(A1692,#REF!,2,FALSE)</f>
        <v>#REF!</v>
      </c>
      <c r="I1692" t="str">
        <f>IF(D1692="",VLOOKUP(A1692,#REF!,3,FALSE),"")</f>
        <v/>
      </c>
      <c r="J1692" t="str">
        <f t="shared" si="26"/>
        <v>Torch Energy TM, Inc.96085221</v>
      </c>
      <c r="K1692" t="s">
        <v>565</v>
      </c>
    </row>
    <row r="1693" spans="1:11" x14ac:dyDescent="0.2">
      <c r="A1693" s="70" t="s">
        <v>174</v>
      </c>
      <c r="B1693" s="69">
        <v>96058781</v>
      </c>
      <c r="C1693" s="81" t="s">
        <v>404</v>
      </c>
      <c r="D1693" s="69">
        <v>94</v>
      </c>
      <c r="E1693" t="s">
        <v>65</v>
      </c>
      <c r="F1693">
        <v>91</v>
      </c>
      <c r="H1693" s="98" t="e">
        <f>VLOOKUP(A1693,#REF!,2,FALSE)</f>
        <v>#REF!</v>
      </c>
      <c r="I1693" t="str">
        <f>IF(D1693="",VLOOKUP(A1693,#REF!,3,FALSE),"")</f>
        <v/>
      </c>
      <c r="J1693" t="str">
        <f t="shared" si="26"/>
        <v>TotalFinaElf Gas &amp; Power North America, Inc.96058781</v>
      </c>
      <c r="K1693" t="s">
        <v>582</v>
      </c>
    </row>
    <row r="1694" spans="1:11" x14ac:dyDescent="0.2">
      <c r="A1694" s="70" t="s">
        <v>174</v>
      </c>
      <c r="B1694" s="69">
        <v>96058782</v>
      </c>
      <c r="C1694" s="81" t="s">
        <v>404</v>
      </c>
      <c r="D1694" s="69">
        <v>94</v>
      </c>
      <c r="E1694" t="s">
        <v>65</v>
      </c>
      <c r="F1694">
        <v>91</v>
      </c>
      <c r="H1694" s="98" t="e">
        <f>VLOOKUP(A1694,#REF!,2,FALSE)</f>
        <v>#REF!</v>
      </c>
      <c r="I1694" t="str">
        <f>IF(D1694="",VLOOKUP(A1694,#REF!,3,FALSE),"")</f>
        <v/>
      </c>
      <c r="J1694" t="str">
        <f t="shared" si="26"/>
        <v>TotalFinaElf Gas &amp; Power North America, Inc.96058782</v>
      </c>
      <c r="K1694" t="s">
        <v>582</v>
      </c>
    </row>
    <row r="1695" spans="1:11" x14ac:dyDescent="0.2">
      <c r="A1695" s="70" t="s">
        <v>174</v>
      </c>
      <c r="B1695" s="69">
        <v>96000448</v>
      </c>
      <c r="C1695" s="81" t="s">
        <v>392</v>
      </c>
      <c r="D1695" s="69">
        <v>94</v>
      </c>
      <c r="E1695" t="s">
        <v>65</v>
      </c>
      <c r="F1695">
        <v>91</v>
      </c>
      <c r="H1695" s="98" t="e">
        <f>VLOOKUP(A1695,#REF!,2,FALSE)</f>
        <v>#REF!</v>
      </c>
      <c r="I1695" t="str">
        <f>IF(D1695="",VLOOKUP(A1695,#REF!,3,FALSE),"")</f>
        <v/>
      </c>
      <c r="J1695" t="str">
        <f t="shared" si="26"/>
        <v>TotalFinaElf Gas &amp; Power North America, Inc.96000448</v>
      </c>
      <c r="K1695" t="s">
        <v>565</v>
      </c>
    </row>
    <row r="1696" spans="1:11" x14ac:dyDescent="0.2">
      <c r="A1696" s="70" t="s">
        <v>174</v>
      </c>
      <c r="B1696" s="69">
        <v>96018731</v>
      </c>
      <c r="C1696" s="81" t="s">
        <v>394</v>
      </c>
      <c r="D1696" s="69">
        <v>94</v>
      </c>
      <c r="E1696" t="s">
        <v>65</v>
      </c>
      <c r="F1696">
        <v>91</v>
      </c>
      <c r="H1696" s="98" t="e">
        <f>VLOOKUP(A1696,#REF!,2,FALSE)</f>
        <v>#REF!</v>
      </c>
      <c r="I1696" t="str">
        <f>IF(D1696="",VLOOKUP(A1696,#REF!,3,FALSE),"")</f>
        <v/>
      </c>
      <c r="J1696" t="str">
        <f t="shared" si="26"/>
        <v>TotalFinaElf Gas &amp; Power North America, Inc.96018731</v>
      </c>
      <c r="K1696" t="s">
        <v>565</v>
      </c>
    </row>
    <row r="1697" spans="1:11" x14ac:dyDescent="0.2">
      <c r="A1697" s="70" t="s">
        <v>174</v>
      </c>
      <c r="B1697" s="69">
        <v>96029083</v>
      </c>
      <c r="C1697" s="81" t="s">
        <v>396</v>
      </c>
      <c r="D1697" s="69">
        <v>94</v>
      </c>
      <c r="E1697" t="s">
        <v>65</v>
      </c>
      <c r="F1697">
        <v>91</v>
      </c>
      <c r="H1697" s="98" t="e">
        <f>VLOOKUP(A1697,#REF!,2,FALSE)</f>
        <v>#REF!</v>
      </c>
      <c r="I1697" t="str">
        <f>IF(D1697="",VLOOKUP(A1697,#REF!,3,FALSE),"")</f>
        <v/>
      </c>
      <c r="J1697" t="str">
        <f t="shared" si="26"/>
        <v>TotalFinaElf Gas &amp; Power North America, Inc.96029083</v>
      </c>
      <c r="K1697" t="s">
        <v>565</v>
      </c>
    </row>
    <row r="1698" spans="1:11" x14ac:dyDescent="0.2">
      <c r="A1698" s="70" t="s">
        <v>104</v>
      </c>
      <c r="B1698" s="69">
        <v>96005429</v>
      </c>
      <c r="C1698" s="81" t="s">
        <v>397</v>
      </c>
      <c r="D1698" s="69">
        <v>53461</v>
      </c>
      <c r="E1698" t="s">
        <v>65</v>
      </c>
      <c r="F1698">
        <v>21</v>
      </c>
      <c r="H1698" s="98" t="e">
        <f>VLOOKUP(A1698,#REF!,2,FALSE)</f>
        <v>#REF!</v>
      </c>
      <c r="I1698" t="str">
        <f>IF(D1698="",VLOOKUP(A1698,#REF!,3,FALSE),"")</f>
        <v/>
      </c>
      <c r="J1698" t="str">
        <f t="shared" si="26"/>
        <v>Tractebel Energy Marketing, Inc.96005429</v>
      </c>
      <c r="K1698" t="s">
        <v>565</v>
      </c>
    </row>
    <row r="1699" spans="1:11" x14ac:dyDescent="0.2">
      <c r="A1699" s="70" t="s">
        <v>104</v>
      </c>
      <c r="B1699" s="69">
        <v>96018761</v>
      </c>
      <c r="C1699" s="81" t="s">
        <v>394</v>
      </c>
      <c r="D1699" s="69">
        <v>53461</v>
      </c>
      <c r="E1699" t="s">
        <v>65</v>
      </c>
      <c r="F1699">
        <v>21</v>
      </c>
      <c r="H1699" s="98" t="e">
        <f>VLOOKUP(A1699,#REF!,2,FALSE)</f>
        <v>#REF!</v>
      </c>
      <c r="I1699" t="str">
        <f>IF(D1699="",VLOOKUP(A1699,#REF!,3,FALSE),"")</f>
        <v/>
      </c>
      <c r="J1699" t="str">
        <f t="shared" si="26"/>
        <v>Tractebel Energy Marketing, Inc.96018761</v>
      </c>
      <c r="K1699" t="s">
        <v>565</v>
      </c>
    </row>
    <row r="1700" spans="1:11" x14ac:dyDescent="0.2">
      <c r="A1700" s="70" t="s">
        <v>104</v>
      </c>
      <c r="B1700" s="69">
        <v>96035620</v>
      </c>
      <c r="C1700" s="81" t="s">
        <v>396</v>
      </c>
      <c r="D1700" s="69">
        <v>53461</v>
      </c>
      <c r="E1700" t="s">
        <v>65</v>
      </c>
      <c r="F1700">
        <v>21</v>
      </c>
      <c r="H1700" s="98" t="e">
        <f>VLOOKUP(A1700,#REF!,2,FALSE)</f>
        <v>#REF!</v>
      </c>
      <c r="I1700" t="str">
        <f>IF(D1700="",VLOOKUP(A1700,#REF!,3,FALSE),"")</f>
        <v/>
      </c>
      <c r="J1700" t="str">
        <f t="shared" si="26"/>
        <v>Tractebel Energy Marketing, Inc.96035620</v>
      </c>
      <c r="K1700" t="s">
        <v>565</v>
      </c>
    </row>
    <row r="1701" spans="1:11" x14ac:dyDescent="0.2">
      <c r="A1701" s="70" t="s">
        <v>104</v>
      </c>
      <c r="B1701" s="69">
        <v>96065439</v>
      </c>
      <c r="C1701" s="81" t="s">
        <v>404</v>
      </c>
      <c r="D1701" s="69">
        <v>53461</v>
      </c>
      <c r="E1701" t="s">
        <v>65</v>
      </c>
      <c r="F1701">
        <v>21</v>
      </c>
      <c r="H1701" s="98" t="e">
        <f>VLOOKUP(A1701,#REF!,2,FALSE)</f>
        <v>#REF!</v>
      </c>
      <c r="I1701" t="str">
        <f>IF(D1701="",VLOOKUP(A1701,#REF!,3,FALSE),"")</f>
        <v/>
      </c>
      <c r="J1701" t="str">
        <f t="shared" si="26"/>
        <v>Tractebel Energy Marketing, Inc.96065439</v>
      </c>
      <c r="K1701" t="s">
        <v>565</v>
      </c>
    </row>
    <row r="1702" spans="1:11" x14ac:dyDescent="0.2">
      <c r="A1702" s="70" t="s">
        <v>199</v>
      </c>
      <c r="B1702" s="69">
        <v>96021121</v>
      </c>
      <c r="C1702" s="81" t="s">
        <v>401</v>
      </c>
      <c r="D1702" s="69">
        <v>55898</v>
      </c>
      <c r="E1702" t="s">
        <v>65</v>
      </c>
      <c r="F1702">
        <v>116</v>
      </c>
      <c r="H1702" s="98" t="e">
        <f>VLOOKUP(A1702,#REF!,2,FALSE)</f>
        <v>#REF!</v>
      </c>
      <c r="I1702" t="str">
        <f>IF(D1702="",VLOOKUP(A1702,#REF!,3,FALSE),"")</f>
        <v/>
      </c>
      <c r="J1702" t="str">
        <f t="shared" si="26"/>
        <v>TransAlta Energy Marketing Corp.96021121</v>
      </c>
      <c r="K1702" t="s">
        <v>565</v>
      </c>
    </row>
    <row r="1703" spans="1:11" x14ac:dyDescent="0.2">
      <c r="A1703" s="70" t="s">
        <v>199</v>
      </c>
      <c r="B1703" s="69">
        <v>96023261</v>
      </c>
      <c r="C1703" s="81" t="s">
        <v>399</v>
      </c>
      <c r="D1703" s="69">
        <v>55898</v>
      </c>
      <c r="E1703" t="s">
        <v>65</v>
      </c>
      <c r="F1703">
        <v>116</v>
      </c>
      <c r="H1703" s="98" t="e">
        <f>VLOOKUP(A1703,#REF!,2,FALSE)</f>
        <v>#REF!</v>
      </c>
      <c r="I1703" t="str">
        <f>IF(D1703="",VLOOKUP(A1703,#REF!,3,FALSE),"")</f>
        <v/>
      </c>
      <c r="J1703" t="str">
        <f t="shared" si="26"/>
        <v>TransAlta Energy Marketing Corp.96023261</v>
      </c>
      <c r="K1703" t="s">
        <v>565</v>
      </c>
    </row>
    <row r="1704" spans="1:11" x14ac:dyDescent="0.2">
      <c r="A1704" s="70" t="s">
        <v>199</v>
      </c>
      <c r="B1704" s="69">
        <v>96029230</v>
      </c>
      <c r="C1704" s="81" t="s">
        <v>402</v>
      </c>
      <c r="D1704" s="69">
        <v>55898</v>
      </c>
      <c r="E1704" t="s">
        <v>65</v>
      </c>
      <c r="F1704">
        <v>116</v>
      </c>
      <c r="H1704" s="98" t="e">
        <f>VLOOKUP(A1704,#REF!,2,FALSE)</f>
        <v>#REF!</v>
      </c>
      <c r="I1704" t="str">
        <f>IF(D1704="",VLOOKUP(A1704,#REF!,3,FALSE),"")</f>
        <v/>
      </c>
      <c r="J1704" t="str">
        <f t="shared" si="26"/>
        <v>TransAlta Energy Marketing Corp.96029230</v>
      </c>
      <c r="K1704" t="s">
        <v>565</v>
      </c>
    </row>
    <row r="1705" spans="1:11" x14ac:dyDescent="0.2">
      <c r="A1705" s="74" t="s">
        <v>133</v>
      </c>
      <c r="B1705" s="69"/>
      <c r="C1705" s="75" t="s">
        <v>585</v>
      </c>
      <c r="D1705" s="67">
        <v>48528</v>
      </c>
      <c r="E1705" t="s">
        <v>65</v>
      </c>
      <c r="F1705">
        <v>50</v>
      </c>
      <c r="H1705" s="98" t="e">
        <f>VLOOKUP(A1705,#REF!,2,FALSE)</f>
        <v>#REF!</v>
      </c>
      <c r="I1705" t="str">
        <f>IF(D1705="",VLOOKUP(A1705,#REF!,3,FALSE),"")</f>
        <v/>
      </c>
      <c r="J1705" t="str">
        <f t="shared" si="26"/>
        <v>TransCanada Energy Financial Products Limited</v>
      </c>
      <c r="K1705">
        <v>0</v>
      </c>
    </row>
    <row r="1706" spans="1:11" x14ac:dyDescent="0.2">
      <c r="A1706" s="70" t="s">
        <v>170</v>
      </c>
      <c r="B1706" s="69">
        <v>96067510</v>
      </c>
      <c r="C1706" s="81" t="s">
        <v>593</v>
      </c>
      <c r="D1706" s="69">
        <v>54480</v>
      </c>
      <c r="E1706" t="s">
        <v>65</v>
      </c>
      <c r="F1706">
        <v>87</v>
      </c>
      <c r="H1706" s="98" t="e">
        <f>VLOOKUP(A1706,#REF!,2,FALSE)</f>
        <v>#REF!</v>
      </c>
      <c r="I1706" t="str">
        <f>IF(D1706="",VLOOKUP(A1706,#REF!,3,FALSE),"")</f>
        <v/>
      </c>
      <c r="J1706" t="str">
        <f t="shared" si="26"/>
        <v>TransCanada Energy Marketing USA, Inc.96067510</v>
      </c>
      <c r="K1706" t="s">
        <v>127</v>
      </c>
    </row>
    <row r="1707" spans="1:11" x14ac:dyDescent="0.2">
      <c r="A1707" s="70" t="s">
        <v>170</v>
      </c>
      <c r="B1707" s="69">
        <v>96083903</v>
      </c>
      <c r="C1707" s="81" t="s">
        <v>594</v>
      </c>
      <c r="D1707" s="69">
        <v>54480</v>
      </c>
      <c r="E1707" t="s">
        <v>65</v>
      </c>
      <c r="F1707">
        <v>87</v>
      </c>
      <c r="H1707" s="98" t="e">
        <f>VLOOKUP(A1707,#REF!,2,FALSE)</f>
        <v>#REF!</v>
      </c>
      <c r="I1707" t="str">
        <f>IF(D1707="",VLOOKUP(A1707,#REF!,3,FALSE),"")</f>
        <v/>
      </c>
      <c r="J1707" t="str">
        <f t="shared" si="26"/>
        <v>TransCanada Energy Marketing USA, Inc.96083903</v>
      </c>
      <c r="K1707" t="s">
        <v>127</v>
      </c>
    </row>
    <row r="1708" spans="1:11" x14ac:dyDescent="0.2">
      <c r="A1708" s="70" t="s">
        <v>170</v>
      </c>
      <c r="B1708" s="69">
        <v>96086950</v>
      </c>
      <c r="C1708" s="81" t="s">
        <v>583</v>
      </c>
      <c r="D1708" s="69">
        <v>54480</v>
      </c>
      <c r="E1708" t="s">
        <v>65</v>
      </c>
      <c r="F1708">
        <v>87</v>
      </c>
      <c r="H1708" s="98" t="e">
        <f>VLOOKUP(A1708,#REF!,2,FALSE)</f>
        <v>#REF!</v>
      </c>
      <c r="I1708" t="str">
        <f>IF(D1708="",VLOOKUP(A1708,#REF!,3,FALSE),"")</f>
        <v/>
      </c>
      <c r="J1708" t="str">
        <f t="shared" si="26"/>
        <v>TransCanada Energy Marketing USA, Inc.96086950</v>
      </c>
      <c r="K1708" t="s">
        <v>127</v>
      </c>
    </row>
    <row r="1709" spans="1:11" x14ac:dyDescent="0.2">
      <c r="A1709" s="70" t="s">
        <v>170</v>
      </c>
      <c r="B1709" s="69">
        <v>96005429</v>
      </c>
      <c r="C1709" s="81" t="s">
        <v>397</v>
      </c>
      <c r="D1709" s="69">
        <v>54480</v>
      </c>
      <c r="E1709" t="s">
        <v>65</v>
      </c>
      <c r="F1709">
        <v>87</v>
      </c>
      <c r="H1709" s="98" t="e">
        <f>VLOOKUP(A1709,#REF!,2,FALSE)</f>
        <v>#REF!</v>
      </c>
      <c r="I1709" t="str">
        <f>IF(D1709="",VLOOKUP(A1709,#REF!,3,FALSE),"")</f>
        <v/>
      </c>
      <c r="J1709" t="str">
        <f t="shared" si="26"/>
        <v>TransCanada Energy Marketing USA, Inc.96005429</v>
      </c>
      <c r="K1709" t="s">
        <v>565</v>
      </c>
    </row>
    <row r="1710" spans="1:11" x14ac:dyDescent="0.2">
      <c r="A1710" s="70" t="s">
        <v>170</v>
      </c>
      <c r="B1710" s="69">
        <v>96012143</v>
      </c>
      <c r="C1710" s="81" t="s">
        <v>410</v>
      </c>
      <c r="D1710" s="69">
        <v>54480</v>
      </c>
      <c r="E1710" t="s">
        <v>65</v>
      </c>
      <c r="F1710">
        <v>87</v>
      </c>
      <c r="H1710" s="98" t="e">
        <f>VLOOKUP(A1710,#REF!,2,FALSE)</f>
        <v>#REF!</v>
      </c>
      <c r="I1710" t="str">
        <f>IF(D1710="",VLOOKUP(A1710,#REF!,3,FALSE),"")</f>
        <v/>
      </c>
      <c r="J1710" t="str">
        <f t="shared" si="26"/>
        <v>TransCanada Energy Marketing USA, Inc.96012143</v>
      </c>
      <c r="K1710" t="s">
        <v>565</v>
      </c>
    </row>
    <row r="1711" spans="1:11" x14ac:dyDescent="0.2">
      <c r="A1711" s="70" t="s">
        <v>170</v>
      </c>
      <c r="B1711" s="69">
        <v>96030143</v>
      </c>
      <c r="C1711" s="81" t="s">
        <v>424</v>
      </c>
      <c r="D1711" s="69">
        <v>54480</v>
      </c>
      <c r="E1711" t="s">
        <v>65</v>
      </c>
      <c r="F1711">
        <v>87</v>
      </c>
      <c r="H1711" s="98" t="e">
        <f>VLOOKUP(A1711,#REF!,2,FALSE)</f>
        <v>#REF!</v>
      </c>
      <c r="I1711" t="str">
        <f>IF(D1711="",VLOOKUP(A1711,#REF!,3,FALSE),"")</f>
        <v/>
      </c>
      <c r="J1711" t="str">
        <f t="shared" si="26"/>
        <v>TransCanada Energy Marketing USA, Inc.96030143</v>
      </c>
      <c r="K1711" t="s">
        <v>565</v>
      </c>
    </row>
    <row r="1712" spans="1:11" x14ac:dyDescent="0.2">
      <c r="A1712" s="70" t="s">
        <v>170</v>
      </c>
      <c r="B1712" s="69">
        <v>96044563</v>
      </c>
      <c r="C1712" s="81" t="s">
        <v>405</v>
      </c>
      <c r="D1712" s="69">
        <v>54480</v>
      </c>
      <c r="E1712" t="s">
        <v>65</v>
      </c>
      <c r="F1712">
        <v>87</v>
      </c>
      <c r="H1712" s="98" t="e">
        <f>VLOOKUP(A1712,#REF!,2,FALSE)</f>
        <v>#REF!</v>
      </c>
      <c r="I1712" t="str">
        <f>IF(D1712="",VLOOKUP(A1712,#REF!,3,FALSE),"")</f>
        <v/>
      </c>
      <c r="J1712" t="str">
        <f t="shared" si="26"/>
        <v>TransCanada Energy Marketing USA, Inc.96044563</v>
      </c>
      <c r="K1712" t="s">
        <v>565</v>
      </c>
    </row>
    <row r="1713" spans="1:11" x14ac:dyDescent="0.2">
      <c r="A1713" s="70" t="s">
        <v>170</v>
      </c>
      <c r="B1713" s="69">
        <v>96084748</v>
      </c>
      <c r="C1713" s="81" t="s">
        <v>404</v>
      </c>
      <c r="D1713" s="69">
        <v>54480</v>
      </c>
      <c r="E1713" t="s">
        <v>65</v>
      </c>
      <c r="F1713">
        <v>87</v>
      </c>
      <c r="H1713" s="98" t="e">
        <f>VLOOKUP(A1713,#REF!,2,FALSE)</f>
        <v>#REF!</v>
      </c>
      <c r="I1713" t="str">
        <f>IF(D1713="",VLOOKUP(A1713,#REF!,3,FALSE),"")</f>
        <v/>
      </c>
      <c r="J1713" t="str">
        <f t="shared" si="26"/>
        <v>TransCanada Energy Marketing USA, Inc.96084748</v>
      </c>
      <c r="K1713" t="s">
        <v>565</v>
      </c>
    </row>
    <row r="1714" spans="1:11" x14ac:dyDescent="0.2">
      <c r="A1714" s="70" t="s">
        <v>205</v>
      </c>
      <c r="B1714" s="69">
        <v>96005429</v>
      </c>
      <c r="C1714" s="81" t="s">
        <v>397</v>
      </c>
      <c r="D1714" s="69">
        <v>45829</v>
      </c>
      <c r="E1714" t="s">
        <v>65</v>
      </c>
      <c r="F1714">
        <v>122</v>
      </c>
      <c r="H1714" s="98" t="e">
        <f>VLOOKUP(A1714,#REF!,2,FALSE)</f>
        <v>#REF!</v>
      </c>
      <c r="I1714" t="str">
        <f>IF(D1714="",VLOOKUP(A1714,#REF!,3,FALSE),"")</f>
        <v/>
      </c>
      <c r="J1714" t="str">
        <f t="shared" si="26"/>
        <v>TransCanada Gas Services Inc.96005429</v>
      </c>
      <c r="K1714" t="s">
        <v>565</v>
      </c>
    </row>
    <row r="1715" spans="1:11" x14ac:dyDescent="0.2">
      <c r="A1715" s="70" t="s">
        <v>205</v>
      </c>
      <c r="B1715" s="69">
        <v>96029053</v>
      </c>
      <c r="C1715" s="81" t="s">
        <v>396</v>
      </c>
      <c r="D1715" s="69">
        <v>45829</v>
      </c>
      <c r="E1715" t="s">
        <v>65</v>
      </c>
      <c r="F1715">
        <v>122</v>
      </c>
      <c r="H1715" s="98" t="e">
        <f>VLOOKUP(A1715,#REF!,2,FALSE)</f>
        <v>#REF!</v>
      </c>
      <c r="I1715" t="str">
        <f>IF(D1715="",VLOOKUP(A1715,#REF!,3,FALSE),"")</f>
        <v/>
      </c>
      <c r="J1715" t="str">
        <f t="shared" si="26"/>
        <v>TransCanada Gas Services Inc.96029053</v>
      </c>
      <c r="K1715" t="s">
        <v>565</v>
      </c>
    </row>
    <row r="1716" spans="1:11" x14ac:dyDescent="0.2">
      <c r="A1716" s="70" t="s">
        <v>205</v>
      </c>
      <c r="B1716" s="69">
        <v>96044788</v>
      </c>
      <c r="C1716" s="81" t="s">
        <v>405</v>
      </c>
      <c r="D1716" s="69">
        <v>45829</v>
      </c>
      <c r="E1716" t="s">
        <v>65</v>
      </c>
      <c r="F1716">
        <v>122</v>
      </c>
      <c r="H1716" s="98" t="e">
        <f>VLOOKUP(A1716,#REF!,2,FALSE)</f>
        <v>#REF!</v>
      </c>
      <c r="I1716" t="str">
        <f>IF(D1716="",VLOOKUP(A1716,#REF!,3,FALSE),"")</f>
        <v/>
      </c>
      <c r="J1716" t="str">
        <f t="shared" si="26"/>
        <v>TransCanada Gas Services Inc.96044788</v>
      </c>
      <c r="K1716" t="s">
        <v>565</v>
      </c>
    </row>
    <row r="1717" spans="1:11" x14ac:dyDescent="0.2">
      <c r="A1717" s="70" t="s">
        <v>205</v>
      </c>
      <c r="B1717" s="69">
        <v>96057545</v>
      </c>
      <c r="C1717" s="81" t="s">
        <v>404</v>
      </c>
      <c r="D1717" s="69">
        <v>45829</v>
      </c>
      <c r="E1717" t="s">
        <v>65</v>
      </c>
      <c r="F1717">
        <v>122</v>
      </c>
      <c r="H1717" s="98" t="e">
        <f>VLOOKUP(A1717,#REF!,2,FALSE)</f>
        <v>#REF!</v>
      </c>
      <c r="I1717" t="str">
        <f>IF(D1717="",VLOOKUP(A1717,#REF!,3,FALSE),"")</f>
        <v/>
      </c>
      <c r="J1717" t="str">
        <f t="shared" si="26"/>
        <v>TransCanada Gas Services Inc.96057545</v>
      </c>
      <c r="K1717" t="s">
        <v>565</v>
      </c>
    </row>
    <row r="1718" spans="1:11" x14ac:dyDescent="0.2">
      <c r="A1718" s="70" t="s">
        <v>205</v>
      </c>
      <c r="B1718" s="69">
        <v>96085090</v>
      </c>
      <c r="C1718" s="81" t="s">
        <v>404</v>
      </c>
      <c r="D1718" s="69">
        <v>45829</v>
      </c>
      <c r="E1718" t="s">
        <v>65</v>
      </c>
      <c r="F1718">
        <v>122</v>
      </c>
      <c r="H1718" s="98" t="e">
        <f>VLOOKUP(A1718,#REF!,2,FALSE)</f>
        <v>#REF!</v>
      </c>
      <c r="I1718" t="str">
        <f>IF(D1718="",VLOOKUP(A1718,#REF!,3,FALSE),"")</f>
        <v/>
      </c>
      <c r="J1718" t="str">
        <f t="shared" si="26"/>
        <v>TransCanada Gas Services Inc.96085090</v>
      </c>
      <c r="K1718" t="s">
        <v>565</v>
      </c>
    </row>
    <row r="1719" spans="1:11" x14ac:dyDescent="0.2">
      <c r="A1719" s="70" t="s">
        <v>298</v>
      </c>
      <c r="B1719" s="69">
        <v>96002715</v>
      </c>
      <c r="C1719" s="81" t="s">
        <v>417</v>
      </c>
      <c r="D1719" s="69">
        <v>11187</v>
      </c>
      <c r="E1719" t="s">
        <v>65</v>
      </c>
      <c r="F1719">
        <v>215</v>
      </c>
      <c r="H1719" s="98" t="e">
        <f>VLOOKUP(A1719,#REF!,2,FALSE)</f>
        <v>#REF!</v>
      </c>
      <c r="I1719" t="str">
        <f>IF(D1719="",VLOOKUP(A1719,#REF!,3,FALSE),"")</f>
        <v/>
      </c>
      <c r="J1719" t="str">
        <f t="shared" si="26"/>
        <v>Tristar Gas Marketing Company96002715</v>
      </c>
      <c r="K1719" t="s">
        <v>582</v>
      </c>
    </row>
    <row r="1720" spans="1:11" x14ac:dyDescent="0.2">
      <c r="A1720" s="70" t="s">
        <v>298</v>
      </c>
      <c r="B1720" s="69">
        <v>96058221</v>
      </c>
      <c r="C1720" s="81" t="s">
        <v>401</v>
      </c>
      <c r="D1720" s="69">
        <v>11187</v>
      </c>
      <c r="E1720" t="s">
        <v>65</v>
      </c>
      <c r="F1720">
        <v>215</v>
      </c>
      <c r="H1720" s="98" t="e">
        <f>VLOOKUP(A1720,#REF!,2,FALSE)</f>
        <v>#REF!</v>
      </c>
      <c r="I1720" t="str">
        <f>IF(D1720="",VLOOKUP(A1720,#REF!,3,FALSE),"")</f>
        <v/>
      </c>
      <c r="J1720" t="str">
        <f t="shared" si="26"/>
        <v>Tristar Gas Marketing Company96058221</v>
      </c>
      <c r="K1720" t="s">
        <v>582</v>
      </c>
    </row>
    <row r="1721" spans="1:11" x14ac:dyDescent="0.2">
      <c r="A1721" s="70" t="s">
        <v>298</v>
      </c>
      <c r="B1721" s="69">
        <v>96086954</v>
      </c>
      <c r="C1721" s="81" t="s">
        <v>583</v>
      </c>
      <c r="D1721" s="69">
        <v>11187</v>
      </c>
      <c r="E1721" t="s">
        <v>65</v>
      </c>
      <c r="F1721">
        <v>215</v>
      </c>
      <c r="H1721" s="98" t="e">
        <f>VLOOKUP(A1721,#REF!,2,FALSE)</f>
        <v>#REF!</v>
      </c>
      <c r="I1721" t="str">
        <f>IF(D1721="",VLOOKUP(A1721,#REF!,3,FALSE),"")</f>
        <v/>
      </c>
      <c r="J1721" t="str">
        <f t="shared" si="26"/>
        <v>Tristar Gas Marketing Company96086954</v>
      </c>
      <c r="K1721" t="s">
        <v>127</v>
      </c>
    </row>
    <row r="1722" spans="1:11" x14ac:dyDescent="0.2">
      <c r="A1722" s="70" t="s">
        <v>298</v>
      </c>
      <c r="B1722" s="69">
        <v>96019038</v>
      </c>
      <c r="C1722" s="81" t="s">
        <v>394</v>
      </c>
      <c r="D1722" s="69">
        <v>11187</v>
      </c>
      <c r="E1722" t="s">
        <v>65</v>
      </c>
      <c r="F1722">
        <v>215</v>
      </c>
      <c r="H1722" s="98" t="e">
        <f>VLOOKUP(A1722,#REF!,2,FALSE)</f>
        <v>#REF!</v>
      </c>
      <c r="I1722" t="str">
        <f>IF(D1722="",VLOOKUP(A1722,#REF!,3,FALSE),"")</f>
        <v/>
      </c>
      <c r="J1722" t="str">
        <f t="shared" si="26"/>
        <v>Tristar Gas Marketing Company96019038</v>
      </c>
      <c r="K1722" t="s">
        <v>565</v>
      </c>
    </row>
    <row r="1723" spans="1:11" x14ac:dyDescent="0.2">
      <c r="A1723" s="70" t="s">
        <v>298</v>
      </c>
      <c r="B1723" s="69">
        <v>96029056</v>
      </c>
      <c r="C1723" s="81" t="s">
        <v>396</v>
      </c>
      <c r="D1723" s="69">
        <v>11187</v>
      </c>
      <c r="E1723" t="s">
        <v>65</v>
      </c>
      <c r="F1723">
        <v>215</v>
      </c>
      <c r="H1723" s="98" t="e">
        <f>VLOOKUP(A1723,#REF!,2,FALSE)</f>
        <v>#REF!</v>
      </c>
      <c r="I1723" t="str">
        <f>IF(D1723="",VLOOKUP(A1723,#REF!,3,FALSE),"")</f>
        <v/>
      </c>
      <c r="J1723" t="str">
        <f t="shared" si="26"/>
        <v>Tristar Gas Marketing Company96029056</v>
      </c>
      <c r="K1723" t="s">
        <v>565</v>
      </c>
    </row>
    <row r="1724" spans="1:11" x14ac:dyDescent="0.2">
      <c r="A1724" s="70" t="s">
        <v>298</v>
      </c>
      <c r="B1724" s="69">
        <v>96037413</v>
      </c>
      <c r="C1724" s="81" t="s">
        <v>392</v>
      </c>
      <c r="D1724" s="69">
        <v>11187</v>
      </c>
      <c r="E1724" t="s">
        <v>65</v>
      </c>
      <c r="F1724">
        <v>215</v>
      </c>
      <c r="H1724" s="98" t="e">
        <f>VLOOKUP(A1724,#REF!,2,FALSE)</f>
        <v>#REF!</v>
      </c>
      <c r="I1724" t="str">
        <f>IF(D1724="",VLOOKUP(A1724,#REF!,3,FALSE),"")</f>
        <v/>
      </c>
      <c r="J1724" t="str">
        <f t="shared" si="26"/>
        <v>Tristar Gas Marketing Company96037413</v>
      </c>
      <c r="K1724" t="s">
        <v>565</v>
      </c>
    </row>
    <row r="1725" spans="1:11" x14ac:dyDescent="0.2">
      <c r="A1725" s="70" t="s">
        <v>112</v>
      </c>
      <c r="B1725" s="69">
        <v>96084992</v>
      </c>
      <c r="C1725" s="81" t="s">
        <v>586</v>
      </c>
      <c r="D1725" s="69">
        <v>69034</v>
      </c>
      <c r="E1725" t="s">
        <v>65</v>
      </c>
      <c r="F1725">
        <v>29</v>
      </c>
      <c r="H1725" s="98" t="e">
        <f>VLOOKUP(A1725,#REF!,2,FALSE)</f>
        <v>#REF!</v>
      </c>
      <c r="I1725" t="str">
        <f>IF(D1725="",VLOOKUP(A1725,#REF!,3,FALSE),"")</f>
        <v/>
      </c>
      <c r="J1725" t="str">
        <f t="shared" si="26"/>
        <v>TXU Energy Trading Company96084992</v>
      </c>
      <c r="K1725" t="s">
        <v>584</v>
      </c>
    </row>
    <row r="1726" spans="1:11" x14ac:dyDescent="0.2">
      <c r="A1726" s="70" t="s">
        <v>112</v>
      </c>
      <c r="B1726" s="69">
        <v>96083591</v>
      </c>
      <c r="C1726" s="81" t="s">
        <v>583</v>
      </c>
      <c r="D1726" s="69">
        <v>69034</v>
      </c>
      <c r="E1726" t="s">
        <v>65</v>
      </c>
      <c r="F1726">
        <v>29</v>
      </c>
      <c r="H1726" s="98" t="e">
        <f>VLOOKUP(A1726,#REF!,2,FALSE)</f>
        <v>#REF!</v>
      </c>
      <c r="I1726" t="str">
        <f>IF(D1726="",VLOOKUP(A1726,#REF!,3,FALSE),"")</f>
        <v/>
      </c>
      <c r="J1726" t="str">
        <f t="shared" si="26"/>
        <v>TXU Energy Trading Company96083591</v>
      </c>
      <c r="K1726" t="s">
        <v>127</v>
      </c>
    </row>
    <row r="1727" spans="1:11" x14ac:dyDescent="0.2">
      <c r="A1727" s="70" t="s">
        <v>112</v>
      </c>
      <c r="B1727" s="69">
        <v>96005429</v>
      </c>
      <c r="C1727" s="81" t="s">
        <v>397</v>
      </c>
      <c r="D1727" s="69">
        <v>69034</v>
      </c>
      <c r="E1727" t="s">
        <v>65</v>
      </c>
      <c r="F1727">
        <v>29</v>
      </c>
      <c r="H1727" s="98" t="e">
        <f>VLOOKUP(A1727,#REF!,2,FALSE)</f>
        <v>#REF!</v>
      </c>
      <c r="I1727" t="str">
        <f>IF(D1727="",VLOOKUP(A1727,#REF!,3,FALSE),"")</f>
        <v/>
      </c>
      <c r="J1727" t="str">
        <f t="shared" si="26"/>
        <v>TXU Energy Trading Company96005429</v>
      </c>
      <c r="K1727" t="s">
        <v>565</v>
      </c>
    </row>
    <row r="1728" spans="1:11" x14ac:dyDescent="0.2">
      <c r="A1728" s="70" t="s">
        <v>112</v>
      </c>
      <c r="B1728" s="69">
        <v>96019056</v>
      </c>
      <c r="C1728" s="81" t="s">
        <v>394</v>
      </c>
      <c r="D1728" s="69">
        <v>69034</v>
      </c>
      <c r="E1728" t="s">
        <v>65</v>
      </c>
      <c r="F1728">
        <v>29</v>
      </c>
      <c r="H1728" s="98" t="e">
        <f>VLOOKUP(A1728,#REF!,2,FALSE)</f>
        <v>#REF!</v>
      </c>
      <c r="I1728" t="str">
        <f>IF(D1728="",VLOOKUP(A1728,#REF!,3,FALSE),"")</f>
        <v/>
      </c>
      <c r="J1728" t="str">
        <f t="shared" si="26"/>
        <v>TXU Energy Trading Company96019056</v>
      </c>
      <c r="K1728" t="s">
        <v>565</v>
      </c>
    </row>
    <row r="1729" spans="1:11" x14ac:dyDescent="0.2">
      <c r="A1729" s="70" t="s">
        <v>112</v>
      </c>
      <c r="B1729" s="69">
        <v>96020552</v>
      </c>
      <c r="C1729" s="81" t="s">
        <v>396</v>
      </c>
      <c r="D1729" s="69">
        <v>69034</v>
      </c>
      <c r="E1729" t="s">
        <v>65</v>
      </c>
      <c r="F1729">
        <v>29</v>
      </c>
      <c r="H1729" s="98" t="e">
        <f>VLOOKUP(A1729,#REF!,2,FALSE)</f>
        <v>#REF!</v>
      </c>
      <c r="I1729" t="str">
        <f>IF(D1729="",VLOOKUP(A1729,#REF!,3,FALSE),"")</f>
        <v/>
      </c>
      <c r="J1729" t="str">
        <f t="shared" si="26"/>
        <v>TXU Energy Trading Company96020552</v>
      </c>
      <c r="K1729" t="s">
        <v>565</v>
      </c>
    </row>
    <row r="1730" spans="1:11" x14ac:dyDescent="0.2">
      <c r="A1730" s="70" t="s">
        <v>112</v>
      </c>
      <c r="B1730" s="69">
        <v>96044805</v>
      </c>
      <c r="C1730" s="81" t="s">
        <v>392</v>
      </c>
      <c r="D1730" s="69">
        <v>69034</v>
      </c>
      <c r="E1730" t="s">
        <v>65</v>
      </c>
      <c r="F1730">
        <v>29</v>
      </c>
      <c r="H1730" s="98" t="e">
        <f>VLOOKUP(A1730,#REF!,2,FALSE)</f>
        <v>#REF!</v>
      </c>
      <c r="I1730" t="str">
        <f>IF(D1730="",VLOOKUP(A1730,#REF!,3,FALSE),"")</f>
        <v/>
      </c>
      <c r="J1730" t="str">
        <f t="shared" si="26"/>
        <v>TXU Energy Trading Company96044805</v>
      </c>
      <c r="K1730" t="s">
        <v>565</v>
      </c>
    </row>
    <row r="1731" spans="1:11" x14ac:dyDescent="0.2">
      <c r="A1731" s="70" t="s">
        <v>242</v>
      </c>
      <c r="B1731" s="69">
        <v>96032708</v>
      </c>
      <c r="C1731" s="81" t="s">
        <v>399</v>
      </c>
      <c r="D1731" s="69">
        <v>34811</v>
      </c>
      <c r="E1731" t="s">
        <v>65</v>
      </c>
      <c r="F1731">
        <v>159</v>
      </c>
      <c r="H1731" s="98" t="e">
        <f>VLOOKUP(A1731,#REF!,2,FALSE)</f>
        <v>#REF!</v>
      </c>
      <c r="I1731" t="str">
        <f>IF(D1731="",VLOOKUP(A1731,#REF!,3,FALSE),"")</f>
        <v/>
      </c>
      <c r="J1731" t="str">
        <f t="shared" si="26"/>
        <v>UGI Utilities Inc.96032708</v>
      </c>
      <c r="K1731" t="s">
        <v>565</v>
      </c>
    </row>
    <row r="1732" spans="1:11" x14ac:dyDescent="0.2">
      <c r="A1732" s="70" t="s">
        <v>242</v>
      </c>
      <c r="B1732" s="69">
        <v>96033143</v>
      </c>
      <c r="C1732" s="81" t="s">
        <v>401</v>
      </c>
      <c r="D1732" s="69">
        <v>34811</v>
      </c>
      <c r="E1732" t="s">
        <v>65</v>
      </c>
      <c r="F1732">
        <v>159</v>
      </c>
      <c r="H1732" s="98" t="e">
        <f>VLOOKUP(A1732,#REF!,2,FALSE)</f>
        <v>#REF!</v>
      </c>
      <c r="I1732" t="str">
        <f>IF(D1732="",VLOOKUP(A1732,#REF!,3,FALSE),"")</f>
        <v/>
      </c>
      <c r="J1732" t="str">
        <f t="shared" si="26"/>
        <v>UGI Utilities Inc.96033143</v>
      </c>
      <c r="K1732" t="s">
        <v>565</v>
      </c>
    </row>
    <row r="1733" spans="1:11" x14ac:dyDescent="0.2">
      <c r="A1733" s="70" t="s">
        <v>242</v>
      </c>
      <c r="B1733" s="69">
        <v>96057970</v>
      </c>
      <c r="C1733" s="81" t="s">
        <v>403</v>
      </c>
      <c r="D1733" s="69">
        <v>34811</v>
      </c>
      <c r="E1733" t="s">
        <v>65</v>
      </c>
      <c r="F1733">
        <v>159</v>
      </c>
      <c r="H1733" s="98" t="e">
        <f>VLOOKUP(A1733,#REF!,2,FALSE)</f>
        <v>#REF!</v>
      </c>
      <c r="I1733" t="str">
        <f>IF(D1733="",VLOOKUP(A1733,#REF!,3,FALSE),"")</f>
        <v/>
      </c>
      <c r="J1733" t="str">
        <f t="shared" ref="J1733:J1796" si="27">A1733&amp;B1733</f>
        <v>UGI Utilities Inc.96057970</v>
      </c>
      <c r="K1733" t="s">
        <v>565</v>
      </c>
    </row>
    <row r="1734" spans="1:11" x14ac:dyDescent="0.2">
      <c r="A1734" s="70" t="s">
        <v>242</v>
      </c>
      <c r="B1734" s="69">
        <v>96063268</v>
      </c>
      <c r="C1734" s="81" t="s">
        <v>402</v>
      </c>
      <c r="D1734" s="69">
        <v>34811</v>
      </c>
      <c r="E1734" t="s">
        <v>65</v>
      </c>
      <c r="F1734">
        <v>159</v>
      </c>
      <c r="H1734" s="98" t="e">
        <f>VLOOKUP(A1734,#REF!,2,FALSE)</f>
        <v>#REF!</v>
      </c>
      <c r="I1734" t="str">
        <f>IF(D1734="",VLOOKUP(A1734,#REF!,3,FALSE),"")</f>
        <v/>
      </c>
      <c r="J1734" t="str">
        <f t="shared" si="27"/>
        <v>UGI Utilities Inc.96063268</v>
      </c>
      <c r="K1734" t="s">
        <v>565</v>
      </c>
    </row>
    <row r="1735" spans="1:11" x14ac:dyDescent="0.2">
      <c r="A1735" s="70" t="s">
        <v>140</v>
      </c>
      <c r="B1735" s="69">
        <v>96017081</v>
      </c>
      <c r="C1735" s="81" t="s">
        <v>401</v>
      </c>
      <c r="D1735" s="69">
        <v>220</v>
      </c>
      <c r="E1735" t="s">
        <v>65</v>
      </c>
      <c r="F1735">
        <v>57</v>
      </c>
      <c r="H1735" s="98" t="e">
        <f>VLOOKUP(A1735,#REF!,2,FALSE)</f>
        <v>#REF!</v>
      </c>
      <c r="I1735" t="str">
        <f>IF(D1735="",VLOOKUP(A1735,#REF!,3,FALSE),"")</f>
        <v/>
      </c>
      <c r="J1735" t="str">
        <f t="shared" si="27"/>
        <v>Union Oil Company Of California96017081</v>
      </c>
      <c r="K1735" t="s">
        <v>565</v>
      </c>
    </row>
    <row r="1736" spans="1:11" x14ac:dyDescent="0.2">
      <c r="A1736" s="70" t="s">
        <v>140</v>
      </c>
      <c r="B1736" s="69">
        <v>96062593</v>
      </c>
      <c r="C1736" s="81" t="s">
        <v>402</v>
      </c>
      <c r="D1736" s="69">
        <v>220</v>
      </c>
      <c r="E1736" t="s">
        <v>65</v>
      </c>
      <c r="F1736">
        <v>57</v>
      </c>
      <c r="H1736" s="98" t="e">
        <f>VLOOKUP(A1736,#REF!,2,FALSE)</f>
        <v>#REF!</v>
      </c>
      <c r="I1736" t="str">
        <f>IF(D1736="",VLOOKUP(A1736,#REF!,3,FALSE),"")</f>
        <v/>
      </c>
      <c r="J1736" t="str">
        <f t="shared" si="27"/>
        <v>Union Oil Company Of California96062593</v>
      </c>
      <c r="K1736" t="s">
        <v>565</v>
      </c>
    </row>
    <row r="1737" spans="1:11" x14ac:dyDescent="0.2">
      <c r="A1737" s="70" t="s">
        <v>214</v>
      </c>
      <c r="B1737" s="69">
        <v>96001489</v>
      </c>
      <c r="C1737" s="81" t="s">
        <v>449</v>
      </c>
      <c r="D1737" s="69">
        <v>57707</v>
      </c>
      <c r="E1737" t="s">
        <v>65</v>
      </c>
      <c r="F1737">
        <v>131</v>
      </c>
      <c r="H1737" s="98" t="e">
        <f>VLOOKUP(A1737,#REF!,2,FALSE)</f>
        <v>#REF!</v>
      </c>
      <c r="I1737" t="str">
        <f>IF(D1737="",VLOOKUP(A1737,#REF!,3,FALSE),"")</f>
        <v/>
      </c>
      <c r="J1737" t="str">
        <f t="shared" si="27"/>
        <v>Unocal Energy Trading, Inc.96001489</v>
      </c>
      <c r="K1737" t="s">
        <v>565</v>
      </c>
    </row>
    <row r="1738" spans="1:11" x14ac:dyDescent="0.2">
      <c r="A1738" s="70" t="s">
        <v>214</v>
      </c>
      <c r="B1738" s="69">
        <v>96005429</v>
      </c>
      <c r="C1738" s="81" t="s">
        <v>397</v>
      </c>
      <c r="D1738" s="69">
        <v>57707</v>
      </c>
      <c r="E1738" t="s">
        <v>65</v>
      </c>
      <c r="F1738">
        <v>131</v>
      </c>
      <c r="H1738" s="98" t="e">
        <f>VLOOKUP(A1738,#REF!,2,FALSE)</f>
        <v>#REF!</v>
      </c>
      <c r="I1738" t="str">
        <f>IF(D1738="",VLOOKUP(A1738,#REF!,3,FALSE),"")</f>
        <v/>
      </c>
      <c r="J1738" t="str">
        <f t="shared" si="27"/>
        <v>Unocal Energy Trading, Inc.96005429</v>
      </c>
      <c r="K1738" t="s">
        <v>565</v>
      </c>
    </row>
    <row r="1739" spans="1:11" x14ac:dyDescent="0.2">
      <c r="A1739" s="70" t="s">
        <v>214</v>
      </c>
      <c r="B1739" s="69">
        <v>96018457</v>
      </c>
      <c r="C1739" s="81" t="s">
        <v>410</v>
      </c>
      <c r="D1739" s="69">
        <v>57707</v>
      </c>
      <c r="E1739" t="s">
        <v>65</v>
      </c>
      <c r="F1739">
        <v>131</v>
      </c>
      <c r="H1739" s="98" t="e">
        <f>VLOOKUP(A1739,#REF!,2,FALSE)</f>
        <v>#REF!</v>
      </c>
      <c r="I1739" t="str">
        <f>IF(D1739="",VLOOKUP(A1739,#REF!,3,FALSE),"")</f>
        <v/>
      </c>
      <c r="J1739" t="str">
        <f t="shared" si="27"/>
        <v>Unocal Energy Trading, Inc.96018457</v>
      </c>
      <c r="K1739" t="s">
        <v>565</v>
      </c>
    </row>
    <row r="1740" spans="1:11" x14ac:dyDescent="0.2">
      <c r="A1740" s="70" t="s">
        <v>214</v>
      </c>
      <c r="B1740" s="69">
        <v>96065449</v>
      </c>
      <c r="C1740" s="81" t="s">
        <v>402</v>
      </c>
      <c r="D1740" s="69">
        <v>57707</v>
      </c>
      <c r="E1740" t="s">
        <v>65</v>
      </c>
      <c r="F1740">
        <v>131</v>
      </c>
      <c r="H1740" s="98" t="e">
        <f>VLOOKUP(A1740,#REF!,2,FALSE)</f>
        <v>#REF!</v>
      </c>
      <c r="I1740" t="str">
        <f>IF(D1740="",VLOOKUP(A1740,#REF!,3,FALSE),"")</f>
        <v/>
      </c>
      <c r="J1740" t="str">
        <f t="shared" si="27"/>
        <v>Unocal Energy Trading, Inc.96065449</v>
      </c>
      <c r="K1740" t="s">
        <v>565</v>
      </c>
    </row>
    <row r="1741" spans="1:11" x14ac:dyDescent="0.2">
      <c r="A1741" s="74" t="s">
        <v>592</v>
      </c>
      <c r="B1741" s="69"/>
      <c r="C1741" s="75" t="s">
        <v>585</v>
      </c>
      <c r="D1741" s="67">
        <v>49992</v>
      </c>
      <c r="E1741" t="s">
        <v>65</v>
      </c>
      <c r="F1741" t="e">
        <v>#N/A</v>
      </c>
      <c r="H1741" s="98" t="e">
        <f>VLOOKUP(A1741,#REF!,2,FALSE)</f>
        <v>#REF!</v>
      </c>
      <c r="I1741" t="str">
        <f>IF(D1741="",VLOOKUP(A1741,#REF!,3,FALSE),"")</f>
        <v/>
      </c>
      <c r="J1741" t="str">
        <f t="shared" si="27"/>
        <v>Upstream Energy Services Co. (Inactive CP)</v>
      </c>
      <c r="K1741">
        <v>0</v>
      </c>
    </row>
    <row r="1742" spans="1:11" x14ac:dyDescent="0.2">
      <c r="A1742" s="70" t="s">
        <v>243</v>
      </c>
      <c r="B1742" s="69">
        <v>96065384</v>
      </c>
      <c r="C1742" s="81" t="s">
        <v>406</v>
      </c>
      <c r="D1742" s="69">
        <v>92260</v>
      </c>
      <c r="E1742" t="s">
        <v>65</v>
      </c>
      <c r="F1742">
        <v>160</v>
      </c>
      <c r="H1742" s="98" t="e">
        <f>VLOOKUP(A1742,#REF!,2,FALSE)</f>
        <v>#REF!</v>
      </c>
      <c r="I1742" t="str">
        <f>IF(D1742="",VLOOKUP(A1742,#REF!,3,FALSE),"")</f>
        <v/>
      </c>
      <c r="J1742" t="str">
        <f t="shared" si="27"/>
        <v>Upstream Energy Services Company, L.L.C.96065384</v>
      </c>
      <c r="K1742" t="s">
        <v>565</v>
      </c>
    </row>
    <row r="1743" spans="1:11" x14ac:dyDescent="0.2">
      <c r="A1743" s="70" t="s">
        <v>243</v>
      </c>
      <c r="B1743" s="69">
        <v>96077535</v>
      </c>
      <c r="C1743" s="81" t="s">
        <v>399</v>
      </c>
      <c r="D1743" s="69">
        <v>92260</v>
      </c>
      <c r="E1743" t="s">
        <v>65</v>
      </c>
      <c r="F1743">
        <v>160</v>
      </c>
      <c r="H1743" s="98" t="e">
        <f>VLOOKUP(A1743,#REF!,2,FALSE)</f>
        <v>#REF!</v>
      </c>
      <c r="I1743" t="str">
        <f>IF(D1743="",VLOOKUP(A1743,#REF!,3,FALSE),"")</f>
        <v/>
      </c>
      <c r="J1743" t="str">
        <f t="shared" si="27"/>
        <v>Upstream Energy Services Company, L.L.C.96077535</v>
      </c>
      <c r="K1743" t="s">
        <v>565</v>
      </c>
    </row>
    <row r="1744" spans="1:11" x14ac:dyDescent="0.2">
      <c r="A1744" s="70" t="s">
        <v>243</v>
      </c>
      <c r="B1744" s="69">
        <v>96086459</v>
      </c>
      <c r="C1744" s="81" t="s">
        <v>401</v>
      </c>
      <c r="D1744" s="69">
        <v>92260</v>
      </c>
      <c r="E1744" t="s">
        <v>65</v>
      </c>
      <c r="F1744">
        <v>160</v>
      </c>
      <c r="H1744" s="98" t="e">
        <f>VLOOKUP(A1744,#REF!,2,FALSE)</f>
        <v>#REF!</v>
      </c>
      <c r="I1744" t="str">
        <f>IF(D1744="",VLOOKUP(A1744,#REF!,3,FALSE),"")</f>
        <v/>
      </c>
      <c r="J1744" t="str">
        <f t="shared" si="27"/>
        <v>Upstream Energy Services Company, L.L.C.96086459</v>
      </c>
      <c r="K1744" t="s">
        <v>565</v>
      </c>
    </row>
    <row r="1745" spans="1:11" x14ac:dyDescent="0.2">
      <c r="A1745" s="70" t="s">
        <v>281</v>
      </c>
      <c r="B1745" s="69">
        <v>96013951</v>
      </c>
      <c r="C1745" s="81" t="s">
        <v>396</v>
      </c>
      <c r="D1745" s="69">
        <v>169</v>
      </c>
      <c r="E1745" t="s">
        <v>65</v>
      </c>
      <c r="F1745">
        <v>198</v>
      </c>
      <c r="H1745" s="98" t="e">
        <f>VLOOKUP(A1745,#REF!,2,FALSE)</f>
        <v>#REF!</v>
      </c>
      <c r="I1745" t="str">
        <f>IF(D1745="",VLOOKUP(A1745,#REF!,3,FALSE),"")</f>
        <v/>
      </c>
      <c r="J1745" t="str">
        <f t="shared" si="27"/>
        <v>Utilicorp United Inc.96013951</v>
      </c>
      <c r="K1745" t="s">
        <v>565</v>
      </c>
    </row>
    <row r="1746" spans="1:11" x14ac:dyDescent="0.2">
      <c r="A1746" s="70" t="s">
        <v>281</v>
      </c>
      <c r="B1746" s="69">
        <v>96033084</v>
      </c>
      <c r="C1746" s="81" t="s">
        <v>392</v>
      </c>
      <c r="D1746" s="69">
        <v>169</v>
      </c>
      <c r="E1746" t="s">
        <v>65</v>
      </c>
      <c r="F1746">
        <v>198</v>
      </c>
      <c r="H1746" s="98" t="e">
        <f>VLOOKUP(A1746,#REF!,2,FALSE)</f>
        <v>#REF!</v>
      </c>
      <c r="I1746" t="str">
        <f>IF(D1746="",VLOOKUP(A1746,#REF!,3,FALSE),"")</f>
        <v/>
      </c>
      <c r="J1746" t="str">
        <f t="shared" si="27"/>
        <v>Utilicorp United Inc.96033084</v>
      </c>
      <c r="K1746" t="s">
        <v>565</v>
      </c>
    </row>
    <row r="1747" spans="1:11" x14ac:dyDescent="0.2">
      <c r="A1747" s="70" t="s">
        <v>281</v>
      </c>
      <c r="B1747" s="69">
        <v>96064743</v>
      </c>
      <c r="C1747" s="81" t="s">
        <v>414</v>
      </c>
      <c r="D1747" s="69">
        <v>169</v>
      </c>
      <c r="E1747" t="s">
        <v>65</v>
      </c>
      <c r="F1747">
        <v>198</v>
      </c>
      <c r="H1747" s="98" t="e">
        <f>VLOOKUP(A1747,#REF!,2,FALSE)</f>
        <v>#REF!</v>
      </c>
      <c r="I1747" t="str">
        <f>IF(D1747="",VLOOKUP(A1747,#REF!,3,FALSE),"")</f>
        <v/>
      </c>
      <c r="J1747" t="str">
        <f t="shared" si="27"/>
        <v>Utilicorp United Inc.96064743</v>
      </c>
      <c r="K1747" t="s">
        <v>565</v>
      </c>
    </row>
    <row r="1748" spans="1:11" x14ac:dyDescent="0.2">
      <c r="A1748" s="70" t="s">
        <v>223</v>
      </c>
      <c r="B1748" s="69">
        <v>96014566</v>
      </c>
      <c r="C1748" s="81" t="s">
        <v>401</v>
      </c>
      <c r="D1748" s="69">
        <v>49115</v>
      </c>
      <c r="E1748" t="s">
        <v>65</v>
      </c>
      <c r="F1748">
        <v>140</v>
      </c>
      <c r="H1748" s="98" t="e">
        <f>VLOOKUP(A1748,#REF!,2,FALSE)</f>
        <v>#REF!</v>
      </c>
      <c r="I1748" t="str">
        <f>IF(D1748="",VLOOKUP(A1748,#REF!,3,FALSE),"")</f>
        <v/>
      </c>
      <c r="J1748" t="str">
        <f t="shared" si="27"/>
        <v>Valero Marketing and Supply Company96014566</v>
      </c>
      <c r="K1748" t="s">
        <v>565</v>
      </c>
    </row>
    <row r="1749" spans="1:11" x14ac:dyDescent="0.2">
      <c r="A1749" s="70" t="s">
        <v>105</v>
      </c>
      <c r="B1749" s="69">
        <v>96005429</v>
      </c>
      <c r="C1749" s="81" t="s">
        <v>397</v>
      </c>
      <c r="D1749" s="69">
        <v>66652</v>
      </c>
      <c r="E1749" t="s">
        <v>65</v>
      </c>
      <c r="F1749">
        <v>22</v>
      </c>
      <c r="H1749" s="98" t="e">
        <f>VLOOKUP(A1749,#REF!,2,FALSE)</f>
        <v>#REF!</v>
      </c>
      <c r="I1749" t="str">
        <f>IF(D1749="",VLOOKUP(A1749,#REF!,3,FALSE),"")</f>
        <v/>
      </c>
      <c r="J1749" t="str">
        <f t="shared" si="27"/>
        <v>Virginia Power Energy Marketing, Inc.96005429</v>
      </c>
      <c r="K1749" t="s">
        <v>565</v>
      </c>
    </row>
    <row r="1750" spans="1:11" x14ac:dyDescent="0.2">
      <c r="A1750" s="70" t="s">
        <v>105</v>
      </c>
      <c r="B1750" s="69">
        <v>96029484</v>
      </c>
      <c r="C1750" s="81" t="s">
        <v>396</v>
      </c>
      <c r="D1750" s="69">
        <v>66652</v>
      </c>
      <c r="E1750" t="s">
        <v>65</v>
      </c>
      <c r="F1750">
        <v>22</v>
      </c>
      <c r="H1750" s="98" t="e">
        <f>VLOOKUP(A1750,#REF!,2,FALSE)</f>
        <v>#REF!</v>
      </c>
      <c r="I1750" t="str">
        <f>IF(D1750="",VLOOKUP(A1750,#REF!,3,FALSE),"")</f>
        <v/>
      </c>
      <c r="J1750" t="str">
        <f t="shared" si="27"/>
        <v>Virginia Power Energy Marketing, Inc.96029484</v>
      </c>
      <c r="K1750" t="s">
        <v>565</v>
      </c>
    </row>
    <row r="1751" spans="1:11" x14ac:dyDescent="0.2">
      <c r="A1751" s="70" t="s">
        <v>105</v>
      </c>
      <c r="B1751" s="69">
        <v>96031499</v>
      </c>
      <c r="C1751" s="81" t="s">
        <v>394</v>
      </c>
      <c r="D1751" s="69">
        <v>66652</v>
      </c>
      <c r="E1751" t="s">
        <v>65</v>
      </c>
      <c r="F1751">
        <v>22</v>
      </c>
      <c r="H1751" s="98" t="e">
        <f>VLOOKUP(A1751,#REF!,2,FALSE)</f>
        <v>#REF!</v>
      </c>
      <c r="I1751" t="str">
        <f>IF(D1751="",VLOOKUP(A1751,#REF!,3,FALSE),"")</f>
        <v/>
      </c>
      <c r="J1751" t="str">
        <f t="shared" si="27"/>
        <v>Virginia Power Energy Marketing, Inc.96031499</v>
      </c>
      <c r="K1751" t="s">
        <v>565</v>
      </c>
    </row>
    <row r="1752" spans="1:11" x14ac:dyDescent="0.2">
      <c r="A1752" s="70" t="s">
        <v>105</v>
      </c>
      <c r="B1752" s="69">
        <v>96046251</v>
      </c>
      <c r="C1752" s="81" t="s">
        <v>416</v>
      </c>
      <c r="D1752" s="69">
        <v>66652</v>
      </c>
      <c r="E1752" t="s">
        <v>65</v>
      </c>
      <c r="F1752">
        <v>22</v>
      </c>
      <c r="H1752" s="98" t="e">
        <f>VLOOKUP(A1752,#REF!,2,FALSE)</f>
        <v>#REF!</v>
      </c>
      <c r="I1752" t="str">
        <f>IF(D1752="",VLOOKUP(A1752,#REF!,3,FALSE),"")</f>
        <v/>
      </c>
      <c r="J1752" t="str">
        <f t="shared" si="27"/>
        <v>Virginia Power Energy Marketing, Inc.96046251</v>
      </c>
      <c r="K1752" t="s">
        <v>565</v>
      </c>
    </row>
    <row r="1753" spans="1:11" x14ac:dyDescent="0.2">
      <c r="A1753" s="74" t="s">
        <v>186</v>
      </c>
      <c r="B1753" s="69"/>
      <c r="C1753" s="75" t="s">
        <v>585</v>
      </c>
      <c r="D1753" s="67">
        <v>96651</v>
      </c>
      <c r="E1753" t="s">
        <v>65</v>
      </c>
      <c r="F1753">
        <v>103</v>
      </c>
      <c r="H1753" s="98" t="e">
        <f>VLOOKUP(A1753,#REF!,2,FALSE)</f>
        <v>#REF!</v>
      </c>
      <c r="I1753" t="str">
        <f>IF(D1753="",VLOOKUP(A1753,#REF!,3,FALSE),"")</f>
        <v/>
      </c>
      <c r="J1753" t="str">
        <f t="shared" si="27"/>
        <v>Vitol Capital Management Ltd.</v>
      </c>
      <c r="K1753">
        <v>0</v>
      </c>
    </row>
    <row r="1754" spans="1:11" x14ac:dyDescent="0.2">
      <c r="A1754" s="74" t="s">
        <v>161</v>
      </c>
      <c r="B1754" s="69"/>
      <c r="C1754" s="75" t="s">
        <v>585</v>
      </c>
      <c r="D1754" s="67">
        <v>11386</v>
      </c>
      <c r="E1754" t="s">
        <v>65</v>
      </c>
      <c r="F1754">
        <v>78</v>
      </c>
      <c r="H1754" s="98" t="e">
        <f>VLOOKUP(A1754,#REF!,2,FALSE)</f>
        <v>#REF!</v>
      </c>
      <c r="I1754" t="str">
        <f>IF(D1754="",VLOOKUP(A1754,#REF!,3,FALSE),"")</f>
        <v/>
      </c>
      <c r="J1754" t="str">
        <f t="shared" si="27"/>
        <v>Vitol S.A. Inc.</v>
      </c>
      <c r="K1754">
        <v>0</v>
      </c>
    </row>
    <row r="1755" spans="1:11" x14ac:dyDescent="0.2">
      <c r="A1755" s="70" t="s">
        <v>265</v>
      </c>
      <c r="B1755" s="69">
        <v>96012768</v>
      </c>
      <c r="C1755" s="81" t="s">
        <v>399</v>
      </c>
      <c r="D1755" s="69">
        <v>51521</v>
      </c>
      <c r="E1755" t="s">
        <v>65</v>
      </c>
      <c r="F1755">
        <v>182</v>
      </c>
      <c r="H1755" s="98" t="e">
        <f>VLOOKUP(A1755,#REF!,2,FALSE)</f>
        <v>#REF!</v>
      </c>
      <c r="I1755" t="str">
        <f>IF(D1755="",VLOOKUP(A1755,#REF!,3,FALSE),"")</f>
        <v/>
      </c>
      <c r="J1755" t="str">
        <f t="shared" si="27"/>
        <v>Washington Gas Energy Services, Inc.96012768</v>
      </c>
      <c r="K1755" t="s">
        <v>565</v>
      </c>
    </row>
    <row r="1756" spans="1:11" x14ac:dyDescent="0.2">
      <c r="A1756" s="70" t="s">
        <v>265</v>
      </c>
      <c r="B1756" s="69">
        <v>96046504</v>
      </c>
      <c r="C1756" s="81" t="s">
        <v>402</v>
      </c>
      <c r="D1756" s="69">
        <v>51521</v>
      </c>
      <c r="E1756" t="s">
        <v>65</v>
      </c>
      <c r="F1756">
        <v>182</v>
      </c>
      <c r="H1756" s="98" t="e">
        <f>VLOOKUP(A1756,#REF!,2,FALSE)</f>
        <v>#REF!</v>
      </c>
      <c r="I1756" t="str">
        <f>IF(D1756="",VLOOKUP(A1756,#REF!,3,FALSE),"")</f>
        <v/>
      </c>
      <c r="J1756" t="str">
        <f t="shared" si="27"/>
        <v>Washington Gas Energy Services, Inc.96046504</v>
      </c>
      <c r="K1756" t="s">
        <v>565</v>
      </c>
    </row>
    <row r="1757" spans="1:11" x14ac:dyDescent="0.2">
      <c r="A1757" s="70" t="s">
        <v>158</v>
      </c>
      <c r="B1757" s="69">
        <v>96067289</v>
      </c>
      <c r="C1757" s="81" t="s">
        <v>399</v>
      </c>
      <c r="D1757" s="69">
        <v>232</v>
      </c>
      <c r="E1757" t="s">
        <v>65</v>
      </c>
      <c r="F1757">
        <v>75</v>
      </c>
      <c r="H1757" s="98" t="e">
        <f>VLOOKUP(A1757,#REF!,2,FALSE)</f>
        <v>#REF!</v>
      </c>
      <c r="I1757" t="str">
        <f>IF(D1757="",VLOOKUP(A1757,#REF!,3,FALSE),"")</f>
        <v/>
      </c>
      <c r="J1757" t="str">
        <f t="shared" si="27"/>
        <v>Western Gas Resources, Inc.96067289</v>
      </c>
      <c r="K1757" t="s">
        <v>582</v>
      </c>
    </row>
    <row r="1758" spans="1:11" x14ac:dyDescent="0.2">
      <c r="A1758" s="70" t="s">
        <v>158</v>
      </c>
      <c r="B1758" s="69">
        <v>96085558</v>
      </c>
      <c r="C1758" s="81" t="s">
        <v>583</v>
      </c>
      <c r="D1758" s="69">
        <v>232</v>
      </c>
      <c r="E1758" t="s">
        <v>65</v>
      </c>
      <c r="F1758">
        <v>75</v>
      </c>
      <c r="H1758" s="98" t="e">
        <f>VLOOKUP(A1758,#REF!,2,FALSE)</f>
        <v>#REF!</v>
      </c>
      <c r="I1758" t="str">
        <f>IF(D1758="",VLOOKUP(A1758,#REF!,3,FALSE),"")</f>
        <v/>
      </c>
      <c r="J1758" t="str">
        <f t="shared" si="27"/>
        <v>Western Gas Resources, Inc.96085558</v>
      </c>
      <c r="K1758" t="s">
        <v>127</v>
      </c>
    </row>
    <row r="1759" spans="1:11" x14ac:dyDescent="0.2">
      <c r="A1759" s="70" t="s">
        <v>158</v>
      </c>
      <c r="B1759" s="69">
        <v>96003955</v>
      </c>
      <c r="C1759" s="81" t="s">
        <v>417</v>
      </c>
      <c r="D1759" s="69">
        <v>232</v>
      </c>
      <c r="E1759" t="s">
        <v>65</v>
      </c>
      <c r="F1759">
        <v>75</v>
      </c>
      <c r="H1759" s="98" t="e">
        <f>VLOOKUP(A1759,#REF!,2,FALSE)</f>
        <v>#REF!</v>
      </c>
      <c r="I1759" t="str">
        <f>IF(D1759="",VLOOKUP(A1759,#REF!,3,FALSE),"")</f>
        <v/>
      </c>
      <c r="J1759" t="str">
        <f t="shared" si="27"/>
        <v>Western Gas Resources, Inc.96003955</v>
      </c>
      <c r="K1759" t="s">
        <v>565</v>
      </c>
    </row>
    <row r="1760" spans="1:11" x14ac:dyDescent="0.2">
      <c r="A1760" s="70" t="s">
        <v>158</v>
      </c>
      <c r="B1760" s="69">
        <v>96005429</v>
      </c>
      <c r="C1760" s="81" t="s">
        <v>397</v>
      </c>
      <c r="D1760" s="69">
        <v>232</v>
      </c>
      <c r="E1760" t="s">
        <v>65</v>
      </c>
      <c r="F1760">
        <v>75</v>
      </c>
      <c r="H1760" s="98" t="e">
        <f>VLOOKUP(A1760,#REF!,2,FALSE)</f>
        <v>#REF!</v>
      </c>
      <c r="I1760" t="str">
        <f>IF(D1760="",VLOOKUP(A1760,#REF!,3,FALSE),"")</f>
        <v/>
      </c>
      <c r="J1760" t="str">
        <f t="shared" si="27"/>
        <v>Western Gas Resources, Inc.96005429</v>
      </c>
      <c r="K1760" t="s">
        <v>565</v>
      </c>
    </row>
    <row r="1761" spans="1:11" x14ac:dyDescent="0.2">
      <c r="A1761" s="70" t="s">
        <v>158</v>
      </c>
      <c r="B1761" s="69">
        <v>96007585</v>
      </c>
      <c r="C1761" s="81" t="s">
        <v>427</v>
      </c>
      <c r="D1761" s="69">
        <v>232</v>
      </c>
      <c r="E1761" t="s">
        <v>65</v>
      </c>
      <c r="F1761">
        <v>75</v>
      </c>
      <c r="H1761" s="98" t="e">
        <f>VLOOKUP(A1761,#REF!,2,FALSE)</f>
        <v>#REF!</v>
      </c>
      <c r="I1761" t="str">
        <f>IF(D1761="",VLOOKUP(A1761,#REF!,3,FALSE),"")</f>
        <v/>
      </c>
      <c r="J1761" t="str">
        <f t="shared" si="27"/>
        <v>Western Gas Resources, Inc.96007585</v>
      </c>
      <c r="K1761" t="s">
        <v>565</v>
      </c>
    </row>
    <row r="1762" spans="1:11" x14ac:dyDescent="0.2">
      <c r="A1762" s="70" t="s">
        <v>158</v>
      </c>
      <c r="B1762" s="69">
        <v>96007593</v>
      </c>
      <c r="C1762" s="81" t="s">
        <v>411</v>
      </c>
      <c r="D1762" s="69">
        <v>232</v>
      </c>
      <c r="E1762" t="s">
        <v>65</v>
      </c>
      <c r="F1762">
        <v>75</v>
      </c>
      <c r="H1762" s="98" t="e">
        <f>VLOOKUP(A1762,#REF!,2,FALSE)</f>
        <v>#REF!</v>
      </c>
      <c r="I1762" t="str">
        <f>IF(D1762="",VLOOKUP(A1762,#REF!,3,FALSE),"")</f>
        <v/>
      </c>
      <c r="J1762" t="str">
        <f t="shared" si="27"/>
        <v>Western Gas Resources, Inc.96007593</v>
      </c>
      <c r="K1762" t="s">
        <v>565</v>
      </c>
    </row>
    <row r="1763" spans="1:11" x14ac:dyDescent="0.2">
      <c r="A1763" s="70" t="s">
        <v>158</v>
      </c>
      <c r="B1763" s="69">
        <v>96019304</v>
      </c>
      <c r="C1763" s="81" t="s">
        <v>394</v>
      </c>
      <c r="D1763" s="69">
        <v>232</v>
      </c>
      <c r="E1763" t="s">
        <v>65</v>
      </c>
      <c r="F1763">
        <v>75</v>
      </c>
      <c r="H1763" s="98" t="e">
        <f>VLOOKUP(A1763,#REF!,2,FALSE)</f>
        <v>#REF!</v>
      </c>
      <c r="I1763" t="str">
        <f>IF(D1763="",VLOOKUP(A1763,#REF!,3,FALSE),"")</f>
        <v/>
      </c>
      <c r="J1763" t="str">
        <f t="shared" si="27"/>
        <v>Western Gas Resources, Inc.96019304</v>
      </c>
      <c r="K1763" t="s">
        <v>565</v>
      </c>
    </row>
    <row r="1764" spans="1:11" x14ac:dyDescent="0.2">
      <c r="A1764" s="70" t="s">
        <v>158</v>
      </c>
      <c r="B1764" s="69">
        <v>96029552</v>
      </c>
      <c r="C1764" s="81" t="s">
        <v>413</v>
      </c>
      <c r="D1764" s="69">
        <v>232</v>
      </c>
      <c r="E1764" t="s">
        <v>65</v>
      </c>
      <c r="F1764">
        <v>75</v>
      </c>
      <c r="H1764" s="98" t="e">
        <f>VLOOKUP(A1764,#REF!,2,FALSE)</f>
        <v>#REF!</v>
      </c>
      <c r="I1764" t="str">
        <f>IF(D1764="",VLOOKUP(A1764,#REF!,3,FALSE),"")</f>
        <v/>
      </c>
      <c r="J1764" t="str">
        <f t="shared" si="27"/>
        <v>Western Gas Resources, Inc.96029552</v>
      </c>
      <c r="K1764" t="s">
        <v>565</v>
      </c>
    </row>
    <row r="1765" spans="1:11" x14ac:dyDescent="0.2">
      <c r="A1765" s="70" t="s">
        <v>158</v>
      </c>
      <c r="B1765" s="69">
        <v>96040456</v>
      </c>
      <c r="C1765" s="81" t="s">
        <v>392</v>
      </c>
      <c r="D1765" s="69">
        <v>232</v>
      </c>
      <c r="E1765" t="s">
        <v>65</v>
      </c>
      <c r="F1765">
        <v>75</v>
      </c>
      <c r="H1765" s="98" t="e">
        <f>VLOOKUP(A1765,#REF!,2,FALSE)</f>
        <v>#REF!</v>
      </c>
      <c r="I1765" t="str">
        <f>IF(D1765="",VLOOKUP(A1765,#REF!,3,FALSE),"")</f>
        <v/>
      </c>
      <c r="J1765" t="str">
        <f t="shared" si="27"/>
        <v>Western Gas Resources, Inc.96040456</v>
      </c>
      <c r="K1765" t="s">
        <v>565</v>
      </c>
    </row>
    <row r="1766" spans="1:11" x14ac:dyDescent="0.2">
      <c r="A1766" s="70" t="s">
        <v>158</v>
      </c>
      <c r="B1766" s="69">
        <v>96053977</v>
      </c>
      <c r="C1766" s="81" t="s">
        <v>426</v>
      </c>
      <c r="D1766" s="69">
        <v>232</v>
      </c>
      <c r="E1766" t="s">
        <v>65</v>
      </c>
      <c r="F1766">
        <v>75</v>
      </c>
      <c r="H1766" s="98" t="e">
        <f>VLOOKUP(A1766,#REF!,2,FALSE)</f>
        <v>#REF!</v>
      </c>
      <c r="I1766" t="str">
        <f>IF(D1766="",VLOOKUP(A1766,#REF!,3,FALSE),"")</f>
        <v/>
      </c>
      <c r="J1766" t="str">
        <f t="shared" si="27"/>
        <v>Western Gas Resources, Inc.96053977</v>
      </c>
      <c r="K1766" t="s">
        <v>565</v>
      </c>
    </row>
    <row r="1767" spans="1:11" x14ac:dyDescent="0.2">
      <c r="A1767" s="70" t="s">
        <v>295</v>
      </c>
      <c r="B1767" s="69">
        <v>96058247</v>
      </c>
      <c r="C1767" s="81" t="s">
        <v>401</v>
      </c>
      <c r="D1767" s="69">
        <v>51275</v>
      </c>
      <c r="E1767" t="s">
        <v>65</v>
      </c>
      <c r="F1767">
        <v>212</v>
      </c>
      <c r="H1767" s="98" t="e">
        <f>VLOOKUP(A1767,#REF!,2,FALSE)</f>
        <v>#REF!</v>
      </c>
      <c r="I1767" t="str">
        <f>IF(D1767="",VLOOKUP(A1767,#REF!,3,FALSE),"")</f>
        <v/>
      </c>
      <c r="J1767" t="str">
        <f t="shared" si="27"/>
        <v>Westport Oil &amp; Gas Company, Inc.96058247</v>
      </c>
      <c r="K1767" t="s">
        <v>582</v>
      </c>
    </row>
    <row r="1768" spans="1:11" x14ac:dyDescent="0.2">
      <c r="A1768" s="70" t="s">
        <v>295</v>
      </c>
      <c r="B1768" s="69">
        <v>96058191</v>
      </c>
      <c r="C1768" s="81" t="s">
        <v>401</v>
      </c>
      <c r="D1768" s="69">
        <v>51275</v>
      </c>
      <c r="E1768" t="s">
        <v>65</v>
      </c>
      <c r="F1768">
        <v>212</v>
      </c>
      <c r="H1768" s="98" t="e">
        <f>VLOOKUP(A1768,#REF!,2,FALSE)</f>
        <v>#REF!</v>
      </c>
      <c r="I1768" t="str">
        <f>IF(D1768="",VLOOKUP(A1768,#REF!,3,FALSE),"")</f>
        <v/>
      </c>
      <c r="J1768" t="str">
        <f t="shared" si="27"/>
        <v>Westport Oil &amp; Gas Company, Inc.96058191</v>
      </c>
      <c r="K1768" t="s">
        <v>565</v>
      </c>
    </row>
    <row r="1769" spans="1:11" x14ac:dyDescent="0.2">
      <c r="A1769" s="70" t="s">
        <v>295</v>
      </c>
      <c r="B1769" s="69">
        <v>96058745</v>
      </c>
      <c r="C1769" s="81" t="s">
        <v>406</v>
      </c>
      <c r="D1769" s="69">
        <v>51275</v>
      </c>
      <c r="E1769" t="s">
        <v>65</v>
      </c>
      <c r="F1769">
        <v>212</v>
      </c>
      <c r="H1769" s="98" t="e">
        <f>VLOOKUP(A1769,#REF!,2,FALSE)</f>
        <v>#REF!</v>
      </c>
      <c r="I1769" t="str">
        <f>IF(D1769="",VLOOKUP(A1769,#REF!,3,FALSE),"")</f>
        <v/>
      </c>
      <c r="J1769" t="str">
        <f t="shared" si="27"/>
        <v>Westport Oil &amp; Gas Company, Inc.96058745</v>
      </c>
      <c r="K1769" t="s">
        <v>565</v>
      </c>
    </row>
    <row r="1770" spans="1:11" x14ac:dyDescent="0.2">
      <c r="A1770" s="70" t="s">
        <v>290</v>
      </c>
      <c r="B1770" s="69">
        <v>96021282</v>
      </c>
      <c r="C1770" s="81" t="s">
        <v>399</v>
      </c>
      <c r="D1770" s="69">
        <v>66874</v>
      </c>
      <c r="E1770" t="s">
        <v>65</v>
      </c>
      <c r="F1770">
        <v>207</v>
      </c>
      <c r="H1770" s="98" t="e">
        <f>VLOOKUP(A1770,#REF!,2,FALSE)</f>
        <v>#REF!</v>
      </c>
      <c r="I1770" t="str">
        <f>IF(D1770="",VLOOKUP(A1770,#REF!,3,FALSE),"")</f>
        <v/>
      </c>
      <c r="J1770" t="str">
        <f t="shared" si="27"/>
        <v>Wild Goose Storage Inc.96021282</v>
      </c>
      <c r="K1770" t="s">
        <v>565</v>
      </c>
    </row>
    <row r="1771" spans="1:11" x14ac:dyDescent="0.2">
      <c r="A1771" s="70" t="s">
        <v>290</v>
      </c>
      <c r="B1771" s="69">
        <v>96032314</v>
      </c>
      <c r="C1771" s="81" t="s">
        <v>401</v>
      </c>
      <c r="D1771" s="69">
        <v>66874</v>
      </c>
      <c r="E1771" t="s">
        <v>65</v>
      </c>
      <c r="F1771">
        <v>207</v>
      </c>
      <c r="H1771" s="98" t="e">
        <f>VLOOKUP(A1771,#REF!,2,FALSE)</f>
        <v>#REF!</v>
      </c>
      <c r="I1771" t="str">
        <f>IF(D1771="",VLOOKUP(A1771,#REF!,3,FALSE),"")</f>
        <v/>
      </c>
      <c r="J1771" t="str">
        <f t="shared" si="27"/>
        <v>Wild Goose Storage Inc.96032314</v>
      </c>
      <c r="K1771" t="s">
        <v>565</v>
      </c>
    </row>
    <row r="1772" spans="1:11" x14ac:dyDescent="0.2">
      <c r="A1772" s="70" t="s">
        <v>290</v>
      </c>
      <c r="B1772" s="69">
        <v>96041810</v>
      </c>
      <c r="C1772" s="81" t="s">
        <v>402</v>
      </c>
      <c r="D1772" s="69">
        <v>66874</v>
      </c>
      <c r="E1772" t="s">
        <v>65</v>
      </c>
      <c r="F1772">
        <v>207</v>
      </c>
      <c r="H1772" s="98" t="e">
        <f>VLOOKUP(A1772,#REF!,2,FALSE)</f>
        <v>#REF!</v>
      </c>
      <c r="I1772" t="str">
        <f>IF(D1772="",VLOOKUP(A1772,#REF!,3,FALSE),"")</f>
        <v/>
      </c>
      <c r="J1772" t="str">
        <f t="shared" si="27"/>
        <v>Wild Goose Storage Inc.96041810</v>
      </c>
      <c r="K1772" t="s">
        <v>565</v>
      </c>
    </row>
    <row r="1773" spans="1:11" x14ac:dyDescent="0.2">
      <c r="A1773" s="70" t="s">
        <v>102</v>
      </c>
      <c r="B1773" s="69">
        <v>96005429</v>
      </c>
      <c r="C1773" s="81" t="s">
        <v>397</v>
      </c>
      <c r="D1773" s="69">
        <v>64245</v>
      </c>
      <c r="E1773" t="s">
        <v>65</v>
      </c>
      <c r="F1773">
        <v>19</v>
      </c>
      <c r="H1773" s="98" t="e">
        <f>VLOOKUP(A1773,#REF!,2,FALSE)</f>
        <v>#REF!</v>
      </c>
      <c r="I1773" t="str">
        <f>IF(D1773="",VLOOKUP(A1773,#REF!,3,FALSE),"")</f>
        <v/>
      </c>
      <c r="J1773" t="str">
        <f t="shared" si="27"/>
        <v>Williams Energy Marketing &amp; Trading Company96005429</v>
      </c>
      <c r="K1773" t="s">
        <v>565</v>
      </c>
    </row>
    <row r="1774" spans="1:11" x14ac:dyDescent="0.2">
      <c r="A1774" s="70" t="s">
        <v>102</v>
      </c>
      <c r="B1774" s="69">
        <v>96007593</v>
      </c>
      <c r="C1774" s="81" t="s">
        <v>411</v>
      </c>
      <c r="D1774" s="69">
        <v>64245</v>
      </c>
      <c r="E1774" t="s">
        <v>65</v>
      </c>
      <c r="F1774">
        <v>19</v>
      </c>
      <c r="H1774" s="98" t="e">
        <f>VLOOKUP(A1774,#REF!,2,FALSE)</f>
        <v>#REF!</v>
      </c>
      <c r="I1774" t="str">
        <f>IF(D1774="",VLOOKUP(A1774,#REF!,3,FALSE),"")</f>
        <v/>
      </c>
      <c r="J1774" t="str">
        <f t="shared" si="27"/>
        <v>Williams Energy Marketing &amp; Trading Company96007593</v>
      </c>
      <c r="K1774" t="s">
        <v>565</v>
      </c>
    </row>
    <row r="1775" spans="1:11" x14ac:dyDescent="0.2">
      <c r="A1775" s="70" t="s">
        <v>102</v>
      </c>
      <c r="B1775" s="69">
        <v>96012102</v>
      </c>
      <c r="C1775" s="81" t="s">
        <v>410</v>
      </c>
      <c r="D1775" s="69">
        <v>64245</v>
      </c>
      <c r="E1775" t="s">
        <v>65</v>
      </c>
      <c r="F1775">
        <v>19</v>
      </c>
      <c r="H1775" s="98" t="e">
        <f>VLOOKUP(A1775,#REF!,2,FALSE)</f>
        <v>#REF!</v>
      </c>
      <c r="I1775" t="str">
        <f>IF(D1775="",VLOOKUP(A1775,#REF!,3,FALSE),"")</f>
        <v/>
      </c>
      <c r="J1775" t="str">
        <f t="shared" si="27"/>
        <v>Williams Energy Marketing &amp; Trading Company96012102</v>
      </c>
      <c r="K1775" t="s">
        <v>565</v>
      </c>
    </row>
    <row r="1776" spans="1:11" x14ac:dyDescent="0.2">
      <c r="A1776" s="70" t="s">
        <v>102</v>
      </c>
      <c r="B1776" s="69">
        <v>96046225</v>
      </c>
      <c r="C1776" s="81" t="s">
        <v>404</v>
      </c>
      <c r="D1776" s="69">
        <v>64245</v>
      </c>
      <c r="E1776" t="s">
        <v>65</v>
      </c>
      <c r="F1776">
        <v>19</v>
      </c>
      <c r="H1776" s="98" t="e">
        <f>VLOOKUP(A1776,#REF!,2,FALSE)</f>
        <v>#REF!</v>
      </c>
      <c r="I1776" t="str">
        <f>IF(D1776="",VLOOKUP(A1776,#REF!,3,FALSE),"")</f>
        <v/>
      </c>
      <c r="J1776" t="str">
        <f t="shared" si="27"/>
        <v>Williams Energy Marketing &amp; Trading Company96046225</v>
      </c>
      <c r="K1776" t="s">
        <v>565</v>
      </c>
    </row>
    <row r="1777" spans="1:11" x14ac:dyDescent="0.2">
      <c r="A1777" s="70" t="s">
        <v>102</v>
      </c>
      <c r="B1777" s="69">
        <v>96052051</v>
      </c>
      <c r="C1777" s="81" t="s">
        <v>404</v>
      </c>
      <c r="D1777" s="69">
        <v>64245</v>
      </c>
      <c r="E1777" t="s">
        <v>65</v>
      </c>
      <c r="F1777">
        <v>19</v>
      </c>
      <c r="H1777" s="98" t="e">
        <f>VLOOKUP(A1777,#REF!,2,FALSE)</f>
        <v>#REF!</v>
      </c>
      <c r="I1777" t="str">
        <f>IF(D1777="",VLOOKUP(A1777,#REF!,3,FALSE),"")</f>
        <v/>
      </c>
      <c r="J1777" t="str">
        <f t="shared" si="27"/>
        <v>Williams Energy Marketing &amp; Trading Company96052051</v>
      </c>
      <c r="K1777" t="s">
        <v>565</v>
      </c>
    </row>
    <row r="1778" spans="1:11" x14ac:dyDescent="0.2">
      <c r="A1778" s="70" t="s">
        <v>102</v>
      </c>
      <c r="B1778" s="69">
        <v>96053133</v>
      </c>
      <c r="C1778" s="81" t="s">
        <v>404</v>
      </c>
      <c r="D1778" s="69">
        <v>64245</v>
      </c>
      <c r="E1778" t="s">
        <v>65</v>
      </c>
      <c r="F1778">
        <v>19</v>
      </c>
      <c r="H1778" s="98" t="e">
        <f>VLOOKUP(A1778,#REF!,2,FALSE)</f>
        <v>#REF!</v>
      </c>
      <c r="I1778" t="str">
        <f>IF(D1778="",VLOOKUP(A1778,#REF!,3,FALSE),"")</f>
        <v/>
      </c>
      <c r="J1778" t="str">
        <f t="shared" si="27"/>
        <v>Williams Energy Marketing &amp; Trading Company96053133</v>
      </c>
      <c r="K1778" t="s">
        <v>565</v>
      </c>
    </row>
    <row r="1779" spans="1:11" x14ac:dyDescent="0.2">
      <c r="A1779" s="70" t="s">
        <v>102</v>
      </c>
      <c r="B1779" s="69">
        <v>96054123</v>
      </c>
      <c r="C1779" s="81" t="s">
        <v>404</v>
      </c>
      <c r="D1779" s="69">
        <v>64245</v>
      </c>
      <c r="E1779" t="s">
        <v>65</v>
      </c>
      <c r="F1779">
        <v>19</v>
      </c>
      <c r="H1779" s="98" t="e">
        <f>VLOOKUP(A1779,#REF!,2,FALSE)</f>
        <v>#REF!</v>
      </c>
      <c r="I1779" t="str">
        <f>IF(D1779="",VLOOKUP(A1779,#REF!,3,FALSE),"")</f>
        <v/>
      </c>
      <c r="J1779" t="str">
        <f t="shared" si="27"/>
        <v>Williams Energy Marketing &amp; Trading Company96054123</v>
      </c>
      <c r="K1779" t="s">
        <v>565</v>
      </c>
    </row>
    <row r="1780" spans="1:11" x14ac:dyDescent="0.2">
      <c r="A1780" s="70" t="s">
        <v>102</v>
      </c>
      <c r="B1780" s="69">
        <v>96058526</v>
      </c>
      <c r="C1780" s="81" t="s">
        <v>403</v>
      </c>
      <c r="D1780" s="69">
        <v>64245</v>
      </c>
      <c r="E1780" t="s">
        <v>65</v>
      </c>
      <c r="F1780">
        <v>19</v>
      </c>
      <c r="H1780" s="98" t="e">
        <f>VLOOKUP(A1780,#REF!,2,FALSE)</f>
        <v>#REF!</v>
      </c>
      <c r="I1780" t="str">
        <f>IF(D1780="",VLOOKUP(A1780,#REF!,3,FALSE),"")</f>
        <v/>
      </c>
      <c r="J1780" t="str">
        <f t="shared" si="27"/>
        <v>Williams Energy Marketing &amp; Trading Company96058526</v>
      </c>
      <c r="K1780" t="s">
        <v>565</v>
      </c>
    </row>
    <row r="1781" spans="1:11" x14ac:dyDescent="0.2">
      <c r="A1781" s="70" t="s">
        <v>209</v>
      </c>
      <c r="B1781" s="69">
        <v>96001550</v>
      </c>
      <c r="C1781" s="81" t="s">
        <v>392</v>
      </c>
      <c r="D1781" s="69">
        <v>239</v>
      </c>
      <c r="E1781" t="s">
        <v>65</v>
      </c>
      <c r="F1781">
        <v>126</v>
      </c>
      <c r="H1781" s="98" t="e">
        <f>VLOOKUP(A1781,#REF!,2,FALSE)</f>
        <v>#REF!</v>
      </c>
      <c r="I1781" t="str">
        <f>IF(D1781="",VLOOKUP(A1781,#REF!,3,FALSE),"")</f>
        <v/>
      </c>
      <c r="J1781" t="str">
        <f t="shared" si="27"/>
        <v>Wisconsin Gas Company96001550</v>
      </c>
      <c r="K1781" t="s">
        <v>565</v>
      </c>
    </row>
    <row r="1782" spans="1:11" x14ac:dyDescent="0.2">
      <c r="A1782" s="70" t="s">
        <v>209</v>
      </c>
      <c r="B1782" s="69">
        <v>96029045</v>
      </c>
      <c r="C1782" s="81" t="s">
        <v>396</v>
      </c>
      <c r="D1782" s="69">
        <v>239</v>
      </c>
      <c r="E1782" t="s">
        <v>65</v>
      </c>
      <c r="F1782">
        <v>126</v>
      </c>
      <c r="H1782" s="98" t="e">
        <f>VLOOKUP(A1782,#REF!,2,FALSE)</f>
        <v>#REF!</v>
      </c>
      <c r="I1782" t="str">
        <f>IF(D1782="",VLOOKUP(A1782,#REF!,3,FALSE),"")</f>
        <v/>
      </c>
      <c r="J1782" t="str">
        <f t="shared" si="27"/>
        <v>Wisconsin Gas Company96029045</v>
      </c>
      <c r="K1782" t="s">
        <v>565</v>
      </c>
    </row>
    <row r="1783" spans="1:11" x14ac:dyDescent="0.2">
      <c r="A1783" s="70" t="s">
        <v>209</v>
      </c>
      <c r="B1783" s="69">
        <v>96063285</v>
      </c>
      <c r="C1783" s="81" t="s">
        <v>396</v>
      </c>
      <c r="D1783" s="69">
        <v>239</v>
      </c>
      <c r="E1783" t="s">
        <v>65</v>
      </c>
      <c r="F1783">
        <v>126</v>
      </c>
      <c r="H1783" s="98" t="e">
        <f>VLOOKUP(A1783,#REF!,2,FALSE)</f>
        <v>#REF!</v>
      </c>
      <c r="I1783" t="str">
        <f>IF(D1783="",VLOOKUP(A1783,#REF!,3,FALSE),"")</f>
        <v/>
      </c>
      <c r="J1783" t="str">
        <f t="shared" si="27"/>
        <v>Wisconsin Gas Company96063285</v>
      </c>
      <c r="K1783" t="s">
        <v>565</v>
      </c>
    </row>
    <row r="1784" spans="1:11" x14ac:dyDescent="0.2">
      <c r="A1784" s="70" t="s">
        <v>230</v>
      </c>
      <c r="B1784" s="69">
        <v>96012103</v>
      </c>
      <c r="C1784" s="81" t="s">
        <v>410</v>
      </c>
      <c r="D1784" s="69">
        <v>237</v>
      </c>
      <c r="E1784" t="s">
        <v>65</v>
      </c>
      <c r="F1784">
        <v>147</v>
      </c>
      <c r="H1784" s="98" t="e">
        <f>VLOOKUP(A1784,#REF!,2,FALSE)</f>
        <v>#REF!</v>
      </c>
      <c r="I1784" t="str">
        <f>IF(D1784="",VLOOKUP(A1784,#REF!,3,FALSE),"")</f>
        <v/>
      </c>
      <c r="J1784" t="str">
        <f t="shared" si="27"/>
        <v>Wisconsin Power And Light Company96012103</v>
      </c>
      <c r="K1784" t="s">
        <v>565</v>
      </c>
    </row>
    <row r="1785" spans="1:11" x14ac:dyDescent="0.2">
      <c r="A1785" s="70" t="s">
        <v>230</v>
      </c>
      <c r="B1785" s="69">
        <v>96070621</v>
      </c>
      <c r="C1785" s="81" t="s">
        <v>403</v>
      </c>
      <c r="D1785" s="69">
        <v>237</v>
      </c>
      <c r="E1785" t="s">
        <v>65</v>
      </c>
      <c r="F1785">
        <v>147</v>
      </c>
      <c r="H1785" s="98" t="e">
        <f>VLOOKUP(A1785,#REF!,2,FALSE)</f>
        <v>#REF!</v>
      </c>
      <c r="I1785" t="str">
        <f>IF(D1785="",VLOOKUP(A1785,#REF!,3,FALSE),"")</f>
        <v/>
      </c>
      <c r="J1785" t="str">
        <f t="shared" si="27"/>
        <v>Wisconsin Power And Light Company96070621</v>
      </c>
      <c r="K1785" t="s">
        <v>565</v>
      </c>
    </row>
    <row r="1786" spans="1:11" x14ac:dyDescent="0.2">
      <c r="A1786" s="70" t="s">
        <v>142</v>
      </c>
      <c r="B1786" s="69">
        <v>96001397</v>
      </c>
      <c r="C1786" s="81" t="s">
        <v>417</v>
      </c>
      <c r="D1786" s="69">
        <v>46388</v>
      </c>
      <c r="E1786" t="s">
        <v>65</v>
      </c>
      <c r="F1786">
        <v>59</v>
      </c>
      <c r="H1786" s="98" t="e">
        <f>VLOOKUP(A1786,#REF!,2,FALSE)</f>
        <v>#REF!</v>
      </c>
      <c r="I1786" t="str">
        <f>IF(D1786="",VLOOKUP(A1786,#REF!,3,FALSE),"")</f>
        <v/>
      </c>
      <c r="J1786" t="str">
        <f t="shared" si="27"/>
        <v>WPS Energy Services, Inc.96001397</v>
      </c>
      <c r="K1786" t="s">
        <v>565</v>
      </c>
    </row>
    <row r="1787" spans="1:11" x14ac:dyDescent="0.2">
      <c r="A1787" s="70" t="s">
        <v>142</v>
      </c>
      <c r="B1787" s="69">
        <v>96009757</v>
      </c>
      <c r="C1787" s="81" t="s">
        <v>410</v>
      </c>
      <c r="D1787" s="69">
        <v>46388</v>
      </c>
      <c r="E1787" t="s">
        <v>65</v>
      </c>
      <c r="F1787">
        <v>59</v>
      </c>
      <c r="H1787" s="98" t="e">
        <f>VLOOKUP(A1787,#REF!,2,FALSE)</f>
        <v>#REF!</v>
      </c>
      <c r="I1787" t="str">
        <f>IF(D1787="",VLOOKUP(A1787,#REF!,3,FALSE),"")</f>
        <v/>
      </c>
      <c r="J1787" t="str">
        <f t="shared" si="27"/>
        <v>WPS Energy Services, Inc.96009757</v>
      </c>
      <c r="K1787" t="s">
        <v>565</v>
      </c>
    </row>
    <row r="1788" spans="1:11" x14ac:dyDescent="0.2">
      <c r="A1788" s="70" t="s">
        <v>142</v>
      </c>
      <c r="B1788" s="69">
        <v>96018762</v>
      </c>
      <c r="C1788" s="81" t="s">
        <v>394</v>
      </c>
      <c r="D1788" s="69">
        <v>46388</v>
      </c>
      <c r="E1788" t="s">
        <v>65</v>
      </c>
      <c r="F1788">
        <v>59</v>
      </c>
      <c r="H1788" s="98" t="e">
        <f>VLOOKUP(A1788,#REF!,2,FALSE)</f>
        <v>#REF!</v>
      </c>
      <c r="I1788" t="str">
        <f>IF(D1788="",VLOOKUP(A1788,#REF!,3,FALSE),"")</f>
        <v/>
      </c>
      <c r="J1788" t="str">
        <f t="shared" si="27"/>
        <v>WPS Energy Services, Inc.96018762</v>
      </c>
      <c r="K1788" t="s">
        <v>565</v>
      </c>
    </row>
    <row r="1789" spans="1:11" x14ac:dyDescent="0.2">
      <c r="A1789" s="70" t="s">
        <v>142</v>
      </c>
      <c r="B1789" s="69">
        <v>96048128</v>
      </c>
      <c r="C1789" s="81" t="s">
        <v>404</v>
      </c>
      <c r="D1789" s="69">
        <v>46388</v>
      </c>
      <c r="E1789" t="s">
        <v>65</v>
      </c>
      <c r="F1789">
        <v>59</v>
      </c>
      <c r="H1789" s="98" t="e">
        <f>VLOOKUP(A1789,#REF!,2,FALSE)</f>
        <v>#REF!</v>
      </c>
      <c r="I1789" t="str">
        <f>IF(D1789="",VLOOKUP(A1789,#REF!,3,FALSE),"")</f>
        <v/>
      </c>
      <c r="J1789" t="str">
        <f t="shared" si="27"/>
        <v>WPS Energy Services, Inc.96048128</v>
      </c>
      <c r="K1789" t="s">
        <v>565</v>
      </c>
    </row>
    <row r="1790" spans="1:11" x14ac:dyDescent="0.2">
      <c r="A1790" s="70" t="s">
        <v>142</v>
      </c>
      <c r="B1790" s="69">
        <v>96048134</v>
      </c>
      <c r="C1790" s="81" t="s">
        <v>403</v>
      </c>
      <c r="D1790" s="69">
        <v>46388</v>
      </c>
      <c r="E1790" t="s">
        <v>65</v>
      </c>
      <c r="F1790">
        <v>59</v>
      </c>
      <c r="H1790" s="98" t="e">
        <f>VLOOKUP(A1790,#REF!,2,FALSE)</f>
        <v>#REF!</v>
      </c>
      <c r="I1790" t="str">
        <f>IF(D1790="",VLOOKUP(A1790,#REF!,3,FALSE),"")</f>
        <v/>
      </c>
      <c r="J1790" t="str">
        <f t="shared" si="27"/>
        <v>WPS Energy Services, Inc.96048134</v>
      </c>
      <c r="K1790" t="s">
        <v>565</v>
      </c>
    </row>
    <row r="1791" spans="1:11" x14ac:dyDescent="0.2">
      <c r="A1791" s="70" t="s">
        <v>142</v>
      </c>
      <c r="B1791" s="69">
        <v>96048682</v>
      </c>
      <c r="C1791" s="81" t="s">
        <v>404</v>
      </c>
      <c r="D1791" s="69">
        <v>46388</v>
      </c>
      <c r="E1791" t="s">
        <v>65</v>
      </c>
      <c r="F1791">
        <v>59</v>
      </c>
      <c r="H1791" s="98" t="e">
        <f>VLOOKUP(A1791,#REF!,2,FALSE)</f>
        <v>#REF!</v>
      </c>
      <c r="I1791" t="str">
        <f>IF(D1791="",VLOOKUP(A1791,#REF!,3,FALSE),"")</f>
        <v/>
      </c>
      <c r="J1791" t="str">
        <f t="shared" si="27"/>
        <v>WPS Energy Services, Inc.96048682</v>
      </c>
      <c r="K1791" t="s">
        <v>565</v>
      </c>
    </row>
    <row r="1792" spans="1:11" x14ac:dyDescent="0.2">
      <c r="A1792" s="70" t="s">
        <v>142</v>
      </c>
      <c r="B1792" s="69">
        <v>96051940</v>
      </c>
      <c r="C1792" s="81" t="s">
        <v>405</v>
      </c>
      <c r="D1792" s="69">
        <v>46388</v>
      </c>
      <c r="E1792" t="s">
        <v>65</v>
      </c>
      <c r="F1792">
        <v>59</v>
      </c>
      <c r="H1792" s="98" t="e">
        <f>VLOOKUP(A1792,#REF!,2,FALSE)</f>
        <v>#REF!</v>
      </c>
      <c r="I1792" t="str">
        <f>IF(D1792="",VLOOKUP(A1792,#REF!,3,FALSE),"")</f>
        <v/>
      </c>
      <c r="J1792" t="str">
        <f t="shared" si="27"/>
        <v>WPS Energy Services, Inc.96051940</v>
      </c>
      <c r="K1792" t="s">
        <v>565</v>
      </c>
    </row>
    <row r="1793" spans="1:11" x14ac:dyDescent="0.2">
      <c r="A1793" s="70" t="s">
        <v>142</v>
      </c>
      <c r="B1793" s="69">
        <v>96055468</v>
      </c>
      <c r="C1793" s="81" t="s">
        <v>404</v>
      </c>
      <c r="D1793" s="69">
        <v>46388</v>
      </c>
      <c r="E1793" t="s">
        <v>65</v>
      </c>
      <c r="F1793">
        <v>59</v>
      </c>
      <c r="H1793" s="98" t="e">
        <f>VLOOKUP(A1793,#REF!,2,FALSE)</f>
        <v>#REF!</v>
      </c>
      <c r="I1793" t="str">
        <f>IF(D1793="",VLOOKUP(A1793,#REF!,3,FALSE),"")</f>
        <v/>
      </c>
      <c r="J1793" t="str">
        <f t="shared" si="27"/>
        <v>WPS Energy Services, Inc.96055468</v>
      </c>
      <c r="K1793" t="s">
        <v>565</v>
      </c>
    </row>
    <row r="1794" spans="1:11" x14ac:dyDescent="0.2">
      <c r="A1794" s="70" t="s">
        <v>142</v>
      </c>
      <c r="B1794" s="69">
        <v>96057945</v>
      </c>
      <c r="C1794" s="81" t="s">
        <v>403</v>
      </c>
      <c r="D1794" s="69">
        <v>46388</v>
      </c>
      <c r="E1794" t="s">
        <v>65</v>
      </c>
      <c r="F1794">
        <v>59</v>
      </c>
      <c r="H1794" s="98" t="e">
        <f>VLOOKUP(A1794,#REF!,2,FALSE)</f>
        <v>#REF!</v>
      </c>
      <c r="I1794" t="str">
        <f>IF(D1794="",VLOOKUP(A1794,#REF!,3,FALSE),"")</f>
        <v/>
      </c>
      <c r="J1794" t="str">
        <f t="shared" si="27"/>
        <v>WPS Energy Services, Inc.96057945</v>
      </c>
      <c r="K1794" t="s">
        <v>565</v>
      </c>
    </row>
    <row r="1795" spans="1:11" x14ac:dyDescent="0.2">
      <c r="A1795" s="70" t="s">
        <v>142</v>
      </c>
      <c r="B1795" s="69">
        <v>96059721</v>
      </c>
      <c r="C1795" s="81" t="s">
        <v>403</v>
      </c>
      <c r="D1795" s="69">
        <v>46388</v>
      </c>
      <c r="E1795" t="s">
        <v>65</v>
      </c>
      <c r="F1795">
        <v>59</v>
      </c>
      <c r="H1795" s="98" t="e">
        <f>VLOOKUP(A1795,#REF!,2,FALSE)</f>
        <v>#REF!</v>
      </c>
      <c r="I1795" t="str">
        <f>IF(D1795="",VLOOKUP(A1795,#REF!,3,FALSE),"")</f>
        <v/>
      </c>
      <c r="J1795" t="str">
        <f t="shared" si="27"/>
        <v>WPS Energy Services, Inc.96059721</v>
      </c>
      <c r="K1795" t="s">
        <v>565</v>
      </c>
    </row>
    <row r="1796" spans="1:11" x14ac:dyDescent="0.2">
      <c r="A1796" s="70" t="s">
        <v>142</v>
      </c>
      <c r="B1796" s="69">
        <v>96060305</v>
      </c>
      <c r="C1796" s="81" t="s">
        <v>403</v>
      </c>
      <c r="D1796" s="69">
        <v>46388</v>
      </c>
      <c r="E1796" t="s">
        <v>65</v>
      </c>
      <c r="F1796">
        <v>59</v>
      </c>
      <c r="H1796" s="98" t="e">
        <f>VLOOKUP(A1796,#REF!,2,FALSE)</f>
        <v>#REF!</v>
      </c>
      <c r="I1796" t="str">
        <f>IF(D1796="",VLOOKUP(A1796,#REF!,3,FALSE),"")</f>
        <v/>
      </c>
      <c r="J1796" t="str">
        <f t="shared" si="27"/>
        <v>WPS Energy Services, Inc.96060305</v>
      </c>
      <c r="K1796" t="s">
        <v>565</v>
      </c>
    </row>
    <row r="1797" spans="1:11" x14ac:dyDescent="0.2">
      <c r="A1797" s="70" t="s">
        <v>142</v>
      </c>
      <c r="B1797" s="69">
        <v>96060528</v>
      </c>
      <c r="C1797" s="81" t="s">
        <v>403</v>
      </c>
      <c r="D1797" s="69">
        <v>46388</v>
      </c>
      <c r="E1797" t="s">
        <v>65</v>
      </c>
      <c r="F1797">
        <v>59</v>
      </c>
      <c r="H1797" s="98" t="e">
        <f>VLOOKUP(A1797,#REF!,2,FALSE)</f>
        <v>#REF!</v>
      </c>
      <c r="I1797" t="str">
        <f>IF(D1797="",VLOOKUP(A1797,#REF!,3,FALSE),"")</f>
        <v/>
      </c>
      <c r="J1797" t="str">
        <f t="shared" ref="J1797:J1809" si="28">A1797&amp;B1797</f>
        <v>WPS Energy Services, Inc.96060528</v>
      </c>
      <c r="K1797" t="s">
        <v>565</v>
      </c>
    </row>
    <row r="1798" spans="1:11" x14ac:dyDescent="0.2">
      <c r="A1798" s="70" t="s">
        <v>142</v>
      </c>
      <c r="B1798" s="69">
        <v>96060529</v>
      </c>
      <c r="C1798" s="81" t="s">
        <v>403</v>
      </c>
      <c r="D1798" s="69">
        <v>46388</v>
      </c>
      <c r="E1798" t="s">
        <v>65</v>
      </c>
      <c r="F1798">
        <v>59</v>
      </c>
      <c r="H1798" s="98" t="e">
        <f>VLOOKUP(A1798,#REF!,2,FALSE)</f>
        <v>#REF!</v>
      </c>
      <c r="I1798" t="str">
        <f>IF(D1798="",VLOOKUP(A1798,#REF!,3,FALSE),"")</f>
        <v/>
      </c>
      <c r="J1798" t="str">
        <f t="shared" si="28"/>
        <v>WPS Energy Services, Inc.96060529</v>
      </c>
      <c r="K1798" t="s">
        <v>565</v>
      </c>
    </row>
    <row r="1799" spans="1:11" x14ac:dyDescent="0.2">
      <c r="A1799" s="70" t="s">
        <v>142</v>
      </c>
      <c r="B1799" s="69">
        <v>96061936</v>
      </c>
      <c r="C1799" s="81" t="s">
        <v>403</v>
      </c>
      <c r="D1799" s="69">
        <v>46388</v>
      </c>
      <c r="E1799" t="s">
        <v>65</v>
      </c>
      <c r="F1799">
        <v>59</v>
      </c>
      <c r="H1799" s="98" t="e">
        <f>VLOOKUP(A1799,#REF!,2,FALSE)</f>
        <v>#REF!</v>
      </c>
      <c r="I1799" t="str">
        <f>IF(D1799="",VLOOKUP(A1799,#REF!,3,FALSE),"")</f>
        <v/>
      </c>
      <c r="J1799" t="str">
        <f t="shared" si="28"/>
        <v>WPS Energy Services, Inc.96061936</v>
      </c>
      <c r="K1799" t="s">
        <v>565</v>
      </c>
    </row>
    <row r="1800" spans="1:11" x14ac:dyDescent="0.2">
      <c r="A1800" s="70" t="s">
        <v>142</v>
      </c>
      <c r="B1800" s="69">
        <v>96063549</v>
      </c>
      <c r="C1800" s="81" t="s">
        <v>403</v>
      </c>
      <c r="D1800" s="69">
        <v>46388</v>
      </c>
      <c r="E1800" t="s">
        <v>65</v>
      </c>
      <c r="F1800">
        <v>59</v>
      </c>
      <c r="H1800" s="98" t="e">
        <f>VLOOKUP(A1800,#REF!,2,FALSE)</f>
        <v>#REF!</v>
      </c>
      <c r="I1800" t="str">
        <f>IF(D1800="",VLOOKUP(A1800,#REF!,3,FALSE),"")</f>
        <v/>
      </c>
      <c r="J1800" t="str">
        <f t="shared" si="28"/>
        <v>WPS Energy Services, Inc.96063549</v>
      </c>
      <c r="K1800" t="s">
        <v>565</v>
      </c>
    </row>
    <row r="1801" spans="1:11" x14ac:dyDescent="0.2">
      <c r="A1801" s="70" t="s">
        <v>142</v>
      </c>
      <c r="B1801" s="69">
        <v>96063550</v>
      </c>
      <c r="C1801" s="81" t="s">
        <v>403</v>
      </c>
      <c r="D1801" s="69">
        <v>46388</v>
      </c>
      <c r="E1801" t="s">
        <v>65</v>
      </c>
      <c r="F1801">
        <v>59</v>
      </c>
      <c r="H1801" s="98" t="e">
        <f>VLOOKUP(A1801,#REF!,2,FALSE)</f>
        <v>#REF!</v>
      </c>
      <c r="I1801" t="str">
        <f>IF(D1801="",VLOOKUP(A1801,#REF!,3,FALSE),"")</f>
        <v/>
      </c>
      <c r="J1801" t="str">
        <f t="shared" si="28"/>
        <v>WPS Energy Services, Inc.96063550</v>
      </c>
      <c r="K1801" t="s">
        <v>565</v>
      </c>
    </row>
    <row r="1802" spans="1:11" x14ac:dyDescent="0.2">
      <c r="A1802" s="70" t="s">
        <v>142</v>
      </c>
      <c r="B1802" s="69">
        <v>96063551</v>
      </c>
      <c r="C1802" s="81" t="s">
        <v>403</v>
      </c>
      <c r="D1802" s="69">
        <v>46388</v>
      </c>
      <c r="E1802" t="s">
        <v>65</v>
      </c>
      <c r="F1802">
        <v>59</v>
      </c>
      <c r="H1802" s="98" t="e">
        <f>VLOOKUP(A1802,#REF!,2,FALSE)</f>
        <v>#REF!</v>
      </c>
      <c r="I1802" t="str">
        <f>IF(D1802="",VLOOKUP(A1802,#REF!,3,FALSE),"")</f>
        <v/>
      </c>
      <c r="J1802" t="str">
        <f t="shared" si="28"/>
        <v>WPS Energy Services, Inc.96063551</v>
      </c>
      <c r="K1802" t="s">
        <v>565</v>
      </c>
    </row>
    <row r="1803" spans="1:11" x14ac:dyDescent="0.2">
      <c r="A1803" s="70" t="s">
        <v>142</v>
      </c>
      <c r="B1803" s="69">
        <v>96063906</v>
      </c>
      <c r="C1803" s="81" t="s">
        <v>403</v>
      </c>
      <c r="D1803" s="69">
        <v>46388</v>
      </c>
      <c r="E1803" t="s">
        <v>65</v>
      </c>
      <c r="F1803">
        <v>59</v>
      </c>
      <c r="H1803" s="98" t="e">
        <f>VLOOKUP(A1803,#REF!,2,FALSE)</f>
        <v>#REF!</v>
      </c>
      <c r="I1803" t="str">
        <f>IF(D1803="",VLOOKUP(A1803,#REF!,3,FALSE),"")</f>
        <v/>
      </c>
      <c r="J1803" t="str">
        <f t="shared" si="28"/>
        <v>WPS Energy Services, Inc.96063906</v>
      </c>
      <c r="K1803" t="s">
        <v>565</v>
      </c>
    </row>
    <row r="1804" spans="1:11" x14ac:dyDescent="0.2">
      <c r="A1804" s="70" t="s">
        <v>142</v>
      </c>
      <c r="B1804" s="69">
        <v>96094545</v>
      </c>
      <c r="C1804" s="81" t="s">
        <v>404</v>
      </c>
      <c r="D1804" s="69">
        <v>46388</v>
      </c>
      <c r="E1804" t="s">
        <v>65</v>
      </c>
      <c r="F1804">
        <v>59</v>
      </c>
      <c r="H1804" s="98" t="e">
        <f>VLOOKUP(A1804,#REF!,2,FALSE)</f>
        <v>#REF!</v>
      </c>
      <c r="I1804" t="str">
        <f>IF(D1804="",VLOOKUP(A1804,#REF!,3,FALSE),"")</f>
        <v/>
      </c>
      <c r="J1804" t="str">
        <f t="shared" si="28"/>
        <v>WPS Energy Services, Inc.96094545</v>
      </c>
      <c r="K1804" t="s">
        <v>565</v>
      </c>
    </row>
    <row r="1805" spans="1:11" x14ac:dyDescent="0.2">
      <c r="A1805" s="70" t="s">
        <v>259</v>
      </c>
      <c r="B1805" s="69">
        <v>96017249</v>
      </c>
      <c r="C1805" s="81" t="s">
        <v>396</v>
      </c>
      <c r="D1805" s="69">
        <v>265</v>
      </c>
      <c r="E1805" t="s">
        <v>65</v>
      </c>
      <c r="F1805">
        <v>176</v>
      </c>
      <c r="H1805" s="98" t="e">
        <f>VLOOKUP(A1805,#REF!,2,FALSE)</f>
        <v>#REF!</v>
      </c>
      <c r="I1805" t="str">
        <f>IF(D1805="",VLOOKUP(A1805,#REF!,3,FALSE),"")</f>
        <v/>
      </c>
      <c r="J1805" t="str">
        <f t="shared" si="28"/>
        <v>Xcel Energy Inc.96017249</v>
      </c>
      <c r="K1805" t="s">
        <v>565</v>
      </c>
    </row>
    <row r="1806" spans="1:11" x14ac:dyDescent="0.2">
      <c r="A1806" s="70" t="s">
        <v>259</v>
      </c>
      <c r="B1806" s="69">
        <v>96030063</v>
      </c>
      <c r="C1806" s="81" t="s">
        <v>396</v>
      </c>
      <c r="D1806" s="69">
        <v>265</v>
      </c>
      <c r="E1806" t="s">
        <v>65</v>
      </c>
      <c r="F1806">
        <v>176</v>
      </c>
      <c r="H1806" s="98" t="e">
        <f>VLOOKUP(A1806,#REF!,2,FALSE)</f>
        <v>#REF!</v>
      </c>
      <c r="I1806" t="str">
        <f>IF(D1806="",VLOOKUP(A1806,#REF!,3,FALSE),"")</f>
        <v/>
      </c>
      <c r="J1806" t="str">
        <f t="shared" si="28"/>
        <v>Xcel Energy Inc.96030063</v>
      </c>
      <c r="K1806" t="s">
        <v>565</v>
      </c>
    </row>
    <row r="1807" spans="1:11" x14ac:dyDescent="0.2">
      <c r="A1807" s="70" t="s">
        <v>188</v>
      </c>
      <c r="B1807" s="69">
        <v>96001940</v>
      </c>
      <c r="C1807" s="81" t="s">
        <v>392</v>
      </c>
      <c r="D1807" s="69">
        <v>4156</v>
      </c>
      <c r="E1807" t="s">
        <v>65</v>
      </c>
      <c r="F1807">
        <v>105</v>
      </c>
      <c r="H1807" s="98" t="e">
        <f>VLOOKUP(A1807,#REF!,2,FALSE)</f>
        <v>#REF!</v>
      </c>
      <c r="I1807" t="str">
        <f>IF(D1807="",VLOOKUP(A1807,#REF!,3,FALSE),"")</f>
        <v/>
      </c>
      <c r="J1807" t="str">
        <f t="shared" si="28"/>
        <v>XTO Energy Inc.96001940</v>
      </c>
      <c r="K1807" t="s">
        <v>565</v>
      </c>
    </row>
    <row r="1808" spans="1:11" x14ac:dyDescent="0.2">
      <c r="A1808" s="70" t="s">
        <v>188</v>
      </c>
      <c r="B1808" s="69">
        <v>96013380</v>
      </c>
      <c r="C1808" s="81" t="s">
        <v>401</v>
      </c>
      <c r="D1808" s="69">
        <v>4156</v>
      </c>
      <c r="E1808" t="s">
        <v>65</v>
      </c>
      <c r="F1808">
        <v>105</v>
      </c>
      <c r="H1808" s="98" t="e">
        <f>VLOOKUP(A1808,#REF!,2,FALSE)</f>
        <v>#REF!</v>
      </c>
      <c r="I1808" t="str">
        <f>IF(D1808="",VLOOKUP(A1808,#REF!,3,FALSE),"")</f>
        <v/>
      </c>
      <c r="J1808" t="str">
        <f t="shared" si="28"/>
        <v>XTO Energy Inc.96013380</v>
      </c>
      <c r="K1808" t="s">
        <v>565</v>
      </c>
    </row>
    <row r="1809" spans="1:11" x14ac:dyDescent="0.2">
      <c r="A1809" s="70" t="s">
        <v>188</v>
      </c>
      <c r="B1809" s="69">
        <v>96013721</v>
      </c>
      <c r="C1809" s="81" t="s">
        <v>399</v>
      </c>
      <c r="D1809" s="69">
        <v>4156</v>
      </c>
      <c r="E1809" t="s">
        <v>65</v>
      </c>
      <c r="F1809">
        <v>105</v>
      </c>
      <c r="H1809" s="98" t="e">
        <f>VLOOKUP(A1809,#REF!,2,FALSE)</f>
        <v>#REF!</v>
      </c>
      <c r="I1809" t="str">
        <f>IF(D1809="",VLOOKUP(A1809,#REF!,3,FALSE),"")</f>
        <v/>
      </c>
      <c r="J1809" t="str">
        <f t="shared" si="28"/>
        <v>XTO Energy Inc.96013721</v>
      </c>
      <c r="K1809" t="s">
        <v>565</v>
      </c>
    </row>
    <row r="1810" spans="1:11" x14ac:dyDescent="0.2">
      <c r="A1810" s="33" t="s">
        <v>364</v>
      </c>
      <c r="B1810" s="46">
        <v>96058625</v>
      </c>
      <c r="C1810" s="50" t="s">
        <v>463</v>
      </c>
      <c r="D1810" s="80">
        <v>81266</v>
      </c>
      <c r="E1810" t="s">
        <v>66</v>
      </c>
      <c r="G1810" t="e">
        <v>#N/A</v>
      </c>
      <c r="H1810" s="98" t="e">
        <f>VLOOKUP(A1810,#REF!,2,FALSE)</f>
        <v>#REF!</v>
      </c>
      <c r="I1810" t="str">
        <f>IF(D1810="",VLOOKUP(A1810,#REF!,3,FALSE),"")</f>
        <v/>
      </c>
    </row>
    <row r="1811" spans="1:11" x14ac:dyDescent="0.2">
      <c r="A1811" s="33" t="s">
        <v>278</v>
      </c>
      <c r="B1811" s="46">
        <v>96022495</v>
      </c>
      <c r="C1811" s="50" t="s">
        <v>465</v>
      </c>
      <c r="D1811" s="100">
        <v>55947</v>
      </c>
      <c r="E1811" t="s">
        <v>66</v>
      </c>
      <c r="G1811" t="e">
        <v>#N/A</v>
      </c>
      <c r="H1811" s="98" t="e">
        <f>VLOOKUP(A1811,#REF!,2,FALSE)</f>
        <v>#REF!</v>
      </c>
      <c r="I1811" t="str">
        <f>IF(D1811="",VLOOKUP(A1811,#REF!,3,FALSE),"")</f>
        <v/>
      </c>
    </row>
    <row r="1812" spans="1:11" x14ac:dyDescent="0.2">
      <c r="A1812" s="33" t="s">
        <v>148</v>
      </c>
      <c r="B1812" s="46">
        <v>96037738</v>
      </c>
      <c r="C1812" s="50" t="s">
        <v>465</v>
      </c>
      <c r="D1812" s="100">
        <v>72209</v>
      </c>
      <c r="E1812" t="s">
        <v>66</v>
      </c>
      <c r="G1812">
        <v>12</v>
      </c>
      <c r="H1812" s="98" t="e">
        <f>VLOOKUP(A1812,#REF!,2,FALSE)</f>
        <v>#REF!</v>
      </c>
      <c r="I1812" t="str">
        <f>IF(D1812="",VLOOKUP(A1812,#REF!,3,FALSE),"")</f>
        <v/>
      </c>
    </row>
    <row r="1813" spans="1:11" ht="25.5" x14ac:dyDescent="0.2">
      <c r="A1813" s="33" t="s">
        <v>467</v>
      </c>
      <c r="B1813" s="46">
        <v>96041870</v>
      </c>
      <c r="C1813" s="50" t="s">
        <v>468</v>
      </c>
      <c r="E1813" t="s">
        <v>66</v>
      </c>
      <c r="G1813" t="e">
        <v>#N/A</v>
      </c>
      <c r="H1813" s="98" t="e">
        <f>VLOOKUP(A1813,#REF!,2,FALSE)</f>
        <v>#REF!</v>
      </c>
      <c r="I1813" t="e">
        <f>IF(D1813="",VLOOKUP(A1813,#REF!,3,FALSE),"")</f>
        <v>#REF!</v>
      </c>
    </row>
    <row r="1814" spans="1:11" x14ac:dyDescent="0.2">
      <c r="A1814" s="33" t="s">
        <v>313</v>
      </c>
      <c r="B1814" s="46">
        <v>96014731</v>
      </c>
      <c r="C1814" s="50" t="s">
        <v>470</v>
      </c>
      <c r="D1814" s="100">
        <v>26269</v>
      </c>
      <c r="E1814" t="s">
        <v>66</v>
      </c>
      <c r="G1814">
        <v>5</v>
      </c>
      <c r="H1814" s="98" t="e">
        <f>VLOOKUP(A1814,#REF!,2,FALSE)</f>
        <v>#REF!</v>
      </c>
      <c r="I1814" t="str">
        <f>IF(D1814="",VLOOKUP(A1814,#REF!,3,FALSE),"")</f>
        <v/>
      </c>
    </row>
    <row r="1815" spans="1:11" x14ac:dyDescent="0.2">
      <c r="A1815" s="33" t="s">
        <v>313</v>
      </c>
      <c r="B1815" s="46">
        <v>96009967</v>
      </c>
      <c r="C1815" s="50" t="s">
        <v>472</v>
      </c>
      <c r="D1815" s="100">
        <v>26269</v>
      </c>
      <c r="E1815" t="s">
        <v>66</v>
      </c>
      <c r="G1815">
        <v>5</v>
      </c>
      <c r="H1815" s="98" t="e">
        <f>VLOOKUP(A1815,#REF!,2,FALSE)</f>
        <v>#REF!</v>
      </c>
      <c r="I1815" t="str">
        <f>IF(D1815="",VLOOKUP(A1815,#REF!,3,FALSE),"")</f>
        <v/>
      </c>
    </row>
    <row r="1816" spans="1:11" x14ac:dyDescent="0.2">
      <c r="A1816" s="33" t="s">
        <v>368</v>
      </c>
      <c r="B1816" s="46">
        <v>95001014</v>
      </c>
      <c r="C1816" s="50" t="s">
        <v>458</v>
      </c>
      <c r="D1816" s="100">
        <v>553</v>
      </c>
      <c r="E1816" t="s">
        <v>66</v>
      </c>
      <c r="G1816" t="e">
        <v>#N/A</v>
      </c>
      <c r="H1816" s="98" t="e">
        <f>VLOOKUP(A1816,#REF!,2,FALSE)</f>
        <v>#REF!</v>
      </c>
      <c r="I1816" t="str">
        <f>IF(D1816="",VLOOKUP(A1816,#REF!,3,FALSE),"")</f>
        <v/>
      </c>
    </row>
    <row r="1817" spans="1:11" x14ac:dyDescent="0.2">
      <c r="A1817" s="33" t="s">
        <v>324</v>
      </c>
      <c r="B1817" s="46">
        <v>96059661</v>
      </c>
      <c r="C1817" s="50" t="s">
        <v>463</v>
      </c>
      <c r="D1817" s="100">
        <v>79594</v>
      </c>
      <c r="E1817" t="s">
        <v>66</v>
      </c>
      <c r="G1817">
        <v>37</v>
      </c>
      <c r="H1817" s="98" t="e">
        <f>VLOOKUP(A1817,#REF!,2,FALSE)</f>
        <v>#REF!</v>
      </c>
      <c r="I1817" t="str">
        <f>IF(D1817="",VLOOKUP(A1817,#REF!,3,FALSE),"")</f>
        <v/>
      </c>
    </row>
    <row r="1818" spans="1:11" x14ac:dyDescent="0.2">
      <c r="A1818" s="33" t="s">
        <v>121</v>
      </c>
      <c r="B1818" s="46">
        <v>96009016</v>
      </c>
      <c r="C1818" s="50" t="s">
        <v>465</v>
      </c>
      <c r="D1818" s="100">
        <v>18</v>
      </c>
      <c r="E1818" t="s">
        <v>66</v>
      </c>
      <c r="G1818">
        <v>2</v>
      </c>
      <c r="H1818" s="98" t="e">
        <f>VLOOKUP(A1818,#REF!,2,FALSE)</f>
        <v>#REF!</v>
      </c>
      <c r="I1818" t="str">
        <f>IF(D1818="",VLOOKUP(A1818,#REF!,3,FALSE),"")</f>
        <v/>
      </c>
    </row>
    <row r="1819" spans="1:11" x14ac:dyDescent="0.2">
      <c r="A1819" s="99" t="s">
        <v>357</v>
      </c>
      <c r="B1819" s="46">
        <v>96004767</v>
      </c>
      <c r="C1819" s="50" t="s">
        <v>475</v>
      </c>
      <c r="D1819">
        <v>64517</v>
      </c>
      <c r="E1819" t="s">
        <v>66</v>
      </c>
      <c r="G1819">
        <v>90</v>
      </c>
      <c r="H1819" s="98" t="e">
        <f>VLOOKUP(A1819,#REF!,2,FALSE)</f>
        <v>#REF!</v>
      </c>
      <c r="I1819" t="str">
        <f>IF(D1819="",VLOOKUP(A1819,#REF!,3,FALSE),"")</f>
        <v/>
      </c>
    </row>
    <row r="1820" spans="1:11" x14ac:dyDescent="0.2">
      <c r="A1820" s="33" t="s">
        <v>191</v>
      </c>
      <c r="B1820" s="46">
        <v>96013065</v>
      </c>
      <c r="C1820" s="82" t="s">
        <v>465</v>
      </c>
      <c r="D1820" s="100">
        <v>55265</v>
      </c>
      <c r="E1820" t="s">
        <v>66</v>
      </c>
      <c r="G1820">
        <v>46</v>
      </c>
      <c r="H1820" s="98" t="e">
        <f>VLOOKUP(A1820,#REF!,2,FALSE)</f>
        <v>#REF!</v>
      </c>
      <c r="I1820" t="str">
        <f>IF(D1820="",VLOOKUP(A1820,#REF!,3,FALSE),"")</f>
        <v/>
      </c>
    </row>
    <row r="1821" spans="1:11" x14ac:dyDescent="0.2">
      <c r="A1821" s="33" t="s">
        <v>341</v>
      </c>
      <c r="B1821" s="46">
        <v>96038542</v>
      </c>
      <c r="C1821" s="50" t="s">
        <v>477</v>
      </c>
      <c r="D1821" s="80">
        <v>754</v>
      </c>
      <c r="E1821" t="s">
        <v>66</v>
      </c>
      <c r="G1821">
        <v>68</v>
      </c>
      <c r="H1821" s="98" t="e">
        <f>VLOOKUP(A1821,#REF!,2,FALSE)</f>
        <v>#REF!</v>
      </c>
      <c r="I1821" t="str">
        <f>IF(D1821="",VLOOKUP(A1821,#REF!,3,FALSE),"")</f>
        <v/>
      </c>
    </row>
    <row r="1822" spans="1:11" x14ac:dyDescent="0.2">
      <c r="A1822" s="33" t="s">
        <v>154</v>
      </c>
      <c r="B1822" s="46">
        <v>96060365</v>
      </c>
      <c r="C1822" s="50" t="s">
        <v>463</v>
      </c>
      <c r="D1822" s="100">
        <v>12</v>
      </c>
      <c r="E1822" t="s">
        <v>66</v>
      </c>
      <c r="G1822">
        <v>10</v>
      </c>
      <c r="H1822" s="98" t="e">
        <f>VLOOKUP(A1822,#REF!,2,FALSE)</f>
        <v>#REF!</v>
      </c>
      <c r="I1822" t="str">
        <f>IF(D1822="",VLOOKUP(A1822,#REF!,3,FALSE),"")</f>
        <v/>
      </c>
    </row>
    <row r="1823" spans="1:11" x14ac:dyDescent="0.2">
      <c r="A1823" s="33" t="s">
        <v>90</v>
      </c>
      <c r="B1823" s="46">
        <v>96035737</v>
      </c>
      <c r="C1823" s="50" t="s">
        <v>465</v>
      </c>
      <c r="D1823" s="100">
        <v>79689</v>
      </c>
      <c r="E1823" t="s">
        <v>66</v>
      </c>
      <c r="G1823" t="e">
        <v>#N/A</v>
      </c>
      <c r="H1823" s="98" t="e">
        <f>VLOOKUP(A1823,#REF!,2,FALSE)</f>
        <v>#REF!</v>
      </c>
      <c r="I1823" t="str">
        <f>IF(D1823="",VLOOKUP(A1823,#REF!,3,FALSE),"")</f>
        <v/>
      </c>
    </row>
    <row r="1824" spans="1:11" x14ac:dyDescent="0.2">
      <c r="A1824" s="33" t="s">
        <v>317</v>
      </c>
      <c r="B1824" s="46">
        <v>96018786</v>
      </c>
      <c r="C1824" s="50" t="s">
        <v>465</v>
      </c>
      <c r="D1824" s="80">
        <v>59207</v>
      </c>
      <c r="E1824" t="s">
        <v>66</v>
      </c>
      <c r="G1824">
        <v>18</v>
      </c>
      <c r="H1824" s="98" t="e">
        <f>VLOOKUP(A1824,#REF!,2,FALSE)</f>
        <v>#REF!</v>
      </c>
      <c r="I1824" t="str">
        <f>IF(D1824="",VLOOKUP(A1824,#REF!,3,FALSE),"")</f>
        <v/>
      </c>
    </row>
    <row r="1825" spans="1:9" x14ac:dyDescent="0.2">
      <c r="A1825" s="55" t="s">
        <v>326</v>
      </c>
      <c r="B1825" s="46">
        <v>96064295</v>
      </c>
      <c r="C1825" s="83" t="s">
        <v>463</v>
      </c>
      <c r="D1825" s="80">
        <v>27457</v>
      </c>
      <c r="E1825" t="s">
        <v>66</v>
      </c>
      <c r="G1825">
        <v>40</v>
      </c>
      <c r="H1825" s="98" t="e">
        <f>VLOOKUP(A1825,#REF!,2,FALSE)</f>
        <v>#REF!</v>
      </c>
      <c r="I1825" t="str">
        <f>IF(D1825="",VLOOKUP(A1825,#REF!,3,FALSE),"")</f>
        <v/>
      </c>
    </row>
    <row r="1826" spans="1:9" x14ac:dyDescent="0.2">
      <c r="A1826" s="55" t="s">
        <v>326</v>
      </c>
      <c r="B1826" s="46">
        <v>96064295</v>
      </c>
      <c r="C1826" s="83" t="s">
        <v>481</v>
      </c>
      <c r="D1826" s="80">
        <v>27457</v>
      </c>
      <c r="E1826" t="s">
        <v>66</v>
      </c>
      <c r="G1826">
        <v>40</v>
      </c>
      <c r="H1826" s="98" t="e">
        <f>VLOOKUP(A1826,#REF!,2,FALSE)</f>
        <v>#REF!</v>
      </c>
      <c r="I1826" t="str">
        <f>IF(D1826="",VLOOKUP(A1826,#REF!,3,FALSE),"")</f>
        <v/>
      </c>
    </row>
    <row r="1827" spans="1:9" x14ac:dyDescent="0.2">
      <c r="A1827" s="33" t="s">
        <v>377</v>
      </c>
      <c r="B1827" s="46">
        <v>96000133</v>
      </c>
      <c r="C1827" s="50" t="s">
        <v>483</v>
      </c>
      <c r="D1827" s="100">
        <v>879</v>
      </c>
      <c r="E1827" t="s">
        <v>66</v>
      </c>
      <c r="G1827">
        <v>110</v>
      </c>
      <c r="H1827" s="98" t="e">
        <f>VLOOKUP(A1827,#REF!,2,FALSE)</f>
        <v>#REF!</v>
      </c>
      <c r="I1827" t="str">
        <f>IF(D1827="",VLOOKUP(A1827,#REF!,3,FALSE),"")</f>
        <v/>
      </c>
    </row>
    <row r="1828" spans="1:9" x14ac:dyDescent="0.2">
      <c r="A1828" s="33" t="s">
        <v>377</v>
      </c>
      <c r="B1828" s="46">
        <v>95001028</v>
      </c>
      <c r="C1828" s="50" t="s">
        <v>485</v>
      </c>
      <c r="D1828" s="100">
        <v>879</v>
      </c>
      <c r="E1828" t="s">
        <v>66</v>
      </c>
      <c r="G1828">
        <v>110</v>
      </c>
      <c r="H1828" s="98" t="e">
        <f>VLOOKUP(A1828,#REF!,2,FALSE)</f>
        <v>#REF!</v>
      </c>
      <c r="I1828" t="str">
        <f>IF(D1828="",VLOOKUP(A1828,#REF!,3,FALSE),"")</f>
        <v/>
      </c>
    </row>
    <row r="1829" spans="1:9" x14ac:dyDescent="0.2">
      <c r="A1829" s="33" t="s">
        <v>284</v>
      </c>
      <c r="B1829" s="46">
        <v>96060785</v>
      </c>
      <c r="C1829" s="50" t="s">
        <v>463</v>
      </c>
      <c r="D1829" s="100">
        <v>881</v>
      </c>
      <c r="E1829" t="s">
        <v>66</v>
      </c>
      <c r="G1829">
        <v>107</v>
      </c>
      <c r="H1829" s="98" t="e">
        <f>VLOOKUP(A1829,#REF!,2,FALSE)</f>
        <v>#REF!</v>
      </c>
      <c r="I1829" t="str">
        <f>IF(D1829="",VLOOKUP(A1829,#REF!,3,FALSE),"")</f>
        <v/>
      </c>
    </row>
    <row r="1830" spans="1:9" x14ac:dyDescent="0.2">
      <c r="A1830" s="33" t="s">
        <v>486</v>
      </c>
      <c r="B1830" s="46">
        <v>96000149</v>
      </c>
      <c r="C1830" s="50" t="s">
        <v>487</v>
      </c>
      <c r="D1830" s="80">
        <v>29335</v>
      </c>
      <c r="E1830" t="s">
        <v>66</v>
      </c>
      <c r="G1830" t="e">
        <v>#N/A</v>
      </c>
      <c r="H1830" s="98" t="e">
        <f>VLOOKUP(A1830,#REF!,2,FALSE)</f>
        <v>#REF!</v>
      </c>
      <c r="I1830" t="str">
        <f>IF(D1830="",VLOOKUP(A1830,#REF!,3,FALSE),"")</f>
        <v/>
      </c>
    </row>
    <row r="1831" spans="1:9" x14ac:dyDescent="0.2">
      <c r="A1831" s="33" t="s">
        <v>109</v>
      </c>
      <c r="B1831" s="46">
        <v>96018400</v>
      </c>
      <c r="C1831" s="50" t="s">
        <v>465</v>
      </c>
      <c r="D1831" s="100">
        <v>53295</v>
      </c>
      <c r="E1831" t="s">
        <v>66</v>
      </c>
      <c r="G1831" t="e">
        <v>#N/A</v>
      </c>
      <c r="H1831" s="98" t="e">
        <f>VLOOKUP(A1831,#REF!,2,FALSE)</f>
        <v>#REF!</v>
      </c>
      <c r="I1831" t="str">
        <f>IF(D1831="",VLOOKUP(A1831,#REF!,3,FALSE),"")</f>
        <v/>
      </c>
    </row>
    <row r="1832" spans="1:9" x14ac:dyDescent="0.2">
      <c r="A1832" s="33" t="s">
        <v>489</v>
      </c>
      <c r="B1832" s="46">
        <v>96043185</v>
      </c>
      <c r="C1832" s="50" t="s">
        <v>465</v>
      </c>
      <c r="D1832" s="100">
        <v>26303</v>
      </c>
      <c r="E1832" t="s">
        <v>66</v>
      </c>
      <c r="G1832" t="e">
        <v>#N/A</v>
      </c>
      <c r="H1832" s="98" t="e">
        <f>VLOOKUP(A1832,#REF!,2,FALSE)</f>
        <v>#REF!</v>
      </c>
      <c r="I1832" t="str">
        <f>IF(D1832="",VLOOKUP(A1832,#REF!,3,FALSE),"")</f>
        <v/>
      </c>
    </row>
    <row r="1833" spans="1:9" x14ac:dyDescent="0.2">
      <c r="A1833" s="33" t="s">
        <v>489</v>
      </c>
      <c r="B1833" s="46">
        <v>95001118</v>
      </c>
      <c r="C1833" s="50" t="s">
        <v>490</v>
      </c>
      <c r="D1833" s="100">
        <v>26303</v>
      </c>
      <c r="E1833" t="s">
        <v>66</v>
      </c>
      <c r="G1833" t="e">
        <v>#N/A</v>
      </c>
      <c r="H1833" s="98" t="e">
        <f>VLOOKUP(A1833,#REF!,2,FALSE)</f>
        <v>#REF!</v>
      </c>
      <c r="I1833" t="str">
        <f>IF(D1833="",VLOOKUP(A1833,#REF!,3,FALSE),"")</f>
        <v/>
      </c>
    </row>
    <row r="1834" spans="1:9" x14ac:dyDescent="0.2">
      <c r="A1834" s="33" t="s">
        <v>125</v>
      </c>
      <c r="B1834" s="46">
        <v>96004354</v>
      </c>
      <c r="C1834" s="50" t="s">
        <v>465</v>
      </c>
      <c r="D1834" s="100">
        <v>29605</v>
      </c>
      <c r="E1834" t="s">
        <v>66</v>
      </c>
      <c r="G1834">
        <v>65</v>
      </c>
      <c r="H1834" s="98" t="e">
        <f>VLOOKUP(A1834,#REF!,2,FALSE)</f>
        <v>#REF!</v>
      </c>
      <c r="I1834" t="str">
        <f>IF(D1834="",VLOOKUP(A1834,#REF!,3,FALSE),"")</f>
        <v/>
      </c>
    </row>
    <row r="1835" spans="1:9" x14ac:dyDescent="0.2">
      <c r="A1835" s="33" t="s">
        <v>94</v>
      </c>
      <c r="B1835" s="46">
        <v>96047472</v>
      </c>
      <c r="C1835" s="50" t="s">
        <v>463</v>
      </c>
      <c r="D1835" s="100">
        <v>71243</v>
      </c>
      <c r="E1835" t="s">
        <v>66</v>
      </c>
      <c r="G1835">
        <v>34</v>
      </c>
      <c r="H1835" s="98" t="e">
        <f>VLOOKUP(A1835,#REF!,2,FALSE)</f>
        <v>#REF!</v>
      </c>
      <c r="I1835" t="str">
        <f>IF(D1835="",VLOOKUP(A1835,#REF!,3,FALSE),"")</f>
        <v/>
      </c>
    </row>
    <row r="1836" spans="1:9" x14ac:dyDescent="0.2">
      <c r="A1836" s="33" t="s">
        <v>384</v>
      </c>
      <c r="B1836" s="46">
        <v>96055709</v>
      </c>
      <c r="C1836" s="50" t="s">
        <v>463</v>
      </c>
      <c r="D1836" s="100">
        <v>49220</v>
      </c>
      <c r="E1836" t="s">
        <v>66</v>
      </c>
      <c r="G1836">
        <v>120</v>
      </c>
      <c r="H1836" s="98" t="e">
        <f>VLOOKUP(A1836,#REF!,2,FALSE)</f>
        <v>#REF!</v>
      </c>
      <c r="I1836" t="str">
        <f>IF(D1836="",VLOOKUP(A1836,#REF!,3,FALSE),"")</f>
        <v/>
      </c>
    </row>
    <row r="1837" spans="1:9" x14ac:dyDescent="0.2">
      <c r="A1837" s="33" t="s">
        <v>491</v>
      </c>
      <c r="B1837" s="46">
        <v>96063561</v>
      </c>
      <c r="C1837" s="50" t="s">
        <v>463</v>
      </c>
      <c r="D1837" s="80">
        <v>109932</v>
      </c>
      <c r="E1837" t="s">
        <v>66</v>
      </c>
      <c r="G1837">
        <v>69</v>
      </c>
      <c r="H1837" s="98" t="e">
        <f>VLOOKUP(A1837,#REF!,2,FALSE)</f>
        <v>#REF!</v>
      </c>
      <c r="I1837" t="str">
        <f>IF(D1837="",VLOOKUP(A1837,#REF!,3,FALSE),"")</f>
        <v/>
      </c>
    </row>
    <row r="1838" spans="1:9" x14ac:dyDescent="0.2">
      <c r="A1838" s="55" t="s">
        <v>283</v>
      </c>
      <c r="B1838" s="58">
        <v>96054363</v>
      </c>
      <c r="C1838" s="83" t="s">
        <v>463</v>
      </c>
      <c r="D1838" s="100">
        <v>75073</v>
      </c>
      <c r="E1838" t="s">
        <v>66</v>
      </c>
      <c r="G1838">
        <v>53</v>
      </c>
      <c r="H1838" s="98" t="e">
        <f>VLOOKUP(A1838,#REF!,2,FALSE)</f>
        <v>#REF!</v>
      </c>
      <c r="I1838" t="str">
        <f>IF(D1838="",VLOOKUP(A1838,#REF!,3,FALSE),"")</f>
        <v/>
      </c>
    </row>
    <row r="1839" spans="1:9" x14ac:dyDescent="0.2">
      <c r="A1839" s="55" t="s">
        <v>96</v>
      </c>
      <c r="B1839" s="46">
        <v>96057479</v>
      </c>
      <c r="C1839" s="83" t="s">
        <v>463</v>
      </c>
      <c r="D1839" s="100">
        <v>55134</v>
      </c>
      <c r="E1839" t="s">
        <v>66</v>
      </c>
      <c r="G1839">
        <v>8</v>
      </c>
      <c r="H1839" s="98" t="e">
        <f>VLOOKUP(A1839,#REF!,2,FALSE)</f>
        <v>#REF!</v>
      </c>
      <c r="I1839" t="str">
        <f>IF(D1839="",VLOOKUP(A1839,#REF!,3,FALSE),"")</f>
        <v/>
      </c>
    </row>
    <row r="1840" spans="1:9" x14ac:dyDescent="0.2">
      <c r="A1840" s="33" t="s">
        <v>316</v>
      </c>
      <c r="B1840" s="46">
        <v>96087740</v>
      </c>
      <c r="C1840" s="50" t="s">
        <v>463</v>
      </c>
      <c r="D1840" s="80">
        <v>49694</v>
      </c>
      <c r="E1840" t="s">
        <v>66</v>
      </c>
      <c r="G1840" t="e">
        <v>#N/A</v>
      </c>
      <c r="H1840" s="98" t="e">
        <f>VLOOKUP(A1840,#REF!,2,FALSE)</f>
        <v>#REF!</v>
      </c>
      <c r="I1840" t="str">
        <f>IF(D1840="",VLOOKUP(A1840,#REF!,3,FALSE),"")</f>
        <v/>
      </c>
    </row>
    <row r="1841" spans="1:9" x14ac:dyDescent="0.2">
      <c r="A1841" s="33" t="s">
        <v>334</v>
      </c>
      <c r="B1841" s="46">
        <v>96053797</v>
      </c>
      <c r="C1841" s="50" t="s">
        <v>463</v>
      </c>
      <c r="D1841" s="100">
        <v>1156</v>
      </c>
      <c r="E1841" t="s">
        <v>66</v>
      </c>
      <c r="G1841" t="e">
        <v>#N/A</v>
      </c>
      <c r="H1841" s="98" t="e">
        <f>VLOOKUP(A1841,#REF!,2,FALSE)</f>
        <v>#REF!</v>
      </c>
      <c r="I1841" t="str">
        <f>IF(D1841="",VLOOKUP(A1841,#REF!,3,FALSE),"")</f>
        <v/>
      </c>
    </row>
    <row r="1842" spans="1:9" x14ac:dyDescent="0.2">
      <c r="A1842" s="33" t="s">
        <v>165</v>
      </c>
      <c r="B1842" s="46">
        <v>96018403</v>
      </c>
      <c r="C1842" s="50" t="s">
        <v>465</v>
      </c>
      <c r="D1842" s="100">
        <v>56959</v>
      </c>
      <c r="E1842" t="s">
        <v>66</v>
      </c>
      <c r="G1842">
        <v>33</v>
      </c>
      <c r="H1842" s="98" t="e">
        <f>VLOOKUP(A1842,#REF!,2,FALSE)</f>
        <v>#REF!</v>
      </c>
      <c r="I1842" t="str">
        <f>IF(D1842="",VLOOKUP(A1842,#REF!,3,FALSE),"")</f>
        <v/>
      </c>
    </row>
    <row r="1843" spans="1:9" x14ac:dyDescent="0.2">
      <c r="A1843" s="33" t="s">
        <v>88</v>
      </c>
      <c r="B1843" s="46">
        <v>96028954</v>
      </c>
      <c r="C1843" s="50" t="s">
        <v>465</v>
      </c>
      <c r="D1843" s="100">
        <v>54979</v>
      </c>
      <c r="E1843" t="s">
        <v>66</v>
      </c>
      <c r="G1843" t="e">
        <v>#N/A</v>
      </c>
      <c r="H1843" s="98" t="e">
        <f>VLOOKUP(A1843,#REF!,2,FALSE)</f>
        <v>#REF!</v>
      </c>
      <c r="I1843" t="str">
        <f>IF(D1843="",VLOOKUP(A1843,#REF!,3,FALSE),"")</f>
        <v/>
      </c>
    </row>
    <row r="1844" spans="1:9" x14ac:dyDescent="0.2">
      <c r="A1844" s="33" t="s">
        <v>315</v>
      </c>
      <c r="B1844" s="46">
        <v>96020035</v>
      </c>
      <c r="C1844" s="50" t="s">
        <v>465</v>
      </c>
      <c r="D1844" s="80">
        <v>71108</v>
      </c>
      <c r="E1844" t="s">
        <v>66</v>
      </c>
      <c r="G1844">
        <v>11</v>
      </c>
      <c r="H1844" s="98" t="e">
        <f>VLOOKUP(A1844,#REF!,2,FALSE)</f>
        <v>#REF!</v>
      </c>
      <c r="I1844" t="str">
        <f>IF(D1844="",VLOOKUP(A1844,#REF!,3,FALSE),"")</f>
        <v/>
      </c>
    </row>
    <row r="1845" spans="1:9" x14ac:dyDescent="0.2">
      <c r="A1845" s="33" t="s">
        <v>496</v>
      </c>
      <c r="B1845" s="46">
        <v>96063173</v>
      </c>
      <c r="C1845" s="50" t="s">
        <v>463</v>
      </c>
      <c r="D1845" s="100">
        <v>94025</v>
      </c>
      <c r="E1845" t="s">
        <v>66</v>
      </c>
      <c r="G1845" t="e">
        <v>#N/A</v>
      </c>
      <c r="H1845" s="98" t="e">
        <f>VLOOKUP(A1845,#REF!,2,FALSE)</f>
        <v>#REF!</v>
      </c>
      <c r="I1845" t="str">
        <f>IF(D1845="",VLOOKUP(A1845,#REF!,3,FALSE),"")</f>
        <v/>
      </c>
    </row>
    <row r="1846" spans="1:9" ht="25.5" x14ac:dyDescent="0.2">
      <c r="A1846" s="33" t="s">
        <v>497</v>
      </c>
      <c r="B1846" s="46">
        <v>95001033</v>
      </c>
      <c r="C1846" s="50" t="s">
        <v>485</v>
      </c>
      <c r="D1846" s="100">
        <v>65940</v>
      </c>
      <c r="E1846" t="s">
        <v>66</v>
      </c>
      <c r="G1846" t="e">
        <v>#N/A</v>
      </c>
      <c r="H1846" s="98" t="e">
        <f>VLOOKUP(A1846,#REF!,2,FALSE)</f>
        <v>#REF!</v>
      </c>
      <c r="I1846" t="str">
        <f>IF(D1846="",VLOOKUP(A1846,#REF!,3,FALSE),"")</f>
        <v/>
      </c>
    </row>
    <row r="1847" spans="1:9" x14ac:dyDescent="0.2">
      <c r="A1847" s="55" t="s">
        <v>367</v>
      </c>
      <c r="B1847" s="58">
        <v>96057572</v>
      </c>
      <c r="C1847" s="83" t="s">
        <v>463</v>
      </c>
      <c r="D1847">
        <v>1264</v>
      </c>
      <c r="E1847" t="s">
        <v>66</v>
      </c>
      <c r="G1847">
        <v>101</v>
      </c>
      <c r="H1847" s="98" t="e">
        <f>VLOOKUP(A1847,#REF!,2,FALSE)</f>
        <v>#REF!</v>
      </c>
      <c r="I1847" t="str">
        <f>IF(D1847="",VLOOKUP(A1847,#REF!,3,FALSE),"")</f>
        <v/>
      </c>
    </row>
    <row r="1848" spans="1:9" x14ac:dyDescent="0.2">
      <c r="A1848" s="55" t="s">
        <v>91</v>
      </c>
      <c r="B1848" s="58">
        <v>96057469</v>
      </c>
      <c r="C1848" s="83" t="s">
        <v>463</v>
      </c>
      <c r="D1848" s="100">
        <v>53350</v>
      </c>
      <c r="E1848" t="s">
        <v>66</v>
      </c>
      <c r="G1848">
        <v>3</v>
      </c>
      <c r="H1848" s="98" t="e">
        <f>VLOOKUP(A1848,#REF!,2,FALSE)</f>
        <v>#REF!</v>
      </c>
      <c r="I1848" t="str">
        <f>IF(D1848="",VLOOKUP(A1848,#REF!,3,FALSE),"")</f>
        <v/>
      </c>
    </row>
    <row r="1849" spans="1:9" x14ac:dyDescent="0.2">
      <c r="A1849" s="33" t="s">
        <v>350</v>
      </c>
      <c r="B1849" s="46">
        <v>96009463</v>
      </c>
      <c r="C1849" s="50" t="s">
        <v>465</v>
      </c>
      <c r="D1849" s="80">
        <v>56148</v>
      </c>
      <c r="E1849" t="s">
        <v>66</v>
      </c>
      <c r="G1849" t="e">
        <v>#N/A</v>
      </c>
      <c r="H1849" s="98" t="e">
        <f>VLOOKUP(A1849,#REF!,2,FALSE)</f>
        <v>#REF!</v>
      </c>
      <c r="I1849" t="str">
        <f>IF(D1849="",VLOOKUP(A1849,#REF!,3,FALSE),"")</f>
        <v/>
      </c>
    </row>
    <row r="1850" spans="1:9" x14ac:dyDescent="0.2">
      <c r="A1850" s="33" t="s">
        <v>325</v>
      </c>
      <c r="B1850" s="46">
        <v>96062547</v>
      </c>
      <c r="C1850" s="50" t="s">
        <v>463</v>
      </c>
      <c r="D1850" s="100">
        <v>94109</v>
      </c>
      <c r="E1850" t="s">
        <v>66</v>
      </c>
      <c r="G1850">
        <v>38</v>
      </c>
      <c r="H1850" s="98" t="e">
        <f>VLOOKUP(A1850,#REF!,2,FALSE)</f>
        <v>#REF!</v>
      </c>
      <c r="I1850" t="str">
        <f>IF(D1850="",VLOOKUP(A1850,#REF!,3,FALSE),"")</f>
        <v/>
      </c>
    </row>
    <row r="1851" spans="1:9" x14ac:dyDescent="0.2">
      <c r="A1851" s="55" t="s">
        <v>127</v>
      </c>
      <c r="B1851" s="58">
        <v>96014730</v>
      </c>
      <c r="C1851" s="83" t="s">
        <v>465</v>
      </c>
      <c r="D1851" s="100">
        <v>57956</v>
      </c>
      <c r="E1851" t="s">
        <v>66</v>
      </c>
      <c r="G1851">
        <v>29</v>
      </c>
      <c r="H1851" s="98" t="e">
        <f>VLOOKUP(A1851,#REF!,2,FALSE)</f>
        <v>#REF!</v>
      </c>
      <c r="I1851" t="str">
        <f>IF(D1851="",VLOOKUP(A1851,#REF!,3,FALSE),"")</f>
        <v/>
      </c>
    </row>
    <row r="1852" spans="1:9" x14ac:dyDescent="0.2">
      <c r="A1852" s="55" t="s">
        <v>89</v>
      </c>
      <c r="B1852" s="58">
        <v>96050496</v>
      </c>
      <c r="C1852" s="83" t="s">
        <v>463</v>
      </c>
      <c r="D1852" s="100">
        <v>91219</v>
      </c>
      <c r="E1852" t="s">
        <v>66</v>
      </c>
      <c r="G1852">
        <v>16</v>
      </c>
      <c r="H1852" s="98" t="e">
        <f>VLOOKUP(A1852,#REF!,2,FALSE)</f>
        <v>#REF!</v>
      </c>
      <c r="I1852" t="str">
        <f>IF(D1852="",VLOOKUP(A1852,#REF!,3,FALSE),"")</f>
        <v/>
      </c>
    </row>
    <row r="1853" spans="1:9" x14ac:dyDescent="0.2">
      <c r="A1853" s="33" t="s">
        <v>359</v>
      </c>
      <c r="B1853" s="46">
        <v>95001106</v>
      </c>
      <c r="C1853" s="50" t="s">
        <v>501</v>
      </c>
      <c r="D1853" s="100">
        <v>26596</v>
      </c>
      <c r="E1853" t="s">
        <v>66</v>
      </c>
      <c r="G1853">
        <v>93</v>
      </c>
      <c r="H1853" s="98" t="e">
        <f>VLOOKUP(A1853,#REF!,2,FALSE)</f>
        <v>#REF!</v>
      </c>
      <c r="I1853" t="str">
        <f>IF(D1853="",VLOOKUP(A1853,#REF!,3,FALSE),"")</f>
        <v/>
      </c>
    </row>
    <row r="1854" spans="1:9" x14ac:dyDescent="0.2">
      <c r="A1854" s="33" t="s">
        <v>321</v>
      </c>
      <c r="B1854" s="46">
        <v>96044769</v>
      </c>
      <c r="C1854" s="50" t="s">
        <v>463</v>
      </c>
      <c r="D1854" s="100">
        <v>93110</v>
      </c>
      <c r="E1854" t="s">
        <v>66</v>
      </c>
      <c r="G1854">
        <v>32</v>
      </c>
      <c r="H1854" s="98" t="e">
        <f>VLOOKUP(A1854,#REF!,2,FALSE)</f>
        <v>#REF!</v>
      </c>
      <c r="I1854" t="str">
        <f>IF(D1854="",VLOOKUP(A1854,#REF!,3,FALSE),"")</f>
        <v/>
      </c>
    </row>
    <row r="1855" spans="1:9" x14ac:dyDescent="0.2">
      <c r="A1855" s="33" t="s">
        <v>321</v>
      </c>
      <c r="B1855" s="46">
        <v>96000030</v>
      </c>
      <c r="C1855" s="50" t="s">
        <v>503</v>
      </c>
      <c r="D1855" s="100">
        <v>93110</v>
      </c>
      <c r="E1855" t="s">
        <v>66</v>
      </c>
      <c r="G1855">
        <v>32</v>
      </c>
      <c r="H1855" s="98" t="e">
        <f>VLOOKUP(A1855,#REF!,2,FALSE)</f>
        <v>#REF!</v>
      </c>
      <c r="I1855" t="str">
        <f>IF(D1855="",VLOOKUP(A1855,#REF!,3,FALSE),"")</f>
        <v/>
      </c>
    </row>
    <row r="1856" spans="1:9" x14ac:dyDescent="0.2">
      <c r="A1856" s="33" t="s">
        <v>321</v>
      </c>
      <c r="B1856" s="46">
        <v>95001099</v>
      </c>
      <c r="C1856" s="50" t="s">
        <v>504</v>
      </c>
      <c r="D1856" s="100">
        <v>93110</v>
      </c>
      <c r="E1856" t="s">
        <v>66</v>
      </c>
      <c r="G1856">
        <v>32</v>
      </c>
      <c r="H1856" s="98" t="e">
        <f>VLOOKUP(A1856,#REF!,2,FALSE)</f>
        <v>#REF!</v>
      </c>
      <c r="I1856" t="str">
        <f>IF(D1856="",VLOOKUP(A1856,#REF!,3,FALSE),"")</f>
        <v/>
      </c>
    </row>
    <row r="1857" spans="1:9" x14ac:dyDescent="0.2">
      <c r="A1857" s="33" t="s">
        <v>197</v>
      </c>
      <c r="B1857" s="46">
        <v>96009074</v>
      </c>
      <c r="C1857" s="50" t="s">
        <v>465</v>
      </c>
      <c r="D1857" s="101">
        <v>90097</v>
      </c>
      <c r="E1857" t="s">
        <v>66</v>
      </c>
      <c r="G1857">
        <v>52</v>
      </c>
      <c r="H1857" s="98" t="e">
        <f>VLOOKUP(A1857,#REF!,2,FALSE)</f>
        <v>#REF!</v>
      </c>
      <c r="I1857" t="str">
        <f>IF(D1857="",VLOOKUP(A1857,#REF!,3,FALSE),"")</f>
        <v/>
      </c>
    </row>
    <row r="1858" spans="1:9" x14ac:dyDescent="0.2">
      <c r="A1858" s="33" t="s">
        <v>372</v>
      </c>
      <c r="B1858" s="46">
        <v>96064296</v>
      </c>
      <c r="C1858" s="50" t="s">
        <v>463</v>
      </c>
      <c r="D1858" s="100">
        <v>1424</v>
      </c>
      <c r="E1858" t="s">
        <v>66</v>
      </c>
      <c r="G1858">
        <v>106</v>
      </c>
      <c r="H1858" s="98" t="e">
        <f>VLOOKUP(A1858,#REF!,2,FALSE)</f>
        <v>#REF!</v>
      </c>
      <c r="I1858" t="str">
        <f>IF(D1858="",VLOOKUP(A1858,#REF!,3,FALSE),"")</f>
        <v/>
      </c>
    </row>
    <row r="1859" spans="1:9" x14ac:dyDescent="0.2">
      <c r="A1859" s="33" t="s">
        <v>372</v>
      </c>
      <c r="B1859" s="46">
        <v>96064296</v>
      </c>
      <c r="C1859" s="50" t="s">
        <v>505</v>
      </c>
      <c r="D1859" s="100">
        <v>1424</v>
      </c>
      <c r="E1859" t="s">
        <v>66</v>
      </c>
      <c r="G1859">
        <v>106</v>
      </c>
      <c r="H1859" s="98" t="e">
        <f>VLOOKUP(A1859,#REF!,2,FALSE)</f>
        <v>#REF!</v>
      </c>
      <c r="I1859" t="str">
        <f>IF(D1859="",VLOOKUP(A1859,#REF!,3,FALSE),"")</f>
        <v/>
      </c>
    </row>
    <row r="1860" spans="1:9" x14ac:dyDescent="0.2">
      <c r="A1860" s="33" t="s">
        <v>152</v>
      </c>
      <c r="B1860" s="46">
        <v>96021792</v>
      </c>
      <c r="C1860" s="50" t="s">
        <v>465</v>
      </c>
      <c r="D1860" s="100">
        <v>68254</v>
      </c>
      <c r="E1860" t="s">
        <v>66</v>
      </c>
      <c r="G1860">
        <v>44</v>
      </c>
      <c r="H1860" s="98" t="e">
        <f>VLOOKUP(A1860,#REF!,2,FALSE)</f>
        <v>#REF!</v>
      </c>
      <c r="I1860" t="str">
        <f>IF(D1860="",VLOOKUP(A1860,#REF!,3,FALSE),"")</f>
        <v/>
      </c>
    </row>
    <row r="1861" spans="1:9" x14ac:dyDescent="0.2">
      <c r="A1861" s="33" t="s">
        <v>506</v>
      </c>
      <c r="B1861" s="46">
        <v>96060863</v>
      </c>
      <c r="C1861" s="50" t="s">
        <v>463</v>
      </c>
      <c r="E1861" t="s">
        <v>66</v>
      </c>
      <c r="G1861" t="e">
        <v>#N/A</v>
      </c>
      <c r="H1861" s="98" t="e">
        <f>VLOOKUP(A1861,#REF!,2,FALSE)</f>
        <v>#REF!</v>
      </c>
      <c r="I1861" t="e">
        <f>IF(D1861="",VLOOKUP(A1861,#REF!,3,FALSE),"")</f>
        <v>#REF!</v>
      </c>
    </row>
    <row r="1862" spans="1:9" x14ac:dyDescent="0.2">
      <c r="A1862" s="33" t="s">
        <v>940</v>
      </c>
      <c r="B1862" s="46">
        <v>96002759</v>
      </c>
      <c r="C1862" s="50" t="s">
        <v>509</v>
      </c>
      <c r="D1862" s="100">
        <v>71609</v>
      </c>
      <c r="E1862" t="s">
        <v>66</v>
      </c>
      <c r="G1862" t="e">
        <v>#N/A</v>
      </c>
      <c r="H1862" s="98" t="e">
        <f>VLOOKUP(A1862,#REF!,2,FALSE)</f>
        <v>#REF!</v>
      </c>
      <c r="I1862" t="str">
        <f>IF(D1862="",VLOOKUP(A1862,#REF!,3,FALSE),"")</f>
        <v/>
      </c>
    </row>
    <row r="1863" spans="1:9" x14ac:dyDescent="0.2">
      <c r="A1863" s="55" t="s">
        <v>510</v>
      </c>
      <c r="B1863" s="46">
        <v>96020991</v>
      </c>
      <c r="C1863" s="83" t="s">
        <v>511</v>
      </c>
      <c r="E1863" t="s">
        <v>66</v>
      </c>
      <c r="G1863" t="e">
        <v>#N/A</v>
      </c>
      <c r="H1863" s="98" t="e">
        <f>VLOOKUP(A1863,#REF!,2,FALSE)</f>
        <v>#REF!</v>
      </c>
      <c r="I1863" t="e">
        <f>IF(D1863="",VLOOKUP(A1863,#REF!,3,FALSE),"")</f>
        <v>#REF!</v>
      </c>
    </row>
    <row r="1864" spans="1:9" x14ac:dyDescent="0.2">
      <c r="A1864" s="33" t="s">
        <v>376</v>
      </c>
      <c r="B1864" s="46">
        <v>96022711</v>
      </c>
      <c r="C1864" s="50" t="s">
        <v>511</v>
      </c>
      <c r="D1864" s="80">
        <v>54031</v>
      </c>
      <c r="E1864" t="s">
        <v>66</v>
      </c>
      <c r="G1864">
        <v>112</v>
      </c>
      <c r="H1864" s="98" t="e">
        <f>VLOOKUP(A1864,#REF!,2,FALSE)</f>
        <v>#REF!</v>
      </c>
      <c r="I1864" t="str">
        <f>IF(D1864="",VLOOKUP(A1864,#REF!,3,FALSE),"")</f>
        <v/>
      </c>
    </row>
    <row r="1865" spans="1:9" x14ac:dyDescent="0.2">
      <c r="A1865" s="33" t="s">
        <v>512</v>
      </c>
      <c r="B1865" s="46">
        <v>96000131</v>
      </c>
      <c r="C1865" s="50" t="s">
        <v>483</v>
      </c>
      <c r="E1865" t="s">
        <v>66</v>
      </c>
      <c r="G1865" t="e">
        <v>#N/A</v>
      </c>
      <c r="H1865" s="98" t="e">
        <f>VLOOKUP(A1865,#REF!,2,FALSE)</f>
        <v>#REF!</v>
      </c>
      <c r="I1865" t="e">
        <f>IF(D1865="",VLOOKUP(A1865,#REF!,3,FALSE),"")</f>
        <v>#REF!</v>
      </c>
    </row>
    <row r="1866" spans="1:9" x14ac:dyDescent="0.2">
      <c r="A1866" s="33" t="s">
        <v>381</v>
      </c>
      <c r="B1866" s="46">
        <v>96058597</v>
      </c>
      <c r="C1866" s="50" t="s">
        <v>463</v>
      </c>
      <c r="D1866" s="80">
        <v>31387</v>
      </c>
      <c r="E1866" t="s">
        <v>66</v>
      </c>
      <c r="G1866">
        <v>118</v>
      </c>
      <c r="H1866" s="98" t="e">
        <f>VLOOKUP(A1866,#REF!,2,FALSE)</f>
        <v>#REF!</v>
      </c>
      <c r="I1866" t="str">
        <f>IF(D1866="",VLOOKUP(A1866,#REF!,3,FALSE),"")</f>
        <v/>
      </c>
    </row>
    <row r="1867" spans="1:9" x14ac:dyDescent="0.2">
      <c r="A1867" s="33" t="s">
        <v>300</v>
      </c>
      <c r="B1867" s="46">
        <v>96004358</v>
      </c>
      <c r="C1867" s="50" t="s">
        <v>465</v>
      </c>
      <c r="D1867" s="100">
        <v>58177</v>
      </c>
      <c r="E1867" t="s">
        <v>66</v>
      </c>
      <c r="G1867" t="e">
        <v>#N/A</v>
      </c>
      <c r="H1867" s="98" t="e">
        <f>VLOOKUP(A1867,#REF!,2,FALSE)</f>
        <v>#REF!</v>
      </c>
      <c r="I1867" t="str">
        <f>IF(D1867="",VLOOKUP(A1867,#REF!,3,FALSE),"")</f>
        <v/>
      </c>
    </row>
    <row r="1868" spans="1:9" x14ac:dyDescent="0.2">
      <c r="A1868" s="33" t="s">
        <v>343</v>
      </c>
      <c r="B1868" s="46">
        <v>96022326</v>
      </c>
      <c r="C1868" s="50" t="s">
        <v>465</v>
      </c>
      <c r="D1868" s="100">
        <v>2148</v>
      </c>
      <c r="E1868" t="s">
        <v>66</v>
      </c>
      <c r="G1868">
        <v>71</v>
      </c>
      <c r="H1868" s="98" t="e">
        <f>VLOOKUP(A1868,#REF!,2,FALSE)</f>
        <v>#REF!</v>
      </c>
      <c r="I1868" t="str">
        <f>IF(D1868="",VLOOKUP(A1868,#REF!,3,FALSE),"")</f>
        <v/>
      </c>
    </row>
    <row r="1869" spans="1:9" x14ac:dyDescent="0.2">
      <c r="A1869" s="33" t="s">
        <v>147</v>
      </c>
      <c r="B1869" s="46">
        <v>96092908</v>
      </c>
      <c r="C1869" s="50" t="s">
        <v>463</v>
      </c>
      <c r="D1869" s="100">
        <v>45492</v>
      </c>
      <c r="E1869" t="s">
        <v>66</v>
      </c>
      <c r="G1869">
        <v>64</v>
      </c>
      <c r="H1869" s="98" t="e">
        <f>VLOOKUP(A1869,#REF!,2,FALSE)</f>
        <v>#REF!</v>
      </c>
      <c r="I1869" t="str">
        <f>IF(D1869="",VLOOKUP(A1869,#REF!,3,FALSE),"")</f>
        <v/>
      </c>
    </row>
    <row r="1870" spans="1:9" ht="25.5" x14ac:dyDescent="0.2">
      <c r="A1870" s="33" t="s">
        <v>514</v>
      </c>
      <c r="B1870" s="46">
        <v>96006417</v>
      </c>
      <c r="C1870" s="50" t="s">
        <v>465</v>
      </c>
      <c r="D1870" s="80">
        <v>56264</v>
      </c>
      <c r="E1870" t="s">
        <v>66</v>
      </c>
      <c r="G1870" t="e">
        <v>#N/A</v>
      </c>
      <c r="H1870" s="98" t="e">
        <f>VLOOKUP(A1870,#REF!,2,FALSE)</f>
        <v>#REF!</v>
      </c>
      <c r="I1870" t="str">
        <f>IF(D1870="",VLOOKUP(A1870,#REF!,3,FALSE),"")</f>
        <v/>
      </c>
    </row>
    <row r="1871" spans="1:9" x14ac:dyDescent="0.2">
      <c r="A1871" s="33" t="s">
        <v>352</v>
      </c>
      <c r="B1871" s="46">
        <v>96021406</v>
      </c>
      <c r="C1871" s="50" t="s">
        <v>465</v>
      </c>
      <c r="D1871" s="80">
        <v>32441</v>
      </c>
      <c r="E1871" t="s">
        <v>66</v>
      </c>
      <c r="G1871">
        <v>83</v>
      </c>
      <c r="H1871" s="98" t="e">
        <f>VLOOKUP(A1871,#REF!,2,FALSE)</f>
        <v>#REF!</v>
      </c>
      <c r="I1871" t="str">
        <f>IF(D1871="",VLOOKUP(A1871,#REF!,3,FALSE),"")</f>
        <v/>
      </c>
    </row>
    <row r="1872" spans="1:9" x14ac:dyDescent="0.2">
      <c r="A1872" s="33" t="s">
        <v>114</v>
      </c>
      <c r="B1872" s="46">
        <v>96019669</v>
      </c>
      <c r="C1872" s="50" t="s">
        <v>465</v>
      </c>
      <c r="D1872" s="80">
        <v>9409</v>
      </c>
      <c r="E1872" t="s">
        <v>66</v>
      </c>
      <c r="G1872" t="e">
        <v>#N/A</v>
      </c>
      <c r="H1872" s="98" t="e">
        <f>VLOOKUP(A1872,#REF!,2,FALSE)</f>
        <v>#REF!</v>
      </c>
      <c r="I1872" t="str">
        <f>IF(D1872="",VLOOKUP(A1872,#REF!,3,FALSE),"")</f>
        <v/>
      </c>
    </row>
    <row r="1873" spans="1:9" x14ac:dyDescent="0.2">
      <c r="A1873" s="33" t="s">
        <v>365</v>
      </c>
      <c r="B1873" s="46">
        <v>96008023</v>
      </c>
      <c r="C1873" s="50" t="s">
        <v>517</v>
      </c>
      <c r="D1873" s="100">
        <v>2336</v>
      </c>
      <c r="E1873" t="s">
        <v>66</v>
      </c>
      <c r="G1873">
        <v>99</v>
      </c>
      <c r="H1873" s="98" t="e">
        <f>VLOOKUP(A1873,#REF!,2,FALSE)</f>
        <v>#REF!</v>
      </c>
      <c r="I1873" t="str">
        <f>IF(D1873="",VLOOKUP(A1873,#REF!,3,FALSE),"")</f>
        <v/>
      </c>
    </row>
    <row r="1874" spans="1:9" x14ac:dyDescent="0.2">
      <c r="A1874" s="33" t="s">
        <v>365</v>
      </c>
      <c r="B1874" s="46">
        <v>95001252</v>
      </c>
      <c r="C1874" s="50" t="s">
        <v>519</v>
      </c>
      <c r="D1874" s="100">
        <v>2336</v>
      </c>
      <c r="E1874" t="s">
        <v>66</v>
      </c>
      <c r="G1874">
        <v>99</v>
      </c>
      <c r="H1874" s="98" t="e">
        <f>VLOOKUP(A1874,#REF!,2,FALSE)</f>
        <v>#REF!</v>
      </c>
      <c r="I1874" t="str">
        <f>IF(D1874="",VLOOKUP(A1874,#REF!,3,FALSE),"")</f>
        <v/>
      </c>
    </row>
    <row r="1875" spans="1:9" x14ac:dyDescent="0.2">
      <c r="A1875" s="33" t="s">
        <v>520</v>
      </c>
      <c r="B1875" s="46">
        <v>96008842</v>
      </c>
      <c r="C1875" s="50" t="s">
        <v>465</v>
      </c>
      <c r="D1875" s="100">
        <v>62604</v>
      </c>
      <c r="E1875" t="s">
        <v>66</v>
      </c>
      <c r="G1875" t="e">
        <v>#N/A</v>
      </c>
      <c r="H1875" s="98" t="e">
        <f>VLOOKUP(A1875,#REF!,2,FALSE)</f>
        <v>#REF!</v>
      </c>
      <c r="I1875" t="str">
        <f>IF(D1875="",VLOOKUP(A1875,#REF!,3,FALSE),"")</f>
        <v/>
      </c>
    </row>
    <row r="1876" spans="1:9" x14ac:dyDescent="0.2">
      <c r="A1876" s="33" t="s">
        <v>351</v>
      </c>
      <c r="B1876" s="46">
        <v>95001080</v>
      </c>
      <c r="C1876" s="50" t="s">
        <v>521</v>
      </c>
      <c r="D1876" s="100">
        <v>2397</v>
      </c>
      <c r="E1876" t="s">
        <v>66</v>
      </c>
      <c r="G1876">
        <v>82</v>
      </c>
      <c r="H1876" s="98" t="e">
        <f>VLOOKUP(A1876,#REF!,2,FALSE)</f>
        <v>#REF!</v>
      </c>
      <c r="I1876" t="str">
        <f>IF(D1876="",VLOOKUP(A1876,#REF!,3,FALSE),"")</f>
        <v/>
      </c>
    </row>
    <row r="1877" spans="1:9" x14ac:dyDescent="0.2">
      <c r="A1877" s="33" t="s">
        <v>307</v>
      </c>
      <c r="B1877" s="46">
        <v>96000079</v>
      </c>
      <c r="C1877" s="50" t="s">
        <v>522</v>
      </c>
      <c r="D1877" s="100">
        <v>154</v>
      </c>
      <c r="E1877" t="s">
        <v>66</v>
      </c>
      <c r="G1877">
        <v>24</v>
      </c>
      <c r="H1877" s="98" t="e">
        <f>VLOOKUP(A1877,#REF!,2,FALSE)</f>
        <v>#REF!</v>
      </c>
      <c r="I1877" t="str">
        <f>IF(D1877="",VLOOKUP(A1877,#REF!,3,FALSE),"")</f>
        <v/>
      </c>
    </row>
    <row r="1878" spans="1:9" x14ac:dyDescent="0.2">
      <c r="A1878" s="33" t="s">
        <v>307</v>
      </c>
      <c r="B1878" s="46">
        <v>95001078</v>
      </c>
      <c r="C1878" s="50" t="s">
        <v>519</v>
      </c>
      <c r="D1878" s="100">
        <v>154</v>
      </c>
      <c r="E1878" t="s">
        <v>66</v>
      </c>
      <c r="G1878">
        <v>24</v>
      </c>
      <c r="H1878" s="98" t="e">
        <f>VLOOKUP(A1878,#REF!,2,FALSE)</f>
        <v>#REF!</v>
      </c>
      <c r="I1878" t="str">
        <f>IF(D1878="",VLOOKUP(A1878,#REF!,3,FALSE),"")</f>
        <v/>
      </c>
    </row>
    <row r="1879" spans="1:9" x14ac:dyDescent="0.2">
      <c r="A1879" s="33" t="s">
        <v>194</v>
      </c>
      <c r="B1879" s="46">
        <v>96063316</v>
      </c>
      <c r="C1879" s="50" t="s">
        <v>463</v>
      </c>
      <c r="D1879" s="80">
        <v>69121</v>
      </c>
      <c r="E1879" t="s">
        <v>66</v>
      </c>
      <c r="G1879" t="e">
        <v>#N/A</v>
      </c>
      <c r="H1879" s="98" t="e">
        <f>VLOOKUP(A1879,#REF!,2,FALSE)</f>
        <v>#REF!</v>
      </c>
      <c r="I1879" t="str">
        <f>IF(D1879="",VLOOKUP(A1879,#REF!,3,FALSE),"")</f>
        <v/>
      </c>
    </row>
    <row r="1880" spans="1:9" x14ac:dyDescent="0.2">
      <c r="A1880" s="33" t="s">
        <v>110</v>
      </c>
      <c r="B1880" s="46">
        <v>96014760</v>
      </c>
      <c r="C1880" s="50" t="s">
        <v>465</v>
      </c>
      <c r="D1880" s="100">
        <v>58525</v>
      </c>
      <c r="E1880" t="s">
        <v>66</v>
      </c>
      <c r="G1880">
        <v>77</v>
      </c>
      <c r="H1880" s="98" t="e">
        <f>VLOOKUP(A1880,#REF!,2,FALSE)</f>
        <v>#REF!</v>
      </c>
      <c r="I1880" t="str">
        <f>IF(D1880="",VLOOKUP(A1880,#REF!,3,FALSE),"")</f>
        <v/>
      </c>
    </row>
    <row r="1881" spans="1:9" x14ac:dyDescent="0.2">
      <c r="A1881" s="33" t="s">
        <v>375</v>
      </c>
      <c r="B1881" s="46">
        <v>96060384</v>
      </c>
      <c r="C1881" s="50" t="s">
        <v>463</v>
      </c>
      <c r="D1881" s="100">
        <v>26141</v>
      </c>
      <c r="E1881" t="s">
        <v>66</v>
      </c>
      <c r="G1881">
        <v>113</v>
      </c>
      <c r="H1881" s="98" t="e">
        <f>VLOOKUP(A1881,#REF!,2,FALSE)</f>
        <v>#REF!</v>
      </c>
      <c r="I1881" t="str">
        <f>IF(D1881="",VLOOKUP(A1881,#REF!,3,FALSE),"")</f>
        <v/>
      </c>
    </row>
    <row r="1882" spans="1:9" x14ac:dyDescent="0.2">
      <c r="A1882" s="33" t="s">
        <v>524</v>
      </c>
      <c r="B1882" s="46">
        <v>96019069</v>
      </c>
      <c r="C1882" s="50" t="s">
        <v>465</v>
      </c>
      <c r="D1882" s="100">
        <v>64502</v>
      </c>
      <c r="E1882" t="s">
        <v>66</v>
      </c>
      <c r="G1882">
        <v>62</v>
      </c>
      <c r="H1882" s="98" t="e">
        <f>VLOOKUP(A1882,#REF!,2,FALSE)</f>
        <v>#REF!</v>
      </c>
      <c r="I1882" t="str">
        <f>IF(D1882="",VLOOKUP(A1882,#REF!,3,FALSE),"")</f>
        <v/>
      </c>
    </row>
    <row r="1883" spans="1:9" x14ac:dyDescent="0.2">
      <c r="A1883" s="33" t="s">
        <v>525</v>
      </c>
      <c r="B1883" s="46">
        <v>96008770</v>
      </c>
      <c r="C1883" s="50" t="s">
        <v>526</v>
      </c>
      <c r="D1883" s="100">
        <v>66343</v>
      </c>
      <c r="E1883" t="s">
        <v>66</v>
      </c>
      <c r="G1883" t="e">
        <v>#N/A</v>
      </c>
      <c r="H1883" s="98" t="e">
        <f>VLOOKUP(A1883,#REF!,2,FALSE)</f>
        <v>#REF!</v>
      </c>
      <c r="I1883" t="str">
        <f>IF(D1883="",VLOOKUP(A1883,#REF!,3,FALSE),"")</f>
        <v/>
      </c>
    </row>
    <row r="1884" spans="1:9" x14ac:dyDescent="0.2">
      <c r="A1884" s="33" t="s">
        <v>336</v>
      </c>
      <c r="B1884" s="46">
        <v>96062832</v>
      </c>
      <c r="C1884" s="50" t="s">
        <v>463</v>
      </c>
      <c r="D1884" s="100">
        <v>2482</v>
      </c>
      <c r="E1884" t="s">
        <v>66</v>
      </c>
      <c r="G1884">
        <v>59</v>
      </c>
      <c r="H1884" s="98" t="e">
        <f>VLOOKUP(A1884,#REF!,2,FALSE)</f>
        <v>#REF!</v>
      </c>
      <c r="I1884" t="str">
        <f>IF(D1884="",VLOOKUP(A1884,#REF!,3,FALSE),"")</f>
        <v/>
      </c>
    </row>
    <row r="1885" spans="1:9" x14ac:dyDescent="0.2">
      <c r="A1885" s="33" t="s">
        <v>527</v>
      </c>
      <c r="B1885" s="46">
        <v>96003694</v>
      </c>
      <c r="C1885" s="50" t="s">
        <v>465</v>
      </c>
      <c r="D1885" s="100">
        <v>50668</v>
      </c>
      <c r="E1885" t="s">
        <v>66</v>
      </c>
      <c r="G1885">
        <v>72</v>
      </c>
      <c r="H1885" s="98" t="e">
        <f>VLOOKUP(A1885,#REF!,2,FALSE)</f>
        <v>#REF!</v>
      </c>
      <c r="I1885" t="str">
        <f>IF(D1885="",VLOOKUP(A1885,#REF!,3,FALSE),"")</f>
        <v/>
      </c>
    </row>
    <row r="1886" spans="1:9" x14ac:dyDescent="0.2">
      <c r="A1886" s="33" t="s">
        <v>314</v>
      </c>
      <c r="B1886" s="46">
        <v>96004859</v>
      </c>
      <c r="C1886" s="50" t="s">
        <v>465</v>
      </c>
      <c r="D1886" s="100">
        <v>57552</v>
      </c>
      <c r="E1886" t="s">
        <v>66</v>
      </c>
      <c r="G1886" t="e">
        <v>#N/A</v>
      </c>
      <c r="H1886" s="98" t="e">
        <f>VLOOKUP(A1886,#REF!,2,FALSE)</f>
        <v>#REF!</v>
      </c>
      <c r="I1886" t="str">
        <f>IF(D1886="",VLOOKUP(A1886,#REF!,3,FALSE),"")</f>
        <v/>
      </c>
    </row>
    <row r="1887" spans="1:9" x14ac:dyDescent="0.2">
      <c r="A1887" s="33" t="s">
        <v>219</v>
      </c>
      <c r="B1887" s="46">
        <v>96021340</v>
      </c>
      <c r="C1887" s="50" t="s">
        <v>465</v>
      </c>
      <c r="D1887" s="100">
        <v>65165</v>
      </c>
      <c r="E1887" t="s">
        <v>66</v>
      </c>
      <c r="G1887">
        <v>49</v>
      </c>
      <c r="H1887" s="98" t="e">
        <f>VLOOKUP(A1887,#REF!,2,FALSE)</f>
        <v>#REF!</v>
      </c>
      <c r="I1887" t="str">
        <f>IF(D1887="",VLOOKUP(A1887,#REF!,3,FALSE),"")</f>
        <v/>
      </c>
    </row>
    <row r="1888" spans="1:9" x14ac:dyDescent="0.2">
      <c r="A1888" s="33" t="s">
        <v>132</v>
      </c>
      <c r="B1888" s="46">
        <v>96049254</v>
      </c>
      <c r="C1888" s="50" t="s">
        <v>463</v>
      </c>
      <c r="D1888" s="63">
        <v>84074</v>
      </c>
      <c r="E1888" t="s">
        <v>66</v>
      </c>
      <c r="G1888">
        <v>23</v>
      </c>
      <c r="H1888" s="98" t="e">
        <f>VLOOKUP(A1888,#REF!,2,FALSE)</f>
        <v>#REF!</v>
      </c>
      <c r="I1888" t="str">
        <f>IF(D1888="",VLOOKUP(A1888,#REF!,3,FALSE),"")</f>
        <v/>
      </c>
    </row>
    <row r="1889" spans="1:9" x14ac:dyDescent="0.2">
      <c r="A1889" s="33" t="s">
        <v>530</v>
      </c>
      <c r="B1889" s="46">
        <v>96026964</v>
      </c>
      <c r="C1889" s="50" t="s">
        <v>465</v>
      </c>
      <c r="D1889" s="63">
        <v>177</v>
      </c>
      <c r="E1889" t="s">
        <v>66</v>
      </c>
      <c r="G1889">
        <v>42</v>
      </c>
      <c r="H1889" s="98" t="e">
        <f>VLOOKUP(A1889,#REF!,2,FALSE)</f>
        <v>#REF!</v>
      </c>
      <c r="I1889" t="str">
        <f>IF(D1889="",VLOOKUP(A1889,#REF!,3,FALSE),"")</f>
        <v/>
      </c>
    </row>
    <row r="1890" spans="1:9" x14ac:dyDescent="0.2">
      <c r="A1890" s="33" t="s">
        <v>530</v>
      </c>
      <c r="B1890" s="46">
        <v>95001098</v>
      </c>
      <c r="C1890" s="50" t="s">
        <v>509</v>
      </c>
      <c r="D1890" s="63">
        <v>177</v>
      </c>
      <c r="E1890" t="s">
        <v>66</v>
      </c>
      <c r="G1890">
        <v>42</v>
      </c>
      <c r="H1890" s="98" t="e">
        <f>VLOOKUP(A1890,#REF!,2,FALSE)</f>
        <v>#REF!</v>
      </c>
      <c r="I1890" t="str">
        <f>IF(D1890="",VLOOKUP(A1890,#REF!,3,FALSE),"")</f>
        <v/>
      </c>
    </row>
    <row r="1891" spans="1:9" x14ac:dyDescent="0.2">
      <c r="A1891" s="33" t="s">
        <v>383</v>
      </c>
      <c r="B1891" s="46">
        <v>96056927</v>
      </c>
      <c r="C1891" s="50" t="s">
        <v>463</v>
      </c>
      <c r="D1891" s="63">
        <v>45583</v>
      </c>
      <c r="E1891" t="s">
        <v>66</v>
      </c>
      <c r="G1891">
        <v>119</v>
      </c>
      <c r="H1891" s="98" t="e">
        <f>VLOOKUP(A1891,#REF!,2,FALSE)</f>
        <v>#REF!</v>
      </c>
      <c r="I1891" t="str">
        <f>IF(D1891="",VLOOKUP(A1891,#REF!,3,FALSE),"")</f>
        <v/>
      </c>
    </row>
    <row r="1892" spans="1:9" x14ac:dyDescent="0.2">
      <c r="A1892" s="33" t="s">
        <v>361</v>
      </c>
      <c r="B1892" s="46">
        <v>96051889</v>
      </c>
      <c r="C1892" s="50" t="s">
        <v>463</v>
      </c>
      <c r="D1892" s="80">
        <v>51164</v>
      </c>
      <c r="E1892" t="s">
        <v>66</v>
      </c>
      <c r="G1892">
        <v>95</v>
      </c>
      <c r="H1892" s="98" t="e">
        <f>VLOOKUP(A1892,#REF!,2,FALSE)</f>
        <v>#REF!</v>
      </c>
      <c r="I1892" t="str">
        <f>IF(D1892="",VLOOKUP(A1892,#REF!,3,FALSE),"")</f>
        <v/>
      </c>
    </row>
    <row r="1893" spans="1:9" x14ac:dyDescent="0.2">
      <c r="A1893" s="33" t="s">
        <v>93</v>
      </c>
      <c r="B1893" s="46">
        <v>96053024</v>
      </c>
      <c r="C1893" s="50" t="s">
        <v>463</v>
      </c>
      <c r="D1893" s="100">
        <v>65268</v>
      </c>
      <c r="E1893" t="s">
        <v>66</v>
      </c>
      <c r="G1893">
        <v>4</v>
      </c>
      <c r="H1893" s="98" t="e">
        <f>VLOOKUP(A1893,#REF!,2,FALSE)</f>
        <v>#REF!</v>
      </c>
      <c r="I1893" t="str">
        <f>IF(D1893="",VLOOKUP(A1893,#REF!,3,FALSE),"")</f>
        <v/>
      </c>
    </row>
    <row r="1894" spans="1:9" x14ac:dyDescent="0.2">
      <c r="A1894" s="33" t="s">
        <v>255</v>
      </c>
      <c r="B1894" s="46">
        <v>96000717</v>
      </c>
      <c r="C1894" s="50" t="s">
        <v>532</v>
      </c>
      <c r="D1894" s="80">
        <v>65372</v>
      </c>
      <c r="E1894" t="s">
        <v>66</v>
      </c>
      <c r="G1894" t="e">
        <v>#N/A</v>
      </c>
      <c r="H1894" s="98" t="e">
        <f>VLOOKUP(A1894,#REF!,2,FALSE)</f>
        <v>#REF!</v>
      </c>
      <c r="I1894" t="str">
        <f>IF(D1894="",VLOOKUP(A1894,#REF!,3,FALSE),"")</f>
        <v/>
      </c>
    </row>
    <row r="1895" spans="1:9" x14ac:dyDescent="0.2">
      <c r="A1895" s="33" t="s">
        <v>255</v>
      </c>
      <c r="B1895" s="46" t="s">
        <v>533</v>
      </c>
      <c r="C1895" s="50" t="s">
        <v>534</v>
      </c>
      <c r="D1895" s="80">
        <v>65372</v>
      </c>
      <c r="E1895" t="s">
        <v>66</v>
      </c>
      <c r="G1895" t="e">
        <v>#N/A</v>
      </c>
      <c r="H1895" s="98" t="e">
        <f>VLOOKUP(A1895,#REF!,2,FALSE)</f>
        <v>#REF!</v>
      </c>
      <c r="I1895" t="str">
        <f>IF(D1895="",VLOOKUP(A1895,#REF!,3,FALSE),"")</f>
        <v/>
      </c>
    </row>
    <row r="1896" spans="1:9" x14ac:dyDescent="0.2">
      <c r="A1896" s="33" t="s">
        <v>347</v>
      </c>
      <c r="B1896" s="46">
        <v>96000132</v>
      </c>
      <c r="C1896" s="50" t="s">
        <v>483</v>
      </c>
      <c r="D1896" s="100">
        <v>2730</v>
      </c>
      <c r="E1896" t="s">
        <v>66</v>
      </c>
      <c r="G1896" t="e">
        <v>#N/A</v>
      </c>
      <c r="H1896" s="98" t="e">
        <f>VLOOKUP(A1896,#REF!,2,FALSE)</f>
        <v>#REF!</v>
      </c>
      <c r="I1896" t="str">
        <f>IF(D1896="",VLOOKUP(A1896,#REF!,3,FALSE),"")</f>
        <v/>
      </c>
    </row>
    <row r="1897" spans="1:9" x14ac:dyDescent="0.2">
      <c r="A1897" s="33" t="s">
        <v>347</v>
      </c>
      <c r="B1897" s="46">
        <v>95001189</v>
      </c>
      <c r="C1897" s="50" t="s">
        <v>519</v>
      </c>
      <c r="D1897" s="100">
        <v>2730</v>
      </c>
      <c r="E1897" t="s">
        <v>66</v>
      </c>
      <c r="G1897" t="e">
        <v>#N/A</v>
      </c>
      <c r="H1897" s="98" t="e">
        <f>VLOOKUP(A1897,#REF!,2,FALSE)</f>
        <v>#REF!</v>
      </c>
      <c r="I1897" t="str">
        <f>IF(D1897="",VLOOKUP(A1897,#REF!,3,FALSE),"")</f>
        <v/>
      </c>
    </row>
    <row r="1898" spans="1:9" x14ac:dyDescent="0.2">
      <c r="A1898" s="33" t="s">
        <v>353</v>
      </c>
      <c r="B1898" s="46">
        <v>95001188</v>
      </c>
      <c r="C1898" s="50" t="s">
        <v>501</v>
      </c>
      <c r="D1898" s="100">
        <v>2762</v>
      </c>
      <c r="E1898" t="s">
        <v>66</v>
      </c>
      <c r="G1898">
        <v>84</v>
      </c>
      <c r="H1898" s="98" t="e">
        <f>VLOOKUP(A1898,#REF!,2,FALSE)</f>
        <v>#REF!</v>
      </c>
      <c r="I1898" t="str">
        <f>IF(D1898="",VLOOKUP(A1898,#REF!,3,FALSE),"")</f>
        <v/>
      </c>
    </row>
    <row r="1899" spans="1:9" x14ac:dyDescent="0.2">
      <c r="A1899" s="33" t="s">
        <v>536</v>
      </c>
      <c r="B1899" s="46">
        <v>96027281</v>
      </c>
      <c r="C1899" s="50" t="s">
        <v>465</v>
      </c>
      <c r="E1899" t="s">
        <v>66</v>
      </c>
      <c r="G1899" t="e">
        <v>#N/A</v>
      </c>
      <c r="H1899" s="98" t="e">
        <f>VLOOKUP(A1899,#REF!,2,FALSE)</f>
        <v>#REF!</v>
      </c>
      <c r="I1899" t="e">
        <f>IF(D1899="",VLOOKUP(A1899,#REF!,3,FALSE),"")</f>
        <v>#REF!</v>
      </c>
    </row>
    <row r="1900" spans="1:9" x14ac:dyDescent="0.2">
      <c r="A1900" s="33" t="s">
        <v>251</v>
      </c>
      <c r="B1900" s="58">
        <v>96062114</v>
      </c>
      <c r="C1900" s="50" t="s">
        <v>463</v>
      </c>
      <c r="D1900" s="100">
        <v>64168</v>
      </c>
      <c r="E1900" t="s">
        <v>66</v>
      </c>
      <c r="G1900">
        <v>27</v>
      </c>
      <c r="H1900" s="98" t="e">
        <f>VLOOKUP(A1900,#REF!,2,FALSE)</f>
        <v>#REF!</v>
      </c>
      <c r="I1900" t="str">
        <f>IF(D1900="",VLOOKUP(A1900,#REF!,3,FALSE),"")</f>
        <v/>
      </c>
    </row>
    <row r="1901" spans="1:9" x14ac:dyDescent="0.2">
      <c r="A1901" s="33" t="s">
        <v>86</v>
      </c>
      <c r="B1901" s="46">
        <v>96053779</v>
      </c>
      <c r="C1901" s="50" t="s">
        <v>463</v>
      </c>
      <c r="D1901" s="100">
        <v>57508</v>
      </c>
      <c r="E1901" t="s">
        <v>66</v>
      </c>
      <c r="G1901">
        <v>22</v>
      </c>
      <c r="H1901" s="98" t="e">
        <f>VLOOKUP(A1901,#REF!,2,FALSE)</f>
        <v>#REF!</v>
      </c>
      <c r="I1901" t="str">
        <f>IF(D1901="",VLOOKUP(A1901,#REF!,3,FALSE),"")</f>
        <v/>
      </c>
    </row>
    <row r="1902" spans="1:9" x14ac:dyDescent="0.2">
      <c r="A1902" s="33" t="s">
        <v>379</v>
      </c>
      <c r="B1902" s="46">
        <v>96058566</v>
      </c>
      <c r="C1902" s="50" t="s">
        <v>463</v>
      </c>
      <c r="D1902" s="100">
        <v>96112</v>
      </c>
      <c r="E1902" t="s">
        <v>66</v>
      </c>
      <c r="G1902" t="e">
        <v>#N/A</v>
      </c>
      <c r="H1902" s="98" t="e">
        <f>VLOOKUP(A1902,#REF!,2,FALSE)</f>
        <v>#REF!</v>
      </c>
      <c r="I1902" t="str">
        <f>IF(D1902="",VLOOKUP(A1902,#REF!,3,FALSE),"")</f>
        <v/>
      </c>
    </row>
    <row r="1903" spans="1:9" x14ac:dyDescent="0.2">
      <c r="A1903" s="55" t="s">
        <v>348</v>
      </c>
      <c r="B1903" s="46">
        <v>96000095</v>
      </c>
      <c r="C1903" s="83" t="s">
        <v>538</v>
      </c>
      <c r="D1903" s="63">
        <v>5660</v>
      </c>
      <c r="E1903" t="s">
        <v>66</v>
      </c>
      <c r="G1903">
        <v>78</v>
      </c>
      <c r="H1903" s="98" t="e">
        <f>VLOOKUP(A1903,#REF!,2,FALSE)</f>
        <v>#REF!</v>
      </c>
      <c r="I1903" t="str">
        <f>IF(D1903="",VLOOKUP(A1903,#REF!,3,FALSE),"")</f>
        <v/>
      </c>
    </row>
    <row r="1904" spans="1:9" x14ac:dyDescent="0.2">
      <c r="A1904" s="33" t="s">
        <v>348</v>
      </c>
      <c r="B1904" s="46">
        <v>96004338</v>
      </c>
      <c r="C1904" s="50" t="s">
        <v>539</v>
      </c>
      <c r="D1904" s="63">
        <v>5660</v>
      </c>
      <c r="E1904" t="s">
        <v>66</v>
      </c>
      <c r="G1904">
        <v>78</v>
      </c>
      <c r="H1904" s="98" t="e">
        <f>VLOOKUP(A1904,#REF!,2,FALSE)</f>
        <v>#REF!</v>
      </c>
      <c r="I1904" t="str">
        <f>IF(D1904="",VLOOKUP(A1904,#REF!,3,FALSE),"")</f>
        <v/>
      </c>
    </row>
    <row r="1905" spans="1:9" x14ac:dyDescent="0.2">
      <c r="A1905" s="33" t="s">
        <v>540</v>
      </c>
      <c r="B1905" s="46">
        <v>95001180</v>
      </c>
      <c r="C1905" s="50" t="s">
        <v>541</v>
      </c>
      <c r="D1905" s="100">
        <v>26428</v>
      </c>
      <c r="E1905" t="s">
        <v>66</v>
      </c>
      <c r="G1905" t="e">
        <v>#N/A</v>
      </c>
      <c r="H1905" s="98" t="e">
        <f>VLOOKUP(A1905,#REF!,2,FALSE)</f>
        <v>#REF!</v>
      </c>
      <c r="I1905" t="str">
        <f>IF(D1905="",VLOOKUP(A1905,#REF!,3,FALSE),"")</f>
        <v/>
      </c>
    </row>
    <row r="1906" spans="1:9" x14ac:dyDescent="0.2">
      <c r="A1906" s="33" t="s">
        <v>540</v>
      </c>
      <c r="B1906" s="46">
        <v>96003937</v>
      </c>
      <c r="C1906" s="50" t="s">
        <v>542</v>
      </c>
      <c r="D1906" s="100">
        <v>26428</v>
      </c>
      <c r="E1906" t="s">
        <v>66</v>
      </c>
      <c r="G1906" t="e">
        <v>#N/A</v>
      </c>
      <c r="H1906" s="98" t="e">
        <f>VLOOKUP(A1906,#REF!,2,FALSE)</f>
        <v>#REF!</v>
      </c>
      <c r="I1906" t="str">
        <f>IF(D1906="",VLOOKUP(A1906,#REF!,3,FALSE),"")</f>
        <v/>
      </c>
    </row>
    <row r="1907" spans="1:9" x14ac:dyDescent="0.2">
      <c r="A1907" s="33" t="s">
        <v>543</v>
      </c>
      <c r="B1907" s="46">
        <v>95001174</v>
      </c>
      <c r="C1907" s="50" t="s">
        <v>544</v>
      </c>
      <c r="D1907" s="100">
        <v>1734</v>
      </c>
      <c r="E1907" t="s">
        <v>66</v>
      </c>
      <c r="G1907" t="e">
        <v>#N/A</v>
      </c>
      <c r="H1907" s="98" t="e">
        <f>VLOOKUP(A1907,#REF!,2,FALSE)</f>
        <v>#REF!</v>
      </c>
      <c r="I1907" t="str">
        <f>IF(D1907="",VLOOKUP(A1907,#REF!,3,FALSE),"")</f>
        <v/>
      </c>
    </row>
    <row r="1908" spans="1:9" x14ac:dyDescent="0.2">
      <c r="A1908" s="33" t="s">
        <v>543</v>
      </c>
      <c r="B1908" s="46">
        <v>96004460</v>
      </c>
      <c r="C1908" s="50" t="s">
        <v>545</v>
      </c>
      <c r="D1908" s="100">
        <v>1734</v>
      </c>
      <c r="E1908" t="s">
        <v>66</v>
      </c>
      <c r="G1908" t="e">
        <v>#N/A</v>
      </c>
      <c r="H1908" s="98" t="e">
        <f>VLOOKUP(A1908,#REF!,2,FALSE)</f>
        <v>#REF!</v>
      </c>
      <c r="I1908" t="str">
        <f>IF(D1908="",VLOOKUP(A1908,#REF!,3,FALSE),"")</f>
        <v/>
      </c>
    </row>
    <row r="1909" spans="1:9" x14ac:dyDescent="0.2">
      <c r="A1909" s="33" t="s">
        <v>543</v>
      </c>
      <c r="B1909" s="46">
        <v>96004461</v>
      </c>
      <c r="C1909" s="50" t="s">
        <v>547</v>
      </c>
      <c r="D1909" s="100">
        <v>1734</v>
      </c>
      <c r="E1909" t="s">
        <v>66</v>
      </c>
      <c r="G1909" t="e">
        <v>#N/A</v>
      </c>
      <c r="H1909" s="98" t="e">
        <f>VLOOKUP(A1909,#REF!,2,FALSE)</f>
        <v>#REF!</v>
      </c>
      <c r="I1909" t="str">
        <f>IF(D1909="",VLOOKUP(A1909,#REF!,3,FALSE),"")</f>
        <v/>
      </c>
    </row>
    <row r="1910" spans="1:9" x14ac:dyDescent="0.2">
      <c r="A1910" s="33" t="s">
        <v>366</v>
      </c>
      <c r="B1910" s="46">
        <v>96054373</v>
      </c>
      <c r="C1910" s="50" t="s">
        <v>463</v>
      </c>
      <c r="D1910" s="100">
        <v>81217</v>
      </c>
      <c r="E1910" t="s">
        <v>66</v>
      </c>
      <c r="G1910" t="e">
        <v>#N/A</v>
      </c>
      <c r="H1910" s="98" t="e">
        <f>VLOOKUP(A1910,#REF!,2,FALSE)</f>
        <v>#REF!</v>
      </c>
      <c r="I1910" t="str">
        <f>IF(D1910="",VLOOKUP(A1910,#REF!,3,FALSE),"")</f>
        <v/>
      </c>
    </row>
    <row r="1911" spans="1:9" x14ac:dyDescent="0.2">
      <c r="A1911" s="55" t="s">
        <v>371</v>
      </c>
      <c r="B1911" s="58">
        <v>96004771</v>
      </c>
      <c r="C1911" s="83" t="s">
        <v>465</v>
      </c>
      <c r="D1911" s="80">
        <v>53323</v>
      </c>
      <c r="E1911" t="s">
        <v>66</v>
      </c>
      <c r="G1911">
        <v>105</v>
      </c>
      <c r="H1911" s="98" t="e">
        <f>VLOOKUP(A1911,#REF!,2,FALSE)</f>
        <v>#REF!</v>
      </c>
      <c r="I1911" t="str">
        <f>IF(D1911="",VLOOKUP(A1911,#REF!,3,FALSE),"")</f>
        <v/>
      </c>
    </row>
    <row r="1912" spans="1:9" x14ac:dyDescent="0.2">
      <c r="A1912" s="55" t="s">
        <v>355</v>
      </c>
      <c r="B1912" s="58">
        <v>96057496</v>
      </c>
      <c r="C1912" s="83" t="s">
        <v>463</v>
      </c>
      <c r="D1912" s="100">
        <v>35578</v>
      </c>
      <c r="E1912" t="s">
        <v>66</v>
      </c>
      <c r="G1912">
        <v>86</v>
      </c>
      <c r="H1912" s="98" t="e">
        <f>VLOOKUP(A1912,#REF!,2,FALSE)</f>
        <v>#REF!</v>
      </c>
      <c r="I1912" t="str">
        <f>IF(D1912="",VLOOKUP(A1912,#REF!,3,FALSE),"")</f>
        <v/>
      </c>
    </row>
    <row r="1913" spans="1:9" x14ac:dyDescent="0.2">
      <c r="A1913" s="55" t="s">
        <v>168</v>
      </c>
      <c r="B1913" s="58">
        <v>96060378</v>
      </c>
      <c r="C1913" s="83" t="s">
        <v>463</v>
      </c>
      <c r="D1913" s="100">
        <v>81385</v>
      </c>
      <c r="E1913" t="s">
        <v>66</v>
      </c>
      <c r="G1913">
        <v>43</v>
      </c>
      <c r="H1913" s="98" t="e">
        <f>VLOOKUP(A1913,#REF!,2,FALSE)</f>
        <v>#REF!</v>
      </c>
      <c r="I1913" t="str">
        <f>IF(D1913="",VLOOKUP(A1913,#REF!,3,FALSE),"")</f>
        <v/>
      </c>
    </row>
    <row r="1914" spans="1:9" x14ac:dyDescent="0.2">
      <c r="A1914" s="33" t="s">
        <v>104</v>
      </c>
      <c r="B1914" s="46">
        <v>96005582</v>
      </c>
      <c r="C1914" s="50" t="s">
        <v>465</v>
      </c>
      <c r="D1914" s="100">
        <v>53461</v>
      </c>
      <c r="E1914" t="s">
        <v>66</v>
      </c>
      <c r="G1914">
        <v>21</v>
      </c>
      <c r="H1914" s="98" t="e">
        <f>VLOOKUP(A1914,#REF!,2,FALSE)</f>
        <v>#REF!</v>
      </c>
      <c r="I1914" t="str">
        <f>IF(D1914="",VLOOKUP(A1914,#REF!,3,FALSE),"")</f>
        <v/>
      </c>
    </row>
    <row r="1915" spans="1:9" x14ac:dyDescent="0.2">
      <c r="A1915" s="33" t="s">
        <v>549</v>
      </c>
      <c r="B1915" s="46">
        <v>96050448</v>
      </c>
      <c r="C1915" s="50" t="s">
        <v>463</v>
      </c>
      <c r="D1915" s="100">
        <v>62413</v>
      </c>
      <c r="E1915" t="s">
        <v>66</v>
      </c>
      <c r="G1915" t="e">
        <v>#N/A</v>
      </c>
      <c r="H1915" s="98" t="e">
        <f>VLOOKUP(A1915,#REF!,2,FALSE)</f>
        <v>#REF!</v>
      </c>
      <c r="I1915" t="str">
        <f>IF(D1915="",VLOOKUP(A1915,#REF!,3,FALSE),"")</f>
        <v/>
      </c>
    </row>
    <row r="1916" spans="1:9" x14ac:dyDescent="0.2">
      <c r="A1916" s="33" t="s">
        <v>380</v>
      </c>
      <c r="B1916" s="46">
        <v>96004389</v>
      </c>
      <c r="C1916" s="50" t="s">
        <v>550</v>
      </c>
      <c r="D1916" s="100">
        <v>45471</v>
      </c>
      <c r="E1916" t="s">
        <v>66</v>
      </c>
      <c r="G1916">
        <v>116</v>
      </c>
      <c r="H1916" s="98" t="e">
        <f>VLOOKUP(A1916,#REF!,2,FALSE)</f>
        <v>#REF!</v>
      </c>
      <c r="I1916" t="str">
        <f>IF(D1916="",VLOOKUP(A1916,#REF!,3,FALSE),"")</f>
        <v/>
      </c>
    </row>
    <row r="1917" spans="1:9" x14ac:dyDescent="0.2">
      <c r="A1917" s="33" t="s">
        <v>551</v>
      </c>
      <c r="B1917" s="46">
        <v>96070400</v>
      </c>
      <c r="C1917" s="50" t="s">
        <v>463</v>
      </c>
      <c r="E1917" t="s">
        <v>66</v>
      </c>
      <c r="G1917" t="e">
        <v>#N/A</v>
      </c>
      <c r="H1917" s="98" t="e">
        <f>VLOOKUP(A1917,#REF!,2,FALSE)</f>
        <v>#REF!</v>
      </c>
      <c r="I1917" t="e">
        <f>IF(D1917="",VLOOKUP(A1917,#REF!,3,FALSE),"")</f>
        <v>#REF!</v>
      </c>
    </row>
    <row r="1918" spans="1:9" x14ac:dyDescent="0.2">
      <c r="A1918" s="33" t="s">
        <v>552</v>
      </c>
      <c r="B1918" s="46">
        <v>96015003</v>
      </c>
      <c r="C1918" s="50" t="s">
        <v>465</v>
      </c>
      <c r="E1918" t="s">
        <v>66</v>
      </c>
      <c r="G1918" t="e">
        <v>#N/A</v>
      </c>
      <c r="H1918" s="98" t="e">
        <f>VLOOKUP(A1918,#REF!,2,FALSE)</f>
        <v>#REF!</v>
      </c>
      <c r="I1918" t="e">
        <f>IF(D1918="",VLOOKUP(A1918,#REF!,3,FALSE),"")</f>
        <v>#REF!</v>
      </c>
    </row>
    <row r="1919" spans="1:9" x14ac:dyDescent="0.2">
      <c r="A1919" s="55" t="s">
        <v>319</v>
      </c>
      <c r="B1919" s="58">
        <v>96063913</v>
      </c>
      <c r="C1919" s="83" t="s">
        <v>463</v>
      </c>
      <c r="D1919" s="100">
        <v>3246</v>
      </c>
      <c r="E1919" t="s">
        <v>66</v>
      </c>
      <c r="G1919">
        <v>20</v>
      </c>
      <c r="H1919" s="98" t="e">
        <f>VLOOKUP(A1919,#REF!,2,FALSE)</f>
        <v>#REF!</v>
      </c>
      <c r="I1919" t="str">
        <f>IF(D1919="",VLOOKUP(A1919,#REF!,3,FALSE),"")</f>
        <v/>
      </c>
    </row>
    <row r="1920" spans="1:9" x14ac:dyDescent="0.2">
      <c r="A1920" s="55" t="s">
        <v>319</v>
      </c>
      <c r="B1920" s="58">
        <v>96063913</v>
      </c>
      <c r="C1920" s="83" t="s">
        <v>553</v>
      </c>
      <c r="D1920" s="100">
        <v>3246</v>
      </c>
      <c r="E1920" t="s">
        <v>66</v>
      </c>
      <c r="G1920">
        <v>20</v>
      </c>
      <c r="H1920" s="98" t="e">
        <f>VLOOKUP(A1920,#REF!,2,FALSE)</f>
        <v>#REF!</v>
      </c>
      <c r="I1920" t="str">
        <f>IF(D1920="",VLOOKUP(A1920,#REF!,3,FALSE),"")</f>
        <v/>
      </c>
    </row>
    <row r="1921" spans="1:9" x14ac:dyDescent="0.2">
      <c r="A1921" s="33" t="s">
        <v>554</v>
      </c>
      <c r="B1921" s="46">
        <v>96056752</v>
      </c>
      <c r="C1921" s="50" t="s">
        <v>463</v>
      </c>
      <c r="D1921" s="101">
        <v>3254</v>
      </c>
      <c r="E1921" t="s">
        <v>66</v>
      </c>
      <c r="G1921" t="e">
        <v>#N/A</v>
      </c>
      <c r="H1921" s="98" t="e">
        <f>VLOOKUP(A1921,#REF!,2,FALSE)</f>
        <v>#REF!</v>
      </c>
      <c r="I1921" t="str">
        <f>IF(D1921="",VLOOKUP(A1921,#REF!,3,FALSE),"")</f>
        <v/>
      </c>
    </row>
    <row r="1922" spans="1:9" x14ac:dyDescent="0.2">
      <c r="A1922" s="55" t="s">
        <v>555</v>
      </c>
      <c r="B1922" s="58">
        <v>96016180</v>
      </c>
      <c r="C1922" s="83" t="s">
        <v>465</v>
      </c>
      <c r="D1922" s="80">
        <v>1946</v>
      </c>
      <c r="E1922" t="s">
        <v>66</v>
      </c>
      <c r="G1922" t="e">
        <v>#N/A</v>
      </c>
      <c r="H1922" s="98" t="e">
        <f>VLOOKUP(A1922,#REF!,2,FALSE)</f>
        <v>#REF!</v>
      </c>
      <c r="I1922" t="str">
        <f>IF(D1922="",VLOOKUP(A1922,#REF!,3,FALSE),"")</f>
        <v/>
      </c>
    </row>
    <row r="1923" spans="1:9" x14ac:dyDescent="0.2">
      <c r="A1923" s="33" t="s">
        <v>556</v>
      </c>
      <c r="B1923" s="46">
        <v>96004396</v>
      </c>
      <c r="C1923" s="50" t="s">
        <v>465</v>
      </c>
      <c r="E1923" t="s">
        <v>66</v>
      </c>
      <c r="G1923" t="e">
        <v>#N/A</v>
      </c>
      <c r="H1923" s="98" t="e">
        <f>VLOOKUP(A1923,#REF!,2,FALSE)</f>
        <v>#REF!</v>
      </c>
      <c r="I1923" t="e">
        <f>IF(D1923="",VLOOKUP(A1923,#REF!,3,FALSE),"")</f>
        <v>#REF!</v>
      </c>
    </row>
    <row r="1924" spans="1:9" x14ac:dyDescent="0.2">
      <c r="A1924" s="33" t="s">
        <v>142</v>
      </c>
      <c r="B1924" s="46">
        <v>96004053</v>
      </c>
      <c r="C1924" s="50" t="s">
        <v>465</v>
      </c>
      <c r="D1924" s="100">
        <v>46388</v>
      </c>
      <c r="E1924" t="s">
        <v>66</v>
      </c>
      <c r="G1924">
        <v>91</v>
      </c>
      <c r="H1924" s="98" t="e">
        <f>VLOOKUP(A1924,#REF!,2,FALSE)</f>
        <v>#REF!</v>
      </c>
      <c r="I1924" t="str">
        <f>IF(D1924="",VLOOKUP(A1924,#REF!,3,FALSE),"")</f>
        <v/>
      </c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34"/>
  <sheetViews>
    <sheetView zoomScale="85" workbookViewId="0">
      <pane ySplit="3" topLeftCell="A1300" activePane="bottomLeft" state="frozen"/>
      <selection activeCell="B8" sqref="B8"/>
      <selection pane="bottomLeft" activeCell="B8" sqref="B8"/>
    </sheetView>
  </sheetViews>
  <sheetFormatPr defaultRowHeight="12.75" x14ac:dyDescent="0.2"/>
  <cols>
    <col min="1" max="1" width="58.5703125" bestFit="1" customWidth="1"/>
    <col min="2" max="2" width="12.42578125" bestFit="1" customWidth="1"/>
    <col min="3" max="3" width="47.140625" style="66" customWidth="1"/>
    <col min="5" max="5" width="23.28515625" bestFit="1" customWidth="1"/>
    <col min="6" max="6" width="16.42578125" bestFit="1" customWidth="1"/>
    <col min="7" max="7" width="16.85546875" bestFit="1" customWidth="1"/>
  </cols>
  <sheetData>
    <row r="3" spans="1:7" x14ac:dyDescent="0.2">
      <c r="A3" s="62" t="s">
        <v>563</v>
      </c>
      <c r="B3" s="62" t="s">
        <v>387</v>
      </c>
      <c r="C3" s="62" t="s">
        <v>388</v>
      </c>
      <c r="D3" s="62" t="s">
        <v>389</v>
      </c>
      <c r="E3" s="62" t="s">
        <v>63</v>
      </c>
      <c r="F3" s="62" t="s">
        <v>934</v>
      </c>
      <c r="G3" s="62" t="s">
        <v>935</v>
      </c>
    </row>
    <row r="4" spans="1:7" x14ac:dyDescent="0.2">
      <c r="A4" s="66" t="s">
        <v>167</v>
      </c>
      <c r="B4" s="63">
        <v>96030228</v>
      </c>
      <c r="C4" s="66" t="s">
        <v>564</v>
      </c>
      <c r="D4" s="63">
        <v>71363</v>
      </c>
      <c r="E4" t="s">
        <v>64</v>
      </c>
      <c r="F4" t="e">
        <v>#N/A</v>
      </c>
      <c r="G4" t="e">
        <v>#N/A</v>
      </c>
    </row>
    <row r="5" spans="1:7" x14ac:dyDescent="0.2">
      <c r="A5" s="62" t="s">
        <v>272</v>
      </c>
      <c r="B5" s="63"/>
      <c r="C5" s="62" t="s">
        <v>566</v>
      </c>
      <c r="D5" s="65">
        <v>58009</v>
      </c>
      <c r="E5" t="s">
        <v>64</v>
      </c>
      <c r="F5" t="e">
        <v>#N/A</v>
      </c>
      <c r="G5" t="e">
        <v>#N/A</v>
      </c>
    </row>
    <row r="6" spans="1:7" x14ac:dyDescent="0.2">
      <c r="A6" s="62" t="s">
        <v>289</v>
      </c>
      <c r="B6" s="63"/>
      <c r="C6" s="62" t="s">
        <v>566</v>
      </c>
      <c r="D6" s="65">
        <v>72509</v>
      </c>
      <c r="E6" t="s">
        <v>64</v>
      </c>
      <c r="F6" t="e">
        <v>#N/A</v>
      </c>
      <c r="G6" t="e">
        <v>#N/A</v>
      </c>
    </row>
    <row r="7" spans="1:7" x14ac:dyDescent="0.2">
      <c r="A7" s="66" t="s">
        <v>85</v>
      </c>
      <c r="B7" s="63">
        <v>96021110</v>
      </c>
      <c r="C7" s="66" t="s">
        <v>564</v>
      </c>
      <c r="D7" s="63">
        <v>57399</v>
      </c>
      <c r="E7" t="s">
        <v>64</v>
      </c>
      <c r="F7" t="e">
        <v>#N/A</v>
      </c>
      <c r="G7" t="e">
        <v>#N/A</v>
      </c>
    </row>
    <row r="8" spans="1:7" x14ac:dyDescent="0.2">
      <c r="A8" s="62" t="s">
        <v>278</v>
      </c>
      <c r="B8" s="63"/>
      <c r="C8" s="62" t="s">
        <v>566</v>
      </c>
      <c r="D8" s="65">
        <v>55947</v>
      </c>
      <c r="E8" t="s">
        <v>64</v>
      </c>
      <c r="F8">
        <v>61</v>
      </c>
      <c r="G8">
        <v>61</v>
      </c>
    </row>
    <row r="9" spans="1:7" x14ac:dyDescent="0.2">
      <c r="A9" s="62" t="s">
        <v>130</v>
      </c>
      <c r="B9" s="63"/>
      <c r="C9" s="62" t="s">
        <v>566</v>
      </c>
      <c r="D9" s="65">
        <v>93526</v>
      </c>
      <c r="E9" t="s">
        <v>64</v>
      </c>
      <c r="F9" t="e">
        <v>#N/A</v>
      </c>
      <c r="G9" t="e">
        <v>#N/A</v>
      </c>
    </row>
    <row r="10" spans="1:7" x14ac:dyDescent="0.2">
      <c r="A10" s="62" t="s">
        <v>296</v>
      </c>
      <c r="B10" s="63"/>
      <c r="C10" s="62" t="s">
        <v>566</v>
      </c>
      <c r="D10" s="65">
        <v>504</v>
      </c>
      <c r="E10" t="s">
        <v>64</v>
      </c>
      <c r="F10" t="e">
        <v>#N/A</v>
      </c>
      <c r="G10" t="e">
        <v>#N/A</v>
      </c>
    </row>
    <row r="11" spans="1:7" x14ac:dyDescent="0.2">
      <c r="A11" s="66" t="s">
        <v>150</v>
      </c>
      <c r="B11" s="63">
        <v>96020121</v>
      </c>
      <c r="C11" s="66" t="s">
        <v>564</v>
      </c>
      <c r="D11" s="63">
        <v>11108</v>
      </c>
      <c r="E11" t="s">
        <v>64</v>
      </c>
      <c r="F11" t="e">
        <v>#N/A</v>
      </c>
      <c r="G11" t="e">
        <v>#N/A</v>
      </c>
    </row>
    <row r="12" spans="1:7" x14ac:dyDescent="0.2">
      <c r="A12" s="66" t="s">
        <v>148</v>
      </c>
      <c r="B12" s="63">
        <v>96060304</v>
      </c>
      <c r="C12" s="66" t="s">
        <v>564</v>
      </c>
      <c r="D12" s="63">
        <v>72209</v>
      </c>
      <c r="E12" t="s">
        <v>64</v>
      </c>
      <c r="F12">
        <v>12</v>
      </c>
      <c r="G12">
        <v>12</v>
      </c>
    </row>
    <row r="13" spans="1:7" x14ac:dyDescent="0.2">
      <c r="A13" s="66" t="s">
        <v>175</v>
      </c>
      <c r="B13" s="63">
        <v>96094100</v>
      </c>
      <c r="C13" s="66" t="s">
        <v>564</v>
      </c>
      <c r="D13" s="63">
        <v>8</v>
      </c>
      <c r="E13" t="s">
        <v>64</v>
      </c>
      <c r="F13">
        <v>70</v>
      </c>
      <c r="G13">
        <v>70</v>
      </c>
    </row>
    <row r="14" spans="1:7" x14ac:dyDescent="0.2">
      <c r="A14" s="62" t="s">
        <v>204</v>
      </c>
      <c r="B14" s="63"/>
      <c r="C14" s="62" t="s">
        <v>566</v>
      </c>
      <c r="D14" s="65">
        <v>53725</v>
      </c>
      <c r="E14" t="s">
        <v>64</v>
      </c>
      <c r="F14" t="e">
        <v>#N/A</v>
      </c>
      <c r="G14" t="e">
        <v>#N/A</v>
      </c>
    </row>
    <row r="15" spans="1:7" x14ac:dyDescent="0.2">
      <c r="A15" s="66" t="s">
        <v>162</v>
      </c>
      <c r="B15" s="63">
        <v>96008756</v>
      </c>
      <c r="C15" s="66" t="s">
        <v>568</v>
      </c>
      <c r="D15" s="63">
        <v>249</v>
      </c>
      <c r="E15" t="s">
        <v>64</v>
      </c>
      <c r="F15" t="e">
        <v>#N/A</v>
      </c>
      <c r="G15" t="e">
        <v>#N/A</v>
      </c>
    </row>
    <row r="16" spans="1:7" x14ac:dyDescent="0.2">
      <c r="A16" s="66" t="s">
        <v>117</v>
      </c>
      <c r="B16" s="63">
        <v>96064587</v>
      </c>
      <c r="C16" s="66" t="s">
        <v>564</v>
      </c>
      <c r="D16" s="63">
        <v>102342</v>
      </c>
      <c r="E16" t="s">
        <v>64</v>
      </c>
      <c r="F16" t="e">
        <v>#N/A</v>
      </c>
      <c r="G16" t="e">
        <v>#N/A</v>
      </c>
    </row>
    <row r="17" spans="1:7" x14ac:dyDescent="0.2">
      <c r="A17" s="62" t="s">
        <v>141</v>
      </c>
      <c r="B17" s="63"/>
      <c r="C17" s="62" t="s">
        <v>566</v>
      </c>
      <c r="D17" s="65">
        <v>76789</v>
      </c>
      <c r="E17" t="s">
        <v>64</v>
      </c>
      <c r="F17" t="e">
        <v>#N/A</v>
      </c>
      <c r="G17" t="e">
        <v>#N/A</v>
      </c>
    </row>
    <row r="18" spans="1:7" x14ac:dyDescent="0.2">
      <c r="A18" s="66" t="s">
        <v>121</v>
      </c>
      <c r="B18" s="63">
        <v>96030576</v>
      </c>
      <c r="C18" s="66" t="s">
        <v>569</v>
      </c>
      <c r="D18" s="63">
        <v>18</v>
      </c>
      <c r="E18" t="s">
        <v>64</v>
      </c>
      <c r="F18">
        <v>2</v>
      </c>
      <c r="G18">
        <v>2</v>
      </c>
    </row>
    <row r="19" spans="1:7" x14ac:dyDescent="0.2">
      <c r="A19" s="66" t="s">
        <v>84</v>
      </c>
      <c r="B19" s="63">
        <v>96041878</v>
      </c>
      <c r="C19" s="66" t="s">
        <v>564</v>
      </c>
      <c r="D19" s="63">
        <v>11135</v>
      </c>
      <c r="E19" t="s">
        <v>64</v>
      </c>
      <c r="F19">
        <v>28</v>
      </c>
      <c r="G19">
        <v>28</v>
      </c>
    </row>
    <row r="20" spans="1:7" x14ac:dyDescent="0.2">
      <c r="A20" s="66" t="s">
        <v>217</v>
      </c>
      <c r="B20" s="63">
        <v>96047687</v>
      </c>
      <c r="C20" s="66" t="s">
        <v>564</v>
      </c>
      <c r="D20" s="63">
        <v>5225</v>
      </c>
      <c r="E20" t="s">
        <v>64</v>
      </c>
      <c r="F20" t="e">
        <v>#N/A</v>
      </c>
      <c r="G20" t="e">
        <v>#N/A</v>
      </c>
    </row>
    <row r="21" spans="1:7" x14ac:dyDescent="0.2">
      <c r="A21" s="66" t="s">
        <v>210</v>
      </c>
      <c r="B21" s="63">
        <v>96030588</v>
      </c>
      <c r="C21" s="66" t="s">
        <v>569</v>
      </c>
      <c r="D21" s="63">
        <v>71223</v>
      </c>
      <c r="E21" t="s">
        <v>64</v>
      </c>
      <c r="F21" t="e">
        <v>#N/A</v>
      </c>
      <c r="G21" t="e">
        <v>#N/A</v>
      </c>
    </row>
    <row r="22" spans="1:7" x14ac:dyDescent="0.2">
      <c r="A22" s="66" t="s">
        <v>254</v>
      </c>
      <c r="B22" s="63">
        <v>96049582</v>
      </c>
      <c r="C22" s="66" t="s">
        <v>564</v>
      </c>
      <c r="D22" s="63">
        <v>66205</v>
      </c>
      <c r="E22" t="s">
        <v>64</v>
      </c>
      <c r="F22" t="e">
        <v>#N/A</v>
      </c>
      <c r="G22" t="e">
        <v>#N/A</v>
      </c>
    </row>
    <row r="23" spans="1:7" x14ac:dyDescent="0.2">
      <c r="A23" s="62" t="s">
        <v>206</v>
      </c>
      <c r="B23" s="63"/>
      <c r="C23" s="62" t="s">
        <v>566</v>
      </c>
      <c r="D23" s="65">
        <v>24</v>
      </c>
      <c r="E23" t="s">
        <v>64</v>
      </c>
      <c r="F23" t="e">
        <v>#N/A</v>
      </c>
      <c r="G23" t="e">
        <v>#N/A</v>
      </c>
    </row>
    <row r="24" spans="1:7" x14ac:dyDescent="0.2">
      <c r="A24" s="66" t="s">
        <v>191</v>
      </c>
      <c r="B24" s="63">
        <v>96016709</v>
      </c>
      <c r="C24" s="66" t="s">
        <v>564</v>
      </c>
      <c r="D24" s="63">
        <v>55265</v>
      </c>
      <c r="E24" t="s">
        <v>64</v>
      </c>
      <c r="F24">
        <v>46</v>
      </c>
      <c r="G24">
        <v>46</v>
      </c>
    </row>
    <row r="25" spans="1:7" x14ac:dyDescent="0.2">
      <c r="A25" s="66" t="s">
        <v>101</v>
      </c>
      <c r="B25" s="63">
        <v>96004898</v>
      </c>
      <c r="C25" s="66" t="s">
        <v>564</v>
      </c>
      <c r="D25" s="63">
        <v>70526</v>
      </c>
      <c r="E25" t="s">
        <v>64</v>
      </c>
      <c r="F25" t="e">
        <v>#N/A</v>
      </c>
      <c r="G25" t="e">
        <v>#N/A</v>
      </c>
    </row>
    <row r="26" spans="1:7" x14ac:dyDescent="0.2">
      <c r="A26" s="66" t="s">
        <v>145</v>
      </c>
      <c r="B26" s="63">
        <v>96004839</v>
      </c>
      <c r="C26" s="66" t="s">
        <v>564</v>
      </c>
      <c r="D26" s="63">
        <v>21474</v>
      </c>
      <c r="E26" t="s">
        <v>64</v>
      </c>
      <c r="F26" t="e">
        <v>#N/A</v>
      </c>
      <c r="G26" t="e">
        <v>#N/A</v>
      </c>
    </row>
    <row r="27" spans="1:7" x14ac:dyDescent="0.2">
      <c r="A27" s="66" t="s">
        <v>138</v>
      </c>
      <c r="B27" s="63">
        <v>96000086</v>
      </c>
      <c r="C27" s="66" t="s">
        <v>570</v>
      </c>
      <c r="D27" s="63">
        <v>27</v>
      </c>
      <c r="E27" t="s">
        <v>64</v>
      </c>
      <c r="F27" t="e">
        <v>#N/A</v>
      </c>
      <c r="G27" t="e">
        <v>#N/A</v>
      </c>
    </row>
    <row r="28" spans="1:7" x14ac:dyDescent="0.2">
      <c r="A28" s="66" t="s">
        <v>138</v>
      </c>
      <c r="B28" s="63">
        <v>95001184</v>
      </c>
      <c r="C28" s="66" t="s">
        <v>570</v>
      </c>
      <c r="D28" s="63">
        <v>27</v>
      </c>
      <c r="E28" t="s">
        <v>64</v>
      </c>
      <c r="F28" t="e">
        <v>#N/A</v>
      </c>
      <c r="G28" t="e">
        <v>#N/A</v>
      </c>
    </row>
    <row r="29" spans="1:7" x14ac:dyDescent="0.2">
      <c r="A29" s="66" t="s">
        <v>190</v>
      </c>
      <c r="B29" s="63">
        <v>95000455</v>
      </c>
      <c r="C29" s="66" t="s">
        <v>564</v>
      </c>
      <c r="D29" s="63">
        <v>11338</v>
      </c>
      <c r="E29" t="s">
        <v>64</v>
      </c>
      <c r="F29" t="e">
        <v>#N/A</v>
      </c>
      <c r="G29" t="e">
        <v>#N/A</v>
      </c>
    </row>
    <row r="30" spans="1:7" x14ac:dyDescent="0.2">
      <c r="A30" s="62" t="s">
        <v>253</v>
      </c>
      <c r="B30" s="63"/>
      <c r="C30" s="62" t="s">
        <v>566</v>
      </c>
      <c r="D30" s="65">
        <v>687</v>
      </c>
      <c r="E30" t="s">
        <v>64</v>
      </c>
      <c r="F30" t="e">
        <v>#N/A</v>
      </c>
      <c r="G30" t="e">
        <v>#N/A</v>
      </c>
    </row>
    <row r="31" spans="1:7" x14ac:dyDescent="0.2">
      <c r="A31" s="62" t="s">
        <v>173</v>
      </c>
      <c r="B31" s="63"/>
      <c r="C31" s="62" t="s">
        <v>566</v>
      </c>
      <c r="D31" s="65">
        <v>75370</v>
      </c>
      <c r="E31" t="s">
        <v>64</v>
      </c>
      <c r="F31" t="e">
        <v>#N/A</v>
      </c>
      <c r="G31" t="e">
        <v>#N/A</v>
      </c>
    </row>
    <row r="32" spans="1:7" x14ac:dyDescent="0.2">
      <c r="A32" s="66" t="s">
        <v>111</v>
      </c>
      <c r="B32" s="63">
        <v>95000290</v>
      </c>
      <c r="C32" s="66" t="s">
        <v>564</v>
      </c>
      <c r="D32" s="63">
        <v>56631</v>
      </c>
      <c r="E32" t="s">
        <v>64</v>
      </c>
      <c r="F32" t="e">
        <v>#N/A</v>
      </c>
      <c r="G32" t="e">
        <v>#N/A</v>
      </c>
    </row>
    <row r="33" spans="1:7" x14ac:dyDescent="0.2">
      <c r="A33" s="62" t="s">
        <v>224</v>
      </c>
      <c r="B33" s="63"/>
      <c r="C33" s="62" t="s">
        <v>566</v>
      </c>
      <c r="D33" s="65">
        <v>28326</v>
      </c>
      <c r="E33" t="s">
        <v>64</v>
      </c>
      <c r="F33" t="e">
        <v>#N/A</v>
      </c>
      <c r="G33" t="e">
        <v>#N/A</v>
      </c>
    </row>
    <row r="34" spans="1:7" x14ac:dyDescent="0.2">
      <c r="A34" s="66" t="s">
        <v>97</v>
      </c>
      <c r="B34" s="63">
        <v>96038383</v>
      </c>
      <c r="C34" s="66" t="s">
        <v>564</v>
      </c>
      <c r="D34" s="63">
        <v>65291</v>
      </c>
      <c r="E34" t="s">
        <v>64</v>
      </c>
      <c r="F34">
        <v>80</v>
      </c>
      <c r="G34">
        <v>80</v>
      </c>
    </row>
    <row r="35" spans="1:7" x14ac:dyDescent="0.2">
      <c r="A35" s="66" t="s">
        <v>154</v>
      </c>
      <c r="B35" s="63">
        <v>96028720</v>
      </c>
      <c r="C35" s="66" t="s">
        <v>569</v>
      </c>
      <c r="D35" s="63">
        <v>12</v>
      </c>
      <c r="E35" t="s">
        <v>64</v>
      </c>
      <c r="F35">
        <v>10</v>
      </c>
      <c r="G35">
        <v>10</v>
      </c>
    </row>
    <row r="36" spans="1:7" x14ac:dyDescent="0.2">
      <c r="A36" s="66" t="s">
        <v>572</v>
      </c>
      <c r="B36" s="63">
        <v>96060523</v>
      </c>
      <c r="C36" s="66" t="s">
        <v>564</v>
      </c>
      <c r="D36" s="63">
        <v>75302</v>
      </c>
      <c r="E36" t="s">
        <v>64</v>
      </c>
      <c r="F36" t="e">
        <v>#N/A</v>
      </c>
      <c r="G36" t="e">
        <v>#N/A</v>
      </c>
    </row>
    <row r="37" spans="1:7" x14ac:dyDescent="0.2">
      <c r="A37" s="66" t="s">
        <v>244</v>
      </c>
      <c r="B37" s="63">
        <v>95001003</v>
      </c>
      <c r="C37" s="66" t="s">
        <v>568</v>
      </c>
      <c r="D37" s="63">
        <v>49935</v>
      </c>
      <c r="E37" t="s">
        <v>64</v>
      </c>
      <c r="F37" t="e">
        <v>#N/A</v>
      </c>
      <c r="G37" t="e">
        <v>#N/A</v>
      </c>
    </row>
    <row r="38" spans="1:7" x14ac:dyDescent="0.2">
      <c r="A38" s="62" t="s">
        <v>273</v>
      </c>
      <c r="B38" s="63"/>
      <c r="C38" s="62" t="s">
        <v>566</v>
      </c>
      <c r="D38" s="65">
        <v>826</v>
      </c>
      <c r="E38" t="s">
        <v>64</v>
      </c>
      <c r="F38" t="e">
        <v>#N/A</v>
      </c>
      <c r="G38" t="e">
        <v>#N/A</v>
      </c>
    </row>
    <row r="39" spans="1:7" x14ac:dyDescent="0.2">
      <c r="A39" s="66" t="s">
        <v>90</v>
      </c>
      <c r="B39" s="63">
        <v>96038365</v>
      </c>
      <c r="C39" s="66" t="s">
        <v>564</v>
      </c>
      <c r="D39" s="63">
        <v>79689</v>
      </c>
      <c r="E39" t="s">
        <v>64</v>
      </c>
      <c r="F39">
        <v>13</v>
      </c>
      <c r="G39">
        <v>13</v>
      </c>
    </row>
    <row r="40" spans="1:7" x14ac:dyDescent="0.2">
      <c r="A40" s="66" t="s">
        <v>143</v>
      </c>
      <c r="B40" s="63">
        <v>96020554</v>
      </c>
      <c r="C40" s="66" t="s">
        <v>564</v>
      </c>
      <c r="D40" s="63">
        <v>26038</v>
      </c>
      <c r="E40" t="s">
        <v>64</v>
      </c>
      <c r="F40" t="e">
        <v>#N/A</v>
      </c>
      <c r="G40" t="e">
        <v>#N/A</v>
      </c>
    </row>
    <row r="41" spans="1:7" x14ac:dyDescent="0.2">
      <c r="A41" s="66" t="s">
        <v>143</v>
      </c>
      <c r="B41" s="63">
        <v>96020550</v>
      </c>
      <c r="C41" s="66" t="s">
        <v>564</v>
      </c>
      <c r="D41" s="63">
        <v>26038</v>
      </c>
      <c r="E41" t="s">
        <v>64</v>
      </c>
      <c r="F41" t="e">
        <v>#N/A</v>
      </c>
      <c r="G41" t="e">
        <v>#N/A</v>
      </c>
    </row>
    <row r="42" spans="1:7" x14ac:dyDescent="0.2">
      <c r="A42" s="66" t="s">
        <v>143</v>
      </c>
      <c r="B42" s="63">
        <v>95000403</v>
      </c>
      <c r="C42" s="66" t="s">
        <v>564</v>
      </c>
      <c r="D42" s="63">
        <v>26038</v>
      </c>
      <c r="E42" t="s">
        <v>64</v>
      </c>
      <c r="F42" t="e">
        <v>#N/A</v>
      </c>
      <c r="G42" t="e">
        <v>#N/A</v>
      </c>
    </row>
    <row r="43" spans="1:7" x14ac:dyDescent="0.2">
      <c r="A43" s="66" t="s">
        <v>108</v>
      </c>
      <c r="B43" s="63">
        <v>96043502</v>
      </c>
      <c r="C43" s="66" t="s">
        <v>564</v>
      </c>
      <c r="D43" s="63">
        <v>57543</v>
      </c>
      <c r="E43" t="s">
        <v>64</v>
      </c>
      <c r="F43" t="e">
        <v>#N/A</v>
      </c>
      <c r="G43" t="e">
        <v>#N/A</v>
      </c>
    </row>
    <row r="44" spans="1:7" x14ac:dyDescent="0.2">
      <c r="A44" s="62" t="s">
        <v>164</v>
      </c>
      <c r="B44" s="63"/>
      <c r="C44" s="62" t="s">
        <v>566</v>
      </c>
      <c r="D44" s="65">
        <v>61544</v>
      </c>
      <c r="E44" t="s">
        <v>64</v>
      </c>
      <c r="F44" t="e">
        <v>#N/A</v>
      </c>
      <c r="G44" t="e">
        <v>#N/A</v>
      </c>
    </row>
    <row r="45" spans="1:7" x14ac:dyDescent="0.2">
      <c r="A45" s="62" t="s">
        <v>284</v>
      </c>
      <c r="B45" s="63"/>
      <c r="C45" s="62" t="s">
        <v>566</v>
      </c>
      <c r="D45" s="65">
        <v>881</v>
      </c>
      <c r="E45" t="s">
        <v>64</v>
      </c>
      <c r="F45">
        <v>107</v>
      </c>
      <c r="G45">
        <v>107</v>
      </c>
    </row>
    <row r="46" spans="1:7" x14ac:dyDescent="0.2">
      <c r="A46" s="62" t="s">
        <v>196</v>
      </c>
      <c r="B46" s="63"/>
      <c r="C46" s="62" t="s">
        <v>566</v>
      </c>
      <c r="D46" s="65">
        <v>56759</v>
      </c>
      <c r="E46" t="s">
        <v>64</v>
      </c>
      <c r="F46" t="e">
        <v>#N/A</v>
      </c>
      <c r="G46" t="e">
        <v>#N/A</v>
      </c>
    </row>
    <row r="47" spans="1:7" x14ac:dyDescent="0.2">
      <c r="A47" s="66" t="s">
        <v>100</v>
      </c>
      <c r="B47" s="63">
        <v>96054899</v>
      </c>
      <c r="C47" s="66" t="s">
        <v>564</v>
      </c>
      <c r="D47" s="63">
        <v>68856</v>
      </c>
      <c r="E47" t="s">
        <v>64</v>
      </c>
      <c r="F47" t="e">
        <v>#N/A</v>
      </c>
      <c r="G47" t="e">
        <v>#N/A</v>
      </c>
    </row>
    <row r="48" spans="1:7" x14ac:dyDescent="0.2">
      <c r="A48" s="66" t="s">
        <v>193</v>
      </c>
      <c r="B48" s="63">
        <v>95001164</v>
      </c>
      <c r="C48" s="66" t="s">
        <v>564</v>
      </c>
      <c r="D48" s="63">
        <v>942</v>
      </c>
      <c r="E48" t="s">
        <v>64</v>
      </c>
      <c r="F48" t="e">
        <v>#N/A</v>
      </c>
      <c r="G48" t="e">
        <v>#N/A</v>
      </c>
    </row>
    <row r="49" spans="1:7" x14ac:dyDescent="0.2">
      <c r="A49" s="62" t="s">
        <v>245</v>
      </c>
      <c r="B49" s="63"/>
      <c r="C49" s="62" t="s">
        <v>566</v>
      </c>
      <c r="D49" s="65">
        <v>61428</v>
      </c>
      <c r="E49" t="s">
        <v>64</v>
      </c>
      <c r="F49" t="e">
        <v>#N/A</v>
      </c>
      <c r="G49" t="e">
        <v>#N/A</v>
      </c>
    </row>
    <row r="50" spans="1:7" x14ac:dyDescent="0.2">
      <c r="A50" s="62" t="s">
        <v>163</v>
      </c>
      <c r="B50" s="63"/>
      <c r="C50" s="62" t="s">
        <v>566</v>
      </c>
      <c r="D50" s="65">
        <v>75726</v>
      </c>
      <c r="E50" t="s">
        <v>64</v>
      </c>
      <c r="F50">
        <v>50</v>
      </c>
      <c r="G50">
        <v>50</v>
      </c>
    </row>
    <row r="51" spans="1:7" x14ac:dyDescent="0.2">
      <c r="A51" s="62" t="s">
        <v>187</v>
      </c>
      <c r="B51" s="63"/>
      <c r="C51" s="62" t="s">
        <v>566</v>
      </c>
      <c r="D51" s="65">
        <v>65599</v>
      </c>
      <c r="E51" t="s">
        <v>64</v>
      </c>
      <c r="F51" t="e">
        <v>#N/A</v>
      </c>
      <c r="G51" t="e">
        <v>#N/A</v>
      </c>
    </row>
    <row r="52" spans="1:7" x14ac:dyDescent="0.2">
      <c r="A52" s="66" t="s">
        <v>109</v>
      </c>
      <c r="B52" s="63">
        <v>96014540</v>
      </c>
      <c r="C52" s="66" t="s">
        <v>564</v>
      </c>
      <c r="D52" s="63">
        <v>53295</v>
      </c>
      <c r="E52" t="s">
        <v>64</v>
      </c>
      <c r="F52">
        <v>17</v>
      </c>
      <c r="G52">
        <v>17</v>
      </c>
    </row>
    <row r="53" spans="1:7" x14ac:dyDescent="0.2">
      <c r="A53" s="62" t="s">
        <v>216</v>
      </c>
      <c r="B53" s="63"/>
      <c r="C53" s="62" t="s">
        <v>566</v>
      </c>
      <c r="D53" s="65">
        <v>65658</v>
      </c>
      <c r="E53" t="s">
        <v>64</v>
      </c>
      <c r="F53" t="e">
        <v>#N/A</v>
      </c>
      <c r="G53" t="e">
        <v>#N/A</v>
      </c>
    </row>
    <row r="54" spans="1:7" x14ac:dyDescent="0.2">
      <c r="A54" s="62" t="s">
        <v>237</v>
      </c>
      <c r="B54" s="63"/>
      <c r="C54" s="62" t="s">
        <v>566</v>
      </c>
      <c r="D54" s="65">
        <v>1005</v>
      </c>
      <c r="E54" t="s">
        <v>64</v>
      </c>
      <c r="F54" t="e">
        <v>#N/A</v>
      </c>
      <c r="G54" t="e">
        <v>#N/A</v>
      </c>
    </row>
    <row r="55" spans="1:7" x14ac:dyDescent="0.2">
      <c r="A55" s="66" t="s">
        <v>198</v>
      </c>
      <c r="B55" s="63">
        <v>96011843</v>
      </c>
      <c r="C55" s="66" t="s">
        <v>564</v>
      </c>
      <c r="D55" s="63">
        <v>26476</v>
      </c>
      <c r="E55" t="s">
        <v>64</v>
      </c>
      <c r="F55" t="e">
        <v>#N/A</v>
      </c>
      <c r="G55" t="e">
        <v>#N/A</v>
      </c>
    </row>
    <row r="56" spans="1:7" x14ac:dyDescent="0.2">
      <c r="A56" s="62" t="s">
        <v>211</v>
      </c>
      <c r="B56" s="63"/>
      <c r="C56" s="62" t="s">
        <v>566</v>
      </c>
      <c r="D56" s="65">
        <v>1027</v>
      </c>
      <c r="E56" t="s">
        <v>64</v>
      </c>
      <c r="F56" t="e">
        <v>#N/A</v>
      </c>
      <c r="G56" t="e">
        <v>#N/A</v>
      </c>
    </row>
    <row r="57" spans="1:7" x14ac:dyDescent="0.2">
      <c r="A57" s="62" t="s">
        <v>181</v>
      </c>
      <c r="B57" s="63"/>
      <c r="C57" s="62" t="s">
        <v>566</v>
      </c>
      <c r="D57" s="65">
        <v>49410</v>
      </c>
      <c r="E57" t="s">
        <v>64</v>
      </c>
      <c r="F57" t="e">
        <v>#N/A</v>
      </c>
      <c r="G57" t="e">
        <v>#N/A</v>
      </c>
    </row>
    <row r="58" spans="1:7" x14ac:dyDescent="0.2">
      <c r="A58" s="66" t="s">
        <v>125</v>
      </c>
      <c r="B58" s="63">
        <v>96003713</v>
      </c>
      <c r="C58" s="66" t="s">
        <v>568</v>
      </c>
      <c r="D58" s="63">
        <v>29605</v>
      </c>
      <c r="E58" t="s">
        <v>64</v>
      </c>
      <c r="F58">
        <v>65</v>
      </c>
      <c r="G58">
        <v>65</v>
      </c>
    </row>
    <row r="59" spans="1:7" x14ac:dyDescent="0.2">
      <c r="A59" s="66" t="s">
        <v>94</v>
      </c>
      <c r="B59" s="63">
        <v>96017020</v>
      </c>
      <c r="C59" s="66" t="s">
        <v>564</v>
      </c>
      <c r="D59" s="63">
        <v>71243</v>
      </c>
      <c r="E59" t="s">
        <v>64</v>
      </c>
      <c r="F59">
        <v>34</v>
      </c>
      <c r="G59">
        <v>34</v>
      </c>
    </row>
    <row r="60" spans="1:7" x14ac:dyDescent="0.2">
      <c r="A60" s="66" t="s">
        <v>136</v>
      </c>
      <c r="B60" s="63">
        <v>96009194</v>
      </c>
      <c r="C60" s="66" t="s">
        <v>568</v>
      </c>
      <c r="D60" s="63">
        <v>3497</v>
      </c>
      <c r="E60" t="s">
        <v>64</v>
      </c>
      <c r="F60" t="e">
        <v>#N/A</v>
      </c>
      <c r="G60" t="e">
        <v>#N/A</v>
      </c>
    </row>
    <row r="61" spans="1:7" x14ac:dyDescent="0.2">
      <c r="A61" s="62" t="s">
        <v>283</v>
      </c>
      <c r="B61" s="63"/>
      <c r="C61" s="62" t="s">
        <v>566</v>
      </c>
      <c r="D61" s="65">
        <v>75073</v>
      </c>
      <c r="E61" t="s">
        <v>64</v>
      </c>
      <c r="F61">
        <v>53</v>
      </c>
      <c r="G61">
        <v>53</v>
      </c>
    </row>
    <row r="62" spans="1:7" x14ac:dyDescent="0.2">
      <c r="A62" s="62" t="s">
        <v>270</v>
      </c>
      <c r="B62" s="63"/>
      <c r="C62" s="62" t="s">
        <v>566</v>
      </c>
      <c r="D62" s="65">
        <v>56630</v>
      </c>
      <c r="E62" t="s">
        <v>64</v>
      </c>
      <c r="F62" t="e">
        <v>#N/A</v>
      </c>
      <c r="G62" t="e">
        <v>#N/A</v>
      </c>
    </row>
    <row r="63" spans="1:7" x14ac:dyDescent="0.2">
      <c r="A63" s="66" t="s">
        <v>96</v>
      </c>
      <c r="B63" s="63">
        <v>96061846</v>
      </c>
      <c r="C63" s="66" t="s">
        <v>564</v>
      </c>
      <c r="D63" s="63">
        <v>55134</v>
      </c>
      <c r="E63" t="s">
        <v>64</v>
      </c>
      <c r="F63">
        <v>8</v>
      </c>
      <c r="G63">
        <v>8</v>
      </c>
    </row>
    <row r="64" spans="1:7" x14ac:dyDescent="0.2">
      <c r="A64" s="66" t="s">
        <v>134</v>
      </c>
      <c r="B64" s="63">
        <v>96016053</v>
      </c>
      <c r="C64" s="66" t="s">
        <v>564</v>
      </c>
      <c r="D64" s="63">
        <v>11170</v>
      </c>
      <c r="E64" t="s">
        <v>64</v>
      </c>
      <c r="F64" t="e">
        <v>#N/A</v>
      </c>
      <c r="G64" t="e">
        <v>#N/A</v>
      </c>
    </row>
    <row r="65" spans="1:7" x14ac:dyDescent="0.2">
      <c r="A65" s="62" t="s">
        <v>266</v>
      </c>
      <c r="B65" s="63"/>
      <c r="C65" s="62" t="s">
        <v>566</v>
      </c>
      <c r="D65" s="65">
        <v>53238</v>
      </c>
      <c r="E65" t="s">
        <v>64</v>
      </c>
      <c r="F65" t="e">
        <v>#N/A</v>
      </c>
      <c r="G65" t="e">
        <v>#N/A</v>
      </c>
    </row>
    <row r="66" spans="1:7" x14ac:dyDescent="0.2">
      <c r="A66" s="66" t="s">
        <v>423</v>
      </c>
      <c r="B66" s="63">
        <v>96018986</v>
      </c>
      <c r="C66" s="66" t="s">
        <v>564</v>
      </c>
      <c r="D66" s="63">
        <v>49747</v>
      </c>
      <c r="E66" t="s">
        <v>64</v>
      </c>
      <c r="F66" t="e">
        <v>#N/A</v>
      </c>
      <c r="G66" t="e">
        <v>#N/A</v>
      </c>
    </row>
    <row r="67" spans="1:7" x14ac:dyDescent="0.2">
      <c r="A67" s="62" t="s">
        <v>153</v>
      </c>
      <c r="B67" s="63"/>
      <c r="C67" s="62" t="s">
        <v>566</v>
      </c>
      <c r="D67" s="65">
        <v>45515</v>
      </c>
      <c r="E67" t="s">
        <v>64</v>
      </c>
      <c r="F67" t="e">
        <v>#N/A</v>
      </c>
      <c r="G67" t="e">
        <v>#N/A</v>
      </c>
    </row>
    <row r="68" spans="1:7" x14ac:dyDescent="0.2">
      <c r="A68" s="66" t="s">
        <v>184</v>
      </c>
      <c r="B68" s="63">
        <v>96021763</v>
      </c>
      <c r="C68" s="66" t="s">
        <v>564</v>
      </c>
      <c r="D68" s="63">
        <v>52577</v>
      </c>
      <c r="E68" t="s">
        <v>64</v>
      </c>
      <c r="F68" t="e">
        <v>#N/A</v>
      </c>
      <c r="G68" t="e">
        <v>#N/A</v>
      </c>
    </row>
    <row r="69" spans="1:7" x14ac:dyDescent="0.2">
      <c r="A69" s="62" t="s">
        <v>208</v>
      </c>
      <c r="B69" s="63"/>
      <c r="C69" s="62" t="s">
        <v>566</v>
      </c>
      <c r="D69" s="65">
        <v>29765</v>
      </c>
      <c r="E69" t="s">
        <v>64</v>
      </c>
      <c r="F69" t="e">
        <v>#N/A</v>
      </c>
      <c r="G69" t="e">
        <v>#N/A</v>
      </c>
    </row>
    <row r="70" spans="1:7" x14ac:dyDescent="0.2">
      <c r="A70" s="62" t="s">
        <v>299</v>
      </c>
      <c r="B70" s="63"/>
      <c r="C70" s="62" t="s">
        <v>566</v>
      </c>
      <c r="D70" s="65">
        <v>53244</v>
      </c>
      <c r="E70" t="s">
        <v>64</v>
      </c>
      <c r="F70" t="e">
        <v>#N/A</v>
      </c>
      <c r="G70" t="e">
        <v>#N/A</v>
      </c>
    </row>
    <row r="71" spans="1:7" x14ac:dyDescent="0.2">
      <c r="A71" s="62" t="s">
        <v>304</v>
      </c>
      <c r="B71" s="63"/>
      <c r="C71" s="62" t="s">
        <v>566</v>
      </c>
      <c r="D71" s="65">
        <v>1163</v>
      </c>
      <c r="E71" t="s">
        <v>64</v>
      </c>
      <c r="F71" t="e">
        <v>#N/A</v>
      </c>
      <c r="G71" t="e">
        <v>#N/A</v>
      </c>
    </row>
    <row r="72" spans="1:7" x14ac:dyDescent="0.2">
      <c r="A72" s="62" t="s">
        <v>274</v>
      </c>
      <c r="B72" s="63"/>
      <c r="C72" s="62" t="s">
        <v>566</v>
      </c>
      <c r="D72" s="65">
        <v>6198</v>
      </c>
      <c r="E72" t="s">
        <v>64</v>
      </c>
      <c r="F72" t="e">
        <v>#N/A</v>
      </c>
      <c r="G72" t="e">
        <v>#N/A</v>
      </c>
    </row>
    <row r="73" spans="1:7" x14ac:dyDescent="0.2">
      <c r="A73" s="62" t="s">
        <v>222</v>
      </c>
      <c r="B73" s="63"/>
      <c r="C73" s="62" t="s">
        <v>566</v>
      </c>
      <c r="D73" s="65">
        <v>62225</v>
      </c>
      <c r="E73" t="s">
        <v>64</v>
      </c>
      <c r="F73" t="e">
        <v>#N/A</v>
      </c>
      <c r="G73" t="e">
        <v>#N/A</v>
      </c>
    </row>
    <row r="74" spans="1:7" x14ac:dyDescent="0.2">
      <c r="A74" s="62" t="s">
        <v>165</v>
      </c>
      <c r="B74" s="63"/>
      <c r="C74" s="62" t="s">
        <v>566</v>
      </c>
      <c r="D74" s="65">
        <v>56959</v>
      </c>
      <c r="E74" t="s">
        <v>64</v>
      </c>
      <c r="F74">
        <v>33</v>
      </c>
      <c r="G74">
        <v>33</v>
      </c>
    </row>
    <row r="75" spans="1:7" x14ac:dyDescent="0.2">
      <c r="A75" s="62" t="s">
        <v>218</v>
      </c>
      <c r="B75" s="63"/>
      <c r="C75" s="62" t="s">
        <v>566</v>
      </c>
      <c r="D75" s="65">
        <v>51593</v>
      </c>
      <c r="E75" t="s">
        <v>64</v>
      </c>
      <c r="F75" t="e">
        <v>#N/A</v>
      </c>
      <c r="G75" t="e">
        <v>#N/A</v>
      </c>
    </row>
    <row r="76" spans="1:7" x14ac:dyDescent="0.2">
      <c r="A76" s="66" t="s">
        <v>115</v>
      </c>
      <c r="B76" s="63">
        <v>96050438</v>
      </c>
      <c r="C76" s="66" t="s">
        <v>564</v>
      </c>
      <c r="D76" s="63">
        <v>54980</v>
      </c>
      <c r="E76" t="s">
        <v>64</v>
      </c>
      <c r="F76" t="e">
        <v>#N/A</v>
      </c>
      <c r="G76" t="e">
        <v>#N/A</v>
      </c>
    </row>
    <row r="77" spans="1:7" x14ac:dyDescent="0.2">
      <c r="A77" s="62" t="s">
        <v>123</v>
      </c>
      <c r="B77" s="63"/>
      <c r="C77" s="62" t="s">
        <v>566</v>
      </c>
      <c r="D77" s="65">
        <v>70891</v>
      </c>
      <c r="E77" t="s">
        <v>64</v>
      </c>
      <c r="F77" t="e">
        <v>#N/A</v>
      </c>
      <c r="G77" t="e">
        <v>#N/A</v>
      </c>
    </row>
    <row r="78" spans="1:7" x14ac:dyDescent="0.2">
      <c r="A78" s="62" t="s">
        <v>225</v>
      </c>
      <c r="B78" s="63"/>
      <c r="C78" s="62" t="s">
        <v>566</v>
      </c>
      <c r="D78" s="65">
        <v>98319</v>
      </c>
      <c r="E78" t="s">
        <v>64</v>
      </c>
      <c r="F78" t="e">
        <v>#N/A</v>
      </c>
      <c r="G78" t="e">
        <v>#N/A</v>
      </c>
    </row>
    <row r="79" spans="1:7" x14ac:dyDescent="0.2">
      <c r="A79" s="66" t="s">
        <v>88</v>
      </c>
      <c r="B79" s="63">
        <v>96013559</v>
      </c>
      <c r="C79" s="66" t="s">
        <v>564</v>
      </c>
      <c r="D79" s="63">
        <v>54979</v>
      </c>
      <c r="E79" t="s">
        <v>64</v>
      </c>
      <c r="F79">
        <v>6</v>
      </c>
      <c r="G79">
        <v>6</v>
      </c>
    </row>
    <row r="80" spans="1:7" x14ac:dyDescent="0.2">
      <c r="A80" s="66" t="s">
        <v>116</v>
      </c>
      <c r="B80" s="63">
        <v>96037412</v>
      </c>
      <c r="C80" s="66" t="s">
        <v>573</v>
      </c>
      <c r="D80" s="63">
        <v>65292</v>
      </c>
      <c r="E80" t="s">
        <v>64</v>
      </c>
      <c r="F80" t="e">
        <v>#N/A</v>
      </c>
      <c r="G80" t="e">
        <v>#N/A</v>
      </c>
    </row>
    <row r="81" spans="1:7" x14ac:dyDescent="0.2">
      <c r="A81" s="66" t="s">
        <v>87</v>
      </c>
      <c r="B81" s="63">
        <v>95000199</v>
      </c>
      <c r="C81" s="66" t="s">
        <v>573</v>
      </c>
      <c r="D81" s="63">
        <v>61981</v>
      </c>
      <c r="E81" t="s">
        <v>64</v>
      </c>
      <c r="F81">
        <v>39</v>
      </c>
      <c r="G81">
        <v>39</v>
      </c>
    </row>
    <row r="82" spans="1:7" x14ac:dyDescent="0.2">
      <c r="A82" s="66" t="s">
        <v>120</v>
      </c>
      <c r="B82" s="63">
        <v>96003709</v>
      </c>
      <c r="C82" s="66" t="s">
        <v>568</v>
      </c>
      <c r="D82" s="63">
        <v>51163</v>
      </c>
      <c r="E82" t="s">
        <v>64</v>
      </c>
      <c r="F82" t="e">
        <v>#N/A</v>
      </c>
      <c r="G82" t="e">
        <v>#N/A</v>
      </c>
    </row>
    <row r="83" spans="1:7" x14ac:dyDescent="0.2">
      <c r="A83" s="66" t="s">
        <v>271</v>
      </c>
      <c r="B83" s="63">
        <v>96019512</v>
      </c>
      <c r="C83" s="66" t="s">
        <v>568</v>
      </c>
      <c r="D83" s="63">
        <v>1238</v>
      </c>
      <c r="E83" t="s">
        <v>64</v>
      </c>
      <c r="F83" t="e">
        <v>#N/A</v>
      </c>
      <c r="G83" t="e">
        <v>#N/A</v>
      </c>
    </row>
    <row r="84" spans="1:7" x14ac:dyDescent="0.2">
      <c r="A84" s="62" t="s">
        <v>303</v>
      </c>
      <c r="B84" s="63"/>
      <c r="C84" s="62" t="s">
        <v>566</v>
      </c>
      <c r="D84" s="65">
        <v>55915</v>
      </c>
      <c r="E84" t="s">
        <v>64</v>
      </c>
      <c r="F84" t="e">
        <v>#N/A</v>
      </c>
      <c r="G84" t="e">
        <v>#N/A</v>
      </c>
    </row>
    <row r="85" spans="1:7" x14ac:dyDescent="0.2">
      <c r="A85" s="66" t="s">
        <v>91</v>
      </c>
      <c r="B85" s="63">
        <v>96066310</v>
      </c>
      <c r="C85" s="66" t="s">
        <v>574</v>
      </c>
      <c r="D85" s="63">
        <v>53350</v>
      </c>
      <c r="E85" t="s">
        <v>64</v>
      </c>
      <c r="F85">
        <v>3</v>
      </c>
      <c r="G85">
        <v>3</v>
      </c>
    </row>
    <row r="86" spans="1:7" x14ac:dyDescent="0.2">
      <c r="A86" s="66" t="s">
        <v>91</v>
      </c>
      <c r="B86" s="63">
        <v>96045266</v>
      </c>
      <c r="C86" s="66" t="s">
        <v>564</v>
      </c>
      <c r="D86" s="63">
        <v>53350</v>
      </c>
      <c r="E86" t="s">
        <v>64</v>
      </c>
      <c r="F86">
        <v>3</v>
      </c>
      <c r="G86">
        <v>3</v>
      </c>
    </row>
    <row r="87" spans="1:7" x14ac:dyDescent="0.2">
      <c r="A87" s="66" t="s">
        <v>228</v>
      </c>
      <c r="B87" s="63">
        <v>96056360</v>
      </c>
      <c r="C87" s="66" t="s">
        <v>564</v>
      </c>
      <c r="D87" s="63">
        <v>55727</v>
      </c>
      <c r="E87" t="s">
        <v>64</v>
      </c>
      <c r="F87" t="e">
        <v>#N/A</v>
      </c>
      <c r="G87" t="e">
        <v>#N/A</v>
      </c>
    </row>
    <row r="88" spans="1:7" x14ac:dyDescent="0.2">
      <c r="A88" s="62" t="s">
        <v>235</v>
      </c>
      <c r="B88" s="63"/>
      <c r="C88" s="62" t="s">
        <v>566</v>
      </c>
      <c r="D88" s="65">
        <v>95307</v>
      </c>
      <c r="E88" t="s">
        <v>64</v>
      </c>
      <c r="F88" t="e">
        <v>#N/A</v>
      </c>
      <c r="G88" t="e">
        <v>#N/A</v>
      </c>
    </row>
    <row r="89" spans="1:7" x14ac:dyDescent="0.2">
      <c r="A89" s="66" t="s">
        <v>139</v>
      </c>
      <c r="B89" s="63">
        <v>96035882</v>
      </c>
      <c r="C89" s="66" t="s">
        <v>575</v>
      </c>
      <c r="D89" s="63">
        <v>49298</v>
      </c>
      <c r="E89" t="s">
        <v>64</v>
      </c>
      <c r="F89" t="e">
        <v>#N/A</v>
      </c>
      <c r="G89" t="e">
        <v>#N/A</v>
      </c>
    </row>
    <row r="90" spans="1:7" x14ac:dyDescent="0.2">
      <c r="A90" s="66" t="s">
        <v>106</v>
      </c>
      <c r="B90" s="63">
        <v>96028131</v>
      </c>
      <c r="C90" s="66" t="s">
        <v>564</v>
      </c>
      <c r="D90" s="63">
        <v>53341</v>
      </c>
      <c r="E90" t="s">
        <v>64</v>
      </c>
      <c r="F90" t="e">
        <v>#N/A</v>
      </c>
      <c r="G90" t="e">
        <v>#N/A</v>
      </c>
    </row>
    <row r="91" spans="1:7" x14ac:dyDescent="0.2">
      <c r="A91" s="66" t="s">
        <v>127</v>
      </c>
      <c r="B91" s="63">
        <v>96023504</v>
      </c>
      <c r="C91" s="66" t="s">
        <v>564</v>
      </c>
      <c r="D91" s="63">
        <v>57956</v>
      </c>
      <c r="E91" t="s">
        <v>64</v>
      </c>
      <c r="F91">
        <v>29</v>
      </c>
      <c r="G91">
        <v>29</v>
      </c>
    </row>
    <row r="92" spans="1:7" x14ac:dyDescent="0.2">
      <c r="A92" s="66" t="s">
        <v>149</v>
      </c>
      <c r="B92" s="63">
        <v>96042254</v>
      </c>
      <c r="C92" s="66" t="s">
        <v>564</v>
      </c>
      <c r="D92" s="63">
        <v>51732</v>
      </c>
      <c r="E92" t="s">
        <v>64</v>
      </c>
      <c r="F92" t="e">
        <v>#N/A</v>
      </c>
      <c r="G92" t="e">
        <v>#N/A</v>
      </c>
    </row>
    <row r="93" spans="1:7" x14ac:dyDescent="0.2">
      <c r="A93" s="66" t="s">
        <v>89</v>
      </c>
      <c r="B93" s="63">
        <v>96057022</v>
      </c>
      <c r="C93" s="66" t="s">
        <v>564</v>
      </c>
      <c r="D93" s="63">
        <v>91219</v>
      </c>
      <c r="E93" t="s">
        <v>64</v>
      </c>
      <c r="F93">
        <v>16</v>
      </c>
      <c r="G93">
        <v>16</v>
      </c>
    </row>
    <row r="94" spans="1:7" x14ac:dyDescent="0.2">
      <c r="A94" s="66" t="s">
        <v>122</v>
      </c>
      <c r="B94" s="63">
        <v>96038352</v>
      </c>
      <c r="C94" s="66" t="s">
        <v>564</v>
      </c>
      <c r="D94" s="63">
        <v>60949</v>
      </c>
      <c r="E94" t="s">
        <v>64</v>
      </c>
      <c r="F94" t="e">
        <v>#N/A</v>
      </c>
      <c r="G94" t="e">
        <v>#N/A</v>
      </c>
    </row>
    <row r="95" spans="1:7" x14ac:dyDescent="0.2">
      <c r="A95" s="62" t="s">
        <v>256</v>
      </c>
      <c r="B95" s="63"/>
      <c r="C95" s="62" t="s">
        <v>566</v>
      </c>
      <c r="D95" s="65">
        <v>80111</v>
      </c>
      <c r="E95" t="s">
        <v>64</v>
      </c>
      <c r="F95" t="e">
        <v>#N/A</v>
      </c>
      <c r="G95" t="e">
        <v>#N/A</v>
      </c>
    </row>
    <row r="96" spans="1:7" x14ac:dyDescent="0.2">
      <c r="A96" s="66" t="s">
        <v>185</v>
      </c>
      <c r="B96" s="63">
        <v>96051533</v>
      </c>
      <c r="C96" s="66" t="s">
        <v>564</v>
      </c>
      <c r="D96" s="63">
        <v>65744</v>
      </c>
      <c r="E96" t="s">
        <v>64</v>
      </c>
      <c r="F96" t="e">
        <v>#N/A</v>
      </c>
      <c r="G96" t="e">
        <v>#N/A</v>
      </c>
    </row>
    <row r="97" spans="1:7" x14ac:dyDescent="0.2">
      <c r="A97" s="62" t="s">
        <v>264</v>
      </c>
      <c r="B97" s="63"/>
      <c r="C97" s="62" t="s">
        <v>566</v>
      </c>
      <c r="D97" s="65">
        <v>30281</v>
      </c>
      <c r="E97" t="s">
        <v>64</v>
      </c>
      <c r="F97" t="e">
        <v>#N/A</v>
      </c>
      <c r="G97" t="e">
        <v>#N/A</v>
      </c>
    </row>
    <row r="98" spans="1:7" x14ac:dyDescent="0.2">
      <c r="A98" s="62" t="s">
        <v>263</v>
      </c>
      <c r="B98" s="63"/>
      <c r="C98" s="62" t="s">
        <v>566</v>
      </c>
      <c r="D98" s="65">
        <v>80575</v>
      </c>
      <c r="E98" t="s">
        <v>64</v>
      </c>
      <c r="F98" t="e">
        <v>#N/A</v>
      </c>
      <c r="G98" t="e">
        <v>#N/A</v>
      </c>
    </row>
    <row r="99" spans="1:7" x14ac:dyDescent="0.2">
      <c r="A99" s="62" t="s">
        <v>231</v>
      </c>
      <c r="B99" s="63"/>
      <c r="C99" s="62" t="s">
        <v>566</v>
      </c>
      <c r="D99" s="65">
        <v>77232</v>
      </c>
      <c r="E99" t="s">
        <v>64</v>
      </c>
      <c r="F99" t="e">
        <v>#N/A</v>
      </c>
      <c r="G99" t="e">
        <v>#N/A</v>
      </c>
    </row>
    <row r="100" spans="1:7" x14ac:dyDescent="0.2">
      <c r="A100" s="62" t="s">
        <v>124</v>
      </c>
      <c r="B100" s="63"/>
      <c r="C100" s="62" t="s">
        <v>566</v>
      </c>
      <c r="D100" s="65">
        <v>84922</v>
      </c>
      <c r="E100" t="s">
        <v>64</v>
      </c>
      <c r="F100" t="e">
        <v>#N/A</v>
      </c>
      <c r="G100" t="e">
        <v>#N/A</v>
      </c>
    </row>
    <row r="101" spans="1:7" x14ac:dyDescent="0.2">
      <c r="A101" s="62" t="s">
        <v>192</v>
      </c>
      <c r="B101" s="63"/>
      <c r="C101" s="62" t="s">
        <v>566</v>
      </c>
      <c r="D101" s="65">
        <v>85289</v>
      </c>
      <c r="E101" t="s">
        <v>64</v>
      </c>
      <c r="F101" t="e">
        <v>#N/A</v>
      </c>
      <c r="G101" t="e">
        <v>#N/A</v>
      </c>
    </row>
    <row r="102" spans="1:7" x14ac:dyDescent="0.2">
      <c r="A102" s="66" t="s">
        <v>197</v>
      </c>
      <c r="B102" s="63">
        <v>96061965</v>
      </c>
      <c r="C102" s="66" t="s">
        <v>564</v>
      </c>
      <c r="D102" s="63">
        <v>90097</v>
      </c>
      <c r="E102" t="s">
        <v>64</v>
      </c>
      <c r="F102">
        <v>52</v>
      </c>
      <c r="G102">
        <v>52</v>
      </c>
    </row>
    <row r="103" spans="1:7" x14ac:dyDescent="0.2">
      <c r="A103" s="62" t="s">
        <v>262</v>
      </c>
      <c r="B103" s="63"/>
      <c r="C103" s="62" t="s">
        <v>566</v>
      </c>
      <c r="D103" s="65">
        <v>30487</v>
      </c>
      <c r="E103" t="s">
        <v>64</v>
      </c>
      <c r="F103" t="e">
        <v>#N/A</v>
      </c>
      <c r="G103" t="e">
        <v>#N/A</v>
      </c>
    </row>
    <row r="104" spans="1:7" x14ac:dyDescent="0.2">
      <c r="A104" s="66" t="s">
        <v>182</v>
      </c>
      <c r="B104" s="63">
        <v>96055188</v>
      </c>
      <c r="C104" s="66" t="s">
        <v>564</v>
      </c>
      <c r="D104" s="63">
        <v>1421</v>
      </c>
      <c r="E104" t="s">
        <v>64</v>
      </c>
      <c r="F104" t="e">
        <v>#N/A</v>
      </c>
      <c r="G104" t="e">
        <v>#N/A</v>
      </c>
    </row>
    <row r="105" spans="1:7" x14ac:dyDescent="0.2">
      <c r="A105" s="62" t="s">
        <v>152</v>
      </c>
      <c r="B105" s="63"/>
      <c r="C105" s="62" t="s">
        <v>566</v>
      </c>
      <c r="D105" s="65">
        <v>68254</v>
      </c>
      <c r="E105" t="s">
        <v>64</v>
      </c>
      <c r="F105">
        <v>44</v>
      </c>
      <c r="G105">
        <v>44</v>
      </c>
    </row>
    <row r="106" spans="1:7" x14ac:dyDescent="0.2">
      <c r="A106" s="66" t="s">
        <v>128</v>
      </c>
      <c r="B106" s="63">
        <v>95001006</v>
      </c>
      <c r="C106" s="66" t="s">
        <v>564</v>
      </c>
      <c r="D106" s="63">
        <v>26313</v>
      </c>
      <c r="E106" t="s">
        <v>64</v>
      </c>
      <c r="F106" t="e">
        <v>#N/A</v>
      </c>
      <c r="G106" t="e">
        <v>#N/A</v>
      </c>
    </row>
    <row r="107" spans="1:7" x14ac:dyDescent="0.2">
      <c r="A107" s="62" t="s">
        <v>286</v>
      </c>
      <c r="B107" s="63"/>
      <c r="C107" s="62" t="s">
        <v>566</v>
      </c>
      <c r="D107" s="65">
        <v>5444</v>
      </c>
      <c r="E107" t="s">
        <v>64</v>
      </c>
      <c r="F107" t="e">
        <v>#N/A</v>
      </c>
      <c r="G107" t="e">
        <v>#N/A</v>
      </c>
    </row>
    <row r="108" spans="1:7" x14ac:dyDescent="0.2">
      <c r="A108" s="62" t="s">
        <v>189</v>
      </c>
      <c r="B108" s="63"/>
      <c r="C108" s="62" t="s">
        <v>566</v>
      </c>
      <c r="D108" s="65">
        <v>63597</v>
      </c>
      <c r="E108" t="s">
        <v>64</v>
      </c>
      <c r="F108" t="e">
        <v>#N/A</v>
      </c>
      <c r="G108" t="e">
        <v>#N/A</v>
      </c>
    </row>
    <row r="109" spans="1:7" x14ac:dyDescent="0.2">
      <c r="A109" s="66" t="s">
        <v>98</v>
      </c>
      <c r="B109" s="63">
        <v>96016620</v>
      </c>
      <c r="C109" s="66" t="s">
        <v>564</v>
      </c>
      <c r="D109" s="63">
        <v>55109</v>
      </c>
      <c r="E109" t="s">
        <v>64</v>
      </c>
      <c r="F109" t="e">
        <v>#N/A</v>
      </c>
      <c r="G109" t="e">
        <v>#N/A</v>
      </c>
    </row>
    <row r="110" spans="1:7" x14ac:dyDescent="0.2">
      <c r="A110" s="62" t="s">
        <v>279</v>
      </c>
      <c r="B110" s="63"/>
      <c r="C110" s="62" t="s">
        <v>566</v>
      </c>
      <c r="D110" s="65">
        <v>1709</v>
      </c>
      <c r="E110" t="s">
        <v>64</v>
      </c>
      <c r="F110" t="e">
        <v>#N/A</v>
      </c>
      <c r="G110" t="e">
        <v>#N/A</v>
      </c>
    </row>
    <row r="111" spans="1:7" x14ac:dyDescent="0.2">
      <c r="A111" s="66" t="s">
        <v>229</v>
      </c>
      <c r="B111" s="63">
        <v>96051537</v>
      </c>
      <c r="C111" s="66" t="s">
        <v>564</v>
      </c>
      <c r="D111" s="63">
        <v>66682</v>
      </c>
      <c r="E111" t="s">
        <v>64</v>
      </c>
      <c r="F111">
        <v>26</v>
      </c>
      <c r="G111">
        <v>26</v>
      </c>
    </row>
    <row r="112" spans="1:7" x14ac:dyDescent="0.2">
      <c r="A112" s="62" t="s">
        <v>269</v>
      </c>
      <c r="B112" s="63"/>
      <c r="C112" s="62" t="s">
        <v>566</v>
      </c>
      <c r="D112" s="65">
        <v>11175</v>
      </c>
      <c r="E112" t="s">
        <v>64</v>
      </c>
      <c r="F112" t="e">
        <v>#N/A</v>
      </c>
      <c r="G112" t="e">
        <v>#N/A</v>
      </c>
    </row>
    <row r="113" spans="1:7" x14ac:dyDescent="0.2">
      <c r="A113" s="66" t="s">
        <v>119</v>
      </c>
      <c r="B113" s="63">
        <v>96043410</v>
      </c>
      <c r="C113" s="66" t="s">
        <v>564</v>
      </c>
      <c r="D113" s="63">
        <v>65246</v>
      </c>
      <c r="E113" t="s">
        <v>64</v>
      </c>
      <c r="F113" t="e">
        <v>#N/A</v>
      </c>
      <c r="G113" t="e">
        <v>#N/A</v>
      </c>
    </row>
    <row r="114" spans="1:7" x14ac:dyDescent="0.2">
      <c r="A114" s="62" t="s">
        <v>234</v>
      </c>
      <c r="B114" s="63"/>
      <c r="C114" s="62" t="s">
        <v>566</v>
      </c>
      <c r="D114" s="65">
        <v>1799</v>
      </c>
      <c r="E114" t="s">
        <v>64</v>
      </c>
      <c r="F114" t="e">
        <v>#N/A</v>
      </c>
      <c r="G114" t="e">
        <v>#N/A</v>
      </c>
    </row>
    <row r="115" spans="1:7" x14ac:dyDescent="0.2">
      <c r="A115" s="62" t="s">
        <v>267</v>
      </c>
      <c r="B115" s="63"/>
      <c r="C115" s="62" t="s">
        <v>566</v>
      </c>
      <c r="D115" s="65">
        <v>56039</v>
      </c>
      <c r="E115" t="s">
        <v>64</v>
      </c>
      <c r="F115" t="e">
        <v>#N/A</v>
      </c>
      <c r="G115" t="e">
        <v>#N/A</v>
      </c>
    </row>
    <row r="116" spans="1:7" x14ac:dyDescent="0.2">
      <c r="A116" s="62" t="s">
        <v>288</v>
      </c>
      <c r="B116" s="63"/>
      <c r="C116" s="62" t="s">
        <v>566</v>
      </c>
      <c r="D116" s="65">
        <v>118</v>
      </c>
      <c r="E116" t="s">
        <v>64</v>
      </c>
      <c r="F116" t="e">
        <v>#N/A</v>
      </c>
      <c r="G116" t="e">
        <v>#N/A</v>
      </c>
    </row>
    <row r="117" spans="1:7" x14ac:dyDescent="0.2">
      <c r="A117" s="66" t="s">
        <v>99</v>
      </c>
      <c r="B117" s="63">
        <v>96043931</v>
      </c>
      <c r="C117" s="66" t="s">
        <v>564</v>
      </c>
      <c r="D117" s="63">
        <v>120</v>
      </c>
      <c r="E117" t="s">
        <v>64</v>
      </c>
      <c r="F117" t="e">
        <v>#N/A</v>
      </c>
      <c r="G117" t="e">
        <v>#N/A</v>
      </c>
    </row>
    <row r="118" spans="1:7" x14ac:dyDescent="0.2">
      <c r="A118" s="66" t="s">
        <v>282</v>
      </c>
      <c r="B118" s="63">
        <v>96021719</v>
      </c>
      <c r="C118" s="66" t="s">
        <v>564</v>
      </c>
      <c r="D118" s="63">
        <v>1763</v>
      </c>
      <c r="E118" t="s">
        <v>64</v>
      </c>
      <c r="F118" t="e">
        <v>#N/A</v>
      </c>
      <c r="G118" t="e">
        <v>#N/A</v>
      </c>
    </row>
    <row r="119" spans="1:7" x14ac:dyDescent="0.2">
      <c r="A119" s="62" t="s">
        <v>236</v>
      </c>
      <c r="B119" s="63"/>
      <c r="C119" s="62" t="s">
        <v>566</v>
      </c>
      <c r="D119" s="65">
        <v>1901</v>
      </c>
      <c r="E119" t="s">
        <v>64</v>
      </c>
      <c r="F119" t="e">
        <v>#N/A</v>
      </c>
      <c r="G119" t="e">
        <v>#N/A</v>
      </c>
    </row>
    <row r="120" spans="1:7" x14ac:dyDescent="0.2">
      <c r="A120" s="66" t="s">
        <v>159</v>
      </c>
      <c r="B120" s="63">
        <v>96043308</v>
      </c>
      <c r="C120" s="66" t="s">
        <v>564</v>
      </c>
      <c r="D120" s="63">
        <v>53619</v>
      </c>
      <c r="E120" t="s">
        <v>64</v>
      </c>
      <c r="F120" t="e">
        <v>#N/A</v>
      </c>
      <c r="G120" t="e">
        <v>#N/A</v>
      </c>
    </row>
    <row r="121" spans="1:7" x14ac:dyDescent="0.2">
      <c r="A121" s="62" t="s">
        <v>241</v>
      </c>
      <c r="B121" s="63"/>
      <c r="C121" s="62" t="s">
        <v>566</v>
      </c>
      <c r="D121" s="65">
        <v>64449</v>
      </c>
      <c r="E121" t="s">
        <v>64</v>
      </c>
      <c r="F121" t="e">
        <v>#N/A</v>
      </c>
      <c r="G121" t="e">
        <v>#N/A</v>
      </c>
    </row>
    <row r="122" spans="1:7" x14ac:dyDescent="0.2">
      <c r="A122" s="62" t="s">
        <v>258</v>
      </c>
      <c r="B122" s="63"/>
      <c r="C122" s="62" t="s">
        <v>566</v>
      </c>
      <c r="D122" s="65">
        <v>54292</v>
      </c>
      <c r="E122" t="s">
        <v>64</v>
      </c>
      <c r="F122" t="e">
        <v>#N/A</v>
      </c>
      <c r="G122" t="e">
        <v>#N/A</v>
      </c>
    </row>
    <row r="123" spans="1:7" x14ac:dyDescent="0.2">
      <c r="A123" s="66" t="s">
        <v>157</v>
      </c>
      <c r="B123" s="63">
        <v>96044811</v>
      </c>
      <c r="C123" s="66" t="s">
        <v>564</v>
      </c>
      <c r="D123" s="63">
        <v>246</v>
      </c>
      <c r="E123" t="s">
        <v>64</v>
      </c>
      <c r="F123" t="e">
        <v>#N/A</v>
      </c>
      <c r="G123" t="e">
        <v>#N/A</v>
      </c>
    </row>
    <row r="124" spans="1:7" x14ac:dyDescent="0.2">
      <c r="A124" s="62" t="s">
        <v>221</v>
      </c>
      <c r="B124" s="63"/>
      <c r="C124" s="62" t="s">
        <v>566</v>
      </c>
      <c r="D124" s="65">
        <v>58669</v>
      </c>
      <c r="E124" t="s">
        <v>64</v>
      </c>
      <c r="F124" t="e">
        <v>#N/A</v>
      </c>
      <c r="G124" t="e">
        <v>#N/A</v>
      </c>
    </row>
    <row r="125" spans="1:7" x14ac:dyDescent="0.2">
      <c r="A125" s="62" t="s">
        <v>213</v>
      </c>
      <c r="B125" s="63"/>
      <c r="C125" s="62" t="s">
        <v>566</v>
      </c>
      <c r="D125" s="65">
        <v>97779</v>
      </c>
      <c r="E125" t="s">
        <v>64</v>
      </c>
      <c r="F125" t="e">
        <v>#N/A</v>
      </c>
      <c r="G125" t="e">
        <v>#N/A</v>
      </c>
    </row>
    <row r="126" spans="1:7" x14ac:dyDescent="0.2">
      <c r="A126" s="62" t="s">
        <v>310</v>
      </c>
      <c r="B126" s="63"/>
      <c r="C126" s="62" t="s">
        <v>566</v>
      </c>
      <c r="D126" s="65">
        <v>5310</v>
      </c>
      <c r="E126" t="s">
        <v>64</v>
      </c>
      <c r="F126" t="e">
        <v>#N/A</v>
      </c>
      <c r="G126" t="e">
        <v>#N/A</v>
      </c>
    </row>
    <row r="127" spans="1:7" x14ac:dyDescent="0.2">
      <c r="A127" s="66" t="s">
        <v>300</v>
      </c>
      <c r="B127" s="63">
        <v>96000104</v>
      </c>
      <c r="C127" s="66" t="s">
        <v>573</v>
      </c>
      <c r="D127" s="63">
        <v>58177</v>
      </c>
      <c r="E127" t="s">
        <v>64</v>
      </c>
      <c r="F127">
        <v>58</v>
      </c>
      <c r="G127">
        <v>58</v>
      </c>
    </row>
    <row r="128" spans="1:7" x14ac:dyDescent="0.2">
      <c r="A128" s="66" t="s">
        <v>129</v>
      </c>
      <c r="B128" s="63">
        <v>96019633</v>
      </c>
      <c r="C128" s="66" t="s">
        <v>564</v>
      </c>
      <c r="D128" s="63">
        <v>278</v>
      </c>
      <c r="E128" t="s">
        <v>64</v>
      </c>
      <c r="F128" t="e">
        <v>#N/A</v>
      </c>
      <c r="G128" t="e">
        <v>#N/A</v>
      </c>
    </row>
    <row r="129" spans="1:7" x14ac:dyDescent="0.2">
      <c r="A129" s="62" t="s">
        <v>180</v>
      </c>
      <c r="B129" s="63"/>
      <c r="C129" s="62" t="s">
        <v>566</v>
      </c>
      <c r="D129" s="65">
        <v>2094</v>
      </c>
      <c r="E129" t="s">
        <v>64</v>
      </c>
      <c r="F129" t="e">
        <v>#N/A</v>
      </c>
      <c r="G129" t="e">
        <v>#N/A</v>
      </c>
    </row>
    <row r="130" spans="1:7" x14ac:dyDescent="0.2">
      <c r="A130" s="66" t="s">
        <v>293</v>
      </c>
      <c r="B130" s="63">
        <v>96057698</v>
      </c>
      <c r="C130" s="66" t="s">
        <v>564</v>
      </c>
      <c r="D130" s="63">
        <v>51880</v>
      </c>
      <c r="E130" t="s">
        <v>64</v>
      </c>
      <c r="F130" t="e">
        <v>#N/A</v>
      </c>
      <c r="G130" t="e">
        <v>#N/A</v>
      </c>
    </row>
    <row r="131" spans="1:7" x14ac:dyDescent="0.2">
      <c r="A131" s="62" t="s">
        <v>305</v>
      </c>
      <c r="B131" s="63"/>
      <c r="C131" s="62" t="s">
        <v>566</v>
      </c>
      <c r="D131" s="65">
        <v>36857</v>
      </c>
      <c r="E131" t="s">
        <v>64</v>
      </c>
      <c r="F131" t="e">
        <v>#N/A</v>
      </c>
      <c r="G131" t="e">
        <v>#N/A</v>
      </c>
    </row>
    <row r="132" spans="1:7" x14ac:dyDescent="0.2">
      <c r="A132" s="62" t="s">
        <v>309</v>
      </c>
      <c r="B132" s="63"/>
      <c r="C132" s="62" t="s">
        <v>566</v>
      </c>
      <c r="D132" s="65">
        <v>2160</v>
      </c>
      <c r="E132" t="s">
        <v>64</v>
      </c>
      <c r="F132" t="e">
        <v>#N/A</v>
      </c>
      <c r="G132" t="e">
        <v>#N/A</v>
      </c>
    </row>
    <row r="133" spans="1:7" x14ac:dyDescent="0.2">
      <c r="A133" s="62" t="s">
        <v>212</v>
      </c>
      <c r="B133" s="63"/>
      <c r="C133" s="62" t="s">
        <v>566</v>
      </c>
      <c r="D133" s="65">
        <v>2162</v>
      </c>
      <c r="E133" t="s">
        <v>64</v>
      </c>
      <c r="F133" t="e">
        <v>#N/A</v>
      </c>
      <c r="G133" t="e">
        <v>#N/A</v>
      </c>
    </row>
    <row r="134" spans="1:7" x14ac:dyDescent="0.2">
      <c r="A134" s="66" t="s">
        <v>147</v>
      </c>
      <c r="B134" s="63">
        <v>96004750</v>
      </c>
      <c r="C134" s="66" t="s">
        <v>573</v>
      </c>
      <c r="D134" s="63">
        <v>45492</v>
      </c>
      <c r="E134" t="s">
        <v>64</v>
      </c>
      <c r="F134">
        <v>64</v>
      </c>
      <c r="G134">
        <v>64</v>
      </c>
    </row>
    <row r="135" spans="1:7" x14ac:dyDescent="0.2">
      <c r="A135" s="62" t="s">
        <v>232</v>
      </c>
      <c r="B135" s="63"/>
      <c r="C135" s="62" t="s">
        <v>566</v>
      </c>
      <c r="D135" s="65">
        <v>2181</v>
      </c>
      <c r="E135" t="s">
        <v>64</v>
      </c>
      <c r="F135" t="e">
        <v>#N/A</v>
      </c>
      <c r="G135" t="e">
        <v>#N/A</v>
      </c>
    </row>
    <row r="136" spans="1:7" x14ac:dyDescent="0.2">
      <c r="A136" s="66" t="s">
        <v>118</v>
      </c>
      <c r="B136" s="63">
        <v>96052169</v>
      </c>
      <c r="C136" s="66" t="s">
        <v>564</v>
      </c>
      <c r="D136" s="63">
        <v>49333</v>
      </c>
      <c r="E136" t="s">
        <v>64</v>
      </c>
      <c r="F136" t="e">
        <v>#N/A</v>
      </c>
      <c r="G136" t="e">
        <v>#N/A</v>
      </c>
    </row>
    <row r="137" spans="1:7" x14ac:dyDescent="0.2">
      <c r="A137" s="66" t="s">
        <v>92</v>
      </c>
      <c r="B137" s="63">
        <v>95000281</v>
      </c>
      <c r="C137" s="66" t="s">
        <v>568</v>
      </c>
      <c r="D137" s="63">
        <v>56264</v>
      </c>
      <c r="E137" t="s">
        <v>64</v>
      </c>
      <c r="F137">
        <v>7</v>
      </c>
      <c r="G137">
        <v>7</v>
      </c>
    </row>
    <row r="138" spans="1:7" x14ac:dyDescent="0.2">
      <c r="A138" s="62" t="s">
        <v>202</v>
      </c>
      <c r="B138" s="63"/>
      <c r="C138" s="62" t="s">
        <v>566</v>
      </c>
      <c r="D138" s="65">
        <v>58058</v>
      </c>
      <c r="E138" t="s">
        <v>64</v>
      </c>
      <c r="F138" t="e">
        <v>#N/A</v>
      </c>
      <c r="G138" t="e">
        <v>#N/A</v>
      </c>
    </row>
    <row r="139" spans="1:7" x14ac:dyDescent="0.2">
      <c r="A139" s="66" t="s">
        <v>114</v>
      </c>
      <c r="B139" s="63">
        <v>95000191</v>
      </c>
      <c r="C139" s="66" t="s">
        <v>574</v>
      </c>
      <c r="D139" s="63">
        <v>9409</v>
      </c>
      <c r="E139" t="s">
        <v>64</v>
      </c>
      <c r="F139">
        <v>14</v>
      </c>
      <c r="G139">
        <v>14</v>
      </c>
    </row>
    <row r="140" spans="1:7" x14ac:dyDescent="0.2">
      <c r="A140" s="62" t="s">
        <v>277</v>
      </c>
      <c r="B140" s="63"/>
      <c r="C140" s="62" t="s">
        <v>566</v>
      </c>
      <c r="D140" s="65">
        <v>53782</v>
      </c>
      <c r="E140" t="s">
        <v>64</v>
      </c>
      <c r="F140" t="e">
        <v>#N/A</v>
      </c>
      <c r="G140" t="e">
        <v>#N/A</v>
      </c>
    </row>
    <row r="141" spans="1:7" x14ac:dyDescent="0.2">
      <c r="A141" s="62" t="s">
        <v>268</v>
      </c>
      <c r="B141" s="63"/>
      <c r="C141" s="62" t="s">
        <v>566</v>
      </c>
      <c r="D141" s="65">
        <v>2289</v>
      </c>
      <c r="E141" t="s">
        <v>64</v>
      </c>
      <c r="F141" t="e">
        <v>#N/A</v>
      </c>
      <c r="G141" t="e">
        <v>#N/A</v>
      </c>
    </row>
    <row r="142" spans="1:7" x14ac:dyDescent="0.2">
      <c r="A142" s="62" t="s">
        <v>200</v>
      </c>
      <c r="B142" s="63"/>
      <c r="C142" s="62" t="s">
        <v>566</v>
      </c>
      <c r="D142" s="65">
        <v>2331</v>
      </c>
      <c r="E142" t="s">
        <v>64</v>
      </c>
      <c r="F142" t="e">
        <v>#N/A</v>
      </c>
      <c r="G142" t="e">
        <v>#N/A</v>
      </c>
    </row>
    <row r="143" spans="1:7" x14ac:dyDescent="0.2">
      <c r="A143" s="66" t="s">
        <v>137</v>
      </c>
      <c r="B143" s="63">
        <v>96034867</v>
      </c>
      <c r="C143" s="66" t="s">
        <v>564</v>
      </c>
      <c r="D143" s="63">
        <v>57251</v>
      </c>
      <c r="E143" t="s">
        <v>64</v>
      </c>
      <c r="F143" t="e">
        <v>#N/A</v>
      </c>
      <c r="G143" t="e">
        <v>#N/A</v>
      </c>
    </row>
    <row r="144" spans="1:7" x14ac:dyDescent="0.2">
      <c r="A144" s="62" t="s">
        <v>250</v>
      </c>
      <c r="B144" s="63"/>
      <c r="C144" s="62" t="s">
        <v>566</v>
      </c>
      <c r="D144" s="65">
        <v>86886</v>
      </c>
      <c r="E144" t="s">
        <v>64</v>
      </c>
      <c r="F144" t="e">
        <v>#N/A</v>
      </c>
      <c r="G144" t="e">
        <v>#N/A</v>
      </c>
    </row>
    <row r="145" spans="1:7" x14ac:dyDescent="0.2">
      <c r="A145" s="66" t="s">
        <v>183</v>
      </c>
      <c r="B145" s="63">
        <v>96017418</v>
      </c>
      <c r="C145" s="66" t="s">
        <v>575</v>
      </c>
      <c r="D145" s="63">
        <v>57700</v>
      </c>
      <c r="E145" t="s">
        <v>64</v>
      </c>
      <c r="F145" t="e">
        <v>#N/A</v>
      </c>
      <c r="G145" t="e">
        <v>#N/A</v>
      </c>
    </row>
    <row r="146" spans="1:7" x14ac:dyDescent="0.2">
      <c r="A146" s="62" t="s">
        <v>285</v>
      </c>
      <c r="B146" s="63"/>
      <c r="C146" s="62" t="s">
        <v>566</v>
      </c>
      <c r="D146" s="65">
        <v>62604</v>
      </c>
      <c r="E146" t="s">
        <v>64</v>
      </c>
      <c r="F146">
        <v>114</v>
      </c>
      <c r="G146">
        <v>114</v>
      </c>
    </row>
    <row r="147" spans="1:7" x14ac:dyDescent="0.2">
      <c r="A147" s="66" t="s">
        <v>201</v>
      </c>
      <c r="B147" s="63">
        <v>96031284</v>
      </c>
      <c r="C147" s="66" t="s">
        <v>569</v>
      </c>
      <c r="D147" s="63">
        <v>65668</v>
      </c>
      <c r="E147" t="s">
        <v>64</v>
      </c>
      <c r="F147" t="e">
        <v>#N/A</v>
      </c>
      <c r="G147" t="e">
        <v>#N/A</v>
      </c>
    </row>
    <row r="148" spans="1:7" x14ac:dyDescent="0.2">
      <c r="A148" s="66" t="s">
        <v>176</v>
      </c>
      <c r="B148" s="63">
        <v>96045659</v>
      </c>
      <c r="C148" s="66" t="s">
        <v>564</v>
      </c>
      <c r="D148" s="63">
        <v>61057</v>
      </c>
      <c r="E148" t="s">
        <v>64</v>
      </c>
      <c r="F148" t="e">
        <v>#N/A</v>
      </c>
      <c r="G148" t="e">
        <v>#N/A</v>
      </c>
    </row>
    <row r="149" spans="1:7" x14ac:dyDescent="0.2">
      <c r="A149" s="62" t="s">
        <v>169</v>
      </c>
      <c r="B149" s="63"/>
      <c r="C149" s="62" t="s">
        <v>566</v>
      </c>
      <c r="D149" s="65">
        <v>64141</v>
      </c>
      <c r="E149" t="s">
        <v>64</v>
      </c>
      <c r="F149" t="e">
        <v>#N/A</v>
      </c>
      <c r="G149" t="e">
        <v>#N/A</v>
      </c>
    </row>
    <row r="150" spans="1:7" x14ac:dyDescent="0.2">
      <c r="A150" s="66" t="s">
        <v>155</v>
      </c>
      <c r="B150" s="63">
        <v>96016637</v>
      </c>
      <c r="C150" s="66" t="s">
        <v>564</v>
      </c>
      <c r="D150" s="63">
        <v>155</v>
      </c>
      <c r="E150" t="s">
        <v>64</v>
      </c>
      <c r="F150" t="e">
        <v>#N/A</v>
      </c>
      <c r="G150" t="e">
        <v>#N/A</v>
      </c>
    </row>
    <row r="151" spans="1:7" x14ac:dyDescent="0.2">
      <c r="A151" s="62" t="s">
        <v>307</v>
      </c>
      <c r="B151" s="63"/>
      <c r="C151" s="62" t="s">
        <v>566</v>
      </c>
      <c r="D151" s="65">
        <v>154</v>
      </c>
      <c r="E151" t="s">
        <v>64</v>
      </c>
      <c r="F151">
        <v>24</v>
      </c>
      <c r="G151">
        <v>24</v>
      </c>
    </row>
    <row r="152" spans="1:7" x14ac:dyDescent="0.2">
      <c r="A152" s="62" t="s">
        <v>194</v>
      </c>
      <c r="B152" s="63"/>
      <c r="C152" s="62" t="s">
        <v>566</v>
      </c>
      <c r="D152" s="65">
        <v>69121</v>
      </c>
      <c r="E152" t="s">
        <v>64</v>
      </c>
      <c r="F152">
        <v>30</v>
      </c>
      <c r="G152">
        <v>30</v>
      </c>
    </row>
    <row r="153" spans="1:7" x14ac:dyDescent="0.2">
      <c r="A153" s="66" t="s">
        <v>156</v>
      </c>
      <c r="B153" s="63">
        <v>96014847</v>
      </c>
      <c r="C153" s="66" t="s">
        <v>564</v>
      </c>
      <c r="D153" s="63">
        <v>51389</v>
      </c>
      <c r="E153" t="s">
        <v>64</v>
      </c>
      <c r="F153" t="e">
        <v>#N/A</v>
      </c>
      <c r="G153" t="e">
        <v>#N/A</v>
      </c>
    </row>
    <row r="154" spans="1:7" x14ac:dyDescent="0.2">
      <c r="A154" s="66" t="s">
        <v>151</v>
      </c>
      <c r="B154" s="63">
        <v>95000267</v>
      </c>
      <c r="C154" s="66" t="s">
        <v>573</v>
      </c>
      <c r="D154" s="63">
        <v>63665</v>
      </c>
      <c r="E154" t="s">
        <v>64</v>
      </c>
      <c r="F154" t="e">
        <v>#N/A</v>
      </c>
      <c r="G154" t="e">
        <v>#N/A</v>
      </c>
    </row>
    <row r="155" spans="1:7" x14ac:dyDescent="0.2">
      <c r="A155" s="66" t="s">
        <v>110</v>
      </c>
      <c r="B155" s="63">
        <v>96032184</v>
      </c>
      <c r="C155" s="66" t="s">
        <v>564</v>
      </c>
      <c r="D155" s="63">
        <v>58525</v>
      </c>
      <c r="E155" t="s">
        <v>64</v>
      </c>
      <c r="F155">
        <v>77</v>
      </c>
      <c r="G155">
        <v>77</v>
      </c>
    </row>
    <row r="156" spans="1:7" x14ac:dyDescent="0.2">
      <c r="A156" s="66" t="s">
        <v>113</v>
      </c>
      <c r="B156" s="63">
        <v>96022095</v>
      </c>
      <c r="C156" s="66" t="s">
        <v>564</v>
      </c>
      <c r="D156" s="63">
        <v>31699</v>
      </c>
      <c r="E156" t="s">
        <v>64</v>
      </c>
      <c r="F156" t="e">
        <v>#N/A</v>
      </c>
      <c r="G156" t="e">
        <v>#N/A</v>
      </c>
    </row>
    <row r="157" spans="1:7" x14ac:dyDescent="0.2">
      <c r="A157" s="66" t="s">
        <v>131</v>
      </c>
      <c r="B157" s="63">
        <v>96053796</v>
      </c>
      <c r="C157" s="66" t="s">
        <v>564</v>
      </c>
      <c r="D157" s="63">
        <v>61839</v>
      </c>
      <c r="E157" t="s">
        <v>64</v>
      </c>
      <c r="F157" t="e">
        <v>#N/A</v>
      </c>
      <c r="G157" t="e">
        <v>#N/A</v>
      </c>
    </row>
    <row r="158" spans="1:7" x14ac:dyDescent="0.2">
      <c r="A158" s="66" t="s">
        <v>203</v>
      </c>
      <c r="B158" s="63">
        <v>96019158</v>
      </c>
      <c r="C158" s="66" t="s">
        <v>564</v>
      </c>
      <c r="D158" s="63">
        <v>53747</v>
      </c>
      <c r="E158" t="s">
        <v>64</v>
      </c>
      <c r="F158" t="e">
        <v>#N/A</v>
      </c>
      <c r="G158" t="e">
        <v>#N/A</v>
      </c>
    </row>
    <row r="159" spans="1:7" x14ac:dyDescent="0.2">
      <c r="A159" s="62" t="s">
        <v>302</v>
      </c>
      <c r="B159" s="63"/>
      <c r="C159" s="62" t="s">
        <v>566</v>
      </c>
      <c r="D159" s="65">
        <v>77150</v>
      </c>
      <c r="E159" t="s">
        <v>64</v>
      </c>
      <c r="F159" t="e">
        <v>#N/A</v>
      </c>
      <c r="G159" t="e">
        <v>#N/A</v>
      </c>
    </row>
    <row r="160" spans="1:7" x14ac:dyDescent="0.2">
      <c r="A160" s="66" t="s">
        <v>301</v>
      </c>
      <c r="B160" s="63">
        <v>96038388</v>
      </c>
      <c r="C160" s="66" t="s">
        <v>564</v>
      </c>
      <c r="D160" s="63">
        <v>3977</v>
      </c>
      <c r="E160" t="s">
        <v>64</v>
      </c>
      <c r="F160" t="e">
        <v>#N/A</v>
      </c>
      <c r="G160" t="e">
        <v>#N/A</v>
      </c>
    </row>
    <row r="161" spans="1:7" x14ac:dyDescent="0.2">
      <c r="A161" s="62" t="s">
        <v>220</v>
      </c>
      <c r="B161" s="63"/>
      <c r="C161" s="62" t="s">
        <v>566</v>
      </c>
      <c r="D161" s="65">
        <v>72441</v>
      </c>
      <c r="E161" t="s">
        <v>64</v>
      </c>
      <c r="F161" t="e">
        <v>#N/A</v>
      </c>
      <c r="G161" t="e">
        <v>#N/A</v>
      </c>
    </row>
    <row r="162" spans="1:7" x14ac:dyDescent="0.2">
      <c r="A162" s="66" t="s">
        <v>177</v>
      </c>
      <c r="B162" s="63">
        <v>96065388</v>
      </c>
      <c r="C162" s="66" t="s">
        <v>564</v>
      </c>
      <c r="D162" s="63">
        <v>66093</v>
      </c>
      <c r="E162" t="s">
        <v>64</v>
      </c>
      <c r="F162" t="e">
        <v>#N/A</v>
      </c>
      <c r="G162" t="e">
        <v>#N/A</v>
      </c>
    </row>
    <row r="163" spans="1:7" x14ac:dyDescent="0.2">
      <c r="A163" s="66" t="s">
        <v>247</v>
      </c>
      <c r="B163" s="63">
        <v>96022603</v>
      </c>
      <c r="C163" s="66" t="s">
        <v>564</v>
      </c>
      <c r="D163" s="63">
        <v>54438</v>
      </c>
      <c r="E163" t="s">
        <v>64</v>
      </c>
      <c r="F163" t="e">
        <v>#N/A</v>
      </c>
      <c r="G163" t="e">
        <v>#N/A</v>
      </c>
    </row>
    <row r="164" spans="1:7" x14ac:dyDescent="0.2">
      <c r="A164" s="66" t="s">
        <v>103</v>
      </c>
      <c r="B164" s="63">
        <v>96022605</v>
      </c>
      <c r="C164" s="66" t="s">
        <v>564</v>
      </c>
      <c r="D164" s="63">
        <v>58402</v>
      </c>
      <c r="E164" t="s">
        <v>64</v>
      </c>
      <c r="F164" t="e">
        <v>#N/A</v>
      </c>
      <c r="G164" t="e">
        <v>#N/A</v>
      </c>
    </row>
    <row r="165" spans="1:7" x14ac:dyDescent="0.2">
      <c r="A165" s="66" t="s">
        <v>144</v>
      </c>
      <c r="B165" s="63">
        <v>95000303</v>
      </c>
      <c r="C165" s="66" t="s">
        <v>577</v>
      </c>
      <c r="D165" s="63">
        <v>46709</v>
      </c>
      <c r="E165" t="s">
        <v>64</v>
      </c>
      <c r="F165" t="e">
        <v>#N/A</v>
      </c>
      <c r="G165" t="e">
        <v>#N/A</v>
      </c>
    </row>
    <row r="166" spans="1:7" x14ac:dyDescent="0.2">
      <c r="A166" s="62" t="s">
        <v>306</v>
      </c>
      <c r="B166" s="63"/>
      <c r="C166" s="62" t="s">
        <v>566</v>
      </c>
      <c r="D166" s="65">
        <v>171</v>
      </c>
      <c r="E166" t="s">
        <v>64</v>
      </c>
      <c r="F166" t="e">
        <v>#N/A</v>
      </c>
      <c r="G166" t="e">
        <v>#N/A</v>
      </c>
    </row>
    <row r="167" spans="1:7" x14ac:dyDescent="0.2">
      <c r="A167" s="66" t="s">
        <v>219</v>
      </c>
      <c r="B167" s="63">
        <v>96083555</v>
      </c>
      <c r="C167" s="66" t="s">
        <v>564</v>
      </c>
      <c r="D167" s="63">
        <v>65165</v>
      </c>
      <c r="E167" t="s">
        <v>64</v>
      </c>
      <c r="F167">
        <v>49</v>
      </c>
      <c r="G167">
        <v>49</v>
      </c>
    </row>
    <row r="168" spans="1:7" x14ac:dyDescent="0.2">
      <c r="A168" s="66" t="s">
        <v>207</v>
      </c>
      <c r="B168" s="63">
        <v>96060326</v>
      </c>
      <c r="C168" s="66" t="s">
        <v>564</v>
      </c>
      <c r="D168" s="63">
        <v>2630</v>
      </c>
      <c r="E168" t="s">
        <v>64</v>
      </c>
      <c r="F168" t="e">
        <v>#N/A</v>
      </c>
      <c r="G168" t="e">
        <v>#N/A</v>
      </c>
    </row>
    <row r="169" spans="1:7" x14ac:dyDescent="0.2">
      <c r="A169" s="62" t="s">
        <v>233</v>
      </c>
      <c r="B169" s="63"/>
      <c r="C169" s="62" t="s">
        <v>566</v>
      </c>
      <c r="D169" s="65">
        <v>49006</v>
      </c>
      <c r="E169" t="s">
        <v>64</v>
      </c>
      <c r="F169" t="e">
        <v>#N/A</v>
      </c>
      <c r="G169" t="e">
        <v>#N/A</v>
      </c>
    </row>
    <row r="170" spans="1:7" x14ac:dyDescent="0.2">
      <c r="A170" s="66" t="s">
        <v>132</v>
      </c>
      <c r="B170" s="63">
        <v>96041614</v>
      </c>
      <c r="C170" s="66" t="s">
        <v>564</v>
      </c>
      <c r="D170" s="63">
        <v>84074</v>
      </c>
      <c r="E170" t="s">
        <v>64</v>
      </c>
      <c r="F170">
        <v>23</v>
      </c>
      <c r="G170">
        <v>23</v>
      </c>
    </row>
    <row r="171" spans="1:7" x14ac:dyDescent="0.2">
      <c r="A171" s="66" t="s">
        <v>178</v>
      </c>
      <c r="B171" s="63">
        <v>96034634</v>
      </c>
      <c r="C171" s="66" t="s">
        <v>569</v>
      </c>
      <c r="D171" s="63">
        <v>54279</v>
      </c>
      <c r="E171" t="s">
        <v>64</v>
      </c>
      <c r="F171">
        <v>73</v>
      </c>
      <c r="G171">
        <v>73</v>
      </c>
    </row>
    <row r="172" spans="1:7" x14ac:dyDescent="0.2">
      <c r="A172" s="62" t="s">
        <v>255</v>
      </c>
      <c r="B172" s="63"/>
      <c r="C172" s="62" t="s">
        <v>566</v>
      </c>
      <c r="D172" s="65">
        <v>65372</v>
      </c>
      <c r="E172" t="s">
        <v>64</v>
      </c>
      <c r="F172">
        <v>87</v>
      </c>
      <c r="G172">
        <v>87</v>
      </c>
    </row>
    <row r="173" spans="1:7" x14ac:dyDescent="0.2">
      <c r="A173" s="66" t="s">
        <v>93</v>
      </c>
      <c r="B173" s="63">
        <v>96000103</v>
      </c>
      <c r="C173" s="66" t="s">
        <v>573</v>
      </c>
      <c r="D173" s="63">
        <v>65268</v>
      </c>
      <c r="E173" t="s">
        <v>64</v>
      </c>
      <c r="F173">
        <v>4</v>
      </c>
      <c r="G173">
        <v>4</v>
      </c>
    </row>
    <row r="174" spans="1:7" x14ac:dyDescent="0.2">
      <c r="A174" s="62" t="s">
        <v>291</v>
      </c>
      <c r="B174" s="63"/>
      <c r="C174" s="62" t="s">
        <v>566</v>
      </c>
      <c r="D174" s="65">
        <v>71096</v>
      </c>
      <c r="E174" t="s">
        <v>64</v>
      </c>
      <c r="F174" t="e">
        <v>#N/A</v>
      </c>
      <c r="G174" t="e">
        <v>#N/A</v>
      </c>
    </row>
    <row r="175" spans="1:7" x14ac:dyDescent="0.2">
      <c r="A175" s="66" t="s">
        <v>179</v>
      </c>
      <c r="B175" s="63">
        <v>96027986</v>
      </c>
      <c r="C175" s="66" t="s">
        <v>564</v>
      </c>
      <c r="D175" s="63">
        <v>52595</v>
      </c>
      <c r="E175" t="s">
        <v>64</v>
      </c>
      <c r="F175" t="e">
        <v>#N/A</v>
      </c>
      <c r="G175" t="e">
        <v>#N/A</v>
      </c>
    </row>
    <row r="176" spans="1:7" x14ac:dyDescent="0.2">
      <c r="A176" s="62" t="s">
        <v>308</v>
      </c>
      <c r="B176" s="63"/>
      <c r="C176" s="62" t="s">
        <v>566</v>
      </c>
      <c r="D176" s="65">
        <v>26536</v>
      </c>
      <c r="E176" t="s">
        <v>64</v>
      </c>
      <c r="F176" t="e">
        <v>#N/A</v>
      </c>
      <c r="G176" t="e">
        <v>#N/A</v>
      </c>
    </row>
    <row r="177" spans="1:7" x14ac:dyDescent="0.2">
      <c r="A177" s="62" t="s">
        <v>294</v>
      </c>
      <c r="B177" s="63"/>
      <c r="C177" s="62" t="s">
        <v>566</v>
      </c>
      <c r="D177" s="65">
        <v>46565</v>
      </c>
      <c r="E177" t="s">
        <v>64</v>
      </c>
      <c r="F177" t="e">
        <v>#N/A</v>
      </c>
      <c r="G177" t="e">
        <v>#N/A</v>
      </c>
    </row>
    <row r="178" spans="1:7" x14ac:dyDescent="0.2">
      <c r="A178" s="66" t="s">
        <v>251</v>
      </c>
      <c r="B178" s="63">
        <v>96063278</v>
      </c>
      <c r="C178" s="66" t="s">
        <v>564</v>
      </c>
      <c r="D178" s="63">
        <v>64168</v>
      </c>
      <c r="E178" t="s">
        <v>64</v>
      </c>
      <c r="F178">
        <v>27</v>
      </c>
      <c r="G178">
        <v>27</v>
      </c>
    </row>
    <row r="179" spans="1:7" x14ac:dyDescent="0.2">
      <c r="A179" s="62" t="s">
        <v>260</v>
      </c>
      <c r="B179" s="63"/>
      <c r="C179" s="62" t="s">
        <v>566</v>
      </c>
      <c r="D179" s="65">
        <v>77277</v>
      </c>
      <c r="E179" t="s">
        <v>64</v>
      </c>
      <c r="F179" t="e">
        <v>#N/A</v>
      </c>
      <c r="G179" t="e">
        <v>#N/A</v>
      </c>
    </row>
    <row r="180" spans="1:7" x14ac:dyDescent="0.2">
      <c r="A180" s="62" t="s">
        <v>86</v>
      </c>
      <c r="B180" s="63"/>
      <c r="C180" s="62" t="s">
        <v>566</v>
      </c>
      <c r="D180" s="65">
        <v>57508</v>
      </c>
      <c r="E180" t="s">
        <v>64</v>
      </c>
      <c r="F180">
        <v>22</v>
      </c>
      <c r="G180">
        <v>22</v>
      </c>
    </row>
    <row r="181" spans="1:7" x14ac:dyDescent="0.2">
      <c r="A181" s="62" t="s">
        <v>146</v>
      </c>
      <c r="B181" s="63"/>
      <c r="C181" s="62" t="s">
        <v>566</v>
      </c>
      <c r="D181" s="65">
        <v>103469</v>
      </c>
      <c r="E181" t="s">
        <v>64</v>
      </c>
      <c r="F181" t="e">
        <v>#N/A</v>
      </c>
      <c r="G181" t="e">
        <v>#N/A</v>
      </c>
    </row>
    <row r="182" spans="1:7" x14ac:dyDescent="0.2">
      <c r="A182" s="62" t="s">
        <v>166</v>
      </c>
      <c r="B182" s="63"/>
      <c r="C182" s="62" t="s">
        <v>566</v>
      </c>
      <c r="D182" s="65">
        <v>84846</v>
      </c>
      <c r="E182" t="s">
        <v>64</v>
      </c>
      <c r="F182" t="e">
        <v>#N/A</v>
      </c>
      <c r="G182" t="e">
        <v>#N/A</v>
      </c>
    </row>
    <row r="183" spans="1:7" x14ac:dyDescent="0.2">
      <c r="A183" s="62" t="s">
        <v>276</v>
      </c>
      <c r="B183" s="63"/>
      <c r="C183" s="62" t="s">
        <v>566</v>
      </c>
      <c r="D183" s="65">
        <v>193</v>
      </c>
      <c r="E183" t="s">
        <v>64</v>
      </c>
      <c r="F183" t="e">
        <v>#N/A</v>
      </c>
      <c r="G183" t="e">
        <v>#N/A</v>
      </c>
    </row>
    <row r="184" spans="1:7" x14ac:dyDescent="0.2">
      <c r="A184" s="62" t="s">
        <v>275</v>
      </c>
      <c r="B184" s="63"/>
      <c r="C184" s="62" t="s">
        <v>566</v>
      </c>
      <c r="D184" s="65">
        <v>2846</v>
      </c>
      <c r="E184" t="s">
        <v>64</v>
      </c>
      <c r="F184">
        <v>89</v>
      </c>
      <c r="G184">
        <v>89</v>
      </c>
    </row>
    <row r="185" spans="1:7" x14ac:dyDescent="0.2">
      <c r="A185" s="62" t="s">
        <v>287</v>
      </c>
      <c r="B185" s="63"/>
      <c r="C185" s="62" t="s">
        <v>566</v>
      </c>
      <c r="D185" s="65">
        <v>74533</v>
      </c>
      <c r="E185" t="s">
        <v>64</v>
      </c>
      <c r="F185">
        <v>60</v>
      </c>
      <c r="G185">
        <v>60</v>
      </c>
    </row>
    <row r="186" spans="1:7" x14ac:dyDescent="0.2">
      <c r="A186" s="66" t="s">
        <v>160</v>
      </c>
      <c r="B186" s="63">
        <v>96065385</v>
      </c>
      <c r="C186" s="66" t="s">
        <v>564</v>
      </c>
      <c r="D186" s="63">
        <v>77297</v>
      </c>
      <c r="E186" t="s">
        <v>64</v>
      </c>
      <c r="F186" t="e">
        <v>#N/A</v>
      </c>
      <c r="G186" t="e">
        <v>#N/A</v>
      </c>
    </row>
    <row r="187" spans="1:7" x14ac:dyDescent="0.2">
      <c r="A187" s="66" t="s">
        <v>226</v>
      </c>
      <c r="B187" s="63">
        <v>96011943</v>
      </c>
      <c r="C187" s="66" t="s">
        <v>564</v>
      </c>
      <c r="D187" s="63">
        <v>26146</v>
      </c>
      <c r="E187" t="s">
        <v>64</v>
      </c>
      <c r="F187" t="e">
        <v>#N/A</v>
      </c>
      <c r="G187" t="e">
        <v>#N/A</v>
      </c>
    </row>
    <row r="188" spans="1:7" x14ac:dyDescent="0.2">
      <c r="A188" s="62" t="s">
        <v>297</v>
      </c>
      <c r="B188" s="63"/>
      <c r="C188" s="62" t="s">
        <v>566</v>
      </c>
      <c r="D188" s="65">
        <v>2905</v>
      </c>
      <c r="E188" t="s">
        <v>64</v>
      </c>
      <c r="F188" t="e">
        <v>#N/A</v>
      </c>
      <c r="G188" t="e">
        <v>#N/A</v>
      </c>
    </row>
    <row r="189" spans="1:7" x14ac:dyDescent="0.2">
      <c r="A189" s="66" t="s">
        <v>249</v>
      </c>
      <c r="B189" s="63">
        <v>96067244</v>
      </c>
      <c r="C189" s="66" t="s">
        <v>564</v>
      </c>
      <c r="D189" s="63">
        <v>52109</v>
      </c>
      <c r="E189" t="s">
        <v>64</v>
      </c>
      <c r="F189" t="e">
        <v>#N/A</v>
      </c>
      <c r="G189" t="e">
        <v>#N/A</v>
      </c>
    </row>
    <row r="190" spans="1:7" x14ac:dyDescent="0.2">
      <c r="A190" s="62" t="s">
        <v>172</v>
      </c>
      <c r="B190" s="63"/>
      <c r="C190" s="62" t="s">
        <v>566</v>
      </c>
      <c r="D190" s="65">
        <v>2872</v>
      </c>
      <c r="E190" t="s">
        <v>64</v>
      </c>
      <c r="F190" t="e">
        <v>#N/A</v>
      </c>
      <c r="G190" t="e">
        <v>#N/A</v>
      </c>
    </row>
    <row r="191" spans="1:7" x14ac:dyDescent="0.2">
      <c r="A191" s="62" t="s">
        <v>195</v>
      </c>
      <c r="B191" s="63"/>
      <c r="C191" s="62" t="s">
        <v>566</v>
      </c>
      <c r="D191" s="65">
        <v>5665</v>
      </c>
      <c r="E191" t="s">
        <v>64</v>
      </c>
      <c r="F191" t="e">
        <v>#N/A</v>
      </c>
      <c r="G191" t="e">
        <v>#N/A</v>
      </c>
    </row>
    <row r="192" spans="1:7" x14ac:dyDescent="0.2">
      <c r="A192" s="62" t="s">
        <v>292</v>
      </c>
      <c r="B192" s="63"/>
      <c r="C192" s="62" t="s">
        <v>566</v>
      </c>
      <c r="D192" s="65">
        <v>2970</v>
      </c>
      <c r="E192" t="s">
        <v>64</v>
      </c>
      <c r="F192" t="e">
        <v>#N/A</v>
      </c>
      <c r="G192" t="e">
        <v>#N/A</v>
      </c>
    </row>
    <row r="193" spans="1:7" x14ac:dyDescent="0.2">
      <c r="A193" s="62" t="s">
        <v>238</v>
      </c>
      <c r="B193" s="63"/>
      <c r="C193" s="62" t="s">
        <v>566</v>
      </c>
      <c r="D193" s="65">
        <v>202</v>
      </c>
      <c r="E193" t="s">
        <v>64</v>
      </c>
      <c r="F193" t="e">
        <v>#N/A</v>
      </c>
      <c r="G193" t="e">
        <v>#N/A</v>
      </c>
    </row>
    <row r="194" spans="1:7" x14ac:dyDescent="0.2">
      <c r="A194" s="62" t="s">
        <v>239</v>
      </c>
      <c r="B194" s="63"/>
      <c r="C194" s="62" t="s">
        <v>566</v>
      </c>
      <c r="D194" s="65">
        <v>77252</v>
      </c>
      <c r="E194" t="s">
        <v>64</v>
      </c>
      <c r="F194" t="e">
        <v>#N/A</v>
      </c>
      <c r="G194" t="e">
        <v>#N/A</v>
      </c>
    </row>
    <row r="195" spans="1:7" x14ac:dyDescent="0.2">
      <c r="A195" s="66" t="s">
        <v>135</v>
      </c>
      <c r="B195" s="63">
        <v>95001227</v>
      </c>
      <c r="C195" s="66" t="s">
        <v>568</v>
      </c>
      <c r="D195" s="63">
        <v>208</v>
      </c>
      <c r="E195" t="s">
        <v>64</v>
      </c>
      <c r="F195" t="e">
        <v>#N/A</v>
      </c>
      <c r="G195" t="e">
        <v>#N/A</v>
      </c>
    </row>
    <row r="196" spans="1:7" x14ac:dyDescent="0.2">
      <c r="A196" s="62" t="s">
        <v>248</v>
      </c>
      <c r="B196" s="63"/>
      <c r="C196" s="62" t="s">
        <v>566</v>
      </c>
      <c r="D196" s="65">
        <v>74827</v>
      </c>
      <c r="E196" t="s">
        <v>64</v>
      </c>
      <c r="F196" t="e">
        <v>#N/A</v>
      </c>
      <c r="G196" t="e">
        <v>#N/A</v>
      </c>
    </row>
    <row r="197" spans="1:7" x14ac:dyDescent="0.2">
      <c r="A197" s="66" t="s">
        <v>246</v>
      </c>
      <c r="B197" s="63">
        <v>96016934</v>
      </c>
      <c r="C197" s="66" t="s">
        <v>564</v>
      </c>
      <c r="D197" s="63">
        <v>3947</v>
      </c>
      <c r="E197" t="s">
        <v>64</v>
      </c>
      <c r="F197" t="e">
        <v>#N/A</v>
      </c>
      <c r="G197" t="e">
        <v>#N/A</v>
      </c>
    </row>
    <row r="198" spans="1:7" x14ac:dyDescent="0.2">
      <c r="A198" s="62" t="s">
        <v>107</v>
      </c>
      <c r="B198" s="63"/>
      <c r="C198" s="62" t="s">
        <v>566</v>
      </c>
      <c r="D198" s="65">
        <v>3022</v>
      </c>
      <c r="E198" t="s">
        <v>64</v>
      </c>
      <c r="F198" t="e">
        <v>#N/A</v>
      </c>
      <c r="G198" t="e">
        <v>#N/A</v>
      </c>
    </row>
    <row r="199" spans="1:7" x14ac:dyDescent="0.2">
      <c r="A199" s="62" t="s">
        <v>227</v>
      </c>
      <c r="B199" s="63"/>
      <c r="C199" s="62" t="s">
        <v>566</v>
      </c>
      <c r="D199" s="65">
        <v>70730</v>
      </c>
      <c r="E199" t="s">
        <v>64</v>
      </c>
      <c r="F199" t="e">
        <v>#N/A</v>
      </c>
      <c r="G199" t="e">
        <v>#N/A</v>
      </c>
    </row>
    <row r="200" spans="1:7" x14ac:dyDescent="0.2">
      <c r="A200" s="66" t="s">
        <v>171</v>
      </c>
      <c r="B200" s="63">
        <v>96074520</v>
      </c>
      <c r="C200" s="66" t="s">
        <v>564</v>
      </c>
      <c r="D200" s="63">
        <v>34566</v>
      </c>
      <c r="E200" t="s">
        <v>64</v>
      </c>
      <c r="F200" t="e">
        <v>#N/A</v>
      </c>
      <c r="G200" t="e">
        <v>#N/A</v>
      </c>
    </row>
    <row r="201" spans="1:7" x14ac:dyDescent="0.2">
      <c r="A201" s="62" t="s">
        <v>261</v>
      </c>
      <c r="B201" s="63"/>
      <c r="C201" s="62" t="s">
        <v>566</v>
      </c>
      <c r="D201" s="65">
        <v>41</v>
      </c>
      <c r="E201" t="s">
        <v>64</v>
      </c>
      <c r="F201" t="e">
        <v>#N/A</v>
      </c>
      <c r="G201" t="e">
        <v>#N/A</v>
      </c>
    </row>
    <row r="202" spans="1:7" x14ac:dyDescent="0.2">
      <c r="A202" s="66" t="s">
        <v>126</v>
      </c>
      <c r="B202" s="63">
        <v>95000299</v>
      </c>
      <c r="C202" s="66" t="s">
        <v>573</v>
      </c>
      <c r="D202" s="63">
        <v>5280</v>
      </c>
      <c r="E202" t="s">
        <v>64</v>
      </c>
      <c r="F202" t="e">
        <v>#N/A</v>
      </c>
      <c r="G202" t="e">
        <v>#N/A</v>
      </c>
    </row>
    <row r="203" spans="1:7" x14ac:dyDescent="0.2">
      <c r="A203" s="66" t="s">
        <v>168</v>
      </c>
      <c r="B203" s="63">
        <v>96047739</v>
      </c>
      <c r="C203" s="66" t="s">
        <v>564</v>
      </c>
      <c r="D203" s="63">
        <v>81385</v>
      </c>
      <c r="E203" t="s">
        <v>64</v>
      </c>
      <c r="F203">
        <v>43</v>
      </c>
      <c r="G203">
        <v>43</v>
      </c>
    </row>
    <row r="204" spans="1:7" x14ac:dyDescent="0.2">
      <c r="A204" s="62" t="s">
        <v>240</v>
      </c>
      <c r="B204" s="63"/>
      <c r="C204" s="62" t="s">
        <v>566</v>
      </c>
      <c r="D204" s="65">
        <v>3078</v>
      </c>
      <c r="E204" t="s">
        <v>64</v>
      </c>
      <c r="F204" t="e">
        <v>#N/A</v>
      </c>
      <c r="G204" t="e">
        <v>#N/A</v>
      </c>
    </row>
    <row r="205" spans="1:7" x14ac:dyDescent="0.2">
      <c r="A205" s="66" t="s">
        <v>252</v>
      </c>
      <c r="B205" s="63">
        <v>95000274</v>
      </c>
      <c r="C205" s="66" t="s">
        <v>573</v>
      </c>
      <c r="D205" s="63">
        <v>3089</v>
      </c>
      <c r="E205" t="s">
        <v>64</v>
      </c>
      <c r="F205" t="e">
        <v>#N/A</v>
      </c>
      <c r="G205" t="e">
        <v>#N/A</v>
      </c>
    </row>
    <row r="206" spans="1:7" x14ac:dyDescent="0.2">
      <c r="A206" s="62" t="s">
        <v>215</v>
      </c>
      <c r="B206" s="63"/>
      <c r="C206" s="62" t="s">
        <v>566</v>
      </c>
      <c r="D206" s="65">
        <v>79508</v>
      </c>
      <c r="E206" t="s">
        <v>64</v>
      </c>
      <c r="F206" t="e">
        <v>#N/A</v>
      </c>
      <c r="G206" t="e">
        <v>#N/A</v>
      </c>
    </row>
    <row r="207" spans="1:7" x14ac:dyDescent="0.2">
      <c r="A207" s="62" t="s">
        <v>174</v>
      </c>
      <c r="B207" s="63"/>
      <c r="C207" s="62" t="s">
        <v>566</v>
      </c>
      <c r="D207" s="65">
        <v>94</v>
      </c>
      <c r="E207" t="s">
        <v>64</v>
      </c>
      <c r="F207" t="e">
        <v>#N/A</v>
      </c>
      <c r="G207" t="e">
        <v>#N/A</v>
      </c>
    </row>
    <row r="208" spans="1:7" x14ac:dyDescent="0.2">
      <c r="A208" s="66" t="s">
        <v>104</v>
      </c>
      <c r="B208" s="63">
        <v>96030347</v>
      </c>
      <c r="C208" s="66" t="s">
        <v>564</v>
      </c>
      <c r="D208" s="63">
        <v>53461</v>
      </c>
      <c r="E208" t="s">
        <v>64</v>
      </c>
      <c r="F208">
        <v>21</v>
      </c>
      <c r="G208">
        <v>21</v>
      </c>
    </row>
    <row r="209" spans="1:7" x14ac:dyDescent="0.2">
      <c r="A209" s="66" t="s">
        <v>199</v>
      </c>
      <c r="B209" s="63">
        <v>96021810</v>
      </c>
      <c r="C209" s="66" t="s">
        <v>564</v>
      </c>
      <c r="D209" s="63">
        <v>55898</v>
      </c>
      <c r="E209" t="s">
        <v>64</v>
      </c>
      <c r="F209" t="e">
        <v>#N/A</v>
      </c>
      <c r="G209" t="e">
        <v>#N/A</v>
      </c>
    </row>
    <row r="210" spans="1:7" x14ac:dyDescent="0.2">
      <c r="A210" s="66" t="s">
        <v>133</v>
      </c>
      <c r="B210" s="63">
        <v>96001822</v>
      </c>
      <c r="C210" s="66" t="s">
        <v>564</v>
      </c>
      <c r="D210" s="63">
        <v>48528</v>
      </c>
      <c r="E210" t="s">
        <v>64</v>
      </c>
      <c r="F210" t="e">
        <v>#N/A</v>
      </c>
      <c r="G210" t="e">
        <v>#N/A</v>
      </c>
    </row>
    <row r="211" spans="1:7" x14ac:dyDescent="0.2">
      <c r="A211" s="62" t="s">
        <v>170</v>
      </c>
      <c r="B211" s="63"/>
      <c r="C211" s="62" t="s">
        <v>566</v>
      </c>
      <c r="D211" s="65">
        <v>54480</v>
      </c>
      <c r="E211" t="s">
        <v>64</v>
      </c>
      <c r="F211" t="e">
        <v>#N/A</v>
      </c>
      <c r="G211" t="e">
        <v>#N/A</v>
      </c>
    </row>
    <row r="212" spans="1:7" x14ac:dyDescent="0.2">
      <c r="A212" s="62" t="s">
        <v>205</v>
      </c>
      <c r="B212" s="63"/>
      <c r="C212" s="62" t="s">
        <v>566</v>
      </c>
      <c r="D212" s="65">
        <v>45829</v>
      </c>
      <c r="E212" t="s">
        <v>64</v>
      </c>
      <c r="F212" t="e">
        <v>#N/A</v>
      </c>
      <c r="G212" t="e">
        <v>#N/A</v>
      </c>
    </row>
    <row r="213" spans="1:7" x14ac:dyDescent="0.2">
      <c r="A213" s="62" t="s">
        <v>298</v>
      </c>
      <c r="B213" s="63"/>
      <c r="C213" s="62" t="s">
        <v>566</v>
      </c>
      <c r="D213" s="65">
        <v>11187</v>
      </c>
      <c r="E213" t="s">
        <v>64</v>
      </c>
      <c r="F213" t="e">
        <v>#N/A</v>
      </c>
      <c r="G213" t="e">
        <v>#N/A</v>
      </c>
    </row>
    <row r="214" spans="1:7" x14ac:dyDescent="0.2">
      <c r="A214" s="66" t="s">
        <v>112</v>
      </c>
      <c r="B214" s="63">
        <v>96038419</v>
      </c>
      <c r="C214" s="66" t="s">
        <v>564</v>
      </c>
      <c r="D214" s="63">
        <v>69034</v>
      </c>
      <c r="E214" t="s">
        <v>64</v>
      </c>
      <c r="F214">
        <v>25</v>
      </c>
      <c r="G214">
        <v>25</v>
      </c>
    </row>
    <row r="215" spans="1:7" x14ac:dyDescent="0.2">
      <c r="A215" s="62" t="s">
        <v>242</v>
      </c>
      <c r="B215" s="63"/>
      <c r="C215" s="62" t="s">
        <v>566</v>
      </c>
      <c r="D215" s="65">
        <v>34811</v>
      </c>
      <c r="E215" t="s">
        <v>64</v>
      </c>
      <c r="F215" t="e">
        <v>#N/A</v>
      </c>
      <c r="G215" t="e">
        <v>#N/A</v>
      </c>
    </row>
    <row r="216" spans="1:7" x14ac:dyDescent="0.2">
      <c r="A216" s="66" t="s">
        <v>140</v>
      </c>
      <c r="B216" s="63">
        <v>96019661</v>
      </c>
      <c r="C216" s="66" t="s">
        <v>564</v>
      </c>
      <c r="D216" s="63">
        <v>220</v>
      </c>
      <c r="E216" t="s">
        <v>64</v>
      </c>
      <c r="F216" t="e">
        <v>#N/A</v>
      </c>
      <c r="G216" t="e">
        <v>#N/A</v>
      </c>
    </row>
    <row r="217" spans="1:7" x14ac:dyDescent="0.2">
      <c r="A217" s="62" t="s">
        <v>214</v>
      </c>
      <c r="B217" s="63"/>
      <c r="C217" s="62" t="s">
        <v>566</v>
      </c>
      <c r="D217" s="65">
        <v>57707</v>
      </c>
      <c r="E217" t="s">
        <v>64</v>
      </c>
      <c r="F217" t="e">
        <v>#N/A</v>
      </c>
      <c r="G217" t="e">
        <v>#N/A</v>
      </c>
    </row>
    <row r="218" spans="1:7" x14ac:dyDescent="0.2">
      <c r="A218" s="62" t="s">
        <v>280</v>
      </c>
      <c r="B218" s="63"/>
      <c r="C218" s="62" t="s">
        <v>566</v>
      </c>
      <c r="D218" s="65">
        <v>49992</v>
      </c>
      <c r="E218" t="s">
        <v>64</v>
      </c>
      <c r="F218" t="e">
        <v>#N/A</v>
      </c>
      <c r="G218" t="e">
        <v>#N/A</v>
      </c>
    </row>
    <row r="219" spans="1:7" x14ac:dyDescent="0.2">
      <c r="A219" s="62" t="s">
        <v>243</v>
      </c>
      <c r="B219" s="63"/>
      <c r="C219" s="62" t="s">
        <v>566</v>
      </c>
      <c r="D219" s="65">
        <v>92260</v>
      </c>
      <c r="E219" t="s">
        <v>64</v>
      </c>
      <c r="F219" t="e">
        <v>#N/A</v>
      </c>
      <c r="G219" t="e">
        <v>#N/A</v>
      </c>
    </row>
    <row r="220" spans="1:7" x14ac:dyDescent="0.2">
      <c r="A220" s="62" t="s">
        <v>281</v>
      </c>
      <c r="B220" s="63"/>
      <c r="C220" s="62" t="s">
        <v>566</v>
      </c>
      <c r="D220" s="65">
        <v>169</v>
      </c>
      <c r="E220" t="s">
        <v>64</v>
      </c>
      <c r="F220" t="e">
        <v>#N/A</v>
      </c>
      <c r="G220" t="e">
        <v>#N/A</v>
      </c>
    </row>
    <row r="221" spans="1:7" x14ac:dyDescent="0.2">
      <c r="A221" s="66" t="s">
        <v>223</v>
      </c>
      <c r="B221" s="63">
        <v>95000467</v>
      </c>
      <c r="C221" s="66" t="s">
        <v>573</v>
      </c>
      <c r="D221" s="63">
        <v>49115</v>
      </c>
      <c r="E221" t="s">
        <v>64</v>
      </c>
      <c r="F221" t="e">
        <v>#N/A</v>
      </c>
      <c r="G221" t="e">
        <v>#N/A</v>
      </c>
    </row>
    <row r="222" spans="1:7" x14ac:dyDescent="0.2">
      <c r="A222" s="66" t="s">
        <v>105</v>
      </c>
      <c r="B222" s="63">
        <v>96030230</v>
      </c>
      <c r="C222" s="66" t="s">
        <v>564</v>
      </c>
      <c r="D222" s="63">
        <v>66652</v>
      </c>
      <c r="E222" t="s">
        <v>64</v>
      </c>
      <c r="F222" t="e">
        <v>#N/A</v>
      </c>
      <c r="G222" t="e">
        <v>#N/A</v>
      </c>
    </row>
    <row r="223" spans="1:7" x14ac:dyDescent="0.2">
      <c r="A223" s="62" t="s">
        <v>186</v>
      </c>
      <c r="B223" s="63"/>
      <c r="C223" s="62" t="s">
        <v>566</v>
      </c>
      <c r="D223" s="65">
        <v>96651</v>
      </c>
      <c r="E223" t="s">
        <v>64</v>
      </c>
      <c r="F223" t="e">
        <v>#N/A</v>
      </c>
      <c r="G223" t="e">
        <v>#N/A</v>
      </c>
    </row>
    <row r="224" spans="1:7" x14ac:dyDescent="0.2">
      <c r="A224" s="66" t="s">
        <v>161</v>
      </c>
      <c r="B224" s="63">
        <v>96001013</v>
      </c>
      <c r="C224" s="66" t="s">
        <v>573</v>
      </c>
      <c r="D224" s="63">
        <v>11386</v>
      </c>
      <c r="E224" t="s">
        <v>64</v>
      </c>
      <c r="F224" t="e">
        <v>#N/A</v>
      </c>
      <c r="G224" t="e">
        <v>#N/A</v>
      </c>
    </row>
    <row r="225" spans="1:7" x14ac:dyDescent="0.2">
      <c r="A225" s="62" t="s">
        <v>265</v>
      </c>
      <c r="B225" s="63"/>
      <c r="C225" s="62" t="s">
        <v>566</v>
      </c>
      <c r="D225" s="65">
        <v>51521</v>
      </c>
      <c r="E225" t="s">
        <v>64</v>
      </c>
      <c r="F225" t="e">
        <v>#N/A</v>
      </c>
      <c r="G225" t="e">
        <v>#N/A</v>
      </c>
    </row>
    <row r="226" spans="1:7" x14ac:dyDescent="0.2">
      <c r="A226" s="66" t="s">
        <v>158</v>
      </c>
      <c r="B226" s="63">
        <v>95000242</v>
      </c>
      <c r="C226" s="66" t="s">
        <v>573</v>
      </c>
      <c r="D226" s="63">
        <v>232</v>
      </c>
      <c r="E226" t="s">
        <v>64</v>
      </c>
      <c r="F226" t="e">
        <v>#N/A</v>
      </c>
      <c r="G226" t="e">
        <v>#N/A</v>
      </c>
    </row>
    <row r="227" spans="1:7" x14ac:dyDescent="0.2">
      <c r="A227" s="66" t="s">
        <v>295</v>
      </c>
      <c r="B227" s="63">
        <v>96020819</v>
      </c>
      <c r="C227" s="66" t="s">
        <v>564</v>
      </c>
      <c r="D227" s="63">
        <v>51275</v>
      </c>
      <c r="E227" t="s">
        <v>64</v>
      </c>
      <c r="F227" t="e">
        <v>#N/A</v>
      </c>
      <c r="G227" t="e">
        <v>#N/A</v>
      </c>
    </row>
    <row r="228" spans="1:7" x14ac:dyDescent="0.2">
      <c r="A228" s="62" t="s">
        <v>290</v>
      </c>
      <c r="B228" s="63"/>
      <c r="C228" s="62" t="s">
        <v>566</v>
      </c>
      <c r="D228" s="65">
        <v>66874</v>
      </c>
      <c r="E228" t="s">
        <v>64</v>
      </c>
      <c r="F228" t="e">
        <v>#N/A</v>
      </c>
      <c r="G228" t="e">
        <v>#N/A</v>
      </c>
    </row>
    <row r="229" spans="1:7" x14ac:dyDescent="0.2">
      <c r="A229" s="66" t="s">
        <v>102</v>
      </c>
      <c r="B229" s="63">
        <v>95000226</v>
      </c>
      <c r="C229" s="66" t="s">
        <v>568</v>
      </c>
      <c r="D229" s="63">
        <v>64245</v>
      </c>
      <c r="E229" t="s">
        <v>64</v>
      </c>
      <c r="F229">
        <v>1</v>
      </c>
      <c r="G229">
        <v>1</v>
      </c>
    </row>
    <row r="230" spans="1:7" x14ac:dyDescent="0.2">
      <c r="A230" s="66" t="s">
        <v>209</v>
      </c>
      <c r="B230" s="63">
        <v>96038384</v>
      </c>
      <c r="C230" s="66" t="s">
        <v>564</v>
      </c>
      <c r="D230" s="63">
        <v>239</v>
      </c>
      <c r="E230" t="s">
        <v>64</v>
      </c>
      <c r="F230" t="e">
        <v>#N/A</v>
      </c>
      <c r="G230" t="e">
        <v>#N/A</v>
      </c>
    </row>
    <row r="231" spans="1:7" x14ac:dyDescent="0.2">
      <c r="A231" s="66" t="s">
        <v>230</v>
      </c>
      <c r="B231" s="63">
        <v>95000270</v>
      </c>
      <c r="C231" s="66" t="s">
        <v>573</v>
      </c>
      <c r="D231" s="63">
        <v>237</v>
      </c>
      <c r="E231" t="s">
        <v>64</v>
      </c>
      <c r="F231" t="e">
        <v>#N/A</v>
      </c>
      <c r="G231" t="e">
        <v>#N/A</v>
      </c>
    </row>
    <row r="232" spans="1:7" x14ac:dyDescent="0.2">
      <c r="A232" s="66" t="s">
        <v>142</v>
      </c>
      <c r="B232" s="63">
        <v>96051531</v>
      </c>
      <c r="C232" s="66" t="s">
        <v>564</v>
      </c>
      <c r="D232" s="63">
        <v>46388</v>
      </c>
      <c r="E232" t="s">
        <v>64</v>
      </c>
      <c r="F232">
        <v>91</v>
      </c>
      <c r="G232">
        <v>91</v>
      </c>
    </row>
    <row r="233" spans="1:7" x14ac:dyDescent="0.2">
      <c r="A233" s="62" t="s">
        <v>259</v>
      </c>
      <c r="B233" s="63"/>
      <c r="C233" s="62" t="s">
        <v>566</v>
      </c>
      <c r="D233" s="65">
        <v>265</v>
      </c>
      <c r="E233" t="s">
        <v>64</v>
      </c>
      <c r="F233" t="e">
        <v>#N/A</v>
      </c>
      <c r="G233" t="e">
        <v>#N/A</v>
      </c>
    </row>
    <row r="234" spans="1:7" x14ac:dyDescent="0.2">
      <c r="A234" s="66" t="s">
        <v>188</v>
      </c>
      <c r="B234" s="63">
        <v>95000390</v>
      </c>
      <c r="C234" s="66" t="s">
        <v>573</v>
      </c>
      <c r="D234" s="63">
        <v>4156</v>
      </c>
      <c r="E234" t="s">
        <v>64</v>
      </c>
      <c r="F234" t="e">
        <v>#N/A</v>
      </c>
      <c r="G234" t="e">
        <v>#N/A</v>
      </c>
    </row>
    <row r="235" spans="1:7" x14ac:dyDescent="0.2">
      <c r="A235" s="70" t="s">
        <v>175</v>
      </c>
      <c r="B235" s="69">
        <v>96066424</v>
      </c>
      <c r="C235" s="81" t="s">
        <v>580</v>
      </c>
      <c r="D235" s="69">
        <v>8</v>
      </c>
      <c r="E235" t="s">
        <v>65</v>
      </c>
      <c r="F235">
        <v>92</v>
      </c>
    </row>
    <row r="236" spans="1:7" x14ac:dyDescent="0.2">
      <c r="A236" s="70" t="s">
        <v>175</v>
      </c>
      <c r="B236" s="69">
        <v>96072323</v>
      </c>
      <c r="C236" s="81" t="s">
        <v>581</v>
      </c>
      <c r="D236" s="69">
        <v>8</v>
      </c>
      <c r="E236" t="s">
        <v>65</v>
      </c>
      <c r="F236">
        <v>92</v>
      </c>
    </row>
    <row r="237" spans="1:7" x14ac:dyDescent="0.2">
      <c r="A237" s="70" t="s">
        <v>175</v>
      </c>
      <c r="B237" s="69">
        <v>96000379</v>
      </c>
      <c r="C237" s="81" t="s">
        <v>409</v>
      </c>
      <c r="D237" s="69">
        <v>8</v>
      </c>
      <c r="E237" t="s">
        <v>65</v>
      </c>
      <c r="F237">
        <v>92</v>
      </c>
    </row>
    <row r="238" spans="1:7" x14ac:dyDescent="0.2">
      <c r="A238" s="70" t="s">
        <v>175</v>
      </c>
      <c r="B238" s="69">
        <v>96005429</v>
      </c>
      <c r="C238" s="81" t="s">
        <v>397</v>
      </c>
      <c r="D238" s="69">
        <v>8</v>
      </c>
      <c r="E238" t="s">
        <v>65</v>
      </c>
      <c r="F238">
        <v>92</v>
      </c>
    </row>
    <row r="239" spans="1:7" x14ac:dyDescent="0.2">
      <c r="A239" s="70" t="s">
        <v>175</v>
      </c>
      <c r="B239" s="69">
        <v>96038647</v>
      </c>
      <c r="C239" s="81" t="s">
        <v>399</v>
      </c>
      <c r="D239" s="69">
        <v>8</v>
      </c>
      <c r="E239" t="s">
        <v>65</v>
      </c>
      <c r="F239">
        <v>92</v>
      </c>
    </row>
    <row r="240" spans="1:7" x14ac:dyDescent="0.2">
      <c r="A240" s="70" t="s">
        <v>175</v>
      </c>
      <c r="B240" s="69">
        <v>96042108</v>
      </c>
      <c r="C240" s="81" t="s">
        <v>402</v>
      </c>
      <c r="D240" s="69">
        <v>8</v>
      </c>
      <c r="E240" t="s">
        <v>65</v>
      </c>
      <c r="F240">
        <v>92</v>
      </c>
    </row>
    <row r="241" spans="1:6" x14ac:dyDescent="0.2">
      <c r="A241" s="70" t="s">
        <v>175</v>
      </c>
      <c r="B241" s="69">
        <v>96042873</v>
      </c>
      <c r="C241" s="81" t="s">
        <v>405</v>
      </c>
      <c r="D241" s="69">
        <v>8</v>
      </c>
      <c r="E241" t="s">
        <v>65</v>
      </c>
      <c r="F241">
        <v>92</v>
      </c>
    </row>
    <row r="242" spans="1:6" x14ac:dyDescent="0.2">
      <c r="A242" s="70" t="s">
        <v>175</v>
      </c>
      <c r="B242" s="69">
        <v>96061795</v>
      </c>
      <c r="C242" s="81" t="s">
        <v>403</v>
      </c>
      <c r="D242" s="69">
        <v>8</v>
      </c>
      <c r="E242" t="s">
        <v>65</v>
      </c>
      <c r="F242">
        <v>92</v>
      </c>
    </row>
    <row r="243" spans="1:6" x14ac:dyDescent="0.2">
      <c r="A243" s="70" t="s">
        <v>175</v>
      </c>
      <c r="B243" s="69">
        <v>96067562</v>
      </c>
      <c r="C243" s="81" t="s">
        <v>401</v>
      </c>
      <c r="D243" s="69">
        <v>8</v>
      </c>
      <c r="E243" t="s">
        <v>65</v>
      </c>
      <c r="F243">
        <v>92</v>
      </c>
    </row>
    <row r="244" spans="1:6" x14ac:dyDescent="0.2">
      <c r="A244" s="70" t="s">
        <v>154</v>
      </c>
      <c r="B244" s="69">
        <v>96068932</v>
      </c>
      <c r="C244" s="81" t="s">
        <v>396</v>
      </c>
      <c r="D244" s="69">
        <v>12</v>
      </c>
      <c r="E244" t="s">
        <v>65</v>
      </c>
      <c r="F244">
        <v>71</v>
      </c>
    </row>
    <row r="245" spans="1:6" x14ac:dyDescent="0.2">
      <c r="A245" s="70" t="s">
        <v>154</v>
      </c>
      <c r="B245" s="69">
        <v>96083593</v>
      </c>
      <c r="C245" s="81" t="s">
        <v>583</v>
      </c>
      <c r="D245" s="69">
        <v>12</v>
      </c>
      <c r="E245" t="s">
        <v>65</v>
      </c>
      <c r="F245">
        <v>71</v>
      </c>
    </row>
    <row r="246" spans="1:6" x14ac:dyDescent="0.2">
      <c r="A246" s="70" t="s">
        <v>154</v>
      </c>
      <c r="B246" s="69">
        <v>96000463</v>
      </c>
      <c r="C246" s="81" t="s">
        <v>417</v>
      </c>
      <c r="D246" s="69">
        <v>12</v>
      </c>
      <c r="E246" t="s">
        <v>65</v>
      </c>
      <c r="F246">
        <v>71</v>
      </c>
    </row>
    <row r="247" spans="1:6" x14ac:dyDescent="0.2">
      <c r="A247" s="70" t="s">
        <v>154</v>
      </c>
      <c r="B247" s="69">
        <v>96005429</v>
      </c>
      <c r="C247" s="81" t="s">
        <v>397</v>
      </c>
      <c r="D247" s="69">
        <v>12</v>
      </c>
      <c r="E247" t="s">
        <v>65</v>
      </c>
      <c r="F247">
        <v>71</v>
      </c>
    </row>
    <row r="248" spans="1:6" x14ac:dyDescent="0.2">
      <c r="A248" s="70" t="s">
        <v>154</v>
      </c>
      <c r="B248" s="69">
        <v>96007593</v>
      </c>
      <c r="C248" s="81" t="s">
        <v>411</v>
      </c>
      <c r="D248" s="69">
        <v>12</v>
      </c>
      <c r="E248" t="s">
        <v>65</v>
      </c>
      <c r="F248">
        <v>71</v>
      </c>
    </row>
    <row r="249" spans="1:6" x14ac:dyDescent="0.2">
      <c r="A249" s="70" t="s">
        <v>154</v>
      </c>
      <c r="B249" s="69">
        <v>96008613</v>
      </c>
      <c r="C249" s="81" t="s">
        <v>418</v>
      </c>
      <c r="D249" s="69">
        <v>12</v>
      </c>
      <c r="E249" t="s">
        <v>65</v>
      </c>
      <c r="F249">
        <v>71</v>
      </c>
    </row>
    <row r="250" spans="1:6" x14ac:dyDescent="0.2">
      <c r="A250" s="70" t="s">
        <v>154</v>
      </c>
      <c r="B250" s="69">
        <v>96041011</v>
      </c>
      <c r="C250" s="81" t="s">
        <v>405</v>
      </c>
      <c r="D250" s="69">
        <v>12</v>
      </c>
      <c r="E250" t="s">
        <v>65</v>
      </c>
      <c r="F250">
        <v>71</v>
      </c>
    </row>
    <row r="251" spans="1:6" x14ac:dyDescent="0.2">
      <c r="A251" s="70" t="s">
        <v>154</v>
      </c>
      <c r="B251" s="69">
        <v>96055273</v>
      </c>
      <c r="C251" s="81" t="s">
        <v>403</v>
      </c>
      <c r="D251" s="69">
        <v>12</v>
      </c>
      <c r="E251" t="s">
        <v>65</v>
      </c>
      <c r="F251">
        <v>71</v>
      </c>
    </row>
    <row r="252" spans="1:6" x14ac:dyDescent="0.2">
      <c r="A252" s="70" t="s">
        <v>154</v>
      </c>
      <c r="B252" s="69">
        <v>96058638</v>
      </c>
      <c r="C252" s="81" t="s">
        <v>404</v>
      </c>
      <c r="D252" s="69">
        <v>12</v>
      </c>
      <c r="E252" t="s">
        <v>65</v>
      </c>
      <c r="F252">
        <v>71</v>
      </c>
    </row>
    <row r="253" spans="1:6" x14ac:dyDescent="0.2">
      <c r="A253" s="70" t="s">
        <v>154</v>
      </c>
      <c r="B253" s="69">
        <v>96062729</v>
      </c>
      <c r="C253" s="81" t="s">
        <v>403</v>
      </c>
      <c r="D253" s="69">
        <v>12</v>
      </c>
      <c r="E253" t="s">
        <v>65</v>
      </c>
      <c r="F253">
        <v>71</v>
      </c>
    </row>
    <row r="254" spans="1:6" x14ac:dyDescent="0.2">
      <c r="A254" s="70" t="s">
        <v>154</v>
      </c>
      <c r="B254" s="69">
        <v>96062730</v>
      </c>
      <c r="C254" s="81" t="s">
        <v>403</v>
      </c>
      <c r="D254" s="69">
        <v>12</v>
      </c>
      <c r="E254" t="s">
        <v>65</v>
      </c>
      <c r="F254">
        <v>71</v>
      </c>
    </row>
    <row r="255" spans="1:6" x14ac:dyDescent="0.2">
      <c r="A255" s="70" t="s">
        <v>121</v>
      </c>
      <c r="B255" s="69">
        <v>96062077</v>
      </c>
      <c r="C255" s="81" t="s">
        <v>399</v>
      </c>
      <c r="D255" s="69">
        <v>18</v>
      </c>
      <c r="E255" t="s">
        <v>65</v>
      </c>
      <c r="F255">
        <v>38</v>
      </c>
    </row>
    <row r="256" spans="1:6" x14ac:dyDescent="0.2">
      <c r="A256" s="70" t="s">
        <v>121</v>
      </c>
      <c r="B256" s="69">
        <v>96062137</v>
      </c>
      <c r="C256" s="81" t="s">
        <v>401</v>
      </c>
      <c r="D256" s="69">
        <v>18</v>
      </c>
      <c r="E256" t="s">
        <v>65</v>
      </c>
      <c r="F256">
        <v>38</v>
      </c>
    </row>
    <row r="257" spans="1:6" x14ac:dyDescent="0.2">
      <c r="A257" s="70" t="s">
        <v>121</v>
      </c>
      <c r="B257" s="69">
        <v>96070370</v>
      </c>
      <c r="C257" s="81" t="s">
        <v>396</v>
      </c>
      <c r="D257" s="69">
        <v>18</v>
      </c>
      <c r="E257" t="s">
        <v>65</v>
      </c>
      <c r="F257">
        <v>38</v>
      </c>
    </row>
    <row r="258" spans="1:6" x14ac:dyDescent="0.2">
      <c r="A258" s="70" t="s">
        <v>121</v>
      </c>
      <c r="B258" s="69">
        <v>96060710</v>
      </c>
      <c r="C258" s="81" t="s">
        <v>396</v>
      </c>
      <c r="D258" s="69">
        <v>18</v>
      </c>
      <c r="E258" t="s">
        <v>65</v>
      </c>
      <c r="F258">
        <v>38</v>
      </c>
    </row>
    <row r="259" spans="1:6" x14ac:dyDescent="0.2">
      <c r="A259" s="70" t="s">
        <v>121</v>
      </c>
      <c r="B259" s="69">
        <v>96067083</v>
      </c>
      <c r="C259" s="81" t="s">
        <v>583</v>
      </c>
      <c r="D259" s="69">
        <v>18</v>
      </c>
      <c r="E259" t="s">
        <v>65</v>
      </c>
      <c r="F259">
        <v>38</v>
      </c>
    </row>
    <row r="260" spans="1:6" x14ac:dyDescent="0.2">
      <c r="A260" s="70" t="s">
        <v>121</v>
      </c>
      <c r="B260" s="69">
        <v>96083594</v>
      </c>
      <c r="C260" s="81" t="s">
        <v>583</v>
      </c>
      <c r="D260" s="69">
        <v>18</v>
      </c>
      <c r="E260" t="s">
        <v>65</v>
      </c>
      <c r="F260">
        <v>38</v>
      </c>
    </row>
    <row r="261" spans="1:6" x14ac:dyDescent="0.2">
      <c r="A261" s="70" t="s">
        <v>121</v>
      </c>
      <c r="B261" s="69">
        <v>96086807</v>
      </c>
      <c r="C261" s="81" t="s">
        <v>583</v>
      </c>
      <c r="D261" s="69">
        <v>18</v>
      </c>
      <c r="E261" t="s">
        <v>65</v>
      </c>
      <c r="F261">
        <v>38</v>
      </c>
    </row>
    <row r="262" spans="1:6" x14ac:dyDescent="0.2">
      <c r="A262" s="70" t="s">
        <v>121</v>
      </c>
      <c r="B262" s="69">
        <v>96000574</v>
      </c>
      <c r="C262" s="81" t="s">
        <v>392</v>
      </c>
      <c r="D262" s="69">
        <v>18</v>
      </c>
      <c r="E262" t="s">
        <v>65</v>
      </c>
      <c r="F262">
        <v>38</v>
      </c>
    </row>
    <row r="263" spans="1:6" x14ac:dyDescent="0.2">
      <c r="A263" s="70" t="s">
        <v>121</v>
      </c>
      <c r="B263" s="69">
        <v>96005429</v>
      </c>
      <c r="C263" s="81" t="s">
        <v>397</v>
      </c>
      <c r="D263" s="69">
        <v>18</v>
      </c>
      <c r="E263" t="s">
        <v>65</v>
      </c>
      <c r="F263">
        <v>38</v>
      </c>
    </row>
    <row r="264" spans="1:6" x14ac:dyDescent="0.2">
      <c r="A264" s="70" t="s">
        <v>121</v>
      </c>
      <c r="B264" s="69">
        <v>96007593</v>
      </c>
      <c r="C264" s="81" t="s">
        <v>411</v>
      </c>
      <c r="D264" s="69">
        <v>18</v>
      </c>
      <c r="E264" t="s">
        <v>65</v>
      </c>
      <c r="F264">
        <v>38</v>
      </c>
    </row>
    <row r="265" spans="1:6" x14ac:dyDescent="0.2">
      <c r="A265" s="70" t="s">
        <v>121</v>
      </c>
      <c r="B265" s="69">
        <v>96063120</v>
      </c>
      <c r="C265" s="81" t="s">
        <v>401</v>
      </c>
      <c r="D265" s="69">
        <v>18</v>
      </c>
      <c r="E265" t="s">
        <v>65</v>
      </c>
      <c r="F265">
        <v>38</v>
      </c>
    </row>
    <row r="266" spans="1:6" x14ac:dyDescent="0.2">
      <c r="A266" s="70" t="s">
        <v>121</v>
      </c>
      <c r="B266" s="69">
        <v>96063299</v>
      </c>
      <c r="C266" s="81" t="s">
        <v>399</v>
      </c>
      <c r="D266" s="69">
        <v>18</v>
      </c>
      <c r="E266" t="s">
        <v>65</v>
      </c>
      <c r="F266">
        <v>38</v>
      </c>
    </row>
    <row r="267" spans="1:6" x14ac:dyDescent="0.2">
      <c r="A267" s="70" t="s">
        <v>121</v>
      </c>
      <c r="B267" s="69">
        <v>96090130</v>
      </c>
      <c r="C267" s="81" t="s">
        <v>394</v>
      </c>
      <c r="D267" s="69">
        <v>18</v>
      </c>
      <c r="E267" t="s">
        <v>65</v>
      </c>
      <c r="F267">
        <v>38</v>
      </c>
    </row>
    <row r="268" spans="1:6" x14ac:dyDescent="0.2">
      <c r="A268" s="70" t="s">
        <v>121</v>
      </c>
      <c r="B268" s="69">
        <v>96091093</v>
      </c>
      <c r="C268" s="81" t="s">
        <v>392</v>
      </c>
      <c r="D268" s="69">
        <v>18</v>
      </c>
      <c r="E268" t="s">
        <v>65</v>
      </c>
      <c r="F268">
        <v>38</v>
      </c>
    </row>
    <row r="269" spans="1:6" x14ac:dyDescent="0.2">
      <c r="A269" s="70" t="s">
        <v>206</v>
      </c>
      <c r="B269" s="69">
        <v>96004100</v>
      </c>
      <c r="C269" s="81" t="s">
        <v>399</v>
      </c>
      <c r="D269" s="69">
        <v>24</v>
      </c>
      <c r="E269" t="s">
        <v>65</v>
      </c>
      <c r="F269">
        <v>123</v>
      </c>
    </row>
    <row r="270" spans="1:6" x14ac:dyDescent="0.2">
      <c r="A270" s="70" t="s">
        <v>206</v>
      </c>
      <c r="B270" s="69">
        <v>96066376</v>
      </c>
      <c r="C270" s="81" t="s">
        <v>402</v>
      </c>
      <c r="D270" s="69">
        <v>24</v>
      </c>
      <c r="E270" t="s">
        <v>65</v>
      </c>
      <c r="F270">
        <v>123</v>
      </c>
    </row>
    <row r="271" spans="1:6" x14ac:dyDescent="0.2">
      <c r="A271" s="74" t="s">
        <v>138</v>
      </c>
      <c r="B271" s="69"/>
      <c r="C271" s="75" t="s">
        <v>585</v>
      </c>
      <c r="D271" s="67">
        <v>27</v>
      </c>
      <c r="E271" t="s">
        <v>65</v>
      </c>
      <c r="F271">
        <v>55</v>
      </c>
    </row>
    <row r="272" spans="1:6" x14ac:dyDescent="0.2">
      <c r="A272" s="70" t="s">
        <v>261</v>
      </c>
      <c r="B272" s="69">
        <v>96000409</v>
      </c>
      <c r="C272" s="81" t="s">
        <v>437</v>
      </c>
      <c r="D272" s="69">
        <v>41</v>
      </c>
      <c r="E272" t="s">
        <v>65</v>
      </c>
      <c r="F272">
        <v>178</v>
      </c>
    </row>
    <row r="273" spans="1:6" x14ac:dyDescent="0.2">
      <c r="A273" s="70" t="s">
        <v>261</v>
      </c>
      <c r="B273" s="69">
        <v>96000411</v>
      </c>
      <c r="C273" s="81" t="s">
        <v>408</v>
      </c>
      <c r="D273" s="69">
        <v>41</v>
      </c>
      <c r="E273" t="s">
        <v>65</v>
      </c>
      <c r="F273">
        <v>178</v>
      </c>
    </row>
    <row r="274" spans="1:6" x14ac:dyDescent="0.2">
      <c r="A274" s="70" t="s">
        <v>261</v>
      </c>
      <c r="B274" s="69">
        <v>96000421</v>
      </c>
      <c r="C274" s="81" t="s">
        <v>392</v>
      </c>
      <c r="D274" s="69">
        <v>41</v>
      </c>
      <c r="E274" t="s">
        <v>65</v>
      </c>
      <c r="F274">
        <v>178</v>
      </c>
    </row>
    <row r="275" spans="1:6" x14ac:dyDescent="0.2">
      <c r="A275" s="70" t="s">
        <v>261</v>
      </c>
      <c r="B275" s="69">
        <v>96001992</v>
      </c>
      <c r="C275" s="81" t="s">
        <v>414</v>
      </c>
      <c r="D275" s="69">
        <v>41</v>
      </c>
      <c r="E275" t="s">
        <v>65</v>
      </c>
      <c r="F275">
        <v>178</v>
      </c>
    </row>
    <row r="276" spans="1:6" x14ac:dyDescent="0.2">
      <c r="A276" s="70" t="s">
        <v>261</v>
      </c>
      <c r="B276" s="69">
        <v>96007321</v>
      </c>
      <c r="C276" s="81" t="s">
        <v>447</v>
      </c>
      <c r="D276" s="69">
        <v>41</v>
      </c>
      <c r="E276" t="s">
        <v>65</v>
      </c>
      <c r="F276">
        <v>178</v>
      </c>
    </row>
    <row r="277" spans="1:6" x14ac:dyDescent="0.2">
      <c r="A277" s="70" t="s">
        <v>261</v>
      </c>
      <c r="B277" s="69">
        <v>96044819</v>
      </c>
      <c r="C277" s="81" t="s">
        <v>401</v>
      </c>
      <c r="D277" s="69">
        <v>41</v>
      </c>
      <c r="E277" t="s">
        <v>65</v>
      </c>
      <c r="F277">
        <v>178</v>
      </c>
    </row>
    <row r="278" spans="1:6" x14ac:dyDescent="0.2">
      <c r="A278" s="70" t="s">
        <v>174</v>
      </c>
      <c r="B278" s="69">
        <v>96058781</v>
      </c>
      <c r="C278" s="81" t="s">
        <v>404</v>
      </c>
      <c r="D278" s="69">
        <v>94</v>
      </c>
      <c r="E278" t="s">
        <v>65</v>
      </c>
      <c r="F278">
        <v>91</v>
      </c>
    </row>
    <row r="279" spans="1:6" x14ac:dyDescent="0.2">
      <c r="A279" s="70" t="s">
        <v>174</v>
      </c>
      <c r="B279" s="69">
        <v>96058782</v>
      </c>
      <c r="C279" s="81" t="s">
        <v>404</v>
      </c>
      <c r="D279" s="69">
        <v>94</v>
      </c>
      <c r="E279" t="s">
        <v>65</v>
      </c>
      <c r="F279">
        <v>91</v>
      </c>
    </row>
    <row r="280" spans="1:6" x14ac:dyDescent="0.2">
      <c r="A280" s="70" t="s">
        <v>174</v>
      </c>
      <c r="B280" s="69">
        <v>96000448</v>
      </c>
      <c r="C280" s="81" t="s">
        <v>392</v>
      </c>
      <c r="D280" s="69">
        <v>94</v>
      </c>
      <c r="E280" t="s">
        <v>65</v>
      </c>
      <c r="F280">
        <v>91</v>
      </c>
    </row>
    <row r="281" spans="1:6" x14ac:dyDescent="0.2">
      <c r="A281" s="70" t="s">
        <v>174</v>
      </c>
      <c r="B281" s="69">
        <v>96018731</v>
      </c>
      <c r="C281" s="81" t="s">
        <v>394</v>
      </c>
      <c r="D281" s="69">
        <v>94</v>
      </c>
      <c r="E281" t="s">
        <v>65</v>
      </c>
      <c r="F281">
        <v>91</v>
      </c>
    </row>
    <row r="282" spans="1:6" x14ac:dyDescent="0.2">
      <c r="A282" s="70" t="s">
        <v>174</v>
      </c>
      <c r="B282" s="69">
        <v>96029083</v>
      </c>
      <c r="C282" s="81" t="s">
        <v>396</v>
      </c>
      <c r="D282" s="69">
        <v>94</v>
      </c>
      <c r="E282" t="s">
        <v>65</v>
      </c>
      <c r="F282">
        <v>91</v>
      </c>
    </row>
    <row r="283" spans="1:6" x14ac:dyDescent="0.2">
      <c r="A283" s="70" t="s">
        <v>288</v>
      </c>
      <c r="B283" s="69">
        <v>96000710</v>
      </c>
      <c r="C283" s="81" t="s">
        <v>428</v>
      </c>
      <c r="D283" s="69">
        <v>118</v>
      </c>
      <c r="E283" t="s">
        <v>65</v>
      </c>
      <c r="F283">
        <v>205</v>
      </c>
    </row>
    <row r="284" spans="1:6" x14ac:dyDescent="0.2">
      <c r="A284" s="70" t="s">
        <v>288</v>
      </c>
      <c r="B284" s="69">
        <v>96000712</v>
      </c>
      <c r="C284" s="81" t="s">
        <v>392</v>
      </c>
      <c r="D284" s="69">
        <v>118</v>
      </c>
      <c r="E284" t="s">
        <v>65</v>
      </c>
      <c r="F284">
        <v>205</v>
      </c>
    </row>
    <row r="285" spans="1:6" x14ac:dyDescent="0.2">
      <c r="A285" s="70" t="s">
        <v>288</v>
      </c>
      <c r="B285" s="69">
        <v>96018757</v>
      </c>
      <c r="C285" s="81" t="s">
        <v>401</v>
      </c>
      <c r="D285" s="69">
        <v>118</v>
      </c>
      <c r="E285" t="s">
        <v>65</v>
      </c>
      <c r="F285">
        <v>205</v>
      </c>
    </row>
    <row r="286" spans="1:6" x14ac:dyDescent="0.2">
      <c r="A286" s="70" t="s">
        <v>288</v>
      </c>
      <c r="B286" s="69">
        <v>96048074</v>
      </c>
      <c r="C286" s="81" t="s">
        <v>399</v>
      </c>
      <c r="D286" s="69">
        <v>118</v>
      </c>
      <c r="E286" t="s">
        <v>65</v>
      </c>
      <c r="F286">
        <v>205</v>
      </c>
    </row>
    <row r="287" spans="1:6" x14ac:dyDescent="0.2">
      <c r="A287" s="70" t="s">
        <v>99</v>
      </c>
      <c r="B287" s="69">
        <v>96005429</v>
      </c>
      <c r="C287" s="81" t="s">
        <v>397</v>
      </c>
      <c r="D287" s="69">
        <v>120</v>
      </c>
      <c r="E287" t="s">
        <v>65</v>
      </c>
      <c r="F287">
        <v>16</v>
      </c>
    </row>
    <row r="288" spans="1:6" x14ac:dyDescent="0.2">
      <c r="A288" s="70" t="s">
        <v>99</v>
      </c>
      <c r="B288" s="69">
        <v>96020559</v>
      </c>
      <c r="C288" s="81" t="s">
        <v>424</v>
      </c>
      <c r="D288" s="69">
        <v>120</v>
      </c>
      <c r="E288" t="s">
        <v>65</v>
      </c>
      <c r="F288">
        <v>16</v>
      </c>
    </row>
    <row r="289" spans="1:6" x14ac:dyDescent="0.2">
      <c r="A289" s="70" t="s">
        <v>99</v>
      </c>
      <c r="B289" s="69">
        <v>96031481</v>
      </c>
      <c r="C289" s="81" t="s">
        <v>402</v>
      </c>
      <c r="D289" s="69">
        <v>120</v>
      </c>
      <c r="E289" t="s">
        <v>65</v>
      </c>
      <c r="F289">
        <v>16</v>
      </c>
    </row>
    <row r="290" spans="1:6" x14ac:dyDescent="0.2">
      <c r="A290" s="70" t="s">
        <v>99</v>
      </c>
      <c r="B290" s="69">
        <v>96050368</v>
      </c>
      <c r="C290" s="81" t="s">
        <v>399</v>
      </c>
      <c r="D290" s="69">
        <v>120</v>
      </c>
      <c r="E290" t="s">
        <v>65</v>
      </c>
      <c r="F290">
        <v>16</v>
      </c>
    </row>
    <row r="291" spans="1:6" x14ac:dyDescent="0.2">
      <c r="A291" s="70" t="s">
        <v>99</v>
      </c>
      <c r="B291" s="69">
        <v>96057579</v>
      </c>
      <c r="C291" s="81" t="s">
        <v>403</v>
      </c>
      <c r="D291" s="69">
        <v>120</v>
      </c>
      <c r="E291" t="s">
        <v>65</v>
      </c>
      <c r="F291">
        <v>16</v>
      </c>
    </row>
    <row r="292" spans="1:6" x14ac:dyDescent="0.2">
      <c r="A292" s="70" t="s">
        <v>99</v>
      </c>
      <c r="B292" s="69">
        <v>96062185</v>
      </c>
      <c r="C292" s="81" t="s">
        <v>401</v>
      </c>
      <c r="D292" s="69">
        <v>120</v>
      </c>
      <c r="E292" t="s">
        <v>65</v>
      </c>
      <c r="F292">
        <v>16</v>
      </c>
    </row>
    <row r="293" spans="1:6" x14ac:dyDescent="0.2">
      <c r="A293" s="70" t="s">
        <v>307</v>
      </c>
      <c r="B293" s="69">
        <v>96057140</v>
      </c>
      <c r="C293" s="81" t="s">
        <v>448</v>
      </c>
      <c r="D293" s="69">
        <v>154</v>
      </c>
      <c r="E293" t="s">
        <v>65</v>
      </c>
      <c r="F293">
        <v>224</v>
      </c>
    </row>
    <row r="294" spans="1:6" x14ac:dyDescent="0.2">
      <c r="A294" s="70" t="s">
        <v>307</v>
      </c>
      <c r="B294" s="69">
        <v>96057145</v>
      </c>
      <c r="C294" s="81" t="s">
        <v>448</v>
      </c>
      <c r="D294" s="69">
        <v>154</v>
      </c>
      <c r="E294" t="s">
        <v>65</v>
      </c>
      <c r="F294">
        <v>224</v>
      </c>
    </row>
    <row r="295" spans="1:6" x14ac:dyDescent="0.2">
      <c r="A295" s="70" t="s">
        <v>307</v>
      </c>
      <c r="B295" s="69">
        <v>96057220</v>
      </c>
      <c r="C295" s="81" t="s">
        <v>586</v>
      </c>
      <c r="D295" s="69">
        <v>154</v>
      </c>
      <c r="E295" t="s">
        <v>65</v>
      </c>
      <c r="F295">
        <v>224</v>
      </c>
    </row>
    <row r="296" spans="1:6" x14ac:dyDescent="0.2">
      <c r="A296" s="70" t="s">
        <v>307</v>
      </c>
      <c r="B296" s="69">
        <v>96057225</v>
      </c>
      <c r="C296" s="81" t="s">
        <v>586</v>
      </c>
      <c r="D296" s="69">
        <v>154</v>
      </c>
      <c r="E296" t="s">
        <v>65</v>
      </c>
      <c r="F296">
        <v>224</v>
      </c>
    </row>
    <row r="297" spans="1:6" x14ac:dyDescent="0.2">
      <c r="A297" s="70" t="s">
        <v>307</v>
      </c>
      <c r="B297" s="69">
        <v>96058888</v>
      </c>
      <c r="C297" s="81" t="s">
        <v>438</v>
      </c>
      <c r="D297" s="69">
        <v>154</v>
      </c>
      <c r="E297" t="s">
        <v>65</v>
      </c>
      <c r="F297">
        <v>224</v>
      </c>
    </row>
    <row r="298" spans="1:6" x14ac:dyDescent="0.2">
      <c r="A298" s="70" t="s">
        <v>307</v>
      </c>
      <c r="B298" s="69">
        <v>96064327</v>
      </c>
      <c r="C298" s="81" t="s">
        <v>586</v>
      </c>
      <c r="D298" s="69">
        <v>154</v>
      </c>
      <c r="E298" t="s">
        <v>65</v>
      </c>
      <c r="F298">
        <v>224</v>
      </c>
    </row>
    <row r="299" spans="1:6" x14ac:dyDescent="0.2">
      <c r="A299" s="70" t="s">
        <v>307</v>
      </c>
      <c r="B299" s="69">
        <v>96056992</v>
      </c>
      <c r="C299" s="81" t="s">
        <v>438</v>
      </c>
      <c r="D299" s="69">
        <v>154</v>
      </c>
      <c r="E299" t="s">
        <v>65</v>
      </c>
      <c r="F299">
        <v>224</v>
      </c>
    </row>
    <row r="300" spans="1:6" x14ac:dyDescent="0.2">
      <c r="A300" s="70" t="s">
        <v>307</v>
      </c>
      <c r="B300" s="69">
        <v>96001202</v>
      </c>
      <c r="C300" s="81" t="s">
        <v>440</v>
      </c>
      <c r="D300" s="69">
        <v>154</v>
      </c>
      <c r="E300" t="s">
        <v>65</v>
      </c>
      <c r="F300">
        <v>224</v>
      </c>
    </row>
    <row r="301" spans="1:6" x14ac:dyDescent="0.2">
      <c r="A301" s="70" t="s">
        <v>307</v>
      </c>
      <c r="B301" s="69">
        <v>96019057</v>
      </c>
      <c r="C301" s="81" t="s">
        <v>394</v>
      </c>
      <c r="D301" s="69">
        <v>154</v>
      </c>
      <c r="E301" t="s">
        <v>65</v>
      </c>
      <c r="F301">
        <v>224</v>
      </c>
    </row>
    <row r="302" spans="1:6" x14ac:dyDescent="0.2">
      <c r="A302" s="70" t="s">
        <v>307</v>
      </c>
      <c r="B302" s="69">
        <v>96038535</v>
      </c>
      <c r="C302" s="81" t="s">
        <v>424</v>
      </c>
      <c r="D302" s="69">
        <v>154</v>
      </c>
      <c r="E302" t="s">
        <v>65</v>
      </c>
      <c r="F302">
        <v>224</v>
      </c>
    </row>
    <row r="303" spans="1:6" x14ac:dyDescent="0.2">
      <c r="A303" s="70" t="s">
        <v>307</v>
      </c>
      <c r="B303" s="69">
        <v>96050968</v>
      </c>
      <c r="C303" s="81" t="s">
        <v>414</v>
      </c>
      <c r="D303" s="69">
        <v>154</v>
      </c>
      <c r="E303" t="s">
        <v>65</v>
      </c>
      <c r="F303">
        <v>224</v>
      </c>
    </row>
    <row r="304" spans="1:6" x14ac:dyDescent="0.2">
      <c r="A304" s="70" t="s">
        <v>307</v>
      </c>
      <c r="B304" s="69">
        <v>96050977</v>
      </c>
      <c r="C304" s="81" t="s">
        <v>414</v>
      </c>
      <c r="D304" s="69">
        <v>154</v>
      </c>
      <c r="E304" t="s">
        <v>65</v>
      </c>
      <c r="F304">
        <v>224</v>
      </c>
    </row>
    <row r="305" spans="1:6" x14ac:dyDescent="0.2">
      <c r="A305" s="70" t="s">
        <v>307</v>
      </c>
      <c r="B305" s="69">
        <v>96056993</v>
      </c>
      <c r="C305" s="81" t="s">
        <v>438</v>
      </c>
      <c r="D305" s="69">
        <v>154</v>
      </c>
      <c r="E305" t="s">
        <v>65</v>
      </c>
      <c r="F305">
        <v>224</v>
      </c>
    </row>
    <row r="306" spans="1:6" x14ac:dyDescent="0.2">
      <c r="A306" s="70" t="s">
        <v>155</v>
      </c>
      <c r="B306" s="69">
        <v>96001113</v>
      </c>
      <c r="C306" s="81" t="s">
        <v>424</v>
      </c>
      <c r="D306" s="69">
        <v>155</v>
      </c>
      <c r="E306" t="s">
        <v>65</v>
      </c>
      <c r="F306">
        <v>72</v>
      </c>
    </row>
    <row r="307" spans="1:6" x14ac:dyDescent="0.2">
      <c r="A307" s="70" t="s">
        <v>155</v>
      </c>
      <c r="B307" s="69">
        <v>96041960</v>
      </c>
      <c r="C307" s="81" t="s">
        <v>406</v>
      </c>
      <c r="D307" s="69">
        <v>155</v>
      </c>
      <c r="E307" t="s">
        <v>65</v>
      </c>
      <c r="F307">
        <v>72</v>
      </c>
    </row>
    <row r="308" spans="1:6" x14ac:dyDescent="0.2">
      <c r="A308" s="70" t="s">
        <v>155</v>
      </c>
      <c r="B308" s="69">
        <v>96045551</v>
      </c>
      <c r="C308" s="81" t="s">
        <v>416</v>
      </c>
      <c r="D308" s="69">
        <v>155</v>
      </c>
      <c r="E308" t="s">
        <v>65</v>
      </c>
      <c r="F308">
        <v>72</v>
      </c>
    </row>
    <row r="309" spans="1:6" x14ac:dyDescent="0.2">
      <c r="A309" s="70" t="s">
        <v>281</v>
      </c>
      <c r="B309" s="69">
        <v>96013951</v>
      </c>
      <c r="C309" s="81" t="s">
        <v>396</v>
      </c>
      <c r="D309" s="69">
        <v>169</v>
      </c>
      <c r="E309" t="s">
        <v>65</v>
      </c>
      <c r="F309">
        <v>198</v>
      </c>
    </row>
    <row r="310" spans="1:6" x14ac:dyDescent="0.2">
      <c r="A310" s="70" t="s">
        <v>281</v>
      </c>
      <c r="B310" s="69">
        <v>96033084</v>
      </c>
      <c r="C310" s="81" t="s">
        <v>392</v>
      </c>
      <c r="D310" s="69">
        <v>169</v>
      </c>
      <c r="E310" t="s">
        <v>65</v>
      </c>
      <c r="F310">
        <v>198</v>
      </c>
    </row>
    <row r="311" spans="1:6" x14ac:dyDescent="0.2">
      <c r="A311" s="70" t="s">
        <v>281</v>
      </c>
      <c r="B311" s="69">
        <v>96064743</v>
      </c>
      <c r="C311" s="81" t="s">
        <v>414</v>
      </c>
      <c r="D311" s="69">
        <v>169</v>
      </c>
      <c r="E311" t="s">
        <v>65</v>
      </c>
      <c r="F311">
        <v>198</v>
      </c>
    </row>
    <row r="312" spans="1:6" x14ac:dyDescent="0.2">
      <c r="A312" s="70" t="s">
        <v>306</v>
      </c>
      <c r="B312" s="69">
        <v>96004199</v>
      </c>
      <c r="C312" s="81" t="s">
        <v>399</v>
      </c>
      <c r="D312" s="69">
        <v>171</v>
      </c>
      <c r="E312" t="s">
        <v>65</v>
      </c>
      <c r="F312">
        <v>223</v>
      </c>
    </row>
    <row r="313" spans="1:6" x14ac:dyDescent="0.2">
      <c r="A313" s="70" t="s">
        <v>306</v>
      </c>
      <c r="B313" s="69">
        <v>96005001</v>
      </c>
      <c r="C313" s="81" t="s">
        <v>401</v>
      </c>
      <c r="D313" s="69">
        <v>171</v>
      </c>
      <c r="E313" t="s">
        <v>65</v>
      </c>
      <c r="F313">
        <v>223</v>
      </c>
    </row>
    <row r="314" spans="1:6" x14ac:dyDescent="0.2">
      <c r="A314" s="70" t="s">
        <v>306</v>
      </c>
      <c r="B314" s="69">
        <v>96042781</v>
      </c>
      <c r="C314" s="81" t="s">
        <v>402</v>
      </c>
      <c r="D314" s="69">
        <v>171</v>
      </c>
      <c r="E314" t="s">
        <v>65</v>
      </c>
      <c r="F314">
        <v>223</v>
      </c>
    </row>
    <row r="315" spans="1:6" x14ac:dyDescent="0.2">
      <c r="A315" s="70" t="s">
        <v>276</v>
      </c>
      <c r="B315" s="69">
        <v>96001197</v>
      </c>
      <c r="C315" s="81" t="s">
        <v>392</v>
      </c>
      <c r="D315" s="69">
        <v>193</v>
      </c>
      <c r="E315" t="s">
        <v>65</v>
      </c>
      <c r="F315">
        <v>193</v>
      </c>
    </row>
    <row r="316" spans="1:6" x14ac:dyDescent="0.2">
      <c r="A316" s="70" t="s">
        <v>276</v>
      </c>
      <c r="B316" s="69">
        <v>96001203</v>
      </c>
      <c r="C316" s="81" t="s">
        <v>432</v>
      </c>
      <c r="D316" s="69">
        <v>193</v>
      </c>
      <c r="E316" t="s">
        <v>65</v>
      </c>
      <c r="F316">
        <v>193</v>
      </c>
    </row>
    <row r="317" spans="1:6" x14ac:dyDescent="0.2">
      <c r="A317" s="70" t="s">
        <v>238</v>
      </c>
      <c r="B317" s="69">
        <v>96004693</v>
      </c>
      <c r="C317" s="81" t="s">
        <v>431</v>
      </c>
      <c r="D317" s="69">
        <v>202</v>
      </c>
      <c r="E317" t="s">
        <v>65</v>
      </c>
      <c r="F317">
        <v>155</v>
      </c>
    </row>
    <row r="318" spans="1:6" x14ac:dyDescent="0.2">
      <c r="A318" s="70" t="s">
        <v>238</v>
      </c>
      <c r="B318" s="69">
        <v>96004701</v>
      </c>
      <c r="C318" s="81" t="s">
        <v>431</v>
      </c>
      <c r="D318" s="69">
        <v>202</v>
      </c>
      <c r="E318" t="s">
        <v>65</v>
      </c>
      <c r="F318">
        <v>155</v>
      </c>
    </row>
    <row r="319" spans="1:6" x14ac:dyDescent="0.2">
      <c r="A319" s="70" t="s">
        <v>238</v>
      </c>
      <c r="B319" s="69">
        <v>96076935</v>
      </c>
      <c r="C319" s="81" t="s">
        <v>589</v>
      </c>
      <c r="D319" s="69">
        <v>202</v>
      </c>
      <c r="E319" t="s">
        <v>65</v>
      </c>
      <c r="F319">
        <v>155</v>
      </c>
    </row>
    <row r="320" spans="1:6" x14ac:dyDescent="0.2">
      <c r="A320" s="70" t="s">
        <v>238</v>
      </c>
      <c r="B320" s="69">
        <v>96076962</v>
      </c>
      <c r="C320" s="81" t="s">
        <v>589</v>
      </c>
      <c r="D320" s="69">
        <v>202</v>
      </c>
      <c r="E320" t="s">
        <v>65</v>
      </c>
      <c r="F320">
        <v>155</v>
      </c>
    </row>
    <row r="321" spans="1:6" x14ac:dyDescent="0.2">
      <c r="A321" s="70" t="s">
        <v>238</v>
      </c>
      <c r="B321" s="69">
        <v>96095054</v>
      </c>
      <c r="C321" s="81" t="s">
        <v>403</v>
      </c>
      <c r="D321" s="69">
        <v>202</v>
      </c>
      <c r="E321" t="s">
        <v>65</v>
      </c>
      <c r="F321">
        <v>155</v>
      </c>
    </row>
    <row r="322" spans="1:6" x14ac:dyDescent="0.2">
      <c r="A322" s="70" t="s">
        <v>238</v>
      </c>
      <c r="B322" s="69">
        <v>96061760</v>
      </c>
      <c r="C322" s="81" t="s">
        <v>401</v>
      </c>
      <c r="D322" s="69">
        <v>202</v>
      </c>
      <c r="E322" t="s">
        <v>65</v>
      </c>
      <c r="F322">
        <v>155</v>
      </c>
    </row>
    <row r="323" spans="1:6" x14ac:dyDescent="0.2">
      <c r="A323" s="70" t="s">
        <v>238</v>
      </c>
      <c r="B323" s="69">
        <v>96062642</v>
      </c>
      <c r="C323" s="81" t="s">
        <v>402</v>
      </c>
      <c r="D323" s="69">
        <v>202</v>
      </c>
      <c r="E323" t="s">
        <v>65</v>
      </c>
      <c r="F323">
        <v>155</v>
      </c>
    </row>
    <row r="324" spans="1:6" x14ac:dyDescent="0.2">
      <c r="A324" s="70" t="s">
        <v>238</v>
      </c>
      <c r="B324" s="69">
        <v>96080613</v>
      </c>
      <c r="C324" s="81" t="s">
        <v>404</v>
      </c>
      <c r="D324" s="69">
        <v>202</v>
      </c>
      <c r="E324" t="s">
        <v>65</v>
      </c>
      <c r="F324">
        <v>155</v>
      </c>
    </row>
    <row r="325" spans="1:6" x14ac:dyDescent="0.2">
      <c r="A325" s="70" t="s">
        <v>135</v>
      </c>
      <c r="B325" s="69">
        <v>96001363</v>
      </c>
      <c r="C325" s="81" t="s">
        <v>417</v>
      </c>
      <c r="D325" s="69">
        <v>208</v>
      </c>
      <c r="E325" t="s">
        <v>65</v>
      </c>
      <c r="F325">
        <v>52</v>
      </c>
    </row>
    <row r="326" spans="1:6" x14ac:dyDescent="0.2">
      <c r="A326" s="70" t="s">
        <v>135</v>
      </c>
      <c r="B326" s="69">
        <v>96001395</v>
      </c>
      <c r="C326" s="81" t="s">
        <v>392</v>
      </c>
      <c r="D326" s="69">
        <v>208</v>
      </c>
      <c r="E326" t="s">
        <v>65</v>
      </c>
      <c r="F326">
        <v>52</v>
      </c>
    </row>
    <row r="327" spans="1:6" x14ac:dyDescent="0.2">
      <c r="A327" s="70" t="s">
        <v>135</v>
      </c>
      <c r="B327" s="69">
        <v>96007593</v>
      </c>
      <c r="C327" s="81" t="s">
        <v>411</v>
      </c>
      <c r="D327" s="69">
        <v>208</v>
      </c>
      <c r="E327" t="s">
        <v>65</v>
      </c>
      <c r="F327">
        <v>52</v>
      </c>
    </row>
    <row r="328" spans="1:6" x14ac:dyDescent="0.2">
      <c r="A328" s="70" t="s">
        <v>135</v>
      </c>
      <c r="B328" s="69">
        <v>96019305</v>
      </c>
      <c r="C328" s="81" t="s">
        <v>394</v>
      </c>
      <c r="D328" s="69">
        <v>208</v>
      </c>
      <c r="E328" t="s">
        <v>65</v>
      </c>
      <c r="F328">
        <v>52</v>
      </c>
    </row>
    <row r="329" spans="1:6" x14ac:dyDescent="0.2">
      <c r="A329" s="70" t="s">
        <v>140</v>
      </c>
      <c r="B329" s="69">
        <v>96017081</v>
      </c>
      <c r="C329" s="81" t="s">
        <v>401</v>
      </c>
      <c r="D329" s="69">
        <v>220</v>
      </c>
      <c r="E329" t="s">
        <v>65</v>
      </c>
      <c r="F329">
        <v>57</v>
      </c>
    </row>
    <row r="330" spans="1:6" x14ac:dyDescent="0.2">
      <c r="A330" s="70" t="s">
        <v>140</v>
      </c>
      <c r="B330" s="69">
        <v>96062593</v>
      </c>
      <c r="C330" s="81" t="s">
        <v>402</v>
      </c>
      <c r="D330" s="69">
        <v>220</v>
      </c>
      <c r="E330" t="s">
        <v>65</v>
      </c>
      <c r="F330">
        <v>57</v>
      </c>
    </row>
    <row r="331" spans="1:6" x14ac:dyDescent="0.2">
      <c r="A331" s="70" t="s">
        <v>158</v>
      </c>
      <c r="B331" s="69">
        <v>96067289</v>
      </c>
      <c r="C331" s="81" t="s">
        <v>399</v>
      </c>
      <c r="D331" s="69">
        <v>232</v>
      </c>
      <c r="E331" t="s">
        <v>65</v>
      </c>
      <c r="F331">
        <v>75</v>
      </c>
    </row>
    <row r="332" spans="1:6" x14ac:dyDescent="0.2">
      <c r="A332" s="70" t="s">
        <v>158</v>
      </c>
      <c r="B332" s="69">
        <v>96085558</v>
      </c>
      <c r="C332" s="81" t="s">
        <v>583</v>
      </c>
      <c r="D332" s="69">
        <v>232</v>
      </c>
      <c r="E332" t="s">
        <v>65</v>
      </c>
      <c r="F332">
        <v>75</v>
      </c>
    </row>
    <row r="333" spans="1:6" x14ac:dyDescent="0.2">
      <c r="A333" s="70" t="s">
        <v>158</v>
      </c>
      <c r="B333" s="69">
        <v>96003955</v>
      </c>
      <c r="C333" s="81" t="s">
        <v>417</v>
      </c>
      <c r="D333" s="69">
        <v>232</v>
      </c>
      <c r="E333" t="s">
        <v>65</v>
      </c>
      <c r="F333">
        <v>75</v>
      </c>
    </row>
    <row r="334" spans="1:6" x14ac:dyDescent="0.2">
      <c r="A334" s="70" t="s">
        <v>158</v>
      </c>
      <c r="B334" s="69">
        <v>96005429</v>
      </c>
      <c r="C334" s="81" t="s">
        <v>397</v>
      </c>
      <c r="D334" s="69">
        <v>232</v>
      </c>
      <c r="E334" t="s">
        <v>65</v>
      </c>
      <c r="F334">
        <v>75</v>
      </c>
    </row>
    <row r="335" spans="1:6" x14ac:dyDescent="0.2">
      <c r="A335" s="70" t="s">
        <v>158</v>
      </c>
      <c r="B335" s="69">
        <v>96007585</v>
      </c>
      <c r="C335" s="81" t="s">
        <v>427</v>
      </c>
      <c r="D335" s="69">
        <v>232</v>
      </c>
      <c r="E335" t="s">
        <v>65</v>
      </c>
      <c r="F335">
        <v>75</v>
      </c>
    </row>
    <row r="336" spans="1:6" x14ac:dyDescent="0.2">
      <c r="A336" s="70" t="s">
        <v>158</v>
      </c>
      <c r="B336" s="69">
        <v>96007593</v>
      </c>
      <c r="C336" s="81" t="s">
        <v>411</v>
      </c>
      <c r="D336" s="69">
        <v>232</v>
      </c>
      <c r="E336" t="s">
        <v>65</v>
      </c>
      <c r="F336">
        <v>75</v>
      </c>
    </row>
    <row r="337" spans="1:6" x14ac:dyDescent="0.2">
      <c r="A337" s="70" t="s">
        <v>158</v>
      </c>
      <c r="B337" s="69">
        <v>96019304</v>
      </c>
      <c r="C337" s="81" t="s">
        <v>394</v>
      </c>
      <c r="D337" s="69">
        <v>232</v>
      </c>
      <c r="E337" t="s">
        <v>65</v>
      </c>
      <c r="F337">
        <v>75</v>
      </c>
    </row>
    <row r="338" spans="1:6" x14ac:dyDescent="0.2">
      <c r="A338" s="70" t="s">
        <v>158</v>
      </c>
      <c r="B338" s="69">
        <v>96029552</v>
      </c>
      <c r="C338" s="81" t="s">
        <v>413</v>
      </c>
      <c r="D338" s="69">
        <v>232</v>
      </c>
      <c r="E338" t="s">
        <v>65</v>
      </c>
      <c r="F338">
        <v>75</v>
      </c>
    </row>
    <row r="339" spans="1:6" x14ac:dyDescent="0.2">
      <c r="A339" s="70" t="s">
        <v>158</v>
      </c>
      <c r="B339" s="69">
        <v>96040456</v>
      </c>
      <c r="C339" s="81" t="s">
        <v>392</v>
      </c>
      <c r="D339" s="69">
        <v>232</v>
      </c>
      <c r="E339" t="s">
        <v>65</v>
      </c>
      <c r="F339">
        <v>75</v>
      </c>
    </row>
    <row r="340" spans="1:6" x14ac:dyDescent="0.2">
      <c r="A340" s="70" t="s">
        <v>158</v>
      </c>
      <c r="B340" s="69">
        <v>96053977</v>
      </c>
      <c r="C340" s="81" t="s">
        <v>426</v>
      </c>
      <c r="D340" s="69">
        <v>232</v>
      </c>
      <c r="E340" t="s">
        <v>65</v>
      </c>
      <c r="F340">
        <v>75</v>
      </c>
    </row>
    <row r="341" spans="1:6" x14ac:dyDescent="0.2">
      <c r="A341" s="70" t="s">
        <v>230</v>
      </c>
      <c r="B341" s="69">
        <v>96012103</v>
      </c>
      <c r="C341" s="81" t="s">
        <v>410</v>
      </c>
      <c r="D341" s="69">
        <v>237</v>
      </c>
      <c r="E341" t="s">
        <v>65</v>
      </c>
      <c r="F341">
        <v>147</v>
      </c>
    </row>
    <row r="342" spans="1:6" x14ac:dyDescent="0.2">
      <c r="A342" s="70" t="s">
        <v>230</v>
      </c>
      <c r="B342" s="69">
        <v>96070621</v>
      </c>
      <c r="C342" s="81" t="s">
        <v>403</v>
      </c>
      <c r="D342" s="69">
        <v>237</v>
      </c>
      <c r="E342" t="s">
        <v>65</v>
      </c>
      <c r="F342">
        <v>147</v>
      </c>
    </row>
    <row r="343" spans="1:6" x14ac:dyDescent="0.2">
      <c r="A343" s="70" t="s">
        <v>209</v>
      </c>
      <c r="B343" s="69">
        <v>96001550</v>
      </c>
      <c r="C343" s="81" t="s">
        <v>392</v>
      </c>
      <c r="D343" s="69">
        <v>239</v>
      </c>
      <c r="E343" t="s">
        <v>65</v>
      </c>
      <c r="F343">
        <v>126</v>
      </c>
    </row>
    <row r="344" spans="1:6" x14ac:dyDescent="0.2">
      <c r="A344" s="70" t="s">
        <v>209</v>
      </c>
      <c r="B344" s="69">
        <v>96029045</v>
      </c>
      <c r="C344" s="81" t="s">
        <v>396</v>
      </c>
      <c r="D344" s="69">
        <v>239</v>
      </c>
      <c r="E344" t="s">
        <v>65</v>
      </c>
      <c r="F344">
        <v>126</v>
      </c>
    </row>
    <row r="345" spans="1:6" x14ac:dyDescent="0.2">
      <c r="A345" s="70" t="s">
        <v>209</v>
      </c>
      <c r="B345" s="69">
        <v>96063285</v>
      </c>
      <c r="C345" s="81" t="s">
        <v>396</v>
      </c>
      <c r="D345" s="69">
        <v>239</v>
      </c>
      <c r="E345" t="s">
        <v>65</v>
      </c>
      <c r="F345">
        <v>126</v>
      </c>
    </row>
    <row r="346" spans="1:6" x14ac:dyDescent="0.2">
      <c r="A346" s="74" t="s">
        <v>157</v>
      </c>
      <c r="B346" s="69"/>
      <c r="C346" s="75" t="s">
        <v>585</v>
      </c>
      <c r="D346" s="67">
        <v>246</v>
      </c>
      <c r="E346" t="s">
        <v>65</v>
      </c>
      <c r="F346">
        <v>74</v>
      </c>
    </row>
    <row r="347" spans="1:6" x14ac:dyDescent="0.2">
      <c r="A347" s="70" t="s">
        <v>162</v>
      </c>
      <c r="B347" s="69">
        <v>96006092</v>
      </c>
      <c r="C347" s="81" t="s">
        <v>401</v>
      </c>
      <c r="D347" s="69">
        <v>249</v>
      </c>
      <c r="E347" t="s">
        <v>65</v>
      </c>
      <c r="F347">
        <v>79</v>
      </c>
    </row>
    <row r="348" spans="1:6" x14ac:dyDescent="0.2">
      <c r="A348" s="70" t="s">
        <v>162</v>
      </c>
      <c r="B348" s="69">
        <v>96022990</v>
      </c>
      <c r="C348" s="81" t="s">
        <v>399</v>
      </c>
      <c r="D348" s="69">
        <v>249</v>
      </c>
      <c r="E348" t="s">
        <v>65</v>
      </c>
      <c r="F348">
        <v>79</v>
      </c>
    </row>
    <row r="349" spans="1:6" x14ac:dyDescent="0.2">
      <c r="A349" s="70" t="s">
        <v>259</v>
      </c>
      <c r="B349" s="69">
        <v>96017249</v>
      </c>
      <c r="C349" s="81" t="s">
        <v>396</v>
      </c>
      <c r="D349" s="69">
        <v>265</v>
      </c>
      <c r="E349" t="s">
        <v>65</v>
      </c>
      <c r="F349">
        <v>176</v>
      </c>
    </row>
    <row r="350" spans="1:6" x14ac:dyDescent="0.2">
      <c r="A350" s="70" t="s">
        <v>259</v>
      </c>
      <c r="B350" s="69">
        <v>96030063</v>
      </c>
      <c r="C350" s="81" t="s">
        <v>396</v>
      </c>
      <c r="D350" s="69">
        <v>265</v>
      </c>
      <c r="E350" t="s">
        <v>65</v>
      </c>
      <c r="F350">
        <v>176</v>
      </c>
    </row>
    <row r="351" spans="1:6" x14ac:dyDescent="0.2">
      <c r="A351" s="74" t="s">
        <v>129</v>
      </c>
      <c r="B351" s="69"/>
      <c r="C351" s="75" t="s">
        <v>585</v>
      </c>
      <c r="D351" s="67">
        <v>278</v>
      </c>
      <c r="E351" t="s">
        <v>65</v>
      </c>
      <c r="F351">
        <v>46</v>
      </c>
    </row>
    <row r="352" spans="1:6" x14ac:dyDescent="0.2">
      <c r="A352" s="70" t="s">
        <v>296</v>
      </c>
      <c r="B352" s="69">
        <v>96000310</v>
      </c>
      <c r="C352" s="81" t="s">
        <v>408</v>
      </c>
      <c r="D352" s="69">
        <v>504</v>
      </c>
      <c r="E352" t="s">
        <v>65</v>
      </c>
      <c r="F352">
        <v>213</v>
      </c>
    </row>
    <row r="353" spans="1:6" x14ac:dyDescent="0.2">
      <c r="A353" s="70" t="s">
        <v>296</v>
      </c>
      <c r="B353" s="69">
        <v>96029226</v>
      </c>
      <c r="C353" s="81" t="s">
        <v>407</v>
      </c>
      <c r="D353" s="69">
        <v>504</v>
      </c>
      <c r="E353" t="s">
        <v>65</v>
      </c>
      <c r="F353">
        <v>213</v>
      </c>
    </row>
    <row r="354" spans="1:6" x14ac:dyDescent="0.2">
      <c r="A354" s="70" t="s">
        <v>296</v>
      </c>
      <c r="B354" s="69">
        <v>96047953</v>
      </c>
      <c r="C354" s="81" t="s">
        <v>392</v>
      </c>
      <c r="D354" s="69">
        <v>504</v>
      </c>
      <c r="E354" t="s">
        <v>65</v>
      </c>
      <c r="F354">
        <v>213</v>
      </c>
    </row>
    <row r="355" spans="1:6" x14ac:dyDescent="0.2">
      <c r="A355" s="70" t="s">
        <v>253</v>
      </c>
      <c r="B355" s="69">
        <v>96023144</v>
      </c>
      <c r="C355" s="81" t="s">
        <v>394</v>
      </c>
      <c r="D355" s="69">
        <v>687</v>
      </c>
      <c r="E355" t="s">
        <v>65</v>
      </c>
      <c r="F355">
        <v>170</v>
      </c>
    </row>
    <row r="356" spans="1:6" x14ac:dyDescent="0.2">
      <c r="A356" s="70" t="s">
        <v>273</v>
      </c>
      <c r="B356" s="69">
        <v>96004513</v>
      </c>
      <c r="C356" s="81" t="s">
        <v>417</v>
      </c>
      <c r="D356" s="69">
        <v>826</v>
      </c>
      <c r="E356" t="s">
        <v>65</v>
      </c>
      <c r="F356">
        <v>190</v>
      </c>
    </row>
    <row r="357" spans="1:6" x14ac:dyDescent="0.2">
      <c r="A357" s="70" t="s">
        <v>273</v>
      </c>
      <c r="B357" s="69">
        <v>96029085</v>
      </c>
      <c r="C357" s="81" t="s">
        <v>396</v>
      </c>
      <c r="D357" s="69">
        <v>826</v>
      </c>
      <c r="E357" t="s">
        <v>65</v>
      </c>
      <c r="F357">
        <v>190</v>
      </c>
    </row>
    <row r="358" spans="1:6" x14ac:dyDescent="0.2">
      <c r="A358" s="70" t="s">
        <v>273</v>
      </c>
      <c r="B358" s="69">
        <v>96061972</v>
      </c>
      <c r="C358" s="81" t="s">
        <v>402</v>
      </c>
      <c r="D358" s="69">
        <v>826</v>
      </c>
      <c r="E358" t="s">
        <v>65</v>
      </c>
      <c r="F358">
        <v>190</v>
      </c>
    </row>
    <row r="359" spans="1:6" x14ac:dyDescent="0.2">
      <c r="A359" s="70" t="s">
        <v>284</v>
      </c>
      <c r="B359" s="69">
        <v>96000376</v>
      </c>
      <c r="C359" s="81" t="s">
        <v>420</v>
      </c>
      <c r="D359" s="69">
        <v>881</v>
      </c>
      <c r="E359" t="s">
        <v>65</v>
      </c>
      <c r="F359">
        <v>201</v>
      </c>
    </row>
    <row r="360" spans="1:6" x14ac:dyDescent="0.2">
      <c r="A360" s="70" t="s">
        <v>284</v>
      </c>
      <c r="B360" s="69">
        <v>96000380</v>
      </c>
      <c r="C360" s="81" t="s">
        <v>408</v>
      </c>
      <c r="D360" s="69">
        <v>881</v>
      </c>
      <c r="E360" t="s">
        <v>65</v>
      </c>
      <c r="F360">
        <v>201</v>
      </c>
    </row>
    <row r="361" spans="1:6" x14ac:dyDescent="0.2">
      <c r="A361" s="70" t="s">
        <v>284</v>
      </c>
      <c r="B361" s="69">
        <v>96000389</v>
      </c>
      <c r="C361" s="81" t="s">
        <v>392</v>
      </c>
      <c r="D361" s="69">
        <v>881</v>
      </c>
      <c r="E361" t="s">
        <v>65</v>
      </c>
      <c r="F361">
        <v>201</v>
      </c>
    </row>
    <row r="362" spans="1:6" x14ac:dyDescent="0.2">
      <c r="A362" s="70" t="s">
        <v>284</v>
      </c>
      <c r="B362" s="69">
        <v>96013868</v>
      </c>
      <c r="C362" s="81" t="s">
        <v>401</v>
      </c>
      <c r="D362" s="69">
        <v>881</v>
      </c>
      <c r="E362" t="s">
        <v>65</v>
      </c>
      <c r="F362">
        <v>201</v>
      </c>
    </row>
    <row r="363" spans="1:6" x14ac:dyDescent="0.2">
      <c r="A363" s="74" t="s">
        <v>193</v>
      </c>
      <c r="B363" s="69"/>
      <c r="C363" s="75" t="s">
        <v>585</v>
      </c>
      <c r="D363" s="67">
        <v>942</v>
      </c>
      <c r="E363" t="s">
        <v>65</v>
      </c>
      <c r="F363">
        <v>110</v>
      </c>
    </row>
    <row r="364" spans="1:6" x14ac:dyDescent="0.2">
      <c r="A364" s="70" t="s">
        <v>237</v>
      </c>
      <c r="B364" s="69">
        <v>96005429</v>
      </c>
      <c r="C364" s="81" t="s">
        <v>397</v>
      </c>
      <c r="D364" s="69">
        <v>1005</v>
      </c>
      <c r="E364" t="s">
        <v>65</v>
      </c>
      <c r="F364">
        <v>154</v>
      </c>
    </row>
    <row r="365" spans="1:6" x14ac:dyDescent="0.2">
      <c r="A365" s="70" t="s">
        <v>237</v>
      </c>
      <c r="B365" s="69">
        <v>96023244</v>
      </c>
      <c r="C365" s="81" t="s">
        <v>394</v>
      </c>
      <c r="D365" s="69">
        <v>1005</v>
      </c>
      <c r="E365" t="s">
        <v>65</v>
      </c>
      <c r="F365">
        <v>154</v>
      </c>
    </row>
    <row r="366" spans="1:6" x14ac:dyDescent="0.2">
      <c r="A366" s="70" t="s">
        <v>237</v>
      </c>
      <c r="B366" s="69">
        <v>96023476</v>
      </c>
      <c r="C366" s="81" t="s">
        <v>396</v>
      </c>
      <c r="D366" s="69">
        <v>1005</v>
      </c>
      <c r="E366" t="s">
        <v>65</v>
      </c>
      <c r="F366">
        <v>154</v>
      </c>
    </row>
    <row r="367" spans="1:6" x14ac:dyDescent="0.2">
      <c r="A367" s="70" t="s">
        <v>237</v>
      </c>
      <c r="B367" s="69">
        <v>96046555</v>
      </c>
      <c r="C367" s="81" t="s">
        <v>403</v>
      </c>
      <c r="D367" s="69">
        <v>1005</v>
      </c>
      <c r="E367" t="s">
        <v>65</v>
      </c>
      <c r="F367">
        <v>154</v>
      </c>
    </row>
    <row r="368" spans="1:6" x14ac:dyDescent="0.2">
      <c r="A368" s="70" t="s">
        <v>237</v>
      </c>
      <c r="B368" s="69">
        <v>96061805</v>
      </c>
      <c r="C368" s="81" t="s">
        <v>403</v>
      </c>
      <c r="D368" s="69">
        <v>1005</v>
      </c>
      <c r="E368" t="s">
        <v>65</v>
      </c>
      <c r="F368">
        <v>154</v>
      </c>
    </row>
    <row r="369" spans="1:6" x14ac:dyDescent="0.2">
      <c r="A369" s="70" t="s">
        <v>211</v>
      </c>
      <c r="B369" s="69">
        <v>96067472</v>
      </c>
      <c r="C369" s="81" t="s">
        <v>399</v>
      </c>
      <c r="D369" s="69">
        <v>1027</v>
      </c>
      <c r="E369" t="s">
        <v>65</v>
      </c>
      <c r="F369">
        <v>128</v>
      </c>
    </row>
    <row r="370" spans="1:6" x14ac:dyDescent="0.2">
      <c r="A370" s="70" t="s">
        <v>211</v>
      </c>
      <c r="B370" s="69">
        <v>96008606</v>
      </c>
      <c r="C370" s="81" t="s">
        <v>392</v>
      </c>
      <c r="D370" s="69">
        <v>1027</v>
      </c>
      <c r="E370" t="s">
        <v>65</v>
      </c>
      <c r="F370">
        <v>128</v>
      </c>
    </row>
    <row r="371" spans="1:6" x14ac:dyDescent="0.2">
      <c r="A371" s="70" t="s">
        <v>211</v>
      </c>
      <c r="B371" s="69">
        <v>96029147</v>
      </c>
      <c r="C371" s="81" t="s">
        <v>396</v>
      </c>
      <c r="D371" s="69">
        <v>1027</v>
      </c>
      <c r="E371" t="s">
        <v>65</v>
      </c>
      <c r="F371">
        <v>128</v>
      </c>
    </row>
    <row r="372" spans="1:6" x14ac:dyDescent="0.2">
      <c r="A372" s="70" t="s">
        <v>304</v>
      </c>
      <c r="B372" s="69">
        <v>96083598</v>
      </c>
      <c r="C372" s="81" t="s">
        <v>583</v>
      </c>
      <c r="D372" s="69">
        <v>1163</v>
      </c>
      <c r="E372" t="s">
        <v>65</v>
      </c>
      <c r="F372">
        <v>221</v>
      </c>
    </row>
    <row r="373" spans="1:6" x14ac:dyDescent="0.2">
      <c r="A373" s="70" t="s">
        <v>304</v>
      </c>
      <c r="B373" s="69">
        <v>96005429</v>
      </c>
      <c r="C373" s="81" t="s">
        <v>397</v>
      </c>
      <c r="D373" s="69">
        <v>1163</v>
      </c>
      <c r="E373" t="s">
        <v>65</v>
      </c>
      <c r="F373">
        <v>221</v>
      </c>
    </row>
    <row r="374" spans="1:6" x14ac:dyDescent="0.2">
      <c r="A374" s="70" t="s">
        <v>304</v>
      </c>
      <c r="B374" s="69">
        <v>96027052</v>
      </c>
      <c r="C374" s="81" t="s">
        <v>394</v>
      </c>
      <c r="D374" s="69">
        <v>1163</v>
      </c>
      <c r="E374" t="s">
        <v>65</v>
      </c>
      <c r="F374">
        <v>221</v>
      </c>
    </row>
    <row r="375" spans="1:6" x14ac:dyDescent="0.2">
      <c r="A375" s="70" t="s">
        <v>304</v>
      </c>
      <c r="B375" s="69">
        <v>96041751</v>
      </c>
      <c r="C375" s="81" t="s">
        <v>396</v>
      </c>
      <c r="D375" s="69">
        <v>1163</v>
      </c>
      <c r="E375" t="s">
        <v>65</v>
      </c>
      <c r="F375">
        <v>221</v>
      </c>
    </row>
    <row r="376" spans="1:6" x14ac:dyDescent="0.2">
      <c r="A376" s="70" t="s">
        <v>271</v>
      </c>
      <c r="B376" s="69">
        <v>96005356</v>
      </c>
      <c r="C376" s="81" t="s">
        <v>396</v>
      </c>
      <c r="D376" s="69">
        <v>1238</v>
      </c>
      <c r="E376" t="s">
        <v>65</v>
      </c>
      <c r="F376">
        <v>188</v>
      </c>
    </row>
    <row r="377" spans="1:6" x14ac:dyDescent="0.2">
      <c r="A377" s="70" t="s">
        <v>271</v>
      </c>
      <c r="B377" s="69">
        <v>96085381</v>
      </c>
      <c r="C377" s="81" t="s">
        <v>406</v>
      </c>
      <c r="D377" s="69">
        <v>1238</v>
      </c>
      <c r="E377" t="s">
        <v>65</v>
      </c>
      <c r="F377">
        <v>188</v>
      </c>
    </row>
    <row r="378" spans="1:6" x14ac:dyDescent="0.2">
      <c r="A378" s="70" t="s">
        <v>182</v>
      </c>
      <c r="B378" s="69">
        <v>96008547</v>
      </c>
      <c r="C378" s="81" t="s">
        <v>437</v>
      </c>
      <c r="D378" s="69">
        <v>1421</v>
      </c>
      <c r="E378" t="s">
        <v>65</v>
      </c>
      <c r="F378">
        <v>99</v>
      </c>
    </row>
    <row r="379" spans="1:6" x14ac:dyDescent="0.2">
      <c r="A379" s="70" t="s">
        <v>182</v>
      </c>
      <c r="B379" s="69">
        <v>96008553</v>
      </c>
      <c r="C379" s="81" t="s">
        <v>437</v>
      </c>
      <c r="D379" s="69">
        <v>1421</v>
      </c>
      <c r="E379" t="s">
        <v>65</v>
      </c>
      <c r="F379">
        <v>99</v>
      </c>
    </row>
    <row r="380" spans="1:6" x14ac:dyDescent="0.2">
      <c r="A380" s="70" t="s">
        <v>182</v>
      </c>
      <c r="B380" s="69">
        <v>96005841</v>
      </c>
      <c r="C380" s="81" t="s">
        <v>426</v>
      </c>
      <c r="D380" s="69">
        <v>1421</v>
      </c>
      <c r="E380" t="s">
        <v>65</v>
      </c>
      <c r="F380">
        <v>99</v>
      </c>
    </row>
    <row r="381" spans="1:6" x14ac:dyDescent="0.2">
      <c r="A381" s="70" t="s">
        <v>182</v>
      </c>
      <c r="B381" s="69">
        <v>96007362</v>
      </c>
      <c r="C381" s="81" t="s">
        <v>426</v>
      </c>
      <c r="D381" s="69">
        <v>1421</v>
      </c>
      <c r="E381" t="s">
        <v>65</v>
      </c>
      <c r="F381">
        <v>99</v>
      </c>
    </row>
    <row r="382" spans="1:6" x14ac:dyDescent="0.2">
      <c r="A382" s="70" t="s">
        <v>182</v>
      </c>
      <c r="B382" s="69">
        <v>96019000</v>
      </c>
      <c r="C382" s="81" t="s">
        <v>394</v>
      </c>
      <c r="D382" s="69">
        <v>1421</v>
      </c>
      <c r="E382" t="s">
        <v>65</v>
      </c>
      <c r="F382">
        <v>99</v>
      </c>
    </row>
    <row r="383" spans="1:6" x14ac:dyDescent="0.2">
      <c r="A383" s="70" t="s">
        <v>182</v>
      </c>
      <c r="B383" s="69">
        <v>96022141</v>
      </c>
      <c r="C383" s="81" t="s">
        <v>429</v>
      </c>
      <c r="D383" s="69">
        <v>1421</v>
      </c>
      <c r="E383" t="s">
        <v>65</v>
      </c>
      <c r="F383">
        <v>99</v>
      </c>
    </row>
    <row r="384" spans="1:6" x14ac:dyDescent="0.2">
      <c r="A384" s="70" t="s">
        <v>182</v>
      </c>
      <c r="B384" s="69">
        <v>96022368</v>
      </c>
      <c r="C384" s="81" t="s">
        <v>404</v>
      </c>
      <c r="D384" s="69">
        <v>1421</v>
      </c>
      <c r="E384" t="s">
        <v>65</v>
      </c>
      <c r="F384">
        <v>99</v>
      </c>
    </row>
    <row r="385" spans="1:6" x14ac:dyDescent="0.2">
      <c r="A385" s="70" t="s">
        <v>182</v>
      </c>
      <c r="B385" s="69">
        <v>96023134</v>
      </c>
      <c r="C385" s="81" t="s">
        <v>420</v>
      </c>
      <c r="D385" s="69">
        <v>1421</v>
      </c>
      <c r="E385" t="s">
        <v>65</v>
      </c>
      <c r="F385">
        <v>99</v>
      </c>
    </row>
    <row r="386" spans="1:6" x14ac:dyDescent="0.2">
      <c r="A386" s="70" t="s">
        <v>182</v>
      </c>
      <c r="B386" s="69">
        <v>96028907</v>
      </c>
      <c r="C386" s="81" t="s">
        <v>410</v>
      </c>
      <c r="D386" s="69">
        <v>1421</v>
      </c>
      <c r="E386" t="s">
        <v>65</v>
      </c>
      <c r="F386">
        <v>99</v>
      </c>
    </row>
    <row r="387" spans="1:6" x14ac:dyDescent="0.2">
      <c r="A387" s="70" t="s">
        <v>182</v>
      </c>
      <c r="B387" s="69">
        <v>96096117</v>
      </c>
      <c r="C387" s="81" t="s">
        <v>394</v>
      </c>
      <c r="D387" s="69">
        <v>1421</v>
      </c>
      <c r="E387" t="s">
        <v>65</v>
      </c>
      <c r="F387">
        <v>99</v>
      </c>
    </row>
    <row r="388" spans="1:6" x14ac:dyDescent="0.2">
      <c r="A388" s="70" t="s">
        <v>279</v>
      </c>
      <c r="B388" s="69">
        <v>96018733</v>
      </c>
      <c r="C388" s="81" t="s">
        <v>394</v>
      </c>
      <c r="D388" s="69">
        <v>1709</v>
      </c>
      <c r="E388" t="s">
        <v>65</v>
      </c>
      <c r="F388">
        <v>196</v>
      </c>
    </row>
    <row r="389" spans="1:6" x14ac:dyDescent="0.2">
      <c r="A389" s="70" t="s">
        <v>279</v>
      </c>
      <c r="B389" s="69">
        <v>96061756</v>
      </c>
      <c r="C389" s="81" t="s">
        <v>402</v>
      </c>
      <c r="D389" s="69">
        <v>1709</v>
      </c>
      <c r="E389" t="s">
        <v>65</v>
      </c>
      <c r="F389">
        <v>196</v>
      </c>
    </row>
    <row r="390" spans="1:6" x14ac:dyDescent="0.2">
      <c r="A390" s="70" t="s">
        <v>279</v>
      </c>
      <c r="B390" s="69">
        <v>96061758</v>
      </c>
      <c r="C390" s="81" t="s">
        <v>401</v>
      </c>
      <c r="D390" s="69">
        <v>1709</v>
      </c>
      <c r="E390" t="s">
        <v>65</v>
      </c>
      <c r="F390">
        <v>196</v>
      </c>
    </row>
    <row r="391" spans="1:6" x14ac:dyDescent="0.2">
      <c r="A391" s="70" t="s">
        <v>279</v>
      </c>
      <c r="B391" s="69">
        <v>96062104</v>
      </c>
      <c r="C391" s="81" t="s">
        <v>399</v>
      </c>
      <c r="D391" s="69">
        <v>1709</v>
      </c>
      <c r="E391" t="s">
        <v>65</v>
      </c>
      <c r="F391">
        <v>196</v>
      </c>
    </row>
    <row r="392" spans="1:6" x14ac:dyDescent="0.2">
      <c r="A392" s="70" t="s">
        <v>279</v>
      </c>
      <c r="B392" s="69">
        <v>96063493</v>
      </c>
      <c r="C392" s="81" t="s">
        <v>403</v>
      </c>
      <c r="D392" s="69">
        <v>1709</v>
      </c>
      <c r="E392" t="s">
        <v>65</v>
      </c>
      <c r="F392">
        <v>196</v>
      </c>
    </row>
    <row r="393" spans="1:6" x14ac:dyDescent="0.2">
      <c r="A393" s="73" t="s">
        <v>282</v>
      </c>
      <c r="B393" s="69">
        <v>96084452</v>
      </c>
      <c r="C393" s="81" t="s">
        <v>401</v>
      </c>
      <c r="D393" s="69">
        <v>1763</v>
      </c>
      <c r="E393" t="s">
        <v>65</v>
      </c>
      <c r="F393">
        <v>199</v>
      </c>
    </row>
    <row r="394" spans="1:6" x14ac:dyDescent="0.2">
      <c r="A394" s="73" t="s">
        <v>282</v>
      </c>
      <c r="B394" s="69">
        <v>96062733</v>
      </c>
      <c r="C394" s="81" t="s">
        <v>399</v>
      </c>
      <c r="D394" s="69">
        <v>1763</v>
      </c>
      <c r="E394" t="s">
        <v>65</v>
      </c>
      <c r="F394">
        <v>199</v>
      </c>
    </row>
    <row r="395" spans="1:6" x14ac:dyDescent="0.2">
      <c r="A395" s="73" t="s">
        <v>282</v>
      </c>
      <c r="B395" s="69">
        <v>96062586</v>
      </c>
      <c r="C395" s="81" t="s">
        <v>421</v>
      </c>
      <c r="D395" s="69">
        <v>1763</v>
      </c>
      <c r="E395" t="s">
        <v>65</v>
      </c>
      <c r="F395">
        <v>199</v>
      </c>
    </row>
    <row r="396" spans="1:6" x14ac:dyDescent="0.2">
      <c r="A396" s="73" t="s">
        <v>282</v>
      </c>
      <c r="B396" s="69">
        <v>96060260</v>
      </c>
      <c r="C396" s="81" t="s">
        <v>434</v>
      </c>
      <c r="D396" s="69">
        <v>1763</v>
      </c>
      <c r="E396" t="s">
        <v>65</v>
      </c>
      <c r="F396">
        <v>199</v>
      </c>
    </row>
    <row r="397" spans="1:6" x14ac:dyDescent="0.2">
      <c r="A397" s="73" t="s">
        <v>282</v>
      </c>
      <c r="B397" s="69">
        <v>96058476</v>
      </c>
      <c r="C397" s="81" t="s">
        <v>392</v>
      </c>
      <c r="D397" s="69">
        <v>1763</v>
      </c>
      <c r="E397" t="s">
        <v>65</v>
      </c>
      <c r="F397">
        <v>199</v>
      </c>
    </row>
    <row r="398" spans="1:6" x14ac:dyDescent="0.2">
      <c r="A398" s="73" t="s">
        <v>282</v>
      </c>
      <c r="B398" s="69">
        <v>96003224</v>
      </c>
      <c r="C398" s="81" t="s">
        <v>432</v>
      </c>
      <c r="D398" s="69">
        <v>1763</v>
      </c>
      <c r="E398" t="s">
        <v>65</v>
      </c>
      <c r="F398">
        <v>199</v>
      </c>
    </row>
    <row r="399" spans="1:6" x14ac:dyDescent="0.2">
      <c r="A399" s="73" t="s">
        <v>282</v>
      </c>
      <c r="B399" s="69">
        <v>96003093</v>
      </c>
      <c r="C399" s="81" t="s">
        <v>408</v>
      </c>
      <c r="D399" s="69">
        <v>1763</v>
      </c>
      <c r="E399" t="s">
        <v>65</v>
      </c>
      <c r="F399">
        <v>199</v>
      </c>
    </row>
    <row r="400" spans="1:6" x14ac:dyDescent="0.2">
      <c r="A400" s="70" t="s">
        <v>234</v>
      </c>
      <c r="B400" s="69">
        <v>96000677</v>
      </c>
      <c r="C400" s="81" t="s">
        <v>433</v>
      </c>
      <c r="D400" s="69">
        <v>1799</v>
      </c>
      <c r="E400" t="s">
        <v>65</v>
      </c>
      <c r="F400">
        <v>151</v>
      </c>
    </row>
    <row r="401" spans="1:6" x14ac:dyDescent="0.2">
      <c r="A401" s="70" t="s">
        <v>234</v>
      </c>
      <c r="B401" s="69">
        <v>96002899</v>
      </c>
      <c r="C401" s="81" t="s">
        <v>399</v>
      </c>
      <c r="D401" s="69">
        <v>1799</v>
      </c>
      <c r="E401" t="s">
        <v>65</v>
      </c>
      <c r="F401">
        <v>151</v>
      </c>
    </row>
    <row r="402" spans="1:6" x14ac:dyDescent="0.2">
      <c r="A402" s="70" t="s">
        <v>234</v>
      </c>
      <c r="B402" s="69">
        <v>96051681</v>
      </c>
      <c r="C402" s="81" t="s">
        <v>402</v>
      </c>
      <c r="D402" s="69">
        <v>1799</v>
      </c>
      <c r="E402" t="s">
        <v>65</v>
      </c>
      <c r="F402">
        <v>151</v>
      </c>
    </row>
    <row r="403" spans="1:6" x14ac:dyDescent="0.2">
      <c r="A403" s="70" t="s">
        <v>234</v>
      </c>
      <c r="B403" s="69">
        <v>96062595</v>
      </c>
      <c r="C403" s="81" t="s">
        <v>401</v>
      </c>
      <c r="D403" s="69">
        <v>1799</v>
      </c>
      <c r="E403" t="s">
        <v>65</v>
      </c>
      <c r="F403">
        <v>151</v>
      </c>
    </row>
    <row r="404" spans="1:6" x14ac:dyDescent="0.2">
      <c r="A404" s="70" t="s">
        <v>236</v>
      </c>
      <c r="B404" s="69">
        <v>96000734</v>
      </c>
      <c r="C404" s="81" t="s">
        <v>417</v>
      </c>
      <c r="D404" s="69">
        <v>1901</v>
      </c>
      <c r="E404" t="s">
        <v>65</v>
      </c>
      <c r="F404">
        <v>153</v>
      </c>
    </row>
    <row r="405" spans="1:6" x14ac:dyDescent="0.2">
      <c r="A405" s="70" t="s">
        <v>236</v>
      </c>
      <c r="B405" s="69">
        <v>96018735</v>
      </c>
      <c r="C405" s="81" t="s">
        <v>394</v>
      </c>
      <c r="D405" s="69">
        <v>1901</v>
      </c>
      <c r="E405" t="s">
        <v>65</v>
      </c>
      <c r="F405">
        <v>153</v>
      </c>
    </row>
    <row r="406" spans="1:6" x14ac:dyDescent="0.2">
      <c r="A406" s="70" t="s">
        <v>236</v>
      </c>
      <c r="B406" s="69">
        <v>96033472</v>
      </c>
      <c r="C406" s="81" t="s">
        <v>406</v>
      </c>
      <c r="D406" s="69">
        <v>1901</v>
      </c>
      <c r="E406" t="s">
        <v>65</v>
      </c>
      <c r="F406">
        <v>153</v>
      </c>
    </row>
    <row r="407" spans="1:6" x14ac:dyDescent="0.2">
      <c r="A407" s="70" t="s">
        <v>236</v>
      </c>
      <c r="B407" s="69">
        <v>96058497</v>
      </c>
      <c r="C407" s="81" t="s">
        <v>403</v>
      </c>
      <c r="D407" s="69">
        <v>1901</v>
      </c>
      <c r="E407" t="s">
        <v>65</v>
      </c>
      <c r="F407">
        <v>153</v>
      </c>
    </row>
    <row r="408" spans="1:6" x14ac:dyDescent="0.2">
      <c r="A408" s="70" t="s">
        <v>236</v>
      </c>
      <c r="B408" s="69">
        <v>96058499</v>
      </c>
      <c r="C408" s="81" t="s">
        <v>403</v>
      </c>
      <c r="D408" s="69">
        <v>1901</v>
      </c>
      <c r="E408" t="s">
        <v>65</v>
      </c>
      <c r="F408">
        <v>153</v>
      </c>
    </row>
    <row r="409" spans="1:6" x14ac:dyDescent="0.2">
      <c r="A409" s="70" t="s">
        <v>236</v>
      </c>
      <c r="B409" s="69">
        <v>96058501</v>
      </c>
      <c r="C409" s="81" t="s">
        <v>403</v>
      </c>
      <c r="D409" s="69">
        <v>1901</v>
      </c>
      <c r="E409" t="s">
        <v>65</v>
      </c>
      <c r="F409">
        <v>153</v>
      </c>
    </row>
    <row r="410" spans="1:6" x14ac:dyDescent="0.2">
      <c r="A410" s="70" t="s">
        <v>236</v>
      </c>
      <c r="B410" s="69">
        <v>96062237</v>
      </c>
      <c r="C410" s="81" t="s">
        <v>403</v>
      </c>
      <c r="D410" s="69">
        <v>1901</v>
      </c>
      <c r="E410" t="s">
        <v>65</v>
      </c>
      <c r="F410">
        <v>153</v>
      </c>
    </row>
    <row r="411" spans="1:6" x14ac:dyDescent="0.2">
      <c r="A411" s="70" t="s">
        <v>236</v>
      </c>
      <c r="B411" s="69">
        <v>96062239</v>
      </c>
      <c r="C411" s="81" t="s">
        <v>403</v>
      </c>
      <c r="D411" s="69">
        <v>1901</v>
      </c>
      <c r="E411" t="s">
        <v>65</v>
      </c>
      <c r="F411">
        <v>153</v>
      </c>
    </row>
    <row r="412" spans="1:6" x14ac:dyDescent="0.2">
      <c r="A412" s="70" t="s">
        <v>236</v>
      </c>
      <c r="B412" s="69">
        <v>96062241</v>
      </c>
      <c r="C412" s="81" t="s">
        <v>403</v>
      </c>
      <c r="D412" s="69">
        <v>1901</v>
      </c>
      <c r="E412" t="s">
        <v>65</v>
      </c>
      <c r="F412">
        <v>153</v>
      </c>
    </row>
    <row r="413" spans="1:6" x14ac:dyDescent="0.2">
      <c r="A413" s="70" t="s">
        <v>236</v>
      </c>
      <c r="B413" s="69">
        <v>96062244</v>
      </c>
      <c r="C413" s="81" t="s">
        <v>403</v>
      </c>
      <c r="D413" s="69">
        <v>1901</v>
      </c>
      <c r="E413" t="s">
        <v>65</v>
      </c>
      <c r="F413">
        <v>153</v>
      </c>
    </row>
    <row r="414" spans="1:6" x14ac:dyDescent="0.2">
      <c r="A414" s="70" t="s">
        <v>180</v>
      </c>
      <c r="B414" s="69">
        <v>96007328</v>
      </c>
      <c r="C414" s="81" t="s">
        <v>399</v>
      </c>
      <c r="D414" s="69">
        <v>2094</v>
      </c>
      <c r="E414" t="s">
        <v>65</v>
      </c>
      <c r="F414">
        <v>97</v>
      </c>
    </row>
    <row r="415" spans="1:6" x14ac:dyDescent="0.2">
      <c r="A415" s="70" t="s">
        <v>180</v>
      </c>
      <c r="B415" s="69">
        <v>96054437</v>
      </c>
      <c r="C415" s="81" t="s">
        <v>401</v>
      </c>
      <c r="D415" s="69">
        <v>2094</v>
      </c>
      <c r="E415" t="s">
        <v>65</v>
      </c>
      <c r="F415">
        <v>97</v>
      </c>
    </row>
    <row r="416" spans="1:6" x14ac:dyDescent="0.2">
      <c r="A416" s="70" t="s">
        <v>180</v>
      </c>
      <c r="B416" s="69">
        <v>96056620</v>
      </c>
      <c r="C416" s="81" t="s">
        <v>399</v>
      </c>
      <c r="D416" s="69">
        <v>2094</v>
      </c>
      <c r="E416" t="s">
        <v>65</v>
      </c>
      <c r="F416">
        <v>97</v>
      </c>
    </row>
    <row r="417" spans="1:6" x14ac:dyDescent="0.2">
      <c r="A417" s="70" t="s">
        <v>180</v>
      </c>
      <c r="B417" s="69">
        <v>96003030</v>
      </c>
      <c r="C417" s="81" t="s">
        <v>417</v>
      </c>
      <c r="D417" s="69">
        <v>2094</v>
      </c>
      <c r="E417" t="s">
        <v>65</v>
      </c>
      <c r="F417">
        <v>97</v>
      </c>
    </row>
    <row r="418" spans="1:6" x14ac:dyDescent="0.2">
      <c r="A418" s="70" t="s">
        <v>180</v>
      </c>
      <c r="B418" s="69">
        <v>96004069</v>
      </c>
      <c r="C418" s="81" t="s">
        <v>435</v>
      </c>
      <c r="D418" s="69">
        <v>2094</v>
      </c>
      <c r="E418" t="s">
        <v>65</v>
      </c>
      <c r="F418">
        <v>97</v>
      </c>
    </row>
    <row r="419" spans="1:6" x14ac:dyDescent="0.2">
      <c r="A419" s="70" t="s">
        <v>180</v>
      </c>
      <c r="B419" s="69">
        <v>96019031</v>
      </c>
      <c r="C419" s="81" t="s">
        <v>394</v>
      </c>
      <c r="D419" s="69">
        <v>2094</v>
      </c>
      <c r="E419" t="s">
        <v>65</v>
      </c>
      <c r="F419">
        <v>97</v>
      </c>
    </row>
    <row r="420" spans="1:6" x14ac:dyDescent="0.2">
      <c r="A420" s="70" t="s">
        <v>180</v>
      </c>
      <c r="B420" s="69">
        <v>96020734</v>
      </c>
      <c r="C420" s="81" t="s">
        <v>404</v>
      </c>
      <c r="D420" s="69">
        <v>2094</v>
      </c>
      <c r="E420" t="s">
        <v>65</v>
      </c>
      <c r="F420">
        <v>97</v>
      </c>
    </row>
    <row r="421" spans="1:6" x14ac:dyDescent="0.2">
      <c r="A421" s="70" t="s">
        <v>180</v>
      </c>
      <c r="B421" s="69">
        <v>96028944</v>
      </c>
      <c r="C421" s="81" t="s">
        <v>396</v>
      </c>
      <c r="D421" s="69">
        <v>2094</v>
      </c>
      <c r="E421" t="s">
        <v>65</v>
      </c>
      <c r="F421">
        <v>97</v>
      </c>
    </row>
    <row r="422" spans="1:6" x14ac:dyDescent="0.2">
      <c r="A422" s="70" t="s">
        <v>180</v>
      </c>
      <c r="B422" s="69">
        <v>96081542</v>
      </c>
      <c r="C422" s="81" t="s">
        <v>405</v>
      </c>
      <c r="D422" s="69">
        <v>2094</v>
      </c>
      <c r="E422" t="s">
        <v>65</v>
      </c>
      <c r="F422">
        <v>97</v>
      </c>
    </row>
    <row r="423" spans="1:6" x14ac:dyDescent="0.2">
      <c r="A423" s="70" t="s">
        <v>309</v>
      </c>
      <c r="B423" s="69">
        <v>96002461</v>
      </c>
      <c r="C423" s="81" t="s">
        <v>401</v>
      </c>
      <c r="D423" s="69">
        <v>2160</v>
      </c>
      <c r="E423" t="s">
        <v>65</v>
      </c>
      <c r="F423">
        <v>226</v>
      </c>
    </row>
    <row r="424" spans="1:6" x14ac:dyDescent="0.2">
      <c r="A424" s="70" t="s">
        <v>309</v>
      </c>
      <c r="B424" s="69">
        <v>96002877</v>
      </c>
      <c r="C424" s="81" t="s">
        <v>399</v>
      </c>
      <c r="D424" s="69">
        <v>2160</v>
      </c>
      <c r="E424" t="s">
        <v>65</v>
      </c>
      <c r="F424">
        <v>226</v>
      </c>
    </row>
    <row r="425" spans="1:6" x14ac:dyDescent="0.2">
      <c r="A425" s="70" t="s">
        <v>309</v>
      </c>
      <c r="B425" s="69">
        <v>96041229</v>
      </c>
      <c r="C425" s="81" t="s">
        <v>402</v>
      </c>
      <c r="D425" s="69">
        <v>2160</v>
      </c>
      <c r="E425" t="s">
        <v>65</v>
      </c>
      <c r="F425">
        <v>226</v>
      </c>
    </row>
    <row r="426" spans="1:6" x14ac:dyDescent="0.2">
      <c r="A426" s="70" t="s">
        <v>309</v>
      </c>
      <c r="B426" s="69">
        <v>96062421</v>
      </c>
      <c r="C426" s="81" t="s">
        <v>403</v>
      </c>
      <c r="D426" s="69">
        <v>2160</v>
      </c>
      <c r="E426" t="s">
        <v>65</v>
      </c>
      <c r="F426">
        <v>226</v>
      </c>
    </row>
    <row r="427" spans="1:6" x14ac:dyDescent="0.2">
      <c r="A427" s="70" t="s">
        <v>309</v>
      </c>
      <c r="B427" s="69">
        <v>96096099</v>
      </c>
      <c r="C427" s="81" t="s">
        <v>392</v>
      </c>
      <c r="D427" s="69">
        <v>2160</v>
      </c>
      <c r="E427" t="s">
        <v>65</v>
      </c>
      <c r="F427">
        <v>226</v>
      </c>
    </row>
    <row r="428" spans="1:6" x14ac:dyDescent="0.2">
      <c r="A428" s="70" t="s">
        <v>212</v>
      </c>
      <c r="B428" s="69">
        <v>96040625</v>
      </c>
      <c r="C428" s="81" t="s">
        <v>399</v>
      </c>
      <c r="D428" s="69">
        <v>2162</v>
      </c>
      <c r="E428" t="s">
        <v>65</v>
      </c>
      <c r="F428">
        <v>129</v>
      </c>
    </row>
    <row r="429" spans="1:6" x14ac:dyDescent="0.2">
      <c r="A429" s="70" t="s">
        <v>212</v>
      </c>
      <c r="B429" s="69">
        <v>96041537</v>
      </c>
      <c r="C429" s="81" t="s">
        <v>392</v>
      </c>
      <c r="D429" s="69">
        <v>2162</v>
      </c>
      <c r="E429" t="s">
        <v>65</v>
      </c>
      <c r="F429">
        <v>129</v>
      </c>
    </row>
    <row r="430" spans="1:6" x14ac:dyDescent="0.2">
      <c r="A430" s="70" t="s">
        <v>212</v>
      </c>
      <c r="B430" s="69">
        <v>96043176</v>
      </c>
      <c r="C430" s="81" t="s">
        <v>401</v>
      </c>
      <c r="D430" s="69">
        <v>2162</v>
      </c>
      <c r="E430" t="s">
        <v>65</v>
      </c>
      <c r="F430">
        <v>129</v>
      </c>
    </row>
    <row r="431" spans="1:6" x14ac:dyDescent="0.2">
      <c r="A431" s="70" t="s">
        <v>232</v>
      </c>
      <c r="B431" s="69">
        <v>96001005</v>
      </c>
      <c r="C431" s="81" t="s">
        <v>392</v>
      </c>
      <c r="D431" s="69">
        <v>2181</v>
      </c>
      <c r="E431" t="s">
        <v>65</v>
      </c>
      <c r="F431">
        <v>149</v>
      </c>
    </row>
    <row r="432" spans="1:6" x14ac:dyDescent="0.2">
      <c r="A432" s="70" t="s">
        <v>232</v>
      </c>
      <c r="B432" s="69">
        <v>96001017</v>
      </c>
      <c r="C432" s="81" t="s">
        <v>437</v>
      </c>
      <c r="D432" s="69">
        <v>2181</v>
      </c>
      <c r="E432" t="s">
        <v>65</v>
      </c>
      <c r="F432">
        <v>149</v>
      </c>
    </row>
    <row r="433" spans="1:6" x14ac:dyDescent="0.2">
      <c r="A433" s="70" t="s">
        <v>232</v>
      </c>
      <c r="B433" s="69">
        <v>96001636</v>
      </c>
      <c r="C433" s="81" t="s">
        <v>437</v>
      </c>
      <c r="D433" s="69">
        <v>2181</v>
      </c>
      <c r="E433" t="s">
        <v>65</v>
      </c>
      <c r="F433">
        <v>149</v>
      </c>
    </row>
    <row r="434" spans="1:6" x14ac:dyDescent="0.2">
      <c r="A434" s="70" t="s">
        <v>232</v>
      </c>
      <c r="B434" s="69">
        <v>96052899</v>
      </c>
      <c r="C434" s="81" t="s">
        <v>396</v>
      </c>
      <c r="D434" s="69">
        <v>2181</v>
      </c>
      <c r="E434" t="s">
        <v>65</v>
      </c>
      <c r="F434">
        <v>149</v>
      </c>
    </row>
    <row r="435" spans="1:6" x14ac:dyDescent="0.2">
      <c r="A435" s="70" t="s">
        <v>268</v>
      </c>
      <c r="B435" s="69">
        <v>96000960</v>
      </c>
      <c r="C435" s="81" t="s">
        <v>437</v>
      </c>
      <c r="D435" s="69">
        <v>2289</v>
      </c>
      <c r="E435" t="s">
        <v>65</v>
      </c>
      <c r="F435">
        <v>185</v>
      </c>
    </row>
    <row r="436" spans="1:6" x14ac:dyDescent="0.2">
      <c r="A436" s="70" t="s">
        <v>268</v>
      </c>
      <c r="B436" s="69">
        <v>96000967</v>
      </c>
      <c r="C436" s="81" t="s">
        <v>437</v>
      </c>
      <c r="D436" s="69">
        <v>2289</v>
      </c>
      <c r="E436" t="s">
        <v>65</v>
      </c>
      <c r="F436">
        <v>185</v>
      </c>
    </row>
    <row r="437" spans="1:6" x14ac:dyDescent="0.2">
      <c r="A437" s="70" t="s">
        <v>268</v>
      </c>
      <c r="B437" s="69">
        <v>96020037</v>
      </c>
      <c r="C437" s="81" t="s">
        <v>396</v>
      </c>
      <c r="D437" s="69">
        <v>2289</v>
      </c>
      <c r="E437" t="s">
        <v>65</v>
      </c>
      <c r="F437">
        <v>185</v>
      </c>
    </row>
    <row r="438" spans="1:6" x14ac:dyDescent="0.2">
      <c r="A438" s="70" t="s">
        <v>200</v>
      </c>
      <c r="B438" s="69">
        <v>96036748</v>
      </c>
      <c r="C438" s="81" t="s">
        <v>396</v>
      </c>
      <c r="D438" s="69">
        <v>2331</v>
      </c>
      <c r="E438" t="s">
        <v>65</v>
      </c>
      <c r="F438">
        <v>117</v>
      </c>
    </row>
    <row r="439" spans="1:6" x14ac:dyDescent="0.2">
      <c r="A439" s="70" t="s">
        <v>207</v>
      </c>
      <c r="B439" s="69">
        <v>96004652</v>
      </c>
      <c r="C439" s="81" t="s">
        <v>431</v>
      </c>
      <c r="D439" s="69">
        <v>2630</v>
      </c>
      <c r="E439" t="s">
        <v>65</v>
      </c>
      <c r="F439">
        <v>124</v>
      </c>
    </row>
    <row r="440" spans="1:6" x14ac:dyDescent="0.2">
      <c r="A440" s="70" t="s">
        <v>207</v>
      </c>
      <c r="B440" s="69">
        <v>96004680</v>
      </c>
      <c r="C440" s="81" t="s">
        <v>431</v>
      </c>
      <c r="D440" s="69">
        <v>2630</v>
      </c>
      <c r="E440" t="s">
        <v>65</v>
      </c>
      <c r="F440">
        <v>124</v>
      </c>
    </row>
    <row r="441" spans="1:6" x14ac:dyDescent="0.2">
      <c r="A441" s="70" t="s">
        <v>207</v>
      </c>
      <c r="B441" s="69">
        <v>96087326</v>
      </c>
      <c r="C441" s="81" t="s">
        <v>399</v>
      </c>
      <c r="D441" s="69">
        <v>2630</v>
      </c>
      <c r="E441" t="s">
        <v>65</v>
      </c>
      <c r="F441">
        <v>124</v>
      </c>
    </row>
    <row r="442" spans="1:6" x14ac:dyDescent="0.2">
      <c r="A442" s="70" t="s">
        <v>207</v>
      </c>
      <c r="B442" s="69">
        <v>96001224</v>
      </c>
      <c r="C442" s="81" t="s">
        <v>417</v>
      </c>
      <c r="D442" s="69">
        <v>2630</v>
      </c>
      <c r="E442" t="s">
        <v>65</v>
      </c>
      <c r="F442">
        <v>124</v>
      </c>
    </row>
    <row r="443" spans="1:6" x14ac:dyDescent="0.2">
      <c r="A443" s="70" t="s">
        <v>207</v>
      </c>
      <c r="B443" s="69">
        <v>96028127</v>
      </c>
      <c r="C443" s="81" t="s">
        <v>406</v>
      </c>
      <c r="D443" s="69">
        <v>2630</v>
      </c>
      <c r="E443" t="s">
        <v>65</v>
      </c>
      <c r="F443">
        <v>124</v>
      </c>
    </row>
    <row r="444" spans="1:6" x14ac:dyDescent="0.2">
      <c r="A444" s="70" t="s">
        <v>207</v>
      </c>
      <c r="B444" s="69">
        <v>96028222</v>
      </c>
      <c r="C444" s="81" t="s">
        <v>415</v>
      </c>
      <c r="D444" s="69">
        <v>2630</v>
      </c>
      <c r="E444" t="s">
        <v>65</v>
      </c>
      <c r="F444">
        <v>124</v>
      </c>
    </row>
    <row r="445" spans="1:6" x14ac:dyDescent="0.2">
      <c r="A445" s="70" t="s">
        <v>207</v>
      </c>
      <c r="B445" s="69">
        <v>96057888</v>
      </c>
      <c r="C445" s="81" t="s">
        <v>403</v>
      </c>
      <c r="D445" s="69">
        <v>2630</v>
      </c>
      <c r="E445" t="s">
        <v>65</v>
      </c>
      <c r="F445">
        <v>124</v>
      </c>
    </row>
    <row r="446" spans="1:6" x14ac:dyDescent="0.2">
      <c r="A446" s="70" t="s">
        <v>275</v>
      </c>
      <c r="B446" s="69">
        <v>96002100</v>
      </c>
      <c r="C446" s="81" t="s">
        <v>392</v>
      </c>
      <c r="D446" s="69">
        <v>2846</v>
      </c>
      <c r="E446" t="s">
        <v>65</v>
      </c>
      <c r="F446">
        <v>192</v>
      </c>
    </row>
    <row r="447" spans="1:6" x14ac:dyDescent="0.2">
      <c r="A447" s="70" t="s">
        <v>275</v>
      </c>
      <c r="B447" s="69">
        <v>96002513</v>
      </c>
      <c r="C447" s="81" t="s">
        <v>401</v>
      </c>
      <c r="D447" s="69">
        <v>2846</v>
      </c>
      <c r="E447" t="s">
        <v>65</v>
      </c>
      <c r="F447">
        <v>192</v>
      </c>
    </row>
    <row r="448" spans="1:6" x14ac:dyDescent="0.2">
      <c r="A448" s="70" t="s">
        <v>275</v>
      </c>
      <c r="B448" s="69">
        <v>96002941</v>
      </c>
      <c r="C448" s="81" t="s">
        <v>399</v>
      </c>
      <c r="D448" s="69">
        <v>2846</v>
      </c>
      <c r="E448" t="s">
        <v>65</v>
      </c>
      <c r="F448">
        <v>192</v>
      </c>
    </row>
    <row r="449" spans="1:6" x14ac:dyDescent="0.2">
      <c r="A449" s="70" t="s">
        <v>275</v>
      </c>
      <c r="B449" s="69">
        <v>96059410</v>
      </c>
      <c r="C449" s="81" t="s">
        <v>421</v>
      </c>
      <c r="D449" s="69">
        <v>2846</v>
      </c>
      <c r="E449" t="s">
        <v>65</v>
      </c>
      <c r="F449">
        <v>192</v>
      </c>
    </row>
    <row r="450" spans="1:6" x14ac:dyDescent="0.2">
      <c r="A450" s="70" t="s">
        <v>275</v>
      </c>
      <c r="B450" s="69">
        <v>96064175</v>
      </c>
      <c r="C450" s="81" t="s">
        <v>403</v>
      </c>
      <c r="D450" s="69">
        <v>2846</v>
      </c>
      <c r="E450" t="s">
        <v>65</v>
      </c>
      <c r="F450">
        <v>192</v>
      </c>
    </row>
    <row r="451" spans="1:6" x14ac:dyDescent="0.2">
      <c r="A451" s="70" t="s">
        <v>275</v>
      </c>
      <c r="B451" s="69">
        <v>96064176</v>
      </c>
      <c r="C451" s="81" t="s">
        <v>403</v>
      </c>
      <c r="D451" s="69">
        <v>2846</v>
      </c>
      <c r="E451" t="s">
        <v>65</v>
      </c>
      <c r="F451">
        <v>192</v>
      </c>
    </row>
    <row r="452" spans="1:6" x14ac:dyDescent="0.2">
      <c r="A452" s="70" t="s">
        <v>172</v>
      </c>
      <c r="B452" s="69">
        <v>96085394</v>
      </c>
      <c r="C452" s="81" t="s">
        <v>583</v>
      </c>
      <c r="D452" s="69">
        <v>2872</v>
      </c>
      <c r="E452" t="s">
        <v>65</v>
      </c>
      <c r="F452">
        <v>89</v>
      </c>
    </row>
    <row r="453" spans="1:6" x14ac:dyDescent="0.2">
      <c r="A453" s="70" t="s">
        <v>172</v>
      </c>
      <c r="B453" s="69">
        <v>96005169</v>
      </c>
      <c r="C453" s="81" t="s">
        <v>426</v>
      </c>
      <c r="D453" s="69">
        <v>2872</v>
      </c>
      <c r="E453" t="s">
        <v>65</v>
      </c>
      <c r="F453">
        <v>89</v>
      </c>
    </row>
    <row r="454" spans="1:6" x14ac:dyDescent="0.2">
      <c r="A454" s="70" t="s">
        <v>172</v>
      </c>
      <c r="B454" s="69">
        <v>96006135</v>
      </c>
      <c r="C454" s="81" t="s">
        <v>447</v>
      </c>
      <c r="D454" s="69">
        <v>2872</v>
      </c>
      <c r="E454" t="s">
        <v>65</v>
      </c>
      <c r="F454">
        <v>89</v>
      </c>
    </row>
    <row r="455" spans="1:6" x14ac:dyDescent="0.2">
      <c r="A455" s="70" t="s">
        <v>172</v>
      </c>
      <c r="B455" s="69">
        <v>96006147</v>
      </c>
      <c r="C455" s="81" t="s">
        <v>447</v>
      </c>
      <c r="D455" s="69">
        <v>2872</v>
      </c>
      <c r="E455" t="s">
        <v>65</v>
      </c>
      <c r="F455">
        <v>89</v>
      </c>
    </row>
    <row r="456" spans="1:6" x14ac:dyDescent="0.2">
      <c r="A456" s="70" t="s">
        <v>172</v>
      </c>
      <c r="B456" s="69">
        <v>96009158</v>
      </c>
      <c r="C456" s="81" t="s">
        <v>448</v>
      </c>
      <c r="D456" s="69">
        <v>2872</v>
      </c>
      <c r="E456" t="s">
        <v>65</v>
      </c>
      <c r="F456">
        <v>89</v>
      </c>
    </row>
    <row r="457" spans="1:6" x14ac:dyDescent="0.2">
      <c r="A457" s="70" t="s">
        <v>172</v>
      </c>
      <c r="B457" s="69">
        <v>96011424</v>
      </c>
      <c r="C457" s="81" t="s">
        <v>448</v>
      </c>
      <c r="D457" s="69">
        <v>2872</v>
      </c>
      <c r="E457" t="s">
        <v>65</v>
      </c>
      <c r="F457">
        <v>89</v>
      </c>
    </row>
    <row r="458" spans="1:6" x14ac:dyDescent="0.2">
      <c r="A458" s="70" t="s">
        <v>172</v>
      </c>
      <c r="B458" s="69">
        <v>96013277</v>
      </c>
      <c r="C458" s="81" t="s">
        <v>410</v>
      </c>
      <c r="D458" s="69">
        <v>2872</v>
      </c>
      <c r="E458" t="s">
        <v>65</v>
      </c>
      <c r="F458">
        <v>89</v>
      </c>
    </row>
    <row r="459" spans="1:6" x14ac:dyDescent="0.2">
      <c r="A459" s="70" t="s">
        <v>172</v>
      </c>
      <c r="B459" s="69">
        <v>96017582</v>
      </c>
      <c r="C459" s="81" t="s">
        <v>447</v>
      </c>
      <c r="D459" s="69">
        <v>2872</v>
      </c>
      <c r="E459" t="s">
        <v>65</v>
      </c>
      <c r="F459">
        <v>89</v>
      </c>
    </row>
    <row r="460" spans="1:6" x14ac:dyDescent="0.2">
      <c r="A460" s="70" t="s">
        <v>172</v>
      </c>
      <c r="B460" s="69">
        <v>96021152</v>
      </c>
      <c r="C460" s="81" t="s">
        <v>447</v>
      </c>
      <c r="D460" s="69">
        <v>2872</v>
      </c>
      <c r="E460" t="s">
        <v>65</v>
      </c>
      <c r="F460">
        <v>89</v>
      </c>
    </row>
    <row r="461" spans="1:6" x14ac:dyDescent="0.2">
      <c r="A461" s="70" t="s">
        <v>172</v>
      </c>
      <c r="B461" s="69">
        <v>96034130</v>
      </c>
      <c r="C461" s="81" t="s">
        <v>426</v>
      </c>
      <c r="D461" s="69">
        <v>2872</v>
      </c>
      <c r="E461" t="s">
        <v>65</v>
      </c>
      <c r="F461">
        <v>89</v>
      </c>
    </row>
    <row r="462" spans="1:6" x14ac:dyDescent="0.2">
      <c r="A462" s="70" t="s">
        <v>172</v>
      </c>
      <c r="B462" s="69">
        <v>96034135</v>
      </c>
      <c r="C462" s="81" t="s">
        <v>426</v>
      </c>
      <c r="D462" s="69">
        <v>2872</v>
      </c>
      <c r="E462" t="s">
        <v>65</v>
      </c>
      <c r="F462">
        <v>89</v>
      </c>
    </row>
    <row r="463" spans="1:6" x14ac:dyDescent="0.2">
      <c r="A463" s="70" t="s">
        <v>172</v>
      </c>
      <c r="B463" s="69">
        <v>96052351</v>
      </c>
      <c r="C463" s="81" t="s">
        <v>394</v>
      </c>
      <c r="D463" s="69">
        <v>2872</v>
      </c>
      <c r="E463" t="s">
        <v>65</v>
      </c>
      <c r="F463">
        <v>89</v>
      </c>
    </row>
    <row r="464" spans="1:6" x14ac:dyDescent="0.2">
      <c r="A464" s="70" t="s">
        <v>172</v>
      </c>
      <c r="B464" s="69">
        <v>96058056</v>
      </c>
      <c r="C464" s="81" t="s">
        <v>426</v>
      </c>
      <c r="D464" s="69">
        <v>2872</v>
      </c>
      <c r="E464" t="s">
        <v>65</v>
      </c>
      <c r="F464">
        <v>89</v>
      </c>
    </row>
    <row r="465" spans="1:6" x14ac:dyDescent="0.2">
      <c r="A465" s="70" t="s">
        <v>172</v>
      </c>
      <c r="B465" s="69">
        <v>96063861</v>
      </c>
      <c r="C465" s="81" t="s">
        <v>403</v>
      </c>
      <c r="D465" s="69">
        <v>2872</v>
      </c>
      <c r="E465" t="s">
        <v>65</v>
      </c>
      <c r="F465">
        <v>89</v>
      </c>
    </row>
    <row r="466" spans="1:6" x14ac:dyDescent="0.2">
      <c r="A466" s="70" t="s">
        <v>297</v>
      </c>
      <c r="B466" s="69">
        <v>96001408</v>
      </c>
      <c r="C466" s="81" t="s">
        <v>433</v>
      </c>
      <c r="D466" s="69">
        <v>2905</v>
      </c>
      <c r="E466" t="s">
        <v>65</v>
      </c>
      <c r="F466">
        <v>214</v>
      </c>
    </row>
    <row r="467" spans="1:6" x14ac:dyDescent="0.2">
      <c r="A467" s="70" t="s">
        <v>297</v>
      </c>
      <c r="B467" s="69">
        <v>96017793</v>
      </c>
      <c r="C467" s="81" t="s">
        <v>396</v>
      </c>
      <c r="D467" s="69">
        <v>2905</v>
      </c>
      <c r="E467" t="s">
        <v>65</v>
      </c>
      <c r="F467">
        <v>214</v>
      </c>
    </row>
    <row r="468" spans="1:6" x14ac:dyDescent="0.2">
      <c r="A468" s="70" t="s">
        <v>292</v>
      </c>
      <c r="B468" s="69">
        <v>96067311</v>
      </c>
      <c r="C468" s="81" t="s">
        <v>401</v>
      </c>
      <c r="D468" s="69">
        <v>2970</v>
      </c>
      <c r="E468" t="s">
        <v>65</v>
      </c>
      <c r="F468">
        <v>209</v>
      </c>
    </row>
    <row r="469" spans="1:6" x14ac:dyDescent="0.2">
      <c r="A469" s="70" t="s">
        <v>292</v>
      </c>
      <c r="B469" s="69">
        <v>96005429</v>
      </c>
      <c r="C469" s="81" t="s">
        <v>397</v>
      </c>
      <c r="D469" s="69">
        <v>2970</v>
      </c>
      <c r="E469" t="s">
        <v>65</v>
      </c>
      <c r="F469">
        <v>209</v>
      </c>
    </row>
    <row r="470" spans="1:6" x14ac:dyDescent="0.2">
      <c r="A470" s="70" t="s">
        <v>292</v>
      </c>
      <c r="B470" s="69">
        <v>96007439</v>
      </c>
      <c r="C470" s="81" t="s">
        <v>394</v>
      </c>
      <c r="D470" s="69">
        <v>2970</v>
      </c>
      <c r="E470" t="s">
        <v>65</v>
      </c>
      <c r="F470">
        <v>209</v>
      </c>
    </row>
    <row r="471" spans="1:6" x14ac:dyDescent="0.2">
      <c r="A471" s="70" t="s">
        <v>292</v>
      </c>
      <c r="B471" s="69">
        <v>96015135</v>
      </c>
      <c r="C471" s="81" t="s">
        <v>433</v>
      </c>
      <c r="D471" s="69">
        <v>2970</v>
      </c>
      <c r="E471" t="s">
        <v>65</v>
      </c>
      <c r="F471">
        <v>209</v>
      </c>
    </row>
    <row r="472" spans="1:6" x14ac:dyDescent="0.2">
      <c r="A472" s="70" t="s">
        <v>292</v>
      </c>
      <c r="B472" s="69">
        <v>96029153</v>
      </c>
      <c r="C472" s="81" t="s">
        <v>396</v>
      </c>
      <c r="D472" s="69">
        <v>2970</v>
      </c>
      <c r="E472" t="s">
        <v>65</v>
      </c>
      <c r="F472">
        <v>209</v>
      </c>
    </row>
    <row r="473" spans="1:6" x14ac:dyDescent="0.2">
      <c r="A473" s="70" t="s">
        <v>292</v>
      </c>
      <c r="B473" s="69">
        <v>96052897</v>
      </c>
      <c r="C473" s="81" t="s">
        <v>402</v>
      </c>
      <c r="D473" s="69">
        <v>2970</v>
      </c>
      <c r="E473" t="s">
        <v>65</v>
      </c>
      <c r="F473">
        <v>209</v>
      </c>
    </row>
    <row r="474" spans="1:6" x14ac:dyDescent="0.2">
      <c r="A474" s="70" t="s">
        <v>292</v>
      </c>
      <c r="B474" s="69">
        <v>96060521</v>
      </c>
      <c r="C474" s="81" t="s">
        <v>404</v>
      </c>
      <c r="D474" s="69">
        <v>2970</v>
      </c>
      <c r="E474" t="s">
        <v>65</v>
      </c>
      <c r="F474">
        <v>209</v>
      </c>
    </row>
    <row r="475" spans="1:6" x14ac:dyDescent="0.2">
      <c r="A475" s="70" t="s">
        <v>292</v>
      </c>
      <c r="B475" s="69">
        <v>96088578</v>
      </c>
      <c r="C475" s="81" t="s">
        <v>403</v>
      </c>
      <c r="D475" s="69">
        <v>2970</v>
      </c>
      <c r="E475" t="s">
        <v>65</v>
      </c>
      <c r="F475">
        <v>209</v>
      </c>
    </row>
    <row r="476" spans="1:6" x14ac:dyDescent="0.2">
      <c r="A476" s="70" t="s">
        <v>107</v>
      </c>
      <c r="B476" s="69">
        <v>96010805</v>
      </c>
      <c r="C476" s="81" t="s">
        <v>431</v>
      </c>
      <c r="D476" s="69">
        <v>3022</v>
      </c>
      <c r="E476" t="s">
        <v>65</v>
      </c>
      <c r="F476">
        <v>24</v>
      </c>
    </row>
    <row r="477" spans="1:6" x14ac:dyDescent="0.2">
      <c r="A477" s="70" t="s">
        <v>107</v>
      </c>
      <c r="B477" s="69">
        <v>96086947</v>
      </c>
      <c r="C477" s="81" t="s">
        <v>583</v>
      </c>
      <c r="D477" s="69">
        <v>3022</v>
      </c>
      <c r="E477" t="s">
        <v>65</v>
      </c>
      <c r="F477">
        <v>24</v>
      </c>
    </row>
    <row r="478" spans="1:6" x14ac:dyDescent="0.2">
      <c r="A478" s="70" t="s">
        <v>107</v>
      </c>
      <c r="B478" s="69">
        <v>96003633</v>
      </c>
      <c r="C478" s="81" t="s">
        <v>422</v>
      </c>
      <c r="D478" s="69">
        <v>3022</v>
      </c>
      <c r="E478" t="s">
        <v>65</v>
      </c>
      <c r="F478">
        <v>24</v>
      </c>
    </row>
    <row r="479" spans="1:6" x14ac:dyDescent="0.2">
      <c r="A479" s="70" t="s">
        <v>107</v>
      </c>
      <c r="B479" s="69">
        <v>96004912</v>
      </c>
      <c r="C479" s="81" t="s">
        <v>410</v>
      </c>
      <c r="D479" s="69">
        <v>3022</v>
      </c>
      <c r="E479" t="s">
        <v>65</v>
      </c>
      <c r="F479">
        <v>24</v>
      </c>
    </row>
    <row r="480" spans="1:6" x14ac:dyDescent="0.2">
      <c r="A480" s="70" t="s">
        <v>107</v>
      </c>
      <c r="B480" s="69">
        <v>96005429</v>
      </c>
      <c r="C480" s="81" t="s">
        <v>397</v>
      </c>
      <c r="D480" s="69">
        <v>3022</v>
      </c>
      <c r="E480" t="s">
        <v>65</v>
      </c>
      <c r="F480">
        <v>24</v>
      </c>
    </row>
    <row r="481" spans="1:6" x14ac:dyDescent="0.2">
      <c r="A481" s="70" t="s">
        <v>107</v>
      </c>
      <c r="B481" s="69">
        <v>96007593</v>
      </c>
      <c r="C481" s="81" t="s">
        <v>411</v>
      </c>
      <c r="D481" s="69">
        <v>3022</v>
      </c>
      <c r="E481" t="s">
        <v>65</v>
      </c>
      <c r="F481">
        <v>24</v>
      </c>
    </row>
    <row r="482" spans="1:6" x14ac:dyDescent="0.2">
      <c r="A482" s="70" t="s">
        <v>107</v>
      </c>
      <c r="B482" s="69">
        <v>96039483</v>
      </c>
      <c r="C482" s="81" t="s">
        <v>394</v>
      </c>
      <c r="D482" s="69">
        <v>3022</v>
      </c>
      <c r="E482" t="s">
        <v>65</v>
      </c>
      <c r="F482">
        <v>24</v>
      </c>
    </row>
    <row r="483" spans="1:6" x14ac:dyDescent="0.2">
      <c r="A483" s="70" t="s">
        <v>107</v>
      </c>
      <c r="B483" s="69">
        <v>96041087</v>
      </c>
      <c r="C483" s="81" t="s">
        <v>403</v>
      </c>
      <c r="D483" s="69">
        <v>3022</v>
      </c>
      <c r="E483" t="s">
        <v>65</v>
      </c>
      <c r="F483">
        <v>24</v>
      </c>
    </row>
    <row r="484" spans="1:6" x14ac:dyDescent="0.2">
      <c r="A484" s="70" t="s">
        <v>107</v>
      </c>
      <c r="B484" s="69">
        <v>96041628</v>
      </c>
      <c r="C484" s="81" t="s">
        <v>405</v>
      </c>
      <c r="D484" s="69">
        <v>3022</v>
      </c>
      <c r="E484" t="s">
        <v>65</v>
      </c>
      <c r="F484">
        <v>24</v>
      </c>
    </row>
    <row r="485" spans="1:6" x14ac:dyDescent="0.2">
      <c r="A485" s="70" t="s">
        <v>107</v>
      </c>
      <c r="B485" s="69">
        <v>96058014</v>
      </c>
      <c r="C485" s="81" t="s">
        <v>404</v>
      </c>
      <c r="D485" s="69">
        <v>3022</v>
      </c>
      <c r="E485" t="s">
        <v>65</v>
      </c>
      <c r="F485">
        <v>24</v>
      </c>
    </row>
    <row r="486" spans="1:6" x14ac:dyDescent="0.2">
      <c r="A486" s="70" t="s">
        <v>107</v>
      </c>
      <c r="B486" s="69">
        <v>96061951</v>
      </c>
      <c r="C486" s="81" t="s">
        <v>404</v>
      </c>
      <c r="D486" s="69">
        <v>3022</v>
      </c>
      <c r="E486" t="s">
        <v>65</v>
      </c>
      <c r="F486">
        <v>24</v>
      </c>
    </row>
    <row r="487" spans="1:6" x14ac:dyDescent="0.2">
      <c r="A487" s="70" t="s">
        <v>107</v>
      </c>
      <c r="B487" s="69">
        <v>96061954</v>
      </c>
      <c r="C487" s="81" t="s">
        <v>404</v>
      </c>
      <c r="D487" s="69">
        <v>3022</v>
      </c>
      <c r="E487" t="s">
        <v>65</v>
      </c>
      <c r="F487">
        <v>24</v>
      </c>
    </row>
    <row r="488" spans="1:6" x14ac:dyDescent="0.2">
      <c r="A488" s="70" t="s">
        <v>107</v>
      </c>
      <c r="B488" s="69">
        <v>96061956</v>
      </c>
      <c r="C488" s="81" t="s">
        <v>404</v>
      </c>
      <c r="D488" s="69">
        <v>3022</v>
      </c>
      <c r="E488" t="s">
        <v>65</v>
      </c>
      <c r="F488">
        <v>24</v>
      </c>
    </row>
    <row r="489" spans="1:6" x14ac:dyDescent="0.2">
      <c r="A489" s="70" t="s">
        <v>240</v>
      </c>
      <c r="B489" s="69">
        <v>96001431</v>
      </c>
      <c r="C489" s="81" t="s">
        <v>432</v>
      </c>
      <c r="D489" s="69">
        <v>3078</v>
      </c>
      <c r="E489" t="s">
        <v>65</v>
      </c>
      <c r="F489">
        <v>157</v>
      </c>
    </row>
    <row r="490" spans="1:6" x14ac:dyDescent="0.2">
      <c r="A490" s="70" t="s">
        <v>240</v>
      </c>
      <c r="B490" s="69">
        <v>96001446</v>
      </c>
      <c r="C490" s="81" t="s">
        <v>449</v>
      </c>
      <c r="D490" s="69">
        <v>3078</v>
      </c>
      <c r="E490" t="s">
        <v>65</v>
      </c>
      <c r="F490">
        <v>157</v>
      </c>
    </row>
    <row r="491" spans="1:6" x14ac:dyDescent="0.2">
      <c r="A491" s="70" t="s">
        <v>240</v>
      </c>
      <c r="B491" s="69">
        <v>96002952</v>
      </c>
      <c r="C491" s="81" t="s">
        <v>399</v>
      </c>
      <c r="D491" s="69">
        <v>3078</v>
      </c>
      <c r="E491" t="s">
        <v>65</v>
      </c>
      <c r="F491">
        <v>157</v>
      </c>
    </row>
    <row r="492" spans="1:6" x14ac:dyDescent="0.2">
      <c r="A492" s="70" t="s">
        <v>240</v>
      </c>
      <c r="B492" s="69">
        <v>96029924</v>
      </c>
      <c r="C492" s="81" t="s">
        <v>396</v>
      </c>
      <c r="D492" s="69">
        <v>3078</v>
      </c>
      <c r="E492" t="s">
        <v>65</v>
      </c>
      <c r="F492">
        <v>157</v>
      </c>
    </row>
    <row r="493" spans="1:6" x14ac:dyDescent="0.2">
      <c r="A493" s="70" t="s">
        <v>240</v>
      </c>
      <c r="B493" s="69">
        <v>96081057</v>
      </c>
      <c r="C493" s="81" t="s">
        <v>403</v>
      </c>
      <c r="D493" s="69">
        <v>3078</v>
      </c>
      <c r="E493" t="s">
        <v>65</v>
      </c>
      <c r="F493">
        <v>157</v>
      </c>
    </row>
    <row r="494" spans="1:6" x14ac:dyDescent="0.2">
      <c r="A494" s="70" t="s">
        <v>240</v>
      </c>
      <c r="B494" s="69">
        <v>96081185</v>
      </c>
      <c r="C494" s="81" t="s">
        <v>403</v>
      </c>
      <c r="D494" s="69">
        <v>3078</v>
      </c>
      <c r="E494" t="s">
        <v>65</v>
      </c>
      <c r="F494">
        <v>157</v>
      </c>
    </row>
    <row r="495" spans="1:6" x14ac:dyDescent="0.2">
      <c r="A495" s="70" t="s">
        <v>240</v>
      </c>
      <c r="B495" s="69">
        <v>96081523</v>
      </c>
      <c r="C495" s="81" t="s">
        <v>403</v>
      </c>
      <c r="D495" s="69">
        <v>3078</v>
      </c>
      <c r="E495" t="s">
        <v>65</v>
      </c>
      <c r="F495">
        <v>157</v>
      </c>
    </row>
    <row r="496" spans="1:6" x14ac:dyDescent="0.2">
      <c r="A496" s="70" t="s">
        <v>252</v>
      </c>
      <c r="B496" s="69">
        <v>96001300</v>
      </c>
      <c r="C496" s="81" t="s">
        <v>432</v>
      </c>
      <c r="D496" s="69">
        <v>3089</v>
      </c>
      <c r="E496" t="s">
        <v>65</v>
      </c>
      <c r="F496">
        <v>169</v>
      </c>
    </row>
    <row r="497" spans="1:6" x14ac:dyDescent="0.2">
      <c r="A497" s="70" t="s">
        <v>252</v>
      </c>
      <c r="B497" s="69">
        <v>96002950</v>
      </c>
      <c r="C497" s="81" t="s">
        <v>399</v>
      </c>
      <c r="D497" s="69">
        <v>3089</v>
      </c>
      <c r="E497" t="s">
        <v>65</v>
      </c>
      <c r="F497">
        <v>169</v>
      </c>
    </row>
    <row r="498" spans="1:6" x14ac:dyDescent="0.2">
      <c r="A498" s="70" t="s">
        <v>252</v>
      </c>
      <c r="B498" s="69">
        <v>96018766</v>
      </c>
      <c r="C498" s="81" t="s">
        <v>394</v>
      </c>
      <c r="D498" s="69">
        <v>3089</v>
      </c>
      <c r="E498" t="s">
        <v>65</v>
      </c>
      <c r="F498">
        <v>169</v>
      </c>
    </row>
    <row r="499" spans="1:6" x14ac:dyDescent="0.2">
      <c r="A499" s="70" t="s">
        <v>252</v>
      </c>
      <c r="B499" s="69">
        <v>96041912</v>
      </c>
      <c r="C499" s="81" t="s">
        <v>404</v>
      </c>
      <c r="D499" s="69">
        <v>3089</v>
      </c>
      <c r="E499" t="s">
        <v>65</v>
      </c>
      <c r="F499">
        <v>169</v>
      </c>
    </row>
    <row r="500" spans="1:6" x14ac:dyDescent="0.2">
      <c r="A500" s="70" t="s">
        <v>252</v>
      </c>
      <c r="B500" s="69">
        <v>96048534</v>
      </c>
      <c r="C500" s="81" t="s">
        <v>406</v>
      </c>
      <c r="D500" s="69">
        <v>3089</v>
      </c>
      <c r="E500" t="s">
        <v>65</v>
      </c>
      <c r="F500">
        <v>169</v>
      </c>
    </row>
    <row r="501" spans="1:6" x14ac:dyDescent="0.2">
      <c r="A501" s="70" t="s">
        <v>252</v>
      </c>
      <c r="B501" s="69">
        <v>96057885</v>
      </c>
      <c r="C501" s="81" t="s">
        <v>404</v>
      </c>
      <c r="D501" s="69">
        <v>3089</v>
      </c>
      <c r="E501" t="s">
        <v>65</v>
      </c>
      <c r="F501">
        <v>169</v>
      </c>
    </row>
    <row r="502" spans="1:6" x14ac:dyDescent="0.2">
      <c r="A502" s="70" t="s">
        <v>252</v>
      </c>
      <c r="B502" s="69">
        <v>96057886</v>
      </c>
      <c r="C502" s="81" t="s">
        <v>404</v>
      </c>
      <c r="D502" s="69">
        <v>3089</v>
      </c>
      <c r="E502" t="s">
        <v>65</v>
      </c>
      <c r="F502">
        <v>169</v>
      </c>
    </row>
    <row r="503" spans="1:6" x14ac:dyDescent="0.2">
      <c r="A503" s="70" t="s">
        <v>252</v>
      </c>
      <c r="B503" s="69">
        <v>96059569</v>
      </c>
      <c r="C503" s="81" t="s">
        <v>404</v>
      </c>
      <c r="D503" s="69">
        <v>3089</v>
      </c>
      <c r="E503" t="s">
        <v>65</v>
      </c>
      <c r="F503">
        <v>169</v>
      </c>
    </row>
    <row r="504" spans="1:6" x14ac:dyDescent="0.2">
      <c r="A504" s="70" t="s">
        <v>136</v>
      </c>
      <c r="B504" s="69">
        <v>96065410</v>
      </c>
      <c r="C504" s="81" t="s">
        <v>396</v>
      </c>
      <c r="D504" s="69">
        <v>3497</v>
      </c>
      <c r="E504" t="s">
        <v>65</v>
      </c>
      <c r="F504">
        <v>53</v>
      </c>
    </row>
    <row r="505" spans="1:6" x14ac:dyDescent="0.2">
      <c r="A505" s="70" t="s">
        <v>136</v>
      </c>
      <c r="B505" s="69">
        <v>96057744</v>
      </c>
      <c r="C505" s="81" t="s">
        <v>586</v>
      </c>
      <c r="D505" s="69">
        <v>3497</v>
      </c>
      <c r="E505" t="s">
        <v>65</v>
      </c>
      <c r="F505">
        <v>53</v>
      </c>
    </row>
    <row r="506" spans="1:6" x14ac:dyDescent="0.2">
      <c r="A506" s="70" t="s">
        <v>136</v>
      </c>
      <c r="B506" s="69">
        <v>96058117</v>
      </c>
      <c r="C506" s="81" t="s">
        <v>586</v>
      </c>
      <c r="D506" s="69">
        <v>3497</v>
      </c>
      <c r="E506" t="s">
        <v>65</v>
      </c>
      <c r="F506">
        <v>53</v>
      </c>
    </row>
    <row r="507" spans="1:6" x14ac:dyDescent="0.2">
      <c r="A507" s="70" t="s">
        <v>136</v>
      </c>
      <c r="B507" s="69">
        <v>96060309</v>
      </c>
      <c r="C507" s="81" t="s">
        <v>396</v>
      </c>
      <c r="D507" s="69">
        <v>3497</v>
      </c>
      <c r="E507" t="s">
        <v>65</v>
      </c>
      <c r="F507">
        <v>53</v>
      </c>
    </row>
    <row r="508" spans="1:6" x14ac:dyDescent="0.2">
      <c r="A508" s="70" t="s">
        <v>136</v>
      </c>
      <c r="B508" s="69">
        <v>96060310</v>
      </c>
      <c r="C508" s="81" t="s">
        <v>392</v>
      </c>
      <c r="D508" s="69">
        <v>3497</v>
      </c>
      <c r="E508" t="s">
        <v>65</v>
      </c>
      <c r="F508">
        <v>53</v>
      </c>
    </row>
    <row r="509" spans="1:6" x14ac:dyDescent="0.2">
      <c r="A509" s="70" t="s">
        <v>136</v>
      </c>
      <c r="B509" s="69">
        <v>96075249</v>
      </c>
      <c r="C509" s="81" t="s">
        <v>590</v>
      </c>
      <c r="D509" s="69">
        <v>3497</v>
      </c>
      <c r="E509" t="s">
        <v>65</v>
      </c>
      <c r="F509">
        <v>53</v>
      </c>
    </row>
    <row r="510" spans="1:6" x14ac:dyDescent="0.2">
      <c r="A510" s="70" t="s">
        <v>136</v>
      </c>
      <c r="B510" s="69">
        <v>96083597</v>
      </c>
      <c r="C510" s="81" t="s">
        <v>583</v>
      </c>
      <c r="D510" s="69">
        <v>3497</v>
      </c>
      <c r="E510" t="s">
        <v>65</v>
      </c>
      <c r="F510">
        <v>53</v>
      </c>
    </row>
    <row r="511" spans="1:6" x14ac:dyDescent="0.2">
      <c r="A511" s="70" t="s">
        <v>136</v>
      </c>
      <c r="B511" s="69">
        <v>96005429</v>
      </c>
      <c r="C511" s="81" t="s">
        <v>397</v>
      </c>
      <c r="D511" s="69">
        <v>3497</v>
      </c>
      <c r="E511" t="s">
        <v>65</v>
      </c>
      <c r="F511">
        <v>53</v>
      </c>
    </row>
    <row r="512" spans="1:6" x14ac:dyDescent="0.2">
      <c r="A512" s="70" t="s">
        <v>136</v>
      </c>
      <c r="B512" s="69">
        <v>96028867</v>
      </c>
      <c r="C512" s="81" t="s">
        <v>410</v>
      </c>
      <c r="D512" s="69">
        <v>3497</v>
      </c>
      <c r="E512" t="s">
        <v>65</v>
      </c>
      <c r="F512">
        <v>53</v>
      </c>
    </row>
    <row r="513" spans="1:6" x14ac:dyDescent="0.2">
      <c r="A513" s="70" t="s">
        <v>136</v>
      </c>
      <c r="B513" s="69">
        <v>96057898</v>
      </c>
      <c r="C513" s="81" t="s">
        <v>404</v>
      </c>
      <c r="D513" s="69">
        <v>3497</v>
      </c>
      <c r="E513" t="s">
        <v>65</v>
      </c>
      <c r="F513">
        <v>53</v>
      </c>
    </row>
    <row r="514" spans="1:6" x14ac:dyDescent="0.2">
      <c r="A514" s="70" t="s">
        <v>136</v>
      </c>
      <c r="B514" s="69">
        <v>96094575</v>
      </c>
      <c r="C514" s="81" t="s">
        <v>403</v>
      </c>
      <c r="D514" s="69">
        <v>3497</v>
      </c>
      <c r="E514" t="s">
        <v>65</v>
      </c>
      <c r="F514">
        <v>53</v>
      </c>
    </row>
    <row r="515" spans="1:6" x14ac:dyDescent="0.2">
      <c r="A515" s="70" t="s">
        <v>246</v>
      </c>
      <c r="B515" s="69">
        <v>96001410</v>
      </c>
      <c r="C515" s="81" t="s">
        <v>432</v>
      </c>
      <c r="D515" s="69">
        <v>3947</v>
      </c>
      <c r="E515" t="s">
        <v>65</v>
      </c>
      <c r="F515">
        <v>163</v>
      </c>
    </row>
    <row r="516" spans="1:6" x14ac:dyDescent="0.2">
      <c r="A516" s="70" t="s">
        <v>246</v>
      </c>
      <c r="B516" s="69">
        <v>96067539</v>
      </c>
      <c r="C516" s="81" t="s">
        <v>401</v>
      </c>
      <c r="D516" s="69">
        <v>3947</v>
      </c>
      <c r="E516" t="s">
        <v>65</v>
      </c>
      <c r="F516">
        <v>163</v>
      </c>
    </row>
    <row r="517" spans="1:6" x14ac:dyDescent="0.2">
      <c r="A517" s="70" t="s">
        <v>301</v>
      </c>
      <c r="B517" s="69">
        <v>96033389</v>
      </c>
      <c r="C517" s="81" t="s">
        <v>406</v>
      </c>
      <c r="D517" s="69">
        <v>3977</v>
      </c>
      <c r="E517" t="s">
        <v>65</v>
      </c>
      <c r="F517">
        <v>218</v>
      </c>
    </row>
    <row r="518" spans="1:6" x14ac:dyDescent="0.2">
      <c r="A518" s="70" t="s">
        <v>301</v>
      </c>
      <c r="B518" s="69">
        <v>96058016</v>
      </c>
      <c r="C518" s="81" t="s">
        <v>414</v>
      </c>
      <c r="D518" s="69">
        <v>3977</v>
      </c>
      <c r="E518" t="s">
        <v>65</v>
      </c>
      <c r="F518">
        <v>218</v>
      </c>
    </row>
    <row r="519" spans="1:6" x14ac:dyDescent="0.2">
      <c r="A519" s="70" t="s">
        <v>301</v>
      </c>
      <c r="B519" s="69">
        <v>96058539</v>
      </c>
      <c r="C519" s="81" t="s">
        <v>414</v>
      </c>
      <c r="D519" s="69">
        <v>3977</v>
      </c>
      <c r="E519" t="s">
        <v>65</v>
      </c>
      <c r="F519">
        <v>218</v>
      </c>
    </row>
    <row r="520" spans="1:6" x14ac:dyDescent="0.2">
      <c r="A520" s="70" t="s">
        <v>188</v>
      </c>
      <c r="B520" s="69">
        <v>96001940</v>
      </c>
      <c r="C520" s="81" t="s">
        <v>392</v>
      </c>
      <c r="D520" s="69">
        <v>4156</v>
      </c>
      <c r="E520" t="s">
        <v>65</v>
      </c>
      <c r="F520">
        <v>105</v>
      </c>
    </row>
    <row r="521" spans="1:6" x14ac:dyDescent="0.2">
      <c r="A521" s="70" t="s">
        <v>188</v>
      </c>
      <c r="B521" s="69">
        <v>96013380</v>
      </c>
      <c r="C521" s="81" t="s">
        <v>401</v>
      </c>
      <c r="D521" s="69">
        <v>4156</v>
      </c>
      <c r="E521" t="s">
        <v>65</v>
      </c>
      <c r="F521">
        <v>105</v>
      </c>
    </row>
    <row r="522" spans="1:6" x14ac:dyDescent="0.2">
      <c r="A522" s="70" t="s">
        <v>188</v>
      </c>
      <c r="B522" s="69">
        <v>96013721</v>
      </c>
      <c r="C522" s="81" t="s">
        <v>399</v>
      </c>
      <c r="D522" s="69">
        <v>4156</v>
      </c>
      <c r="E522" t="s">
        <v>65</v>
      </c>
      <c r="F522">
        <v>105</v>
      </c>
    </row>
    <row r="523" spans="1:6" x14ac:dyDescent="0.2">
      <c r="A523" s="70" t="s">
        <v>217</v>
      </c>
      <c r="B523" s="69">
        <v>96000640</v>
      </c>
      <c r="C523" s="81" t="s">
        <v>413</v>
      </c>
      <c r="D523" s="69">
        <v>5225</v>
      </c>
      <c r="E523" t="s">
        <v>65</v>
      </c>
      <c r="F523">
        <v>134</v>
      </c>
    </row>
    <row r="524" spans="1:6" x14ac:dyDescent="0.2">
      <c r="A524" s="70" t="s">
        <v>217</v>
      </c>
      <c r="B524" s="69">
        <v>96004660</v>
      </c>
      <c r="C524" s="81" t="s">
        <v>412</v>
      </c>
      <c r="D524" s="69">
        <v>5225</v>
      </c>
      <c r="E524" t="s">
        <v>65</v>
      </c>
      <c r="F524">
        <v>134</v>
      </c>
    </row>
    <row r="525" spans="1:6" x14ac:dyDescent="0.2">
      <c r="A525" s="70" t="s">
        <v>217</v>
      </c>
      <c r="B525" s="69">
        <v>96044500</v>
      </c>
      <c r="C525" s="81" t="s">
        <v>396</v>
      </c>
      <c r="D525" s="69">
        <v>5225</v>
      </c>
      <c r="E525" t="s">
        <v>65</v>
      </c>
      <c r="F525">
        <v>134</v>
      </c>
    </row>
    <row r="526" spans="1:6" x14ac:dyDescent="0.2">
      <c r="A526" s="70" t="s">
        <v>126</v>
      </c>
      <c r="B526" s="69">
        <v>96016462</v>
      </c>
      <c r="C526" s="81" t="s">
        <v>396</v>
      </c>
      <c r="D526" s="69">
        <v>5280</v>
      </c>
      <c r="E526" t="s">
        <v>65</v>
      </c>
      <c r="F526">
        <v>43</v>
      </c>
    </row>
    <row r="527" spans="1:6" x14ac:dyDescent="0.2">
      <c r="A527" s="70" t="s">
        <v>126</v>
      </c>
      <c r="B527" s="69">
        <v>96022647</v>
      </c>
      <c r="C527" s="81" t="s">
        <v>404</v>
      </c>
      <c r="D527" s="69">
        <v>5280</v>
      </c>
      <c r="E527" t="s">
        <v>65</v>
      </c>
      <c r="F527">
        <v>43</v>
      </c>
    </row>
    <row r="528" spans="1:6" x14ac:dyDescent="0.2">
      <c r="A528" s="70" t="s">
        <v>126</v>
      </c>
      <c r="B528" s="69">
        <v>96022880</v>
      </c>
      <c r="C528" s="81" t="s">
        <v>404</v>
      </c>
      <c r="D528" s="69">
        <v>5280</v>
      </c>
      <c r="E528" t="s">
        <v>65</v>
      </c>
      <c r="F528">
        <v>43</v>
      </c>
    </row>
    <row r="529" spans="1:6" x14ac:dyDescent="0.2">
      <c r="A529" s="70" t="s">
        <v>126</v>
      </c>
      <c r="B529" s="69">
        <v>96023288</v>
      </c>
      <c r="C529" s="81" t="s">
        <v>404</v>
      </c>
      <c r="D529" s="69">
        <v>5280</v>
      </c>
      <c r="E529" t="s">
        <v>65</v>
      </c>
      <c r="F529">
        <v>43</v>
      </c>
    </row>
    <row r="530" spans="1:6" x14ac:dyDescent="0.2">
      <c r="A530" s="70" t="s">
        <v>126</v>
      </c>
      <c r="B530" s="69">
        <v>96023289</v>
      </c>
      <c r="C530" s="81" t="s">
        <v>404</v>
      </c>
      <c r="D530" s="69">
        <v>5280</v>
      </c>
      <c r="E530" t="s">
        <v>65</v>
      </c>
      <c r="F530">
        <v>43</v>
      </c>
    </row>
    <row r="531" spans="1:6" x14ac:dyDescent="0.2">
      <c r="A531" s="70" t="s">
        <v>126</v>
      </c>
      <c r="B531" s="69">
        <v>96023290</v>
      </c>
      <c r="C531" s="81" t="s">
        <v>404</v>
      </c>
      <c r="D531" s="69">
        <v>5280</v>
      </c>
      <c r="E531" t="s">
        <v>65</v>
      </c>
      <c r="F531">
        <v>43</v>
      </c>
    </row>
    <row r="532" spans="1:6" x14ac:dyDescent="0.2">
      <c r="A532" s="70" t="s">
        <v>126</v>
      </c>
      <c r="B532" s="69">
        <v>96027218</v>
      </c>
      <c r="C532" s="81" t="s">
        <v>404</v>
      </c>
      <c r="D532" s="69">
        <v>5280</v>
      </c>
      <c r="E532" t="s">
        <v>65</v>
      </c>
      <c r="F532">
        <v>43</v>
      </c>
    </row>
    <row r="533" spans="1:6" x14ac:dyDescent="0.2">
      <c r="A533" s="70" t="s">
        <v>126</v>
      </c>
      <c r="B533" s="69">
        <v>96032506</v>
      </c>
      <c r="C533" s="81" t="s">
        <v>404</v>
      </c>
      <c r="D533" s="69">
        <v>5280</v>
      </c>
      <c r="E533" t="s">
        <v>65</v>
      </c>
      <c r="F533">
        <v>43</v>
      </c>
    </row>
    <row r="534" spans="1:6" x14ac:dyDescent="0.2">
      <c r="A534" s="70" t="s">
        <v>126</v>
      </c>
      <c r="B534" s="69">
        <v>96035755</v>
      </c>
      <c r="C534" s="81" t="s">
        <v>392</v>
      </c>
      <c r="D534" s="69">
        <v>5280</v>
      </c>
      <c r="E534" t="s">
        <v>65</v>
      </c>
      <c r="F534">
        <v>43</v>
      </c>
    </row>
    <row r="535" spans="1:6" x14ac:dyDescent="0.2">
      <c r="A535" s="70" t="s">
        <v>310</v>
      </c>
      <c r="B535" s="69">
        <v>96030003</v>
      </c>
      <c r="C535" s="81" t="s">
        <v>410</v>
      </c>
      <c r="D535" s="69">
        <v>5310</v>
      </c>
      <c r="E535" t="s">
        <v>65</v>
      </c>
      <c r="F535">
        <v>227</v>
      </c>
    </row>
    <row r="536" spans="1:6" x14ac:dyDescent="0.2">
      <c r="A536" s="70" t="s">
        <v>310</v>
      </c>
      <c r="B536" s="69">
        <v>96070488</v>
      </c>
      <c r="C536" s="81" t="s">
        <v>402</v>
      </c>
      <c r="D536" s="69">
        <v>5310</v>
      </c>
      <c r="E536" t="s">
        <v>65</v>
      </c>
      <c r="F536">
        <v>227</v>
      </c>
    </row>
    <row r="537" spans="1:6" x14ac:dyDescent="0.2">
      <c r="A537" s="70" t="s">
        <v>286</v>
      </c>
      <c r="B537" s="69">
        <v>96000581</v>
      </c>
      <c r="C537" s="81" t="s">
        <v>417</v>
      </c>
      <c r="D537" s="69">
        <v>5444</v>
      </c>
      <c r="E537" t="s">
        <v>65</v>
      </c>
      <c r="F537">
        <v>203</v>
      </c>
    </row>
    <row r="538" spans="1:6" x14ac:dyDescent="0.2">
      <c r="A538" s="70" t="s">
        <v>286</v>
      </c>
      <c r="B538" s="69">
        <v>96029094</v>
      </c>
      <c r="C538" s="81" t="s">
        <v>396</v>
      </c>
      <c r="D538" s="69">
        <v>5444</v>
      </c>
      <c r="E538" t="s">
        <v>65</v>
      </c>
      <c r="F538">
        <v>203</v>
      </c>
    </row>
    <row r="539" spans="1:6" x14ac:dyDescent="0.2">
      <c r="A539" s="70" t="s">
        <v>286</v>
      </c>
      <c r="B539" s="69">
        <v>96032256</v>
      </c>
      <c r="C539" s="81" t="s">
        <v>394</v>
      </c>
      <c r="D539" s="69">
        <v>5444</v>
      </c>
      <c r="E539" t="s">
        <v>65</v>
      </c>
      <c r="F539">
        <v>203</v>
      </c>
    </row>
    <row r="540" spans="1:6" x14ac:dyDescent="0.2">
      <c r="A540" s="70" t="s">
        <v>195</v>
      </c>
      <c r="B540" s="69">
        <v>96085397</v>
      </c>
      <c r="C540" s="81" t="s">
        <v>583</v>
      </c>
      <c r="D540" s="69">
        <v>5665</v>
      </c>
      <c r="E540" t="s">
        <v>65</v>
      </c>
      <c r="F540">
        <v>112</v>
      </c>
    </row>
    <row r="541" spans="1:6" x14ac:dyDescent="0.2">
      <c r="A541" s="70" t="s">
        <v>195</v>
      </c>
      <c r="B541" s="69">
        <v>96002582</v>
      </c>
      <c r="C541" s="81" t="s">
        <v>401</v>
      </c>
      <c r="D541" s="69">
        <v>5665</v>
      </c>
      <c r="E541" t="s">
        <v>65</v>
      </c>
      <c r="F541">
        <v>112</v>
      </c>
    </row>
    <row r="542" spans="1:6" x14ac:dyDescent="0.2">
      <c r="A542" s="70" t="s">
        <v>195</v>
      </c>
      <c r="B542" s="69">
        <v>96002961</v>
      </c>
      <c r="C542" s="81" t="s">
        <v>399</v>
      </c>
      <c r="D542" s="69">
        <v>5665</v>
      </c>
      <c r="E542" t="s">
        <v>65</v>
      </c>
      <c r="F542">
        <v>112</v>
      </c>
    </row>
    <row r="543" spans="1:6" x14ac:dyDescent="0.2">
      <c r="A543" s="70" t="s">
        <v>195</v>
      </c>
      <c r="B543" s="69">
        <v>96005429</v>
      </c>
      <c r="C543" s="81" t="s">
        <v>397</v>
      </c>
      <c r="D543" s="69">
        <v>5665</v>
      </c>
      <c r="E543" t="s">
        <v>65</v>
      </c>
      <c r="F543">
        <v>112</v>
      </c>
    </row>
    <row r="544" spans="1:6" x14ac:dyDescent="0.2">
      <c r="A544" s="70" t="s">
        <v>195</v>
      </c>
      <c r="B544" s="69">
        <v>96029031</v>
      </c>
      <c r="C544" s="81" t="s">
        <v>396</v>
      </c>
      <c r="D544" s="69">
        <v>5665</v>
      </c>
      <c r="E544" t="s">
        <v>65</v>
      </c>
      <c r="F544">
        <v>112</v>
      </c>
    </row>
    <row r="545" spans="1:6" x14ac:dyDescent="0.2">
      <c r="A545" s="70" t="s">
        <v>195</v>
      </c>
      <c r="B545" s="69">
        <v>96049928</v>
      </c>
      <c r="C545" s="81" t="s">
        <v>403</v>
      </c>
      <c r="D545" s="69">
        <v>5665</v>
      </c>
      <c r="E545" t="s">
        <v>65</v>
      </c>
      <c r="F545">
        <v>112</v>
      </c>
    </row>
    <row r="546" spans="1:6" x14ac:dyDescent="0.2">
      <c r="A546" s="70" t="s">
        <v>195</v>
      </c>
      <c r="B546" s="69">
        <v>96061987</v>
      </c>
      <c r="C546" s="81" t="s">
        <v>416</v>
      </c>
      <c r="D546" s="69">
        <v>5665</v>
      </c>
      <c r="E546" t="s">
        <v>65</v>
      </c>
      <c r="F546">
        <v>112</v>
      </c>
    </row>
    <row r="547" spans="1:6" x14ac:dyDescent="0.2">
      <c r="A547" s="70" t="s">
        <v>195</v>
      </c>
      <c r="B547" s="69">
        <v>96076639</v>
      </c>
      <c r="C547" s="81" t="s">
        <v>403</v>
      </c>
      <c r="D547" s="69">
        <v>5665</v>
      </c>
      <c r="E547" t="s">
        <v>65</v>
      </c>
      <c r="F547">
        <v>112</v>
      </c>
    </row>
    <row r="548" spans="1:6" x14ac:dyDescent="0.2">
      <c r="A548" s="70" t="s">
        <v>195</v>
      </c>
      <c r="B548" s="69">
        <v>96083971</v>
      </c>
      <c r="C548" s="81" t="s">
        <v>403</v>
      </c>
      <c r="D548" s="69">
        <v>5665</v>
      </c>
      <c r="E548" t="s">
        <v>65</v>
      </c>
      <c r="F548">
        <v>112</v>
      </c>
    </row>
    <row r="549" spans="1:6" x14ac:dyDescent="0.2">
      <c r="A549" s="70" t="s">
        <v>195</v>
      </c>
      <c r="B549" s="69">
        <v>96083974</v>
      </c>
      <c r="C549" s="81" t="s">
        <v>403</v>
      </c>
      <c r="D549" s="69">
        <v>5665</v>
      </c>
      <c r="E549" t="s">
        <v>65</v>
      </c>
      <c r="F549">
        <v>112</v>
      </c>
    </row>
    <row r="550" spans="1:6" x14ac:dyDescent="0.2">
      <c r="A550" s="70" t="s">
        <v>195</v>
      </c>
      <c r="B550" s="69">
        <v>96085719</v>
      </c>
      <c r="C550" s="81" t="s">
        <v>403</v>
      </c>
      <c r="D550" s="69">
        <v>5665</v>
      </c>
      <c r="E550" t="s">
        <v>65</v>
      </c>
      <c r="F550">
        <v>112</v>
      </c>
    </row>
    <row r="551" spans="1:6" x14ac:dyDescent="0.2">
      <c r="A551" s="70" t="s">
        <v>274</v>
      </c>
      <c r="B551" s="69">
        <v>96000382</v>
      </c>
      <c r="C551" s="81" t="s">
        <v>425</v>
      </c>
      <c r="D551" s="69">
        <v>6198</v>
      </c>
      <c r="E551" t="s">
        <v>65</v>
      </c>
      <c r="F551">
        <v>191</v>
      </c>
    </row>
    <row r="552" spans="1:6" x14ac:dyDescent="0.2">
      <c r="A552" s="70" t="s">
        <v>274</v>
      </c>
      <c r="B552" s="69">
        <v>96063728</v>
      </c>
      <c r="C552" s="81" t="s">
        <v>402</v>
      </c>
      <c r="D552" s="69">
        <v>6198</v>
      </c>
      <c r="E552" t="s">
        <v>65</v>
      </c>
      <c r="F552">
        <v>191</v>
      </c>
    </row>
    <row r="553" spans="1:6" x14ac:dyDescent="0.2">
      <c r="A553" s="70" t="s">
        <v>274</v>
      </c>
      <c r="B553" s="69">
        <v>96085778</v>
      </c>
      <c r="C553" s="81" t="s">
        <v>403</v>
      </c>
      <c r="D553" s="69">
        <v>6198</v>
      </c>
      <c r="E553" t="s">
        <v>65</v>
      </c>
      <c r="F553">
        <v>191</v>
      </c>
    </row>
    <row r="554" spans="1:6" x14ac:dyDescent="0.2">
      <c r="A554" s="70" t="s">
        <v>114</v>
      </c>
      <c r="B554" s="69">
        <v>96005429</v>
      </c>
      <c r="C554" s="81" t="s">
        <v>397</v>
      </c>
      <c r="D554" s="69">
        <v>9409</v>
      </c>
      <c r="E554" t="s">
        <v>65</v>
      </c>
      <c r="F554">
        <v>31</v>
      </c>
    </row>
    <row r="555" spans="1:6" x14ac:dyDescent="0.2">
      <c r="A555" s="70" t="s">
        <v>114</v>
      </c>
      <c r="B555" s="69">
        <v>96019054</v>
      </c>
      <c r="C555" s="81" t="s">
        <v>394</v>
      </c>
      <c r="D555" s="69">
        <v>9409</v>
      </c>
      <c r="E555" t="s">
        <v>65</v>
      </c>
      <c r="F555">
        <v>31</v>
      </c>
    </row>
    <row r="556" spans="1:6" x14ac:dyDescent="0.2">
      <c r="A556" s="70" t="s">
        <v>114</v>
      </c>
      <c r="B556" s="69">
        <v>96021308</v>
      </c>
      <c r="C556" s="81" t="s">
        <v>404</v>
      </c>
      <c r="D556" s="69">
        <v>9409</v>
      </c>
      <c r="E556" t="s">
        <v>65</v>
      </c>
      <c r="F556">
        <v>31</v>
      </c>
    </row>
    <row r="557" spans="1:6" x14ac:dyDescent="0.2">
      <c r="A557" s="70" t="s">
        <v>114</v>
      </c>
      <c r="B557" s="69">
        <v>96028965</v>
      </c>
      <c r="C557" s="81" t="s">
        <v>424</v>
      </c>
      <c r="D557" s="69">
        <v>9409</v>
      </c>
      <c r="E557" t="s">
        <v>65</v>
      </c>
      <c r="F557">
        <v>31</v>
      </c>
    </row>
    <row r="558" spans="1:6" x14ac:dyDescent="0.2">
      <c r="A558" s="70" t="s">
        <v>114</v>
      </c>
      <c r="B558" s="69">
        <v>96028966</v>
      </c>
      <c r="C558" s="81" t="s">
        <v>396</v>
      </c>
      <c r="D558" s="69">
        <v>9409</v>
      </c>
      <c r="E558" t="s">
        <v>65</v>
      </c>
      <c r="F558">
        <v>31</v>
      </c>
    </row>
    <row r="559" spans="1:6" x14ac:dyDescent="0.2">
      <c r="A559" s="70" t="s">
        <v>150</v>
      </c>
      <c r="B559" s="69">
        <v>96010525</v>
      </c>
      <c r="C559" s="81" t="s">
        <v>399</v>
      </c>
      <c r="D559" s="69">
        <v>11108</v>
      </c>
      <c r="E559" t="s">
        <v>65</v>
      </c>
      <c r="F559">
        <v>67</v>
      </c>
    </row>
    <row r="560" spans="1:6" x14ac:dyDescent="0.2">
      <c r="A560" s="70" t="s">
        <v>150</v>
      </c>
      <c r="B560" s="69">
        <v>96014928</v>
      </c>
      <c r="C560" s="81" t="s">
        <v>401</v>
      </c>
      <c r="D560" s="69">
        <v>11108</v>
      </c>
      <c r="E560" t="s">
        <v>65</v>
      </c>
      <c r="F560">
        <v>67</v>
      </c>
    </row>
    <row r="561" spans="1:6" x14ac:dyDescent="0.2">
      <c r="A561" s="70" t="s">
        <v>150</v>
      </c>
      <c r="B561" s="69">
        <v>96017911</v>
      </c>
      <c r="C561" s="81" t="s">
        <v>404</v>
      </c>
      <c r="D561" s="69">
        <v>11108</v>
      </c>
      <c r="E561" t="s">
        <v>65</v>
      </c>
      <c r="F561">
        <v>67</v>
      </c>
    </row>
    <row r="562" spans="1:6" x14ac:dyDescent="0.2">
      <c r="A562" s="70" t="s">
        <v>150</v>
      </c>
      <c r="B562" s="69">
        <v>96037928</v>
      </c>
      <c r="C562" s="81" t="s">
        <v>404</v>
      </c>
      <c r="D562" s="69">
        <v>11108</v>
      </c>
      <c r="E562" t="s">
        <v>65</v>
      </c>
      <c r="F562">
        <v>67</v>
      </c>
    </row>
    <row r="563" spans="1:6" x14ac:dyDescent="0.2">
      <c r="A563" s="70" t="s">
        <v>150</v>
      </c>
      <c r="B563" s="69">
        <v>96038039</v>
      </c>
      <c r="C563" s="81" t="s">
        <v>404</v>
      </c>
      <c r="D563" s="69">
        <v>11108</v>
      </c>
      <c r="E563" t="s">
        <v>65</v>
      </c>
      <c r="F563">
        <v>67</v>
      </c>
    </row>
    <row r="564" spans="1:6" x14ac:dyDescent="0.2">
      <c r="A564" s="70" t="s">
        <v>84</v>
      </c>
      <c r="B564" s="69">
        <v>96031603</v>
      </c>
      <c r="C564" s="81" t="s">
        <v>406</v>
      </c>
      <c r="D564" s="69">
        <v>11135</v>
      </c>
      <c r="E564" t="s">
        <v>65</v>
      </c>
      <c r="F564">
        <v>1</v>
      </c>
    </row>
    <row r="565" spans="1:6" x14ac:dyDescent="0.2">
      <c r="A565" s="70" t="s">
        <v>84</v>
      </c>
      <c r="B565" s="69">
        <v>96036589</v>
      </c>
      <c r="C565" s="81" t="s">
        <v>401</v>
      </c>
      <c r="D565" s="69">
        <v>11135</v>
      </c>
      <c r="E565" t="s">
        <v>65</v>
      </c>
      <c r="F565">
        <v>1</v>
      </c>
    </row>
    <row r="566" spans="1:6" x14ac:dyDescent="0.2">
      <c r="A566" s="70" t="s">
        <v>84</v>
      </c>
      <c r="B566" s="69">
        <v>96059405</v>
      </c>
      <c r="C566" s="81" t="s">
        <v>399</v>
      </c>
      <c r="D566" s="69">
        <v>11135</v>
      </c>
      <c r="E566" t="s">
        <v>65</v>
      </c>
      <c r="F566">
        <v>1</v>
      </c>
    </row>
    <row r="567" spans="1:6" x14ac:dyDescent="0.2">
      <c r="A567" s="70" t="s">
        <v>134</v>
      </c>
      <c r="B567" s="69">
        <v>96001012</v>
      </c>
      <c r="C567" s="81" t="s">
        <v>392</v>
      </c>
      <c r="D567" s="69">
        <v>11170</v>
      </c>
      <c r="E567" t="s">
        <v>65</v>
      </c>
      <c r="F567">
        <v>51</v>
      </c>
    </row>
    <row r="568" spans="1:6" x14ac:dyDescent="0.2">
      <c r="A568" s="70" t="s">
        <v>134</v>
      </c>
      <c r="B568" s="69">
        <v>96007382</v>
      </c>
      <c r="C568" s="81" t="s">
        <v>394</v>
      </c>
      <c r="D568" s="69">
        <v>11170</v>
      </c>
      <c r="E568" t="s">
        <v>65</v>
      </c>
      <c r="F568">
        <v>51</v>
      </c>
    </row>
    <row r="569" spans="1:6" x14ac:dyDescent="0.2">
      <c r="A569" s="70" t="s">
        <v>134</v>
      </c>
      <c r="B569" s="69">
        <v>96028122</v>
      </c>
      <c r="C569" s="81" t="s">
        <v>415</v>
      </c>
      <c r="D569" s="69">
        <v>11170</v>
      </c>
      <c r="E569" t="s">
        <v>65</v>
      </c>
      <c r="F569">
        <v>51</v>
      </c>
    </row>
    <row r="570" spans="1:6" x14ac:dyDescent="0.2">
      <c r="A570" s="70" t="s">
        <v>134</v>
      </c>
      <c r="B570" s="69">
        <v>96035616</v>
      </c>
      <c r="C570" s="81" t="s">
        <v>410</v>
      </c>
      <c r="D570" s="69">
        <v>11170</v>
      </c>
      <c r="E570" t="s">
        <v>65</v>
      </c>
      <c r="F570">
        <v>51</v>
      </c>
    </row>
    <row r="571" spans="1:6" x14ac:dyDescent="0.2">
      <c r="A571" s="70" t="s">
        <v>134</v>
      </c>
      <c r="B571" s="69">
        <v>96090116</v>
      </c>
      <c r="C571" s="81" t="s">
        <v>416</v>
      </c>
      <c r="D571" s="69">
        <v>11170</v>
      </c>
      <c r="E571" t="s">
        <v>65</v>
      </c>
      <c r="F571">
        <v>51</v>
      </c>
    </row>
    <row r="572" spans="1:6" x14ac:dyDescent="0.2">
      <c r="A572" s="70" t="s">
        <v>269</v>
      </c>
      <c r="B572" s="69">
        <v>96062388</v>
      </c>
      <c r="C572" s="81" t="s">
        <v>401</v>
      </c>
      <c r="D572" s="69">
        <v>11175</v>
      </c>
      <c r="E572" t="s">
        <v>65</v>
      </c>
      <c r="F572">
        <v>186</v>
      </c>
    </row>
    <row r="573" spans="1:6" x14ac:dyDescent="0.2">
      <c r="A573" s="70" t="s">
        <v>269</v>
      </c>
      <c r="B573" s="69">
        <v>96056370</v>
      </c>
      <c r="C573" s="81" t="s">
        <v>401</v>
      </c>
      <c r="D573" s="69">
        <v>11175</v>
      </c>
      <c r="E573" t="s">
        <v>65</v>
      </c>
      <c r="F573">
        <v>186</v>
      </c>
    </row>
    <row r="574" spans="1:6" x14ac:dyDescent="0.2">
      <c r="A574" s="70" t="s">
        <v>269</v>
      </c>
      <c r="B574" s="69">
        <v>96000675</v>
      </c>
      <c r="C574" s="81" t="s">
        <v>432</v>
      </c>
      <c r="D574" s="69">
        <v>11175</v>
      </c>
      <c r="E574" t="s">
        <v>65</v>
      </c>
      <c r="F574">
        <v>186</v>
      </c>
    </row>
    <row r="575" spans="1:6" x14ac:dyDescent="0.2">
      <c r="A575" s="70" t="s">
        <v>269</v>
      </c>
      <c r="B575" s="69">
        <v>96028946</v>
      </c>
      <c r="C575" s="81" t="s">
        <v>396</v>
      </c>
      <c r="D575" s="69">
        <v>11175</v>
      </c>
      <c r="E575" t="s">
        <v>65</v>
      </c>
      <c r="F575">
        <v>186</v>
      </c>
    </row>
    <row r="576" spans="1:6" x14ac:dyDescent="0.2">
      <c r="A576" s="70" t="s">
        <v>298</v>
      </c>
      <c r="B576" s="69">
        <v>96002715</v>
      </c>
      <c r="C576" s="81" t="s">
        <v>417</v>
      </c>
      <c r="D576" s="69">
        <v>11187</v>
      </c>
      <c r="E576" t="s">
        <v>65</v>
      </c>
      <c r="F576">
        <v>215</v>
      </c>
    </row>
    <row r="577" spans="1:6" x14ac:dyDescent="0.2">
      <c r="A577" s="70" t="s">
        <v>298</v>
      </c>
      <c r="B577" s="69">
        <v>96058221</v>
      </c>
      <c r="C577" s="81" t="s">
        <v>401</v>
      </c>
      <c r="D577" s="69">
        <v>11187</v>
      </c>
      <c r="E577" t="s">
        <v>65</v>
      </c>
      <c r="F577">
        <v>215</v>
      </c>
    </row>
    <row r="578" spans="1:6" x14ac:dyDescent="0.2">
      <c r="A578" s="70" t="s">
        <v>298</v>
      </c>
      <c r="B578" s="69">
        <v>96086954</v>
      </c>
      <c r="C578" s="81" t="s">
        <v>583</v>
      </c>
      <c r="D578" s="69">
        <v>11187</v>
      </c>
      <c r="E578" t="s">
        <v>65</v>
      </c>
      <c r="F578">
        <v>215</v>
      </c>
    </row>
    <row r="579" spans="1:6" x14ac:dyDescent="0.2">
      <c r="A579" s="70" t="s">
        <v>298</v>
      </c>
      <c r="B579" s="69">
        <v>96019038</v>
      </c>
      <c r="C579" s="81" t="s">
        <v>394</v>
      </c>
      <c r="D579" s="69">
        <v>11187</v>
      </c>
      <c r="E579" t="s">
        <v>65</v>
      </c>
      <c r="F579">
        <v>215</v>
      </c>
    </row>
    <row r="580" spans="1:6" x14ac:dyDescent="0.2">
      <c r="A580" s="70" t="s">
        <v>298</v>
      </c>
      <c r="B580" s="69">
        <v>96029056</v>
      </c>
      <c r="C580" s="81" t="s">
        <v>396</v>
      </c>
      <c r="D580" s="69">
        <v>11187</v>
      </c>
      <c r="E580" t="s">
        <v>65</v>
      </c>
      <c r="F580">
        <v>215</v>
      </c>
    </row>
    <row r="581" spans="1:6" x14ac:dyDescent="0.2">
      <c r="A581" s="70" t="s">
        <v>298</v>
      </c>
      <c r="B581" s="69">
        <v>96037413</v>
      </c>
      <c r="C581" s="81" t="s">
        <v>392</v>
      </c>
      <c r="D581" s="69">
        <v>11187</v>
      </c>
      <c r="E581" t="s">
        <v>65</v>
      </c>
      <c r="F581">
        <v>215</v>
      </c>
    </row>
    <row r="582" spans="1:6" x14ac:dyDescent="0.2">
      <c r="A582" s="74" t="s">
        <v>190</v>
      </c>
      <c r="B582" s="69"/>
      <c r="C582" s="75" t="s">
        <v>585</v>
      </c>
      <c r="D582" s="67">
        <v>11338</v>
      </c>
      <c r="E582" t="s">
        <v>65</v>
      </c>
      <c r="F582">
        <v>107</v>
      </c>
    </row>
    <row r="583" spans="1:6" x14ac:dyDescent="0.2">
      <c r="A583" s="74" t="s">
        <v>161</v>
      </c>
      <c r="B583" s="69"/>
      <c r="C583" s="75" t="s">
        <v>585</v>
      </c>
      <c r="D583" s="67">
        <v>11386</v>
      </c>
      <c r="E583" t="s">
        <v>65</v>
      </c>
      <c r="F583">
        <v>78</v>
      </c>
    </row>
    <row r="584" spans="1:6" x14ac:dyDescent="0.2">
      <c r="A584" s="70" t="s">
        <v>145</v>
      </c>
      <c r="B584" s="69">
        <v>96028128</v>
      </c>
      <c r="C584" s="81" t="s">
        <v>415</v>
      </c>
      <c r="D584" s="69">
        <v>21474</v>
      </c>
      <c r="E584" t="s">
        <v>65</v>
      </c>
      <c r="F584">
        <v>62</v>
      </c>
    </row>
    <row r="585" spans="1:6" x14ac:dyDescent="0.2">
      <c r="A585" s="74" t="s">
        <v>143</v>
      </c>
      <c r="B585" s="69"/>
      <c r="C585" s="75" t="s">
        <v>585</v>
      </c>
      <c r="D585" s="67">
        <v>26038</v>
      </c>
      <c r="E585" t="s">
        <v>65</v>
      </c>
      <c r="F585">
        <v>60</v>
      </c>
    </row>
    <row r="586" spans="1:6" x14ac:dyDescent="0.2">
      <c r="A586" s="74" t="s">
        <v>226</v>
      </c>
      <c r="B586" s="69"/>
      <c r="C586" s="75" t="s">
        <v>585</v>
      </c>
      <c r="D586" s="67">
        <v>26146</v>
      </c>
      <c r="E586" t="s">
        <v>65</v>
      </c>
      <c r="F586">
        <v>143</v>
      </c>
    </row>
    <row r="587" spans="1:6" x14ac:dyDescent="0.2">
      <c r="A587" s="70" t="s">
        <v>128</v>
      </c>
      <c r="B587" s="69">
        <v>96061604</v>
      </c>
      <c r="C587" s="81" t="s">
        <v>406</v>
      </c>
      <c r="D587" s="69">
        <v>26313</v>
      </c>
      <c r="E587" t="s">
        <v>65</v>
      </c>
      <c r="F587">
        <v>45</v>
      </c>
    </row>
    <row r="588" spans="1:6" x14ac:dyDescent="0.2">
      <c r="A588" s="70" t="s">
        <v>198</v>
      </c>
      <c r="B588" s="69">
        <v>96003336</v>
      </c>
      <c r="C588" s="81" t="s">
        <v>417</v>
      </c>
      <c r="D588" s="69">
        <v>26476</v>
      </c>
      <c r="E588" t="s">
        <v>65</v>
      </c>
      <c r="F588">
        <v>115</v>
      </c>
    </row>
    <row r="589" spans="1:6" x14ac:dyDescent="0.2">
      <c r="A589" s="70" t="s">
        <v>198</v>
      </c>
      <c r="B589" s="69">
        <v>96048662</v>
      </c>
      <c r="C589" s="81" t="s">
        <v>405</v>
      </c>
      <c r="D589" s="69">
        <v>26476</v>
      </c>
      <c r="E589" t="s">
        <v>65</v>
      </c>
      <c r="F589">
        <v>115</v>
      </c>
    </row>
    <row r="590" spans="1:6" x14ac:dyDescent="0.2">
      <c r="A590" s="70" t="s">
        <v>198</v>
      </c>
      <c r="B590" s="69">
        <v>96052211</v>
      </c>
      <c r="C590" s="81" t="s">
        <v>403</v>
      </c>
      <c r="D590" s="69">
        <v>26476</v>
      </c>
      <c r="E590" t="s">
        <v>65</v>
      </c>
      <c r="F590">
        <v>115</v>
      </c>
    </row>
    <row r="591" spans="1:6" x14ac:dyDescent="0.2">
      <c r="A591" s="70" t="s">
        <v>198</v>
      </c>
      <c r="B591" s="69">
        <v>96057504</v>
      </c>
      <c r="C591" s="81" t="s">
        <v>404</v>
      </c>
      <c r="D591" s="69">
        <v>26476</v>
      </c>
      <c r="E591" t="s">
        <v>65</v>
      </c>
      <c r="F591">
        <v>115</v>
      </c>
    </row>
    <row r="592" spans="1:6" x14ac:dyDescent="0.2">
      <c r="A592" s="70" t="s">
        <v>198</v>
      </c>
      <c r="B592" s="69">
        <v>96057722</v>
      </c>
      <c r="C592" s="81" t="s">
        <v>403</v>
      </c>
      <c r="D592" s="69">
        <v>26476</v>
      </c>
      <c r="E592" t="s">
        <v>65</v>
      </c>
      <c r="F592">
        <v>115</v>
      </c>
    </row>
    <row r="593" spans="1:6" x14ac:dyDescent="0.2">
      <c r="A593" s="70" t="s">
        <v>198</v>
      </c>
      <c r="B593" s="69">
        <v>96059426</v>
      </c>
      <c r="C593" s="81" t="s">
        <v>403</v>
      </c>
      <c r="D593" s="69">
        <v>26476</v>
      </c>
      <c r="E593" t="s">
        <v>65</v>
      </c>
      <c r="F593">
        <v>115</v>
      </c>
    </row>
    <row r="594" spans="1:6" x14ac:dyDescent="0.2">
      <c r="A594" s="70" t="s">
        <v>198</v>
      </c>
      <c r="B594" s="69">
        <v>96059807</v>
      </c>
      <c r="C594" s="81" t="s">
        <v>403</v>
      </c>
      <c r="D594" s="69">
        <v>26476</v>
      </c>
      <c r="E594" t="s">
        <v>65</v>
      </c>
      <c r="F594">
        <v>115</v>
      </c>
    </row>
    <row r="595" spans="1:6" x14ac:dyDescent="0.2">
      <c r="A595" s="70" t="s">
        <v>308</v>
      </c>
      <c r="B595" s="69">
        <v>96029504</v>
      </c>
      <c r="C595" s="81" t="s">
        <v>443</v>
      </c>
      <c r="D595" s="69">
        <v>26536</v>
      </c>
      <c r="E595" t="s">
        <v>65</v>
      </c>
      <c r="F595">
        <v>225</v>
      </c>
    </row>
    <row r="596" spans="1:6" x14ac:dyDescent="0.2">
      <c r="A596" s="70" t="s">
        <v>308</v>
      </c>
      <c r="B596" s="69">
        <v>96035886</v>
      </c>
      <c r="C596" s="81" t="s">
        <v>429</v>
      </c>
      <c r="D596" s="69">
        <v>26536</v>
      </c>
      <c r="E596" t="s">
        <v>65</v>
      </c>
      <c r="F596">
        <v>225</v>
      </c>
    </row>
    <row r="597" spans="1:6" x14ac:dyDescent="0.2">
      <c r="A597" s="70" t="s">
        <v>308</v>
      </c>
      <c r="B597" s="69">
        <v>96035909</v>
      </c>
      <c r="C597" s="81" t="s">
        <v>442</v>
      </c>
      <c r="D597" s="69">
        <v>26536</v>
      </c>
      <c r="E597" t="s">
        <v>65</v>
      </c>
      <c r="F597">
        <v>225</v>
      </c>
    </row>
    <row r="598" spans="1:6" x14ac:dyDescent="0.2">
      <c r="A598" s="70" t="s">
        <v>308</v>
      </c>
      <c r="B598" s="69">
        <v>96062646</v>
      </c>
      <c r="C598" s="81" t="s">
        <v>402</v>
      </c>
      <c r="D598" s="69">
        <v>26536</v>
      </c>
      <c r="E598" t="s">
        <v>65</v>
      </c>
      <c r="F598">
        <v>225</v>
      </c>
    </row>
    <row r="599" spans="1:6" x14ac:dyDescent="0.2">
      <c r="A599" s="70" t="s">
        <v>224</v>
      </c>
      <c r="B599" s="69">
        <v>96002138</v>
      </c>
      <c r="C599" s="81" t="s">
        <v>417</v>
      </c>
      <c r="D599" s="69">
        <v>28326</v>
      </c>
      <c r="E599" t="s">
        <v>65</v>
      </c>
      <c r="F599">
        <v>141</v>
      </c>
    </row>
    <row r="600" spans="1:6" x14ac:dyDescent="0.2">
      <c r="A600" s="70" t="s">
        <v>224</v>
      </c>
      <c r="B600" s="69">
        <v>96063546</v>
      </c>
      <c r="C600" s="81" t="s">
        <v>403</v>
      </c>
      <c r="D600" s="69">
        <v>28326</v>
      </c>
      <c r="E600" t="s">
        <v>65</v>
      </c>
      <c r="F600">
        <v>141</v>
      </c>
    </row>
    <row r="601" spans="1:6" x14ac:dyDescent="0.2">
      <c r="A601" s="70" t="s">
        <v>224</v>
      </c>
      <c r="B601" s="69">
        <v>96078067</v>
      </c>
      <c r="C601" s="81" t="s">
        <v>416</v>
      </c>
      <c r="D601" s="69">
        <v>28326</v>
      </c>
      <c r="E601" t="s">
        <v>65</v>
      </c>
      <c r="F601">
        <v>141</v>
      </c>
    </row>
    <row r="602" spans="1:6" x14ac:dyDescent="0.2">
      <c r="A602" s="70" t="s">
        <v>224</v>
      </c>
      <c r="B602" s="69">
        <v>96084686</v>
      </c>
      <c r="C602" s="81" t="s">
        <v>404</v>
      </c>
      <c r="D602" s="69">
        <v>28326</v>
      </c>
      <c r="E602" t="s">
        <v>65</v>
      </c>
      <c r="F602">
        <v>141</v>
      </c>
    </row>
    <row r="603" spans="1:6" x14ac:dyDescent="0.2">
      <c r="A603" s="70" t="s">
        <v>125</v>
      </c>
      <c r="B603" s="69">
        <v>96063989</v>
      </c>
      <c r="C603" s="81" t="s">
        <v>580</v>
      </c>
      <c r="D603" s="69">
        <v>29605</v>
      </c>
      <c r="E603" t="s">
        <v>65</v>
      </c>
      <c r="F603">
        <v>42</v>
      </c>
    </row>
    <row r="604" spans="1:6" x14ac:dyDescent="0.2">
      <c r="A604" s="70" t="s">
        <v>125</v>
      </c>
      <c r="B604" s="69">
        <v>96002647</v>
      </c>
      <c r="C604" s="81" t="s">
        <v>401</v>
      </c>
      <c r="D604" s="69">
        <v>29605</v>
      </c>
      <c r="E604" t="s">
        <v>65</v>
      </c>
      <c r="F604">
        <v>42</v>
      </c>
    </row>
    <row r="605" spans="1:6" x14ac:dyDescent="0.2">
      <c r="A605" s="70" t="s">
        <v>125</v>
      </c>
      <c r="B605" s="69">
        <v>96002818</v>
      </c>
      <c r="C605" s="81" t="s">
        <v>399</v>
      </c>
      <c r="D605" s="69">
        <v>29605</v>
      </c>
      <c r="E605" t="s">
        <v>65</v>
      </c>
      <c r="F605">
        <v>42</v>
      </c>
    </row>
    <row r="606" spans="1:6" x14ac:dyDescent="0.2">
      <c r="A606" s="70" t="s">
        <v>125</v>
      </c>
      <c r="B606" s="69">
        <v>96005347</v>
      </c>
      <c r="C606" s="81" t="s">
        <v>392</v>
      </c>
      <c r="D606" s="69">
        <v>29605</v>
      </c>
      <c r="E606" t="s">
        <v>65</v>
      </c>
      <c r="F606">
        <v>42</v>
      </c>
    </row>
    <row r="607" spans="1:6" x14ac:dyDescent="0.2">
      <c r="A607" s="70" t="s">
        <v>125</v>
      </c>
      <c r="B607" s="69">
        <v>96005429</v>
      </c>
      <c r="C607" s="81" t="s">
        <v>397</v>
      </c>
      <c r="D607" s="69">
        <v>29605</v>
      </c>
      <c r="E607" t="s">
        <v>65</v>
      </c>
      <c r="F607">
        <v>42</v>
      </c>
    </row>
    <row r="608" spans="1:6" x14ac:dyDescent="0.2">
      <c r="A608" s="70" t="s">
        <v>125</v>
      </c>
      <c r="B608" s="69">
        <v>96007370</v>
      </c>
      <c r="C608" s="81" t="s">
        <v>394</v>
      </c>
      <c r="D608" s="69">
        <v>29605</v>
      </c>
      <c r="E608" t="s">
        <v>65</v>
      </c>
      <c r="F608">
        <v>42</v>
      </c>
    </row>
    <row r="609" spans="1:6" x14ac:dyDescent="0.2">
      <c r="A609" s="70" t="s">
        <v>125</v>
      </c>
      <c r="B609" s="69">
        <v>96028864</v>
      </c>
      <c r="C609" s="81" t="s">
        <v>396</v>
      </c>
      <c r="D609" s="69">
        <v>29605</v>
      </c>
      <c r="E609" t="s">
        <v>65</v>
      </c>
      <c r="F609">
        <v>42</v>
      </c>
    </row>
    <row r="610" spans="1:6" x14ac:dyDescent="0.2">
      <c r="A610" s="70" t="s">
        <v>208</v>
      </c>
      <c r="B610" s="69">
        <v>96032024</v>
      </c>
      <c r="C610" s="81" t="s">
        <v>401</v>
      </c>
      <c r="D610" s="69">
        <v>29765</v>
      </c>
      <c r="E610" t="s">
        <v>65</v>
      </c>
      <c r="F610">
        <v>125</v>
      </c>
    </row>
    <row r="611" spans="1:6" x14ac:dyDescent="0.2">
      <c r="A611" s="70" t="s">
        <v>208</v>
      </c>
      <c r="B611" s="69">
        <v>96032246</v>
      </c>
      <c r="C611" s="81" t="s">
        <v>402</v>
      </c>
      <c r="D611" s="69">
        <v>29765</v>
      </c>
      <c r="E611" t="s">
        <v>65</v>
      </c>
      <c r="F611">
        <v>125</v>
      </c>
    </row>
    <row r="612" spans="1:6" x14ac:dyDescent="0.2">
      <c r="A612" s="70" t="s">
        <v>208</v>
      </c>
      <c r="B612" s="69">
        <v>96032565</v>
      </c>
      <c r="C612" s="81" t="s">
        <v>399</v>
      </c>
      <c r="D612" s="69">
        <v>29765</v>
      </c>
      <c r="E612" t="s">
        <v>65</v>
      </c>
      <c r="F612">
        <v>125</v>
      </c>
    </row>
    <row r="613" spans="1:6" x14ac:dyDescent="0.2">
      <c r="A613" s="70" t="s">
        <v>208</v>
      </c>
      <c r="B613" s="69">
        <v>96043104</v>
      </c>
      <c r="C613" s="81" t="s">
        <v>394</v>
      </c>
      <c r="D613" s="69">
        <v>29765</v>
      </c>
      <c r="E613" t="s">
        <v>65</v>
      </c>
      <c r="F613">
        <v>125</v>
      </c>
    </row>
    <row r="614" spans="1:6" x14ac:dyDescent="0.2">
      <c r="A614" s="70" t="s">
        <v>208</v>
      </c>
      <c r="B614" s="69">
        <v>96056322</v>
      </c>
      <c r="C614" s="81" t="s">
        <v>404</v>
      </c>
      <c r="D614" s="69">
        <v>29765</v>
      </c>
      <c r="E614" t="s">
        <v>65</v>
      </c>
      <c r="F614">
        <v>125</v>
      </c>
    </row>
    <row r="615" spans="1:6" x14ac:dyDescent="0.2">
      <c r="A615" s="70" t="s">
        <v>208</v>
      </c>
      <c r="B615" s="69">
        <v>96056323</v>
      </c>
      <c r="C615" s="81" t="s">
        <v>404</v>
      </c>
      <c r="D615" s="69">
        <v>29765</v>
      </c>
      <c r="E615" t="s">
        <v>65</v>
      </c>
      <c r="F615">
        <v>125</v>
      </c>
    </row>
    <row r="616" spans="1:6" x14ac:dyDescent="0.2">
      <c r="A616" s="70" t="s">
        <v>208</v>
      </c>
      <c r="B616" s="69">
        <v>96056983</v>
      </c>
      <c r="C616" s="81" t="s">
        <v>404</v>
      </c>
      <c r="D616" s="69">
        <v>29765</v>
      </c>
      <c r="E616" t="s">
        <v>65</v>
      </c>
      <c r="F616">
        <v>125</v>
      </c>
    </row>
    <row r="617" spans="1:6" x14ac:dyDescent="0.2">
      <c r="A617" s="70" t="s">
        <v>208</v>
      </c>
      <c r="B617" s="69">
        <v>96060715</v>
      </c>
      <c r="C617" s="81" t="s">
        <v>404</v>
      </c>
      <c r="D617" s="69">
        <v>29765</v>
      </c>
      <c r="E617" t="s">
        <v>65</v>
      </c>
      <c r="F617">
        <v>125</v>
      </c>
    </row>
    <row r="618" spans="1:6" x14ac:dyDescent="0.2">
      <c r="A618" s="70" t="s">
        <v>208</v>
      </c>
      <c r="B618" s="69">
        <v>96092643</v>
      </c>
      <c r="C618" s="81" t="s">
        <v>404</v>
      </c>
      <c r="D618" s="69">
        <v>29765</v>
      </c>
      <c r="E618" t="s">
        <v>65</v>
      </c>
      <c r="F618">
        <v>125</v>
      </c>
    </row>
    <row r="619" spans="1:6" x14ac:dyDescent="0.2">
      <c r="A619" s="70" t="s">
        <v>208</v>
      </c>
      <c r="B619" s="69">
        <v>96092644</v>
      </c>
      <c r="C619" s="81" t="s">
        <v>404</v>
      </c>
      <c r="D619" s="69">
        <v>29765</v>
      </c>
      <c r="E619" t="s">
        <v>65</v>
      </c>
      <c r="F619">
        <v>125</v>
      </c>
    </row>
    <row r="620" spans="1:6" x14ac:dyDescent="0.2">
      <c r="A620" s="70" t="s">
        <v>264</v>
      </c>
      <c r="B620" s="69">
        <v>96003499</v>
      </c>
      <c r="C620" s="81" t="s">
        <v>392</v>
      </c>
      <c r="D620" s="69">
        <v>30281</v>
      </c>
      <c r="E620" t="s">
        <v>65</v>
      </c>
      <c r="F620">
        <v>181</v>
      </c>
    </row>
    <row r="621" spans="1:6" x14ac:dyDescent="0.2">
      <c r="A621" s="70" t="s">
        <v>264</v>
      </c>
      <c r="B621" s="69">
        <v>96029557</v>
      </c>
      <c r="C621" s="81" t="s">
        <v>410</v>
      </c>
      <c r="D621" s="69">
        <v>30281</v>
      </c>
      <c r="E621" t="s">
        <v>65</v>
      </c>
      <c r="F621">
        <v>181</v>
      </c>
    </row>
    <row r="622" spans="1:6" x14ac:dyDescent="0.2">
      <c r="A622" s="70" t="s">
        <v>262</v>
      </c>
      <c r="B622" s="69">
        <v>96002257</v>
      </c>
      <c r="C622" s="81" t="s">
        <v>431</v>
      </c>
      <c r="D622" s="69">
        <v>30487</v>
      </c>
      <c r="E622" t="s">
        <v>65</v>
      </c>
      <c r="F622">
        <v>179</v>
      </c>
    </row>
    <row r="623" spans="1:6" x14ac:dyDescent="0.2">
      <c r="A623" s="70" t="s">
        <v>262</v>
      </c>
      <c r="B623" s="69">
        <v>96008583</v>
      </c>
      <c r="C623" s="81" t="s">
        <v>431</v>
      </c>
      <c r="D623" s="69">
        <v>30487</v>
      </c>
      <c r="E623" t="s">
        <v>65</v>
      </c>
      <c r="F623">
        <v>179</v>
      </c>
    </row>
    <row r="624" spans="1:6" x14ac:dyDescent="0.2">
      <c r="A624" s="70" t="s">
        <v>262</v>
      </c>
      <c r="B624" s="69">
        <v>96011374</v>
      </c>
      <c r="C624" s="81" t="s">
        <v>431</v>
      </c>
      <c r="D624" s="69">
        <v>30487</v>
      </c>
      <c r="E624" t="s">
        <v>65</v>
      </c>
      <c r="F624">
        <v>179</v>
      </c>
    </row>
    <row r="625" spans="1:6" x14ac:dyDescent="0.2">
      <c r="A625" s="70" t="s">
        <v>262</v>
      </c>
      <c r="B625" s="69">
        <v>96029251</v>
      </c>
      <c r="C625" s="81" t="s">
        <v>408</v>
      </c>
      <c r="D625" s="69">
        <v>30487</v>
      </c>
      <c r="E625" t="s">
        <v>65</v>
      </c>
      <c r="F625">
        <v>179</v>
      </c>
    </row>
    <row r="626" spans="1:6" x14ac:dyDescent="0.2">
      <c r="A626" s="70" t="s">
        <v>262</v>
      </c>
      <c r="B626" s="69">
        <v>96060862</v>
      </c>
      <c r="C626" s="81" t="s">
        <v>403</v>
      </c>
      <c r="D626" s="69">
        <v>30487</v>
      </c>
      <c r="E626" t="s">
        <v>65</v>
      </c>
      <c r="F626">
        <v>179</v>
      </c>
    </row>
    <row r="627" spans="1:6" x14ac:dyDescent="0.2">
      <c r="A627" s="70" t="s">
        <v>262</v>
      </c>
      <c r="B627" s="69">
        <v>96060963</v>
      </c>
      <c r="C627" s="81" t="s">
        <v>403</v>
      </c>
      <c r="D627" s="69">
        <v>30487</v>
      </c>
      <c r="E627" t="s">
        <v>65</v>
      </c>
      <c r="F627">
        <v>179</v>
      </c>
    </row>
    <row r="628" spans="1:6" x14ac:dyDescent="0.2">
      <c r="A628" s="70" t="s">
        <v>262</v>
      </c>
      <c r="B628" s="69">
        <v>96060964</v>
      </c>
      <c r="C628" s="81" t="s">
        <v>403</v>
      </c>
      <c r="D628" s="69">
        <v>30487</v>
      </c>
      <c r="E628" t="s">
        <v>65</v>
      </c>
      <c r="F628">
        <v>179</v>
      </c>
    </row>
    <row r="629" spans="1:6" x14ac:dyDescent="0.2">
      <c r="A629" s="70" t="s">
        <v>262</v>
      </c>
      <c r="B629" s="69">
        <v>96062336</v>
      </c>
      <c r="C629" s="81" t="s">
        <v>403</v>
      </c>
      <c r="D629" s="69">
        <v>30487</v>
      </c>
      <c r="E629" t="s">
        <v>65</v>
      </c>
      <c r="F629">
        <v>179</v>
      </c>
    </row>
    <row r="630" spans="1:6" x14ac:dyDescent="0.2">
      <c r="A630" s="70" t="s">
        <v>262</v>
      </c>
      <c r="B630" s="69">
        <v>96062383</v>
      </c>
      <c r="C630" s="81" t="s">
        <v>406</v>
      </c>
      <c r="D630" s="69">
        <v>30487</v>
      </c>
      <c r="E630" t="s">
        <v>65</v>
      </c>
      <c r="F630">
        <v>179</v>
      </c>
    </row>
    <row r="631" spans="1:6" x14ac:dyDescent="0.2">
      <c r="A631" s="70" t="s">
        <v>262</v>
      </c>
      <c r="B631" s="69">
        <v>96064182</v>
      </c>
      <c r="C631" s="81" t="s">
        <v>403</v>
      </c>
      <c r="D631" s="69">
        <v>30487</v>
      </c>
      <c r="E631" t="s">
        <v>65</v>
      </c>
      <c r="F631">
        <v>179</v>
      </c>
    </row>
    <row r="632" spans="1:6" x14ac:dyDescent="0.2">
      <c r="A632" s="70" t="s">
        <v>262</v>
      </c>
      <c r="B632" s="69">
        <v>96066383</v>
      </c>
      <c r="C632" s="81" t="s">
        <v>403</v>
      </c>
      <c r="D632" s="69">
        <v>30487</v>
      </c>
      <c r="E632" t="s">
        <v>65</v>
      </c>
      <c r="F632">
        <v>179</v>
      </c>
    </row>
    <row r="633" spans="1:6" x14ac:dyDescent="0.2">
      <c r="A633" s="70" t="s">
        <v>262</v>
      </c>
      <c r="B633" s="69">
        <v>96067104</v>
      </c>
      <c r="C633" s="81" t="s">
        <v>403</v>
      </c>
      <c r="D633" s="69">
        <v>30487</v>
      </c>
      <c r="E633" t="s">
        <v>65</v>
      </c>
      <c r="F633">
        <v>179</v>
      </c>
    </row>
    <row r="634" spans="1:6" x14ac:dyDescent="0.2">
      <c r="A634" s="70" t="s">
        <v>262</v>
      </c>
      <c r="B634" s="69">
        <v>96067745</v>
      </c>
      <c r="C634" s="81" t="s">
        <v>403</v>
      </c>
      <c r="D634" s="69">
        <v>30487</v>
      </c>
      <c r="E634" t="s">
        <v>65</v>
      </c>
      <c r="F634">
        <v>179</v>
      </c>
    </row>
    <row r="635" spans="1:6" x14ac:dyDescent="0.2">
      <c r="A635" s="70" t="s">
        <v>262</v>
      </c>
      <c r="B635" s="69">
        <v>96070384</v>
      </c>
      <c r="C635" s="81" t="s">
        <v>403</v>
      </c>
      <c r="D635" s="69">
        <v>30487</v>
      </c>
      <c r="E635" t="s">
        <v>65</v>
      </c>
      <c r="F635">
        <v>179</v>
      </c>
    </row>
    <row r="636" spans="1:6" x14ac:dyDescent="0.2">
      <c r="A636" s="70" t="s">
        <v>113</v>
      </c>
      <c r="B636" s="69">
        <v>96055738</v>
      </c>
      <c r="C636" s="81" t="s">
        <v>396</v>
      </c>
      <c r="D636" s="69">
        <v>31699</v>
      </c>
      <c r="E636" t="s">
        <v>65</v>
      </c>
      <c r="F636">
        <v>30</v>
      </c>
    </row>
    <row r="637" spans="1:6" x14ac:dyDescent="0.2">
      <c r="A637" s="70" t="s">
        <v>113</v>
      </c>
      <c r="B637" s="69">
        <v>96055746</v>
      </c>
      <c r="C637" s="81" t="s">
        <v>392</v>
      </c>
      <c r="D637" s="69">
        <v>31699</v>
      </c>
      <c r="E637" t="s">
        <v>65</v>
      </c>
      <c r="F637">
        <v>30</v>
      </c>
    </row>
    <row r="638" spans="1:6" x14ac:dyDescent="0.2">
      <c r="A638" s="70" t="s">
        <v>113</v>
      </c>
      <c r="B638" s="69">
        <v>96057978</v>
      </c>
      <c r="C638" s="81" t="s">
        <v>586</v>
      </c>
      <c r="D638" s="69">
        <v>31699</v>
      </c>
      <c r="E638" t="s">
        <v>65</v>
      </c>
      <c r="F638">
        <v>30</v>
      </c>
    </row>
    <row r="639" spans="1:6" x14ac:dyDescent="0.2">
      <c r="A639" s="70" t="s">
        <v>113</v>
      </c>
      <c r="B639" s="69">
        <v>96058521</v>
      </c>
      <c r="C639" s="81" t="s">
        <v>414</v>
      </c>
      <c r="D639" s="69">
        <v>31699</v>
      </c>
      <c r="E639" t="s">
        <v>65</v>
      </c>
      <c r="F639">
        <v>30</v>
      </c>
    </row>
    <row r="640" spans="1:6" x14ac:dyDescent="0.2">
      <c r="A640" s="70" t="s">
        <v>113</v>
      </c>
      <c r="B640" s="69">
        <v>96084980</v>
      </c>
      <c r="C640" s="81" t="s">
        <v>586</v>
      </c>
      <c r="D640" s="69">
        <v>31699</v>
      </c>
      <c r="E640" t="s">
        <v>65</v>
      </c>
      <c r="F640">
        <v>30</v>
      </c>
    </row>
    <row r="641" spans="1:6" x14ac:dyDescent="0.2">
      <c r="A641" s="70" t="s">
        <v>113</v>
      </c>
      <c r="B641" s="69">
        <v>96005429</v>
      </c>
      <c r="C641" s="81" t="s">
        <v>397</v>
      </c>
      <c r="D641" s="69">
        <v>31699</v>
      </c>
      <c r="E641" t="s">
        <v>65</v>
      </c>
      <c r="F641">
        <v>30</v>
      </c>
    </row>
    <row r="642" spans="1:6" x14ac:dyDescent="0.2">
      <c r="A642" s="70" t="s">
        <v>113</v>
      </c>
      <c r="B642" s="69">
        <v>96007593</v>
      </c>
      <c r="C642" s="81" t="s">
        <v>411</v>
      </c>
      <c r="D642" s="69">
        <v>31699</v>
      </c>
      <c r="E642" t="s">
        <v>65</v>
      </c>
      <c r="F642">
        <v>30</v>
      </c>
    </row>
    <row r="643" spans="1:6" x14ac:dyDescent="0.2">
      <c r="A643" s="70" t="s">
        <v>113</v>
      </c>
      <c r="B643" s="69">
        <v>96013084</v>
      </c>
      <c r="C643" s="81" t="s">
        <v>418</v>
      </c>
      <c r="D643" s="69">
        <v>31699</v>
      </c>
      <c r="E643" t="s">
        <v>65</v>
      </c>
      <c r="F643">
        <v>30</v>
      </c>
    </row>
    <row r="644" spans="1:6" x14ac:dyDescent="0.2">
      <c r="A644" s="70" t="s">
        <v>113</v>
      </c>
      <c r="B644" s="69">
        <v>96020687</v>
      </c>
      <c r="C644" s="81" t="s">
        <v>404</v>
      </c>
      <c r="D644" s="69">
        <v>31699</v>
      </c>
      <c r="E644" t="s">
        <v>65</v>
      </c>
      <c r="F644">
        <v>30</v>
      </c>
    </row>
    <row r="645" spans="1:6" x14ac:dyDescent="0.2">
      <c r="A645" s="70" t="s">
        <v>113</v>
      </c>
      <c r="B645" s="69">
        <v>96036713</v>
      </c>
      <c r="C645" s="81" t="s">
        <v>396</v>
      </c>
      <c r="D645" s="69">
        <v>31699</v>
      </c>
      <c r="E645" t="s">
        <v>65</v>
      </c>
      <c r="F645">
        <v>30</v>
      </c>
    </row>
    <row r="646" spans="1:6" x14ac:dyDescent="0.2">
      <c r="A646" s="70" t="s">
        <v>113</v>
      </c>
      <c r="B646" s="69">
        <v>96036811</v>
      </c>
      <c r="C646" s="81" t="s">
        <v>396</v>
      </c>
      <c r="D646" s="69">
        <v>31699</v>
      </c>
      <c r="E646" t="s">
        <v>65</v>
      </c>
      <c r="F646">
        <v>30</v>
      </c>
    </row>
    <row r="647" spans="1:6" x14ac:dyDescent="0.2">
      <c r="A647" s="70" t="s">
        <v>113</v>
      </c>
      <c r="B647" s="69">
        <v>96057675</v>
      </c>
      <c r="C647" s="81" t="s">
        <v>405</v>
      </c>
      <c r="D647" s="69">
        <v>31699</v>
      </c>
      <c r="E647" t="s">
        <v>65</v>
      </c>
      <c r="F647">
        <v>30</v>
      </c>
    </row>
    <row r="648" spans="1:6" x14ac:dyDescent="0.2">
      <c r="A648" s="70" t="s">
        <v>113</v>
      </c>
      <c r="B648" s="69">
        <v>96057750</v>
      </c>
      <c r="C648" s="81" t="s">
        <v>404</v>
      </c>
      <c r="D648" s="69">
        <v>31699</v>
      </c>
      <c r="E648" t="s">
        <v>65</v>
      </c>
      <c r="F648">
        <v>30</v>
      </c>
    </row>
    <row r="649" spans="1:6" x14ac:dyDescent="0.2">
      <c r="A649" s="70" t="s">
        <v>113</v>
      </c>
      <c r="B649" s="69">
        <v>96061917</v>
      </c>
      <c r="C649" s="81" t="s">
        <v>404</v>
      </c>
      <c r="D649" s="69">
        <v>31699</v>
      </c>
      <c r="E649" t="s">
        <v>65</v>
      </c>
      <c r="F649">
        <v>30</v>
      </c>
    </row>
    <row r="650" spans="1:6" x14ac:dyDescent="0.2">
      <c r="A650" s="70" t="s">
        <v>113</v>
      </c>
      <c r="B650" s="69">
        <v>96061919</v>
      </c>
      <c r="C650" s="81" t="s">
        <v>404</v>
      </c>
      <c r="D650" s="69">
        <v>31699</v>
      </c>
      <c r="E650" t="s">
        <v>65</v>
      </c>
      <c r="F650">
        <v>30</v>
      </c>
    </row>
    <row r="651" spans="1:6" x14ac:dyDescent="0.2">
      <c r="A651" s="70" t="s">
        <v>113</v>
      </c>
      <c r="B651" s="69">
        <v>96067097</v>
      </c>
      <c r="C651" s="81" t="s">
        <v>404</v>
      </c>
      <c r="D651" s="69">
        <v>31699</v>
      </c>
      <c r="E651" t="s">
        <v>65</v>
      </c>
      <c r="F651">
        <v>30</v>
      </c>
    </row>
    <row r="652" spans="1:6" x14ac:dyDescent="0.2">
      <c r="A652" s="70" t="s">
        <v>171</v>
      </c>
      <c r="B652" s="69">
        <v>96005429</v>
      </c>
      <c r="C652" s="81" t="s">
        <v>397</v>
      </c>
      <c r="D652" s="69">
        <v>34566</v>
      </c>
      <c r="E652" t="s">
        <v>65</v>
      </c>
      <c r="F652">
        <v>88</v>
      </c>
    </row>
    <row r="653" spans="1:6" x14ac:dyDescent="0.2">
      <c r="A653" s="70" t="s">
        <v>171</v>
      </c>
      <c r="B653" s="69">
        <v>96018764</v>
      </c>
      <c r="C653" s="81" t="s">
        <v>394</v>
      </c>
      <c r="D653" s="69">
        <v>34566</v>
      </c>
      <c r="E653" t="s">
        <v>65</v>
      </c>
      <c r="F653">
        <v>88</v>
      </c>
    </row>
    <row r="654" spans="1:6" x14ac:dyDescent="0.2">
      <c r="A654" s="70" t="s">
        <v>171</v>
      </c>
      <c r="B654" s="69">
        <v>96029288</v>
      </c>
      <c r="C654" s="81" t="s">
        <v>424</v>
      </c>
      <c r="D654" s="69">
        <v>34566</v>
      </c>
      <c r="E654" t="s">
        <v>65</v>
      </c>
      <c r="F654">
        <v>88</v>
      </c>
    </row>
    <row r="655" spans="1:6" x14ac:dyDescent="0.2">
      <c r="A655" s="70" t="s">
        <v>171</v>
      </c>
      <c r="B655" s="69">
        <v>96046739</v>
      </c>
      <c r="C655" s="81" t="s">
        <v>392</v>
      </c>
      <c r="D655" s="69">
        <v>34566</v>
      </c>
      <c r="E655" t="s">
        <v>65</v>
      </c>
      <c r="F655">
        <v>88</v>
      </c>
    </row>
    <row r="656" spans="1:6" x14ac:dyDescent="0.2">
      <c r="A656" s="70" t="s">
        <v>242</v>
      </c>
      <c r="B656" s="69">
        <v>96032708</v>
      </c>
      <c r="C656" s="81" t="s">
        <v>399</v>
      </c>
      <c r="D656" s="69">
        <v>34811</v>
      </c>
      <c r="E656" t="s">
        <v>65</v>
      </c>
      <c r="F656">
        <v>159</v>
      </c>
    </row>
    <row r="657" spans="1:6" x14ac:dyDescent="0.2">
      <c r="A657" s="70" t="s">
        <v>242</v>
      </c>
      <c r="B657" s="69">
        <v>96033143</v>
      </c>
      <c r="C657" s="81" t="s">
        <v>401</v>
      </c>
      <c r="D657" s="69">
        <v>34811</v>
      </c>
      <c r="E657" t="s">
        <v>65</v>
      </c>
      <c r="F657">
        <v>159</v>
      </c>
    </row>
    <row r="658" spans="1:6" x14ac:dyDescent="0.2">
      <c r="A658" s="70" t="s">
        <v>242</v>
      </c>
      <c r="B658" s="69">
        <v>96057970</v>
      </c>
      <c r="C658" s="81" t="s">
        <v>403</v>
      </c>
      <c r="D658" s="69">
        <v>34811</v>
      </c>
      <c r="E658" t="s">
        <v>65</v>
      </c>
      <c r="F658">
        <v>159</v>
      </c>
    </row>
    <row r="659" spans="1:6" x14ac:dyDescent="0.2">
      <c r="A659" s="70" t="s">
        <v>242</v>
      </c>
      <c r="B659" s="69">
        <v>96063268</v>
      </c>
      <c r="C659" s="81" t="s">
        <v>402</v>
      </c>
      <c r="D659" s="69">
        <v>34811</v>
      </c>
      <c r="E659" t="s">
        <v>65</v>
      </c>
      <c r="F659">
        <v>159</v>
      </c>
    </row>
    <row r="660" spans="1:6" x14ac:dyDescent="0.2">
      <c r="A660" s="70" t="s">
        <v>305</v>
      </c>
      <c r="B660" s="69">
        <v>96002360</v>
      </c>
      <c r="C660" s="81" t="s">
        <v>424</v>
      </c>
      <c r="D660" s="69">
        <v>36857</v>
      </c>
      <c r="E660" t="s">
        <v>65</v>
      </c>
      <c r="F660">
        <v>222</v>
      </c>
    </row>
    <row r="661" spans="1:6" x14ac:dyDescent="0.2">
      <c r="A661" s="70" t="s">
        <v>147</v>
      </c>
      <c r="B661" s="69">
        <v>96005957</v>
      </c>
      <c r="C661" s="81" t="s">
        <v>426</v>
      </c>
      <c r="D661" s="69">
        <v>45492</v>
      </c>
      <c r="E661" t="s">
        <v>65</v>
      </c>
      <c r="F661">
        <v>64</v>
      </c>
    </row>
    <row r="662" spans="1:6" x14ac:dyDescent="0.2">
      <c r="A662" s="70" t="s">
        <v>147</v>
      </c>
      <c r="B662" s="69">
        <v>96009462</v>
      </c>
      <c r="C662" s="81" t="s">
        <v>410</v>
      </c>
      <c r="D662" s="69">
        <v>45492</v>
      </c>
      <c r="E662" t="s">
        <v>65</v>
      </c>
      <c r="F662">
        <v>64</v>
      </c>
    </row>
    <row r="663" spans="1:6" x14ac:dyDescent="0.2">
      <c r="A663" s="70" t="s">
        <v>147</v>
      </c>
      <c r="B663" s="69">
        <v>96023243</v>
      </c>
      <c r="C663" s="81" t="s">
        <v>394</v>
      </c>
      <c r="D663" s="69">
        <v>45492</v>
      </c>
      <c r="E663" t="s">
        <v>65</v>
      </c>
      <c r="F663">
        <v>64</v>
      </c>
    </row>
    <row r="664" spans="1:6" x14ac:dyDescent="0.2">
      <c r="A664" s="70" t="s">
        <v>153</v>
      </c>
      <c r="B664" s="69">
        <v>96060729</v>
      </c>
      <c r="C664" s="81" t="s">
        <v>399</v>
      </c>
      <c r="D664" s="69">
        <v>45515</v>
      </c>
      <c r="E664" t="s">
        <v>65</v>
      </c>
      <c r="F664">
        <v>70</v>
      </c>
    </row>
    <row r="665" spans="1:6" x14ac:dyDescent="0.2">
      <c r="A665" s="70" t="s">
        <v>153</v>
      </c>
      <c r="B665" s="69">
        <v>96061779</v>
      </c>
      <c r="C665" s="81" t="s">
        <v>401</v>
      </c>
      <c r="D665" s="69">
        <v>45515</v>
      </c>
      <c r="E665" t="s">
        <v>65</v>
      </c>
      <c r="F665">
        <v>70</v>
      </c>
    </row>
    <row r="666" spans="1:6" x14ac:dyDescent="0.2">
      <c r="A666" s="70" t="s">
        <v>153</v>
      </c>
      <c r="B666" s="69">
        <v>96061880</v>
      </c>
      <c r="C666" s="81" t="s">
        <v>401</v>
      </c>
      <c r="D666" s="69">
        <v>45515</v>
      </c>
      <c r="E666" t="s">
        <v>65</v>
      </c>
      <c r="F666">
        <v>70</v>
      </c>
    </row>
    <row r="667" spans="1:6" x14ac:dyDescent="0.2">
      <c r="A667" s="70" t="s">
        <v>153</v>
      </c>
      <c r="B667" s="69">
        <v>96096113</v>
      </c>
      <c r="C667" s="81" t="s">
        <v>399</v>
      </c>
      <c r="D667" s="69">
        <v>45515</v>
      </c>
      <c r="E667" t="s">
        <v>65</v>
      </c>
      <c r="F667">
        <v>70</v>
      </c>
    </row>
    <row r="668" spans="1:6" x14ac:dyDescent="0.2">
      <c r="A668" s="70" t="s">
        <v>153</v>
      </c>
      <c r="B668" s="69">
        <v>96005429</v>
      </c>
      <c r="C668" s="81" t="s">
        <v>397</v>
      </c>
      <c r="D668" s="69">
        <v>45515</v>
      </c>
      <c r="E668" t="s">
        <v>65</v>
      </c>
      <c r="F668">
        <v>70</v>
      </c>
    </row>
    <row r="669" spans="1:6" x14ac:dyDescent="0.2">
      <c r="A669" s="70" t="s">
        <v>153</v>
      </c>
      <c r="B669" s="69">
        <v>96007593</v>
      </c>
      <c r="C669" s="81" t="s">
        <v>411</v>
      </c>
      <c r="D669" s="69">
        <v>45515</v>
      </c>
      <c r="E669" t="s">
        <v>65</v>
      </c>
      <c r="F669">
        <v>70</v>
      </c>
    </row>
    <row r="670" spans="1:6" x14ac:dyDescent="0.2">
      <c r="A670" s="70" t="s">
        <v>153</v>
      </c>
      <c r="B670" s="69">
        <v>96010108</v>
      </c>
      <c r="C670" s="81" t="s">
        <v>417</v>
      </c>
      <c r="D670" s="69">
        <v>45515</v>
      </c>
      <c r="E670" t="s">
        <v>65</v>
      </c>
      <c r="F670">
        <v>70</v>
      </c>
    </row>
    <row r="671" spans="1:6" x14ac:dyDescent="0.2">
      <c r="A671" s="70" t="s">
        <v>153</v>
      </c>
      <c r="B671" s="69">
        <v>96057839</v>
      </c>
      <c r="C671" s="81" t="s">
        <v>403</v>
      </c>
      <c r="D671" s="69">
        <v>45515</v>
      </c>
      <c r="E671" t="s">
        <v>65</v>
      </c>
      <c r="F671">
        <v>70</v>
      </c>
    </row>
    <row r="672" spans="1:6" x14ac:dyDescent="0.2">
      <c r="A672" s="70" t="s">
        <v>153</v>
      </c>
      <c r="B672" s="69">
        <v>96062118</v>
      </c>
      <c r="C672" s="81" t="s">
        <v>403</v>
      </c>
      <c r="D672" s="69">
        <v>45515</v>
      </c>
      <c r="E672" t="s">
        <v>65</v>
      </c>
      <c r="F672">
        <v>70</v>
      </c>
    </row>
    <row r="673" spans="1:6" x14ac:dyDescent="0.2">
      <c r="A673" s="70" t="s">
        <v>153</v>
      </c>
      <c r="B673" s="69">
        <v>96062169</v>
      </c>
      <c r="C673" s="81" t="s">
        <v>403</v>
      </c>
      <c r="D673" s="69">
        <v>45515</v>
      </c>
      <c r="E673" t="s">
        <v>65</v>
      </c>
      <c r="F673">
        <v>70</v>
      </c>
    </row>
    <row r="674" spans="1:6" x14ac:dyDescent="0.2">
      <c r="A674" s="70" t="s">
        <v>153</v>
      </c>
      <c r="B674" s="69">
        <v>96062984</v>
      </c>
      <c r="C674" s="81" t="s">
        <v>403</v>
      </c>
      <c r="D674" s="69">
        <v>45515</v>
      </c>
      <c r="E674" t="s">
        <v>65</v>
      </c>
      <c r="F674">
        <v>70</v>
      </c>
    </row>
    <row r="675" spans="1:6" x14ac:dyDescent="0.2">
      <c r="A675" s="70" t="s">
        <v>153</v>
      </c>
      <c r="B675" s="69">
        <v>96063344</v>
      </c>
      <c r="C675" s="81" t="s">
        <v>403</v>
      </c>
      <c r="D675" s="69">
        <v>45515</v>
      </c>
      <c r="E675" t="s">
        <v>65</v>
      </c>
      <c r="F675">
        <v>70</v>
      </c>
    </row>
    <row r="676" spans="1:6" x14ac:dyDescent="0.2">
      <c r="A676" s="70" t="s">
        <v>153</v>
      </c>
      <c r="B676" s="69">
        <v>96071155</v>
      </c>
      <c r="C676" s="81" t="s">
        <v>403</v>
      </c>
      <c r="D676" s="69">
        <v>45515</v>
      </c>
      <c r="E676" t="s">
        <v>65</v>
      </c>
      <c r="F676">
        <v>70</v>
      </c>
    </row>
    <row r="677" spans="1:6" x14ac:dyDescent="0.2">
      <c r="A677" s="70" t="s">
        <v>153</v>
      </c>
      <c r="B677" s="69">
        <v>96080608</v>
      </c>
      <c r="C677" s="81" t="s">
        <v>405</v>
      </c>
      <c r="D677" s="69">
        <v>45515</v>
      </c>
      <c r="E677" t="s">
        <v>65</v>
      </c>
      <c r="F677">
        <v>70</v>
      </c>
    </row>
    <row r="678" spans="1:6" x14ac:dyDescent="0.2">
      <c r="A678" s="70" t="s">
        <v>205</v>
      </c>
      <c r="B678" s="69">
        <v>96005429</v>
      </c>
      <c r="C678" s="81" t="s">
        <v>397</v>
      </c>
      <c r="D678" s="69">
        <v>45829</v>
      </c>
      <c r="E678" t="s">
        <v>65</v>
      </c>
      <c r="F678">
        <v>122</v>
      </c>
    </row>
    <row r="679" spans="1:6" x14ac:dyDescent="0.2">
      <c r="A679" s="70" t="s">
        <v>205</v>
      </c>
      <c r="B679" s="69">
        <v>96029053</v>
      </c>
      <c r="C679" s="81" t="s">
        <v>396</v>
      </c>
      <c r="D679" s="69">
        <v>45829</v>
      </c>
      <c r="E679" t="s">
        <v>65</v>
      </c>
      <c r="F679">
        <v>122</v>
      </c>
    </row>
    <row r="680" spans="1:6" x14ac:dyDescent="0.2">
      <c r="A680" s="70" t="s">
        <v>205</v>
      </c>
      <c r="B680" s="69">
        <v>96044788</v>
      </c>
      <c r="C680" s="81" t="s">
        <v>405</v>
      </c>
      <c r="D680" s="69">
        <v>45829</v>
      </c>
      <c r="E680" t="s">
        <v>65</v>
      </c>
      <c r="F680">
        <v>122</v>
      </c>
    </row>
    <row r="681" spans="1:6" x14ac:dyDescent="0.2">
      <c r="A681" s="70" t="s">
        <v>205</v>
      </c>
      <c r="B681" s="69">
        <v>96057545</v>
      </c>
      <c r="C681" s="81" t="s">
        <v>404</v>
      </c>
      <c r="D681" s="69">
        <v>45829</v>
      </c>
      <c r="E681" t="s">
        <v>65</v>
      </c>
      <c r="F681">
        <v>122</v>
      </c>
    </row>
    <row r="682" spans="1:6" x14ac:dyDescent="0.2">
      <c r="A682" s="70" t="s">
        <v>205</v>
      </c>
      <c r="B682" s="69">
        <v>96085090</v>
      </c>
      <c r="C682" s="81" t="s">
        <v>404</v>
      </c>
      <c r="D682" s="69">
        <v>45829</v>
      </c>
      <c r="E682" t="s">
        <v>65</v>
      </c>
      <c r="F682">
        <v>122</v>
      </c>
    </row>
    <row r="683" spans="1:6" x14ac:dyDescent="0.2">
      <c r="A683" s="70" t="s">
        <v>142</v>
      </c>
      <c r="B683" s="69">
        <v>96001397</v>
      </c>
      <c r="C683" s="81" t="s">
        <v>417</v>
      </c>
      <c r="D683" s="69">
        <v>46388</v>
      </c>
      <c r="E683" t="s">
        <v>65</v>
      </c>
      <c r="F683">
        <v>59</v>
      </c>
    </row>
    <row r="684" spans="1:6" x14ac:dyDescent="0.2">
      <c r="A684" s="70" t="s">
        <v>142</v>
      </c>
      <c r="B684" s="69">
        <v>96009757</v>
      </c>
      <c r="C684" s="81" t="s">
        <v>410</v>
      </c>
      <c r="D684" s="69">
        <v>46388</v>
      </c>
      <c r="E684" t="s">
        <v>65</v>
      </c>
      <c r="F684">
        <v>59</v>
      </c>
    </row>
    <row r="685" spans="1:6" x14ac:dyDescent="0.2">
      <c r="A685" s="70" t="s">
        <v>142</v>
      </c>
      <c r="B685" s="69">
        <v>96018762</v>
      </c>
      <c r="C685" s="81" t="s">
        <v>394</v>
      </c>
      <c r="D685" s="69">
        <v>46388</v>
      </c>
      <c r="E685" t="s">
        <v>65</v>
      </c>
      <c r="F685">
        <v>59</v>
      </c>
    </row>
    <row r="686" spans="1:6" x14ac:dyDescent="0.2">
      <c r="A686" s="70" t="s">
        <v>142</v>
      </c>
      <c r="B686" s="69">
        <v>96048128</v>
      </c>
      <c r="C686" s="81" t="s">
        <v>404</v>
      </c>
      <c r="D686" s="69">
        <v>46388</v>
      </c>
      <c r="E686" t="s">
        <v>65</v>
      </c>
      <c r="F686">
        <v>59</v>
      </c>
    </row>
    <row r="687" spans="1:6" x14ac:dyDescent="0.2">
      <c r="A687" s="70" t="s">
        <v>142</v>
      </c>
      <c r="B687" s="69">
        <v>96048134</v>
      </c>
      <c r="C687" s="81" t="s">
        <v>403</v>
      </c>
      <c r="D687" s="69">
        <v>46388</v>
      </c>
      <c r="E687" t="s">
        <v>65</v>
      </c>
      <c r="F687">
        <v>59</v>
      </c>
    </row>
    <row r="688" spans="1:6" x14ac:dyDescent="0.2">
      <c r="A688" s="70" t="s">
        <v>142</v>
      </c>
      <c r="B688" s="69">
        <v>96048682</v>
      </c>
      <c r="C688" s="81" t="s">
        <v>404</v>
      </c>
      <c r="D688" s="69">
        <v>46388</v>
      </c>
      <c r="E688" t="s">
        <v>65</v>
      </c>
      <c r="F688">
        <v>59</v>
      </c>
    </row>
    <row r="689" spans="1:6" x14ac:dyDescent="0.2">
      <c r="A689" s="70" t="s">
        <v>142</v>
      </c>
      <c r="B689" s="69">
        <v>96051940</v>
      </c>
      <c r="C689" s="81" t="s">
        <v>405</v>
      </c>
      <c r="D689" s="69">
        <v>46388</v>
      </c>
      <c r="E689" t="s">
        <v>65</v>
      </c>
      <c r="F689">
        <v>59</v>
      </c>
    </row>
    <row r="690" spans="1:6" x14ac:dyDescent="0.2">
      <c r="A690" s="70" t="s">
        <v>142</v>
      </c>
      <c r="B690" s="69">
        <v>96055468</v>
      </c>
      <c r="C690" s="81" t="s">
        <v>404</v>
      </c>
      <c r="D690" s="69">
        <v>46388</v>
      </c>
      <c r="E690" t="s">
        <v>65</v>
      </c>
      <c r="F690">
        <v>59</v>
      </c>
    </row>
    <row r="691" spans="1:6" x14ac:dyDescent="0.2">
      <c r="A691" s="70" t="s">
        <v>142</v>
      </c>
      <c r="B691" s="69">
        <v>96057945</v>
      </c>
      <c r="C691" s="81" t="s">
        <v>403</v>
      </c>
      <c r="D691" s="69">
        <v>46388</v>
      </c>
      <c r="E691" t="s">
        <v>65</v>
      </c>
      <c r="F691">
        <v>59</v>
      </c>
    </row>
    <row r="692" spans="1:6" x14ac:dyDescent="0.2">
      <c r="A692" s="70" t="s">
        <v>142</v>
      </c>
      <c r="B692" s="69">
        <v>96059721</v>
      </c>
      <c r="C692" s="81" t="s">
        <v>403</v>
      </c>
      <c r="D692" s="69">
        <v>46388</v>
      </c>
      <c r="E692" t="s">
        <v>65</v>
      </c>
      <c r="F692">
        <v>59</v>
      </c>
    </row>
    <row r="693" spans="1:6" x14ac:dyDescent="0.2">
      <c r="A693" s="70" t="s">
        <v>142</v>
      </c>
      <c r="B693" s="69">
        <v>96060305</v>
      </c>
      <c r="C693" s="81" t="s">
        <v>403</v>
      </c>
      <c r="D693" s="69">
        <v>46388</v>
      </c>
      <c r="E693" t="s">
        <v>65</v>
      </c>
      <c r="F693">
        <v>59</v>
      </c>
    </row>
    <row r="694" spans="1:6" x14ac:dyDescent="0.2">
      <c r="A694" s="70" t="s">
        <v>142</v>
      </c>
      <c r="B694" s="69">
        <v>96060528</v>
      </c>
      <c r="C694" s="81" t="s">
        <v>403</v>
      </c>
      <c r="D694" s="69">
        <v>46388</v>
      </c>
      <c r="E694" t="s">
        <v>65</v>
      </c>
      <c r="F694">
        <v>59</v>
      </c>
    </row>
    <row r="695" spans="1:6" x14ac:dyDescent="0.2">
      <c r="A695" s="70" t="s">
        <v>142</v>
      </c>
      <c r="B695" s="69">
        <v>96060529</v>
      </c>
      <c r="C695" s="81" t="s">
        <v>403</v>
      </c>
      <c r="D695" s="69">
        <v>46388</v>
      </c>
      <c r="E695" t="s">
        <v>65</v>
      </c>
      <c r="F695">
        <v>59</v>
      </c>
    </row>
    <row r="696" spans="1:6" x14ac:dyDescent="0.2">
      <c r="A696" s="70" t="s">
        <v>142</v>
      </c>
      <c r="B696" s="69">
        <v>96061936</v>
      </c>
      <c r="C696" s="81" t="s">
        <v>403</v>
      </c>
      <c r="D696" s="69">
        <v>46388</v>
      </c>
      <c r="E696" t="s">
        <v>65</v>
      </c>
      <c r="F696">
        <v>59</v>
      </c>
    </row>
    <row r="697" spans="1:6" x14ac:dyDescent="0.2">
      <c r="A697" s="70" t="s">
        <v>142</v>
      </c>
      <c r="B697" s="69">
        <v>96063549</v>
      </c>
      <c r="C697" s="81" t="s">
        <v>403</v>
      </c>
      <c r="D697" s="69">
        <v>46388</v>
      </c>
      <c r="E697" t="s">
        <v>65</v>
      </c>
      <c r="F697">
        <v>59</v>
      </c>
    </row>
    <row r="698" spans="1:6" x14ac:dyDescent="0.2">
      <c r="A698" s="70" t="s">
        <v>142</v>
      </c>
      <c r="B698" s="69">
        <v>96063550</v>
      </c>
      <c r="C698" s="81" t="s">
        <v>403</v>
      </c>
      <c r="D698" s="69">
        <v>46388</v>
      </c>
      <c r="E698" t="s">
        <v>65</v>
      </c>
      <c r="F698">
        <v>59</v>
      </c>
    </row>
    <row r="699" spans="1:6" x14ac:dyDescent="0.2">
      <c r="A699" s="70" t="s">
        <v>142</v>
      </c>
      <c r="B699" s="69">
        <v>96063551</v>
      </c>
      <c r="C699" s="81" t="s">
        <v>403</v>
      </c>
      <c r="D699" s="69">
        <v>46388</v>
      </c>
      <c r="E699" t="s">
        <v>65</v>
      </c>
      <c r="F699">
        <v>59</v>
      </c>
    </row>
    <row r="700" spans="1:6" x14ac:dyDescent="0.2">
      <c r="A700" s="70" t="s">
        <v>142</v>
      </c>
      <c r="B700" s="69">
        <v>96063906</v>
      </c>
      <c r="C700" s="81" t="s">
        <v>403</v>
      </c>
      <c r="D700" s="69">
        <v>46388</v>
      </c>
      <c r="E700" t="s">
        <v>65</v>
      </c>
      <c r="F700">
        <v>59</v>
      </c>
    </row>
    <row r="701" spans="1:6" x14ac:dyDescent="0.2">
      <c r="A701" s="70" t="s">
        <v>142</v>
      </c>
      <c r="B701" s="69">
        <v>96094545</v>
      </c>
      <c r="C701" s="81" t="s">
        <v>404</v>
      </c>
      <c r="D701" s="69">
        <v>46388</v>
      </c>
      <c r="E701" t="s">
        <v>65</v>
      </c>
      <c r="F701">
        <v>59</v>
      </c>
    </row>
    <row r="702" spans="1:6" x14ac:dyDescent="0.2">
      <c r="A702" s="70" t="s">
        <v>294</v>
      </c>
      <c r="B702" s="69">
        <v>96004322</v>
      </c>
      <c r="C702" s="81" t="s">
        <v>444</v>
      </c>
      <c r="D702" s="69">
        <v>46565</v>
      </c>
      <c r="E702" t="s">
        <v>65</v>
      </c>
      <c r="F702">
        <v>211</v>
      </c>
    </row>
    <row r="703" spans="1:6" x14ac:dyDescent="0.2">
      <c r="A703" s="70" t="s">
        <v>294</v>
      </c>
      <c r="B703" s="69">
        <v>96019019</v>
      </c>
      <c r="C703" s="81" t="s">
        <v>394</v>
      </c>
      <c r="D703" s="69">
        <v>46565</v>
      </c>
      <c r="E703" t="s">
        <v>65</v>
      </c>
      <c r="F703">
        <v>211</v>
      </c>
    </row>
    <row r="704" spans="1:6" x14ac:dyDescent="0.2">
      <c r="A704" s="70" t="s">
        <v>294</v>
      </c>
      <c r="B704" s="69">
        <v>96029014</v>
      </c>
      <c r="C704" s="81" t="s">
        <v>396</v>
      </c>
      <c r="D704" s="69">
        <v>46565</v>
      </c>
      <c r="E704" t="s">
        <v>65</v>
      </c>
      <c r="F704">
        <v>211</v>
      </c>
    </row>
    <row r="705" spans="1:6" x14ac:dyDescent="0.2">
      <c r="A705" s="70" t="s">
        <v>294</v>
      </c>
      <c r="B705" s="69">
        <v>96029507</v>
      </c>
      <c r="C705" s="81" t="s">
        <v>424</v>
      </c>
      <c r="D705" s="69">
        <v>46565</v>
      </c>
      <c r="E705" t="s">
        <v>65</v>
      </c>
      <c r="F705">
        <v>211</v>
      </c>
    </row>
    <row r="706" spans="1:6" x14ac:dyDescent="0.2">
      <c r="A706" s="70" t="s">
        <v>294</v>
      </c>
      <c r="B706" s="69">
        <v>96044428</v>
      </c>
      <c r="C706" s="81" t="s">
        <v>405</v>
      </c>
      <c r="D706" s="69">
        <v>46565</v>
      </c>
      <c r="E706" t="s">
        <v>65</v>
      </c>
      <c r="F706">
        <v>211</v>
      </c>
    </row>
    <row r="707" spans="1:6" x14ac:dyDescent="0.2">
      <c r="A707" s="70" t="s">
        <v>144</v>
      </c>
      <c r="B707" s="69">
        <v>96003556</v>
      </c>
      <c r="C707" s="81" t="s">
        <v>399</v>
      </c>
      <c r="D707" s="69">
        <v>46709</v>
      </c>
      <c r="E707" t="s">
        <v>65</v>
      </c>
      <c r="F707">
        <v>61</v>
      </c>
    </row>
    <row r="708" spans="1:6" x14ac:dyDescent="0.2">
      <c r="A708" s="70" t="s">
        <v>144</v>
      </c>
      <c r="B708" s="69">
        <v>96003804</v>
      </c>
      <c r="C708" s="81" t="s">
        <v>392</v>
      </c>
      <c r="D708" s="69">
        <v>46709</v>
      </c>
      <c r="E708" t="s">
        <v>65</v>
      </c>
      <c r="F708">
        <v>61</v>
      </c>
    </row>
    <row r="709" spans="1:6" x14ac:dyDescent="0.2">
      <c r="A709" s="70" t="s">
        <v>144</v>
      </c>
      <c r="B709" s="69">
        <v>96004143</v>
      </c>
      <c r="C709" s="81" t="s">
        <v>401</v>
      </c>
      <c r="D709" s="69">
        <v>46709</v>
      </c>
      <c r="E709" t="s">
        <v>65</v>
      </c>
      <c r="F709">
        <v>61</v>
      </c>
    </row>
    <row r="710" spans="1:6" x14ac:dyDescent="0.2">
      <c r="A710" s="70" t="s">
        <v>144</v>
      </c>
      <c r="B710" s="69">
        <v>96005429</v>
      </c>
      <c r="C710" s="81" t="s">
        <v>397</v>
      </c>
      <c r="D710" s="69">
        <v>46709</v>
      </c>
      <c r="E710" t="s">
        <v>65</v>
      </c>
      <c r="F710">
        <v>61</v>
      </c>
    </row>
    <row r="711" spans="1:6" x14ac:dyDescent="0.2">
      <c r="A711" s="70" t="s">
        <v>144</v>
      </c>
      <c r="B711" s="69">
        <v>96007585</v>
      </c>
      <c r="C711" s="81" t="s">
        <v>427</v>
      </c>
      <c r="D711" s="69">
        <v>46709</v>
      </c>
      <c r="E711" t="s">
        <v>65</v>
      </c>
      <c r="F711">
        <v>61</v>
      </c>
    </row>
    <row r="712" spans="1:6" x14ac:dyDescent="0.2">
      <c r="A712" s="70" t="s">
        <v>144</v>
      </c>
      <c r="B712" s="69">
        <v>96019090</v>
      </c>
      <c r="C712" s="81" t="s">
        <v>394</v>
      </c>
      <c r="D712" s="69">
        <v>46709</v>
      </c>
      <c r="E712" t="s">
        <v>65</v>
      </c>
      <c r="F712">
        <v>61</v>
      </c>
    </row>
    <row r="713" spans="1:6" x14ac:dyDescent="0.2">
      <c r="A713" s="70" t="s">
        <v>144</v>
      </c>
      <c r="B713" s="69">
        <v>96028242</v>
      </c>
      <c r="C713" s="81" t="s">
        <v>415</v>
      </c>
      <c r="D713" s="69">
        <v>46709</v>
      </c>
      <c r="E713" t="s">
        <v>65</v>
      </c>
      <c r="F713">
        <v>61</v>
      </c>
    </row>
    <row r="714" spans="1:6" x14ac:dyDescent="0.2">
      <c r="A714" s="74" t="s">
        <v>133</v>
      </c>
      <c r="B714" s="69"/>
      <c r="C714" s="75" t="s">
        <v>585</v>
      </c>
      <c r="D714" s="67">
        <v>48528</v>
      </c>
      <c r="E714" t="s">
        <v>65</v>
      </c>
      <c r="F714">
        <v>50</v>
      </c>
    </row>
    <row r="715" spans="1:6" x14ac:dyDescent="0.2">
      <c r="A715" s="70" t="s">
        <v>233</v>
      </c>
      <c r="B715" s="69">
        <v>96002639</v>
      </c>
      <c r="C715" s="81" t="s">
        <v>401</v>
      </c>
      <c r="D715" s="69">
        <v>49006</v>
      </c>
      <c r="E715" t="s">
        <v>65</v>
      </c>
      <c r="F715">
        <v>150</v>
      </c>
    </row>
    <row r="716" spans="1:6" x14ac:dyDescent="0.2">
      <c r="A716" s="70" t="s">
        <v>233</v>
      </c>
      <c r="B716" s="69">
        <v>96002986</v>
      </c>
      <c r="C716" s="81" t="s">
        <v>399</v>
      </c>
      <c r="D716" s="69">
        <v>49006</v>
      </c>
      <c r="E716" t="s">
        <v>65</v>
      </c>
      <c r="F716">
        <v>150</v>
      </c>
    </row>
    <row r="717" spans="1:6" x14ac:dyDescent="0.2">
      <c r="A717" s="70" t="s">
        <v>233</v>
      </c>
      <c r="B717" s="69">
        <v>96005429</v>
      </c>
      <c r="C717" s="81" t="s">
        <v>397</v>
      </c>
      <c r="D717" s="69">
        <v>49006</v>
      </c>
      <c r="E717" t="s">
        <v>65</v>
      </c>
      <c r="F717">
        <v>150</v>
      </c>
    </row>
    <row r="718" spans="1:6" x14ac:dyDescent="0.2">
      <c r="A718" s="70" t="s">
        <v>233</v>
      </c>
      <c r="B718" s="69">
        <v>96018745</v>
      </c>
      <c r="C718" s="81" t="s">
        <v>394</v>
      </c>
      <c r="D718" s="69">
        <v>49006</v>
      </c>
      <c r="E718" t="s">
        <v>65</v>
      </c>
      <c r="F718">
        <v>150</v>
      </c>
    </row>
    <row r="719" spans="1:6" x14ac:dyDescent="0.2">
      <c r="A719" s="70" t="s">
        <v>233</v>
      </c>
      <c r="B719" s="69">
        <v>96056764</v>
      </c>
      <c r="C719" s="81" t="s">
        <v>392</v>
      </c>
      <c r="D719" s="69">
        <v>49006</v>
      </c>
      <c r="E719" t="s">
        <v>65</v>
      </c>
      <c r="F719">
        <v>150</v>
      </c>
    </row>
    <row r="720" spans="1:6" x14ac:dyDescent="0.2">
      <c r="A720" s="70" t="s">
        <v>223</v>
      </c>
      <c r="B720" s="69">
        <v>96014566</v>
      </c>
      <c r="C720" s="81" t="s">
        <v>401</v>
      </c>
      <c r="D720" s="69">
        <v>49115</v>
      </c>
      <c r="E720" t="s">
        <v>65</v>
      </c>
      <c r="F720">
        <v>140</v>
      </c>
    </row>
    <row r="721" spans="1:6" x14ac:dyDescent="0.2">
      <c r="A721" s="70" t="s">
        <v>139</v>
      </c>
      <c r="B721" s="69">
        <v>96085483</v>
      </c>
      <c r="C721" s="81" t="s">
        <v>583</v>
      </c>
      <c r="D721" s="69">
        <v>49298</v>
      </c>
      <c r="E721" t="s">
        <v>65</v>
      </c>
      <c r="F721">
        <v>56</v>
      </c>
    </row>
    <row r="722" spans="1:6" x14ac:dyDescent="0.2">
      <c r="A722" s="70" t="s">
        <v>139</v>
      </c>
      <c r="B722" s="69">
        <v>96005429</v>
      </c>
      <c r="C722" s="81" t="s">
        <v>397</v>
      </c>
      <c r="D722" s="69">
        <v>49298</v>
      </c>
      <c r="E722" t="s">
        <v>65</v>
      </c>
      <c r="F722">
        <v>56</v>
      </c>
    </row>
    <row r="723" spans="1:6" x14ac:dyDescent="0.2">
      <c r="A723" s="70" t="s">
        <v>139</v>
      </c>
      <c r="B723" s="69">
        <v>96018772</v>
      </c>
      <c r="C723" s="81" t="s">
        <v>394</v>
      </c>
      <c r="D723" s="69">
        <v>49298</v>
      </c>
      <c r="E723" t="s">
        <v>65</v>
      </c>
      <c r="F723">
        <v>56</v>
      </c>
    </row>
    <row r="724" spans="1:6" x14ac:dyDescent="0.2">
      <c r="A724" s="70" t="s">
        <v>139</v>
      </c>
      <c r="B724" s="69">
        <v>96023215</v>
      </c>
      <c r="C724" s="81" t="s">
        <v>410</v>
      </c>
      <c r="D724" s="69">
        <v>49298</v>
      </c>
      <c r="E724" t="s">
        <v>65</v>
      </c>
      <c r="F724">
        <v>56</v>
      </c>
    </row>
    <row r="725" spans="1:6" x14ac:dyDescent="0.2">
      <c r="A725" s="70" t="s">
        <v>139</v>
      </c>
      <c r="B725" s="69">
        <v>96037197</v>
      </c>
      <c r="C725" s="81" t="s">
        <v>405</v>
      </c>
      <c r="D725" s="69">
        <v>49298</v>
      </c>
      <c r="E725" t="s">
        <v>65</v>
      </c>
      <c r="F725">
        <v>56</v>
      </c>
    </row>
    <row r="726" spans="1:6" x14ac:dyDescent="0.2">
      <c r="A726" s="70" t="s">
        <v>139</v>
      </c>
      <c r="B726" s="69">
        <v>96061906</v>
      </c>
      <c r="C726" s="81" t="s">
        <v>403</v>
      </c>
      <c r="D726" s="69">
        <v>49298</v>
      </c>
      <c r="E726" t="s">
        <v>65</v>
      </c>
      <c r="F726">
        <v>56</v>
      </c>
    </row>
    <row r="727" spans="1:6" x14ac:dyDescent="0.2">
      <c r="A727" s="70" t="s">
        <v>139</v>
      </c>
      <c r="B727" s="69">
        <v>96064760</v>
      </c>
      <c r="C727" s="81" t="s">
        <v>403</v>
      </c>
      <c r="D727" s="69">
        <v>49298</v>
      </c>
      <c r="E727" t="s">
        <v>65</v>
      </c>
      <c r="F727">
        <v>56</v>
      </c>
    </row>
    <row r="728" spans="1:6" x14ac:dyDescent="0.2">
      <c r="A728" s="70" t="s">
        <v>118</v>
      </c>
      <c r="B728" s="69">
        <v>96028953</v>
      </c>
      <c r="C728" s="81" t="s">
        <v>396</v>
      </c>
      <c r="D728" s="69">
        <v>49333</v>
      </c>
      <c r="E728" t="s">
        <v>65</v>
      </c>
      <c r="F728">
        <v>35</v>
      </c>
    </row>
    <row r="729" spans="1:6" x14ac:dyDescent="0.2">
      <c r="A729" s="70" t="s">
        <v>118</v>
      </c>
      <c r="B729" s="69">
        <v>96057905</v>
      </c>
      <c r="C729" s="81" t="s">
        <v>392</v>
      </c>
      <c r="D729" s="69">
        <v>49333</v>
      </c>
      <c r="E729" t="s">
        <v>65</v>
      </c>
      <c r="F729">
        <v>35</v>
      </c>
    </row>
    <row r="730" spans="1:6" x14ac:dyDescent="0.2">
      <c r="A730" s="70" t="s">
        <v>181</v>
      </c>
      <c r="B730" s="69">
        <v>96002630</v>
      </c>
      <c r="C730" s="81" t="s">
        <v>401</v>
      </c>
      <c r="D730" s="69">
        <v>49410</v>
      </c>
      <c r="E730" t="s">
        <v>65</v>
      </c>
      <c r="F730">
        <v>98</v>
      </c>
    </row>
    <row r="731" spans="1:6" x14ac:dyDescent="0.2">
      <c r="A731" s="70" t="s">
        <v>181</v>
      </c>
      <c r="B731" s="69">
        <v>96002850</v>
      </c>
      <c r="C731" s="81" t="s">
        <v>399</v>
      </c>
      <c r="D731" s="69">
        <v>49410</v>
      </c>
      <c r="E731" t="s">
        <v>65</v>
      </c>
      <c r="F731">
        <v>98</v>
      </c>
    </row>
    <row r="732" spans="1:6" x14ac:dyDescent="0.2">
      <c r="A732" s="70" t="s">
        <v>181</v>
      </c>
      <c r="B732" s="69">
        <v>96005429</v>
      </c>
      <c r="C732" s="81" t="s">
        <v>397</v>
      </c>
      <c r="D732" s="69">
        <v>49410</v>
      </c>
      <c r="E732" t="s">
        <v>65</v>
      </c>
      <c r="F732">
        <v>98</v>
      </c>
    </row>
    <row r="733" spans="1:6" x14ac:dyDescent="0.2">
      <c r="A733" s="70" t="s">
        <v>181</v>
      </c>
      <c r="B733" s="69">
        <v>96035982</v>
      </c>
      <c r="C733" s="81" t="s">
        <v>402</v>
      </c>
      <c r="D733" s="69">
        <v>49410</v>
      </c>
      <c r="E733" t="s">
        <v>65</v>
      </c>
      <c r="F733">
        <v>98</v>
      </c>
    </row>
    <row r="734" spans="1:6" x14ac:dyDescent="0.2">
      <c r="A734" s="70" t="s">
        <v>181</v>
      </c>
      <c r="B734" s="69">
        <v>96037194</v>
      </c>
      <c r="C734" s="81" t="s">
        <v>405</v>
      </c>
      <c r="D734" s="69">
        <v>49410</v>
      </c>
      <c r="E734" t="s">
        <v>65</v>
      </c>
      <c r="F734">
        <v>98</v>
      </c>
    </row>
    <row r="735" spans="1:6" x14ac:dyDescent="0.2">
      <c r="A735" s="70" t="s">
        <v>423</v>
      </c>
      <c r="B735" s="69">
        <v>96002655</v>
      </c>
      <c r="C735" s="81" t="s">
        <v>401</v>
      </c>
      <c r="D735" s="69">
        <v>49747</v>
      </c>
      <c r="E735" t="s">
        <v>65</v>
      </c>
      <c r="F735" t="e">
        <v>#N/A</v>
      </c>
    </row>
    <row r="736" spans="1:6" x14ac:dyDescent="0.2">
      <c r="A736" s="70" t="s">
        <v>423</v>
      </c>
      <c r="B736" s="69">
        <v>96015133</v>
      </c>
      <c r="C736" s="81" t="s">
        <v>399</v>
      </c>
      <c r="D736" s="69">
        <v>49747</v>
      </c>
      <c r="E736" t="s">
        <v>65</v>
      </c>
      <c r="F736" t="e">
        <v>#N/A</v>
      </c>
    </row>
    <row r="737" spans="1:6" x14ac:dyDescent="0.2">
      <c r="A737" s="70" t="s">
        <v>423</v>
      </c>
      <c r="B737" s="69">
        <v>96029401</v>
      </c>
      <c r="C737" s="81" t="s">
        <v>402</v>
      </c>
      <c r="D737" s="69">
        <v>49747</v>
      </c>
      <c r="E737" t="s">
        <v>65</v>
      </c>
      <c r="F737" t="e">
        <v>#N/A</v>
      </c>
    </row>
    <row r="738" spans="1:6" x14ac:dyDescent="0.2">
      <c r="A738" s="70" t="s">
        <v>423</v>
      </c>
      <c r="B738" s="69">
        <v>96045614</v>
      </c>
      <c r="C738" s="81" t="s">
        <v>405</v>
      </c>
      <c r="D738" s="69">
        <v>49747</v>
      </c>
      <c r="E738" t="s">
        <v>65</v>
      </c>
      <c r="F738" t="e">
        <v>#N/A</v>
      </c>
    </row>
    <row r="739" spans="1:6" x14ac:dyDescent="0.2">
      <c r="A739" s="70" t="s">
        <v>244</v>
      </c>
      <c r="B739" s="69">
        <v>96004580</v>
      </c>
      <c r="C739" s="81" t="s">
        <v>410</v>
      </c>
      <c r="D739" s="69">
        <v>49935</v>
      </c>
      <c r="E739" t="s">
        <v>65</v>
      </c>
      <c r="F739">
        <v>161</v>
      </c>
    </row>
    <row r="740" spans="1:6" x14ac:dyDescent="0.2">
      <c r="A740" s="70" t="s">
        <v>244</v>
      </c>
      <c r="B740" s="69">
        <v>96023732</v>
      </c>
      <c r="C740" s="81" t="s">
        <v>404</v>
      </c>
      <c r="D740" s="69">
        <v>49935</v>
      </c>
      <c r="E740" t="s">
        <v>65</v>
      </c>
      <c r="F740">
        <v>161</v>
      </c>
    </row>
    <row r="741" spans="1:6" x14ac:dyDescent="0.2">
      <c r="A741" s="70" t="s">
        <v>244</v>
      </c>
      <c r="B741" s="69">
        <v>96048080</v>
      </c>
      <c r="C741" s="81" t="s">
        <v>396</v>
      </c>
      <c r="D741" s="69">
        <v>49935</v>
      </c>
      <c r="E741" t="s">
        <v>65</v>
      </c>
      <c r="F741">
        <v>161</v>
      </c>
    </row>
    <row r="742" spans="1:6" x14ac:dyDescent="0.2">
      <c r="A742" s="74" t="s">
        <v>592</v>
      </c>
      <c r="B742" s="69"/>
      <c r="C742" s="75" t="s">
        <v>585</v>
      </c>
      <c r="D742" s="67">
        <v>49992</v>
      </c>
      <c r="E742" t="s">
        <v>65</v>
      </c>
      <c r="F742" t="e">
        <v>#N/A</v>
      </c>
    </row>
    <row r="743" spans="1:6" x14ac:dyDescent="0.2">
      <c r="A743" s="70" t="s">
        <v>120</v>
      </c>
      <c r="B743" s="69">
        <v>96004242</v>
      </c>
      <c r="C743" s="81" t="s">
        <v>392</v>
      </c>
      <c r="D743" s="69">
        <v>51163</v>
      </c>
      <c r="E743" t="s">
        <v>65</v>
      </c>
      <c r="F743">
        <v>37</v>
      </c>
    </row>
    <row r="744" spans="1:6" x14ac:dyDescent="0.2">
      <c r="A744" s="70" t="s">
        <v>120</v>
      </c>
      <c r="B744" s="69">
        <v>96022487</v>
      </c>
      <c r="C744" s="81" t="s">
        <v>394</v>
      </c>
      <c r="D744" s="69">
        <v>51163</v>
      </c>
      <c r="E744" t="s">
        <v>65</v>
      </c>
      <c r="F744">
        <v>37</v>
      </c>
    </row>
    <row r="745" spans="1:6" x14ac:dyDescent="0.2">
      <c r="A745" s="70" t="s">
        <v>120</v>
      </c>
      <c r="B745" s="69">
        <v>96028886</v>
      </c>
      <c r="C745" s="81" t="s">
        <v>396</v>
      </c>
      <c r="D745" s="69">
        <v>51163</v>
      </c>
      <c r="E745" t="s">
        <v>65</v>
      </c>
      <c r="F745">
        <v>37</v>
      </c>
    </row>
    <row r="746" spans="1:6" x14ac:dyDescent="0.2">
      <c r="A746" s="70" t="s">
        <v>295</v>
      </c>
      <c r="B746" s="69">
        <v>96058247</v>
      </c>
      <c r="C746" s="81" t="s">
        <v>401</v>
      </c>
      <c r="D746" s="69">
        <v>51275</v>
      </c>
      <c r="E746" t="s">
        <v>65</v>
      </c>
      <c r="F746">
        <v>212</v>
      </c>
    </row>
    <row r="747" spans="1:6" x14ac:dyDescent="0.2">
      <c r="A747" s="70" t="s">
        <v>295</v>
      </c>
      <c r="B747" s="69">
        <v>96058191</v>
      </c>
      <c r="C747" s="81" t="s">
        <v>401</v>
      </c>
      <c r="D747" s="69">
        <v>51275</v>
      </c>
      <c r="E747" t="s">
        <v>65</v>
      </c>
      <c r="F747">
        <v>212</v>
      </c>
    </row>
    <row r="748" spans="1:6" x14ac:dyDescent="0.2">
      <c r="A748" s="70" t="s">
        <v>295</v>
      </c>
      <c r="B748" s="69">
        <v>96058745</v>
      </c>
      <c r="C748" s="81" t="s">
        <v>406</v>
      </c>
      <c r="D748" s="69">
        <v>51275</v>
      </c>
      <c r="E748" t="s">
        <v>65</v>
      </c>
      <c r="F748">
        <v>212</v>
      </c>
    </row>
    <row r="749" spans="1:6" x14ac:dyDescent="0.2">
      <c r="A749" s="74" t="s">
        <v>156</v>
      </c>
      <c r="B749" s="69"/>
      <c r="C749" s="75" t="s">
        <v>585</v>
      </c>
      <c r="D749" s="67">
        <v>51389</v>
      </c>
      <c r="E749" t="s">
        <v>65</v>
      </c>
      <c r="F749">
        <v>73</v>
      </c>
    </row>
    <row r="750" spans="1:6" x14ac:dyDescent="0.2">
      <c r="A750" s="70" t="s">
        <v>265</v>
      </c>
      <c r="B750" s="69">
        <v>96012768</v>
      </c>
      <c r="C750" s="81" t="s">
        <v>399</v>
      </c>
      <c r="D750" s="69">
        <v>51521</v>
      </c>
      <c r="E750" t="s">
        <v>65</v>
      </c>
      <c r="F750">
        <v>182</v>
      </c>
    </row>
    <row r="751" spans="1:6" x14ac:dyDescent="0.2">
      <c r="A751" s="70" t="s">
        <v>265</v>
      </c>
      <c r="B751" s="69">
        <v>96046504</v>
      </c>
      <c r="C751" s="81" t="s">
        <v>402</v>
      </c>
      <c r="D751" s="69">
        <v>51521</v>
      </c>
      <c r="E751" t="s">
        <v>65</v>
      </c>
      <c r="F751">
        <v>182</v>
      </c>
    </row>
    <row r="752" spans="1:6" x14ac:dyDescent="0.2">
      <c r="A752" s="70" t="s">
        <v>218</v>
      </c>
      <c r="B752" s="69">
        <v>96062437</v>
      </c>
      <c r="C752" s="81" t="s">
        <v>399</v>
      </c>
      <c r="D752" s="69">
        <v>51593</v>
      </c>
      <c r="E752" t="s">
        <v>65</v>
      </c>
      <c r="F752">
        <v>135</v>
      </c>
    </row>
    <row r="753" spans="1:6" x14ac:dyDescent="0.2">
      <c r="A753" s="70" t="s">
        <v>218</v>
      </c>
      <c r="B753" s="69">
        <v>96005189</v>
      </c>
      <c r="C753" s="81" t="s">
        <v>401</v>
      </c>
      <c r="D753" s="69">
        <v>51593</v>
      </c>
      <c r="E753" t="s">
        <v>65</v>
      </c>
      <c r="F753">
        <v>135</v>
      </c>
    </row>
    <row r="754" spans="1:6" x14ac:dyDescent="0.2">
      <c r="A754" s="70" t="s">
        <v>218</v>
      </c>
      <c r="B754" s="69">
        <v>96061703</v>
      </c>
      <c r="C754" s="81" t="s">
        <v>402</v>
      </c>
      <c r="D754" s="69">
        <v>51593</v>
      </c>
      <c r="E754" t="s">
        <v>65</v>
      </c>
      <c r="F754">
        <v>135</v>
      </c>
    </row>
    <row r="755" spans="1:6" x14ac:dyDescent="0.2">
      <c r="A755" s="70" t="s">
        <v>218</v>
      </c>
      <c r="B755" s="69">
        <v>96061923</v>
      </c>
      <c r="C755" s="81" t="s">
        <v>399</v>
      </c>
      <c r="D755" s="69">
        <v>51593</v>
      </c>
      <c r="E755" t="s">
        <v>65</v>
      </c>
      <c r="F755">
        <v>135</v>
      </c>
    </row>
    <row r="756" spans="1:6" x14ac:dyDescent="0.2">
      <c r="A756" s="70" t="s">
        <v>149</v>
      </c>
      <c r="B756" s="69">
        <v>96007822</v>
      </c>
      <c r="C756" s="81" t="s">
        <v>417</v>
      </c>
      <c r="D756" s="69">
        <v>51732</v>
      </c>
      <c r="E756" t="s">
        <v>65</v>
      </c>
      <c r="F756">
        <v>66</v>
      </c>
    </row>
    <row r="757" spans="1:6" x14ac:dyDescent="0.2">
      <c r="A757" s="70" t="s">
        <v>149</v>
      </c>
      <c r="B757" s="69">
        <v>96012100</v>
      </c>
      <c r="C757" s="81" t="s">
        <v>392</v>
      </c>
      <c r="D757" s="69">
        <v>51732</v>
      </c>
      <c r="E757" t="s">
        <v>65</v>
      </c>
      <c r="F757">
        <v>66</v>
      </c>
    </row>
    <row r="758" spans="1:6" x14ac:dyDescent="0.2">
      <c r="A758" s="70" t="s">
        <v>149</v>
      </c>
      <c r="B758" s="69">
        <v>96018729</v>
      </c>
      <c r="C758" s="81" t="s">
        <v>394</v>
      </c>
      <c r="D758" s="69">
        <v>51732</v>
      </c>
      <c r="E758" t="s">
        <v>65</v>
      </c>
      <c r="F758">
        <v>66</v>
      </c>
    </row>
    <row r="759" spans="1:6" x14ac:dyDescent="0.2">
      <c r="A759" s="70" t="s">
        <v>293</v>
      </c>
      <c r="B759" s="69">
        <v>96016001</v>
      </c>
      <c r="C759" s="81" t="s">
        <v>436</v>
      </c>
      <c r="D759" s="69">
        <v>51880</v>
      </c>
      <c r="E759" t="s">
        <v>65</v>
      </c>
      <c r="F759">
        <v>210</v>
      </c>
    </row>
    <row r="760" spans="1:6" x14ac:dyDescent="0.2">
      <c r="A760" s="70" t="s">
        <v>293</v>
      </c>
      <c r="B760" s="69">
        <v>96016002</v>
      </c>
      <c r="C760" s="81" t="s">
        <v>436</v>
      </c>
      <c r="D760" s="69">
        <v>51880</v>
      </c>
      <c r="E760" t="s">
        <v>65</v>
      </c>
      <c r="F760">
        <v>210</v>
      </c>
    </row>
    <row r="761" spans="1:6" x14ac:dyDescent="0.2">
      <c r="A761" s="70" t="s">
        <v>293</v>
      </c>
      <c r="B761" s="69">
        <v>96016003</v>
      </c>
      <c r="C761" s="81" t="s">
        <v>436</v>
      </c>
      <c r="D761" s="69">
        <v>51880</v>
      </c>
      <c r="E761" t="s">
        <v>65</v>
      </c>
      <c r="F761">
        <v>210</v>
      </c>
    </row>
    <row r="762" spans="1:6" x14ac:dyDescent="0.2">
      <c r="A762" s="70" t="s">
        <v>293</v>
      </c>
      <c r="B762" s="69">
        <v>96016004</v>
      </c>
      <c r="C762" s="81" t="s">
        <v>436</v>
      </c>
      <c r="D762" s="69">
        <v>51880</v>
      </c>
      <c r="E762" t="s">
        <v>65</v>
      </c>
      <c r="F762">
        <v>210</v>
      </c>
    </row>
    <row r="763" spans="1:6" x14ac:dyDescent="0.2">
      <c r="A763" s="70" t="s">
        <v>293</v>
      </c>
      <c r="B763" s="69">
        <v>96016006</v>
      </c>
      <c r="C763" s="81" t="s">
        <v>436</v>
      </c>
      <c r="D763" s="69">
        <v>51880</v>
      </c>
      <c r="E763" t="s">
        <v>65</v>
      </c>
      <c r="F763">
        <v>210</v>
      </c>
    </row>
    <row r="764" spans="1:6" x14ac:dyDescent="0.2">
      <c r="A764" s="70" t="s">
        <v>293</v>
      </c>
      <c r="B764" s="69">
        <v>96016007</v>
      </c>
      <c r="C764" s="81" t="s">
        <v>436</v>
      </c>
      <c r="D764" s="69">
        <v>51880</v>
      </c>
      <c r="E764" t="s">
        <v>65</v>
      </c>
      <c r="F764">
        <v>210</v>
      </c>
    </row>
    <row r="765" spans="1:6" x14ac:dyDescent="0.2">
      <c r="A765" s="70" t="s">
        <v>293</v>
      </c>
      <c r="B765" s="69">
        <v>96016008</v>
      </c>
      <c r="C765" s="81" t="s">
        <v>436</v>
      </c>
      <c r="D765" s="69">
        <v>51880</v>
      </c>
      <c r="E765" t="s">
        <v>65</v>
      </c>
      <c r="F765">
        <v>210</v>
      </c>
    </row>
    <row r="766" spans="1:6" x14ac:dyDescent="0.2">
      <c r="A766" s="70" t="s">
        <v>293</v>
      </c>
      <c r="B766" s="69">
        <v>96016009</v>
      </c>
      <c r="C766" s="81" t="s">
        <v>436</v>
      </c>
      <c r="D766" s="69">
        <v>51880</v>
      </c>
      <c r="E766" t="s">
        <v>65</v>
      </c>
      <c r="F766">
        <v>210</v>
      </c>
    </row>
    <row r="767" spans="1:6" x14ac:dyDescent="0.2">
      <c r="A767" s="70" t="s">
        <v>293</v>
      </c>
      <c r="B767" s="69">
        <v>96016011</v>
      </c>
      <c r="C767" s="81" t="s">
        <v>436</v>
      </c>
      <c r="D767" s="69">
        <v>51880</v>
      </c>
      <c r="E767" t="s">
        <v>65</v>
      </c>
      <c r="F767">
        <v>210</v>
      </c>
    </row>
    <row r="768" spans="1:6" x14ac:dyDescent="0.2">
      <c r="A768" s="70" t="s">
        <v>293</v>
      </c>
      <c r="B768" s="69">
        <v>96016012</v>
      </c>
      <c r="C768" s="81" t="s">
        <v>436</v>
      </c>
      <c r="D768" s="69">
        <v>51880</v>
      </c>
      <c r="E768" t="s">
        <v>65</v>
      </c>
      <c r="F768">
        <v>210</v>
      </c>
    </row>
    <row r="769" spans="1:6" x14ac:dyDescent="0.2">
      <c r="A769" s="70" t="s">
        <v>293</v>
      </c>
      <c r="B769" s="69">
        <v>96016013</v>
      </c>
      <c r="C769" s="81" t="s">
        <v>436</v>
      </c>
      <c r="D769" s="69">
        <v>51880</v>
      </c>
      <c r="E769" t="s">
        <v>65</v>
      </c>
      <c r="F769">
        <v>210</v>
      </c>
    </row>
    <row r="770" spans="1:6" x14ac:dyDescent="0.2">
      <c r="A770" s="70" t="s">
        <v>293</v>
      </c>
      <c r="B770" s="69">
        <v>96016017</v>
      </c>
      <c r="C770" s="81" t="s">
        <v>436</v>
      </c>
      <c r="D770" s="69">
        <v>51880</v>
      </c>
      <c r="E770" t="s">
        <v>65</v>
      </c>
      <c r="F770">
        <v>210</v>
      </c>
    </row>
    <row r="771" spans="1:6" x14ac:dyDescent="0.2">
      <c r="A771" s="70" t="s">
        <v>293</v>
      </c>
      <c r="B771" s="69">
        <v>96016147</v>
      </c>
      <c r="C771" s="81" t="s">
        <v>436</v>
      </c>
      <c r="D771" s="69">
        <v>51880</v>
      </c>
      <c r="E771" t="s">
        <v>65</v>
      </c>
      <c r="F771">
        <v>210</v>
      </c>
    </row>
    <row r="772" spans="1:6" x14ac:dyDescent="0.2">
      <c r="A772" s="70" t="s">
        <v>293</v>
      </c>
      <c r="B772" s="69">
        <v>96016148</v>
      </c>
      <c r="C772" s="81" t="s">
        <v>436</v>
      </c>
      <c r="D772" s="69">
        <v>51880</v>
      </c>
      <c r="E772" t="s">
        <v>65</v>
      </c>
      <c r="F772">
        <v>210</v>
      </c>
    </row>
    <row r="773" spans="1:6" x14ac:dyDescent="0.2">
      <c r="A773" s="70" t="s">
        <v>293</v>
      </c>
      <c r="B773" s="69">
        <v>96016149</v>
      </c>
      <c r="C773" s="81" t="s">
        <v>436</v>
      </c>
      <c r="D773" s="69">
        <v>51880</v>
      </c>
      <c r="E773" t="s">
        <v>65</v>
      </c>
      <c r="F773">
        <v>210</v>
      </c>
    </row>
    <row r="774" spans="1:6" x14ac:dyDescent="0.2">
      <c r="A774" s="70" t="s">
        <v>293</v>
      </c>
      <c r="B774" s="69">
        <v>96016150</v>
      </c>
      <c r="C774" s="81" t="s">
        <v>436</v>
      </c>
      <c r="D774" s="69">
        <v>51880</v>
      </c>
      <c r="E774" t="s">
        <v>65</v>
      </c>
      <c r="F774">
        <v>210</v>
      </c>
    </row>
    <row r="775" spans="1:6" x14ac:dyDescent="0.2">
      <c r="A775" s="70" t="s">
        <v>293</v>
      </c>
      <c r="B775" s="69">
        <v>96016505</v>
      </c>
      <c r="C775" s="81" t="s">
        <v>436</v>
      </c>
      <c r="D775" s="69">
        <v>51880</v>
      </c>
      <c r="E775" t="s">
        <v>65</v>
      </c>
      <c r="F775">
        <v>210</v>
      </c>
    </row>
    <row r="776" spans="1:6" x14ac:dyDescent="0.2">
      <c r="A776" s="70" t="s">
        <v>293</v>
      </c>
      <c r="B776" s="69">
        <v>96017220</v>
      </c>
      <c r="C776" s="81" t="s">
        <v>436</v>
      </c>
      <c r="D776" s="69">
        <v>51880</v>
      </c>
      <c r="E776" t="s">
        <v>65</v>
      </c>
      <c r="F776">
        <v>210</v>
      </c>
    </row>
    <row r="777" spans="1:6" x14ac:dyDescent="0.2">
      <c r="A777" s="70" t="s">
        <v>293</v>
      </c>
      <c r="B777" s="69">
        <v>96028981</v>
      </c>
      <c r="C777" s="81" t="s">
        <v>396</v>
      </c>
      <c r="D777" s="69">
        <v>51880</v>
      </c>
      <c r="E777" t="s">
        <v>65</v>
      </c>
      <c r="F777">
        <v>210</v>
      </c>
    </row>
    <row r="778" spans="1:6" x14ac:dyDescent="0.2">
      <c r="A778" s="70" t="s">
        <v>293</v>
      </c>
      <c r="B778" s="69">
        <v>96045818</v>
      </c>
      <c r="C778" s="81" t="s">
        <v>436</v>
      </c>
      <c r="D778" s="69">
        <v>51880</v>
      </c>
      <c r="E778" t="s">
        <v>65</v>
      </c>
      <c r="F778">
        <v>210</v>
      </c>
    </row>
    <row r="779" spans="1:6" x14ac:dyDescent="0.2">
      <c r="A779" s="70" t="s">
        <v>293</v>
      </c>
      <c r="B779" s="69">
        <v>96052730</v>
      </c>
      <c r="C779" s="81" t="s">
        <v>436</v>
      </c>
      <c r="D779" s="69">
        <v>51880</v>
      </c>
      <c r="E779" t="s">
        <v>65</v>
      </c>
      <c r="F779">
        <v>210</v>
      </c>
    </row>
    <row r="780" spans="1:6" x14ac:dyDescent="0.2">
      <c r="A780" s="70" t="s">
        <v>293</v>
      </c>
      <c r="B780" s="69">
        <v>96063570</v>
      </c>
      <c r="C780" s="81" t="s">
        <v>392</v>
      </c>
      <c r="D780" s="69">
        <v>51880</v>
      </c>
      <c r="E780" t="s">
        <v>65</v>
      </c>
      <c r="F780">
        <v>210</v>
      </c>
    </row>
    <row r="781" spans="1:6" x14ac:dyDescent="0.2">
      <c r="A781" s="70" t="s">
        <v>293</v>
      </c>
      <c r="B781" s="69">
        <v>96081582</v>
      </c>
      <c r="C781" s="81" t="s">
        <v>396</v>
      </c>
      <c r="D781" s="69">
        <v>51880</v>
      </c>
      <c r="E781" t="s">
        <v>65</v>
      </c>
      <c r="F781">
        <v>210</v>
      </c>
    </row>
    <row r="782" spans="1:6" x14ac:dyDescent="0.2">
      <c r="A782" s="70" t="s">
        <v>249</v>
      </c>
      <c r="B782" s="69">
        <v>96004204</v>
      </c>
      <c r="C782" s="81" t="s">
        <v>399</v>
      </c>
      <c r="D782" s="69">
        <v>52109</v>
      </c>
      <c r="E782" t="s">
        <v>65</v>
      </c>
      <c r="F782">
        <v>166</v>
      </c>
    </row>
    <row r="783" spans="1:6" x14ac:dyDescent="0.2">
      <c r="A783" s="70" t="s">
        <v>249</v>
      </c>
      <c r="B783" s="69">
        <v>96022194</v>
      </c>
      <c r="C783" s="81" t="s">
        <v>401</v>
      </c>
      <c r="D783" s="69">
        <v>52109</v>
      </c>
      <c r="E783" t="s">
        <v>65</v>
      </c>
      <c r="F783">
        <v>166</v>
      </c>
    </row>
    <row r="784" spans="1:6" x14ac:dyDescent="0.2">
      <c r="A784" s="70" t="s">
        <v>249</v>
      </c>
      <c r="B784" s="69">
        <v>96058054</v>
      </c>
      <c r="C784" s="81" t="s">
        <v>403</v>
      </c>
      <c r="D784" s="69">
        <v>52109</v>
      </c>
      <c r="E784" t="s">
        <v>65</v>
      </c>
      <c r="F784">
        <v>166</v>
      </c>
    </row>
    <row r="785" spans="1:6" x14ac:dyDescent="0.2">
      <c r="A785" s="70" t="s">
        <v>249</v>
      </c>
      <c r="B785" s="69">
        <v>96058055</v>
      </c>
      <c r="C785" s="81" t="s">
        <v>403</v>
      </c>
      <c r="D785" s="69">
        <v>52109</v>
      </c>
      <c r="E785" t="s">
        <v>65</v>
      </c>
      <c r="F785">
        <v>166</v>
      </c>
    </row>
    <row r="786" spans="1:6" x14ac:dyDescent="0.2">
      <c r="A786" s="70" t="s">
        <v>249</v>
      </c>
      <c r="B786" s="69">
        <v>96060360</v>
      </c>
      <c r="C786" s="81" t="s">
        <v>403</v>
      </c>
      <c r="D786" s="69">
        <v>52109</v>
      </c>
      <c r="E786" t="s">
        <v>65</v>
      </c>
      <c r="F786">
        <v>166</v>
      </c>
    </row>
    <row r="787" spans="1:6" x14ac:dyDescent="0.2">
      <c r="A787" s="70" t="s">
        <v>249</v>
      </c>
      <c r="B787" s="69">
        <v>96060409</v>
      </c>
      <c r="C787" s="81" t="s">
        <v>402</v>
      </c>
      <c r="D787" s="69">
        <v>52109</v>
      </c>
      <c r="E787" t="s">
        <v>65</v>
      </c>
      <c r="F787">
        <v>166</v>
      </c>
    </row>
    <row r="788" spans="1:6" x14ac:dyDescent="0.2">
      <c r="A788" s="70" t="s">
        <v>249</v>
      </c>
      <c r="B788" s="69">
        <v>96062793</v>
      </c>
      <c r="C788" s="81" t="s">
        <v>403</v>
      </c>
      <c r="D788" s="69">
        <v>52109</v>
      </c>
      <c r="E788" t="s">
        <v>65</v>
      </c>
      <c r="F788">
        <v>166</v>
      </c>
    </row>
    <row r="789" spans="1:6" x14ac:dyDescent="0.2">
      <c r="A789" s="70" t="s">
        <v>249</v>
      </c>
      <c r="B789" s="69">
        <v>96077629</v>
      </c>
      <c r="C789" s="81" t="s">
        <v>392</v>
      </c>
      <c r="D789" s="69">
        <v>52109</v>
      </c>
      <c r="E789" t="s">
        <v>65</v>
      </c>
      <c r="F789">
        <v>166</v>
      </c>
    </row>
    <row r="790" spans="1:6" x14ac:dyDescent="0.2">
      <c r="A790" s="70" t="s">
        <v>184</v>
      </c>
      <c r="B790" s="69">
        <v>96000741</v>
      </c>
      <c r="C790" s="81" t="s">
        <v>417</v>
      </c>
      <c r="D790" s="69">
        <v>52577</v>
      </c>
      <c r="E790" t="s">
        <v>65</v>
      </c>
      <c r="F790">
        <v>101</v>
      </c>
    </row>
    <row r="791" spans="1:6" x14ac:dyDescent="0.2">
      <c r="A791" s="70" t="s">
        <v>184</v>
      </c>
      <c r="B791" s="69">
        <v>96018727</v>
      </c>
      <c r="C791" s="81" t="s">
        <v>394</v>
      </c>
      <c r="D791" s="69">
        <v>52577</v>
      </c>
      <c r="E791" t="s">
        <v>65</v>
      </c>
      <c r="F791">
        <v>101</v>
      </c>
    </row>
    <row r="792" spans="1:6" x14ac:dyDescent="0.2">
      <c r="A792" s="70" t="s">
        <v>179</v>
      </c>
      <c r="B792" s="69">
        <v>96004521</v>
      </c>
      <c r="C792" s="81" t="s">
        <v>417</v>
      </c>
      <c r="D792" s="69">
        <v>52595</v>
      </c>
      <c r="E792" t="s">
        <v>65</v>
      </c>
      <c r="F792">
        <v>96</v>
      </c>
    </row>
    <row r="793" spans="1:6" x14ac:dyDescent="0.2">
      <c r="A793" s="70" t="s">
        <v>179</v>
      </c>
      <c r="B793" s="69">
        <v>96022398</v>
      </c>
      <c r="C793" s="81" t="s">
        <v>394</v>
      </c>
      <c r="D793" s="69">
        <v>52595</v>
      </c>
      <c r="E793" t="s">
        <v>65</v>
      </c>
      <c r="F793">
        <v>96</v>
      </c>
    </row>
    <row r="794" spans="1:6" x14ac:dyDescent="0.2">
      <c r="A794" s="70" t="s">
        <v>179</v>
      </c>
      <c r="B794" s="69">
        <v>96053965</v>
      </c>
      <c r="C794" s="81" t="s">
        <v>416</v>
      </c>
      <c r="D794" s="69">
        <v>52595</v>
      </c>
      <c r="E794" t="s">
        <v>65</v>
      </c>
      <c r="F794">
        <v>96</v>
      </c>
    </row>
    <row r="795" spans="1:6" x14ac:dyDescent="0.2">
      <c r="A795" s="70" t="s">
        <v>179</v>
      </c>
      <c r="B795" s="69">
        <v>96057793</v>
      </c>
      <c r="C795" s="81" t="s">
        <v>404</v>
      </c>
      <c r="D795" s="69">
        <v>52595</v>
      </c>
      <c r="E795" t="s">
        <v>65</v>
      </c>
      <c r="F795">
        <v>96</v>
      </c>
    </row>
    <row r="796" spans="1:6" x14ac:dyDescent="0.2">
      <c r="A796" s="70" t="s">
        <v>179</v>
      </c>
      <c r="B796" s="69">
        <v>96057794</v>
      </c>
      <c r="C796" s="81" t="s">
        <v>404</v>
      </c>
      <c r="D796" s="69">
        <v>52595</v>
      </c>
      <c r="E796" t="s">
        <v>65</v>
      </c>
      <c r="F796">
        <v>96</v>
      </c>
    </row>
    <row r="797" spans="1:6" x14ac:dyDescent="0.2">
      <c r="A797" s="70" t="s">
        <v>266</v>
      </c>
      <c r="B797" s="69">
        <v>96022317</v>
      </c>
      <c r="C797" s="81" t="s">
        <v>399</v>
      </c>
      <c r="D797" s="69">
        <v>53238</v>
      </c>
      <c r="E797" t="s">
        <v>65</v>
      </c>
      <c r="F797">
        <v>183</v>
      </c>
    </row>
    <row r="798" spans="1:6" x14ac:dyDescent="0.2">
      <c r="A798" s="70" t="s">
        <v>266</v>
      </c>
      <c r="B798" s="69">
        <v>96051457</v>
      </c>
      <c r="C798" s="81" t="s">
        <v>402</v>
      </c>
      <c r="D798" s="69">
        <v>53238</v>
      </c>
      <c r="E798" t="s">
        <v>65</v>
      </c>
      <c r="F798">
        <v>183</v>
      </c>
    </row>
    <row r="799" spans="1:6" x14ac:dyDescent="0.2">
      <c r="A799" s="70" t="s">
        <v>299</v>
      </c>
      <c r="B799" s="69">
        <v>96058235</v>
      </c>
      <c r="C799" s="81" t="s">
        <v>401</v>
      </c>
      <c r="D799" s="69">
        <v>53244</v>
      </c>
      <c r="E799" t="s">
        <v>65</v>
      </c>
      <c r="F799">
        <v>216</v>
      </c>
    </row>
    <row r="800" spans="1:6" x14ac:dyDescent="0.2">
      <c r="A800" s="70" t="s">
        <v>299</v>
      </c>
      <c r="B800" s="69">
        <v>96063322</v>
      </c>
      <c r="C800" s="81" t="s">
        <v>399</v>
      </c>
      <c r="D800" s="69">
        <v>53244</v>
      </c>
      <c r="E800" t="s">
        <v>65</v>
      </c>
      <c r="F800">
        <v>216</v>
      </c>
    </row>
    <row r="801" spans="1:6" x14ac:dyDescent="0.2">
      <c r="A801" s="70" t="s">
        <v>299</v>
      </c>
      <c r="B801" s="69">
        <v>96077921</v>
      </c>
      <c r="C801" s="81" t="s">
        <v>589</v>
      </c>
      <c r="D801" s="69">
        <v>53244</v>
      </c>
      <c r="E801" t="s">
        <v>65</v>
      </c>
      <c r="F801">
        <v>216</v>
      </c>
    </row>
    <row r="802" spans="1:6" x14ac:dyDescent="0.2">
      <c r="A802" s="70" t="s">
        <v>299</v>
      </c>
      <c r="B802" s="69">
        <v>96094497</v>
      </c>
      <c r="C802" s="81" t="s">
        <v>403</v>
      </c>
      <c r="D802" s="69">
        <v>53244</v>
      </c>
      <c r="E802" t="s">
        <v>65</v>
      </c>
      <c r="F802">
        <v>216</v>
      </c>
    </row>
    <row r="803" spans="1:6" x14ac:dyDescent="0.2">
      <c r="A803" s="70" t="s">
        <v>299</v>
      </c>
      <c r="B803" s="69">
        <v>96019607</v>
      </c>
      <c r="C803" s="81" t="s">
        <v>394</v>
      </c>
      <c r="D803" s="69">
        <v>53244</v>
      </c>
      <c r="E803" t="s">
        <v>65</v>
      </c>
      <c r="F803">
        <v>216</v>
      </c>
    </row>
    <row r="804" spans="1:6" x14ac:dyDescent="0.2">
      <c r="A804" s="70" t="s">
        <v>299</v>
      </c>
      <c r="B804" s="69">
        <v>96029862</v>
      </c>
      <c r="C804" s="81" t="s">
        <v>424</v>
      </c>
      <c r="D804" s="69">
        <v>53244</v>
      </c>
      <c r="E804" t="s">
        <v>65</v>
      </c>
      <c r="F804">
        <v>216</v>
      </c>
    </row>
    <row r="805" spans="1:6" x14ac:dyDescent="0.2">
      <c r="A805" s="70" t="s">
        <v>299</v>
      </c>
      <c r="B805" s="69">
        <v>96039910</v>
      </c>
      <c r="C805" s="81" t="s">
        <v>392</v>
      </c>
      <c r="D805" s="69">
        <v>53244</v>
      </c>
      <c r="E805" t="s">
        <v>65</v>
      </c>
      <c r="F805">
        <v>216</v>
      </c>
    </row>
    <row r="806" spans="1:6" x14ac:dyDescent="0.2">
      <c r="A806" s="70" t="s">
        <v>299</v>
      </c>
      <c r="B806" s="69">
        <v>96080829</v>
      </c>
      <c r="C806" s="81" t="s">
        <v>404</v>
      </c>
      <c r="D806" s="69">
        <v>53244</v>
      </c>
      <c r="E806" t="s">
        <v>65</v>
      </c>
      <c r="F806">
        <v>216</v>
      </c>
    </row>
    <row r="807" spans="1:6" x14ac:dyDescent="0.2">
      <c r="A807" s="70" t="s">
        <v>109</v>
      </c>
      <c r="B807" s="69">
        <v>96005429</v>
      </c>
      <c r="C807" s="81" t="s">
        <v>397</v>
      </c>
      <c r="D807" s="69">
        <v>53295</v>
      </c>
      <c r="E807" t="s">
        <v>65</v>
      </c>
      <c r="F807">
        <v>26</v>
      </c>
    </row>
    <row r="808" spans="1:6" x14ac:dyDescent="0.2">
      <c r="A808" s="70" t="s">
        <v>109</v>
      </c>
      <c r="B808" s="69">
        <v>96008622</v>
      </c>
      <c r="C808" s="81" t="s">
        <v>417</v>
      </c>
      <c r="D808" s="69">
        <v>53295</v>
      </c>
      <c r="E808" t="s">
        <v>65</v>
      </c>
      <c r="F808">
        <v>26</v>
      </c>
    </row>
    <row r="809" spans="1:6" x14ac:dyDescent="0.2">
      <c r="A809" s="70" t="s">
        <v>109</v>
      </c>
      <c r="B809" s="69">
        <v>96045242</v>
      </c>
      <c r="C809" s="81" t="s">
        <v>405</v>
      </c>
      <c r="D809" s="69">
        <v>53295</v>
      </c>
      <c r="E809" t="s">
        <v>65</v>
      </c>
      <c r="F809">
        <v>26</v>
      </c>
    </row>
    <row r="810" spans="1:6" x14ac:dyDescent="0.2">
      <c r="A810" s="70" t="s">
        <v>109</v>
      </c>
      <c r="B810" s="69">
        <v>96049174</v>
      </c>
      <c r="C810" s="81" t="s">
        <v>403</v>
      </c>
      <c r="D810" s="69">
        <v>53295</v>
      </c>
      <c r="E810" t="s">
        <v>65</v>
      </c>
      <c r="F810">
        <v>26</v>
      </c>
    </row>
    <row r="811" spans="1:6" x14ac:dyDescent="0.2">
      <c r="A811" s="70" t="s">
        <v>109</v>
      </c>
      <c r="B811" s="69">
        <v>96057138</v>
      </c>
      <c r="C811" s="81" t="s">
        <v>403</v>
      </c>
      <c r="D811" s="69">
        <v>53295</v>
      </c>
      <c r="E811" t="s">
        <v>65</v>
      </c>
      <c r="F811">
        <v>26</v>
      </c>
    </row>
    <row r="812" spans="1:6" x14ac:dyDescent="0.2">
      <c r="A812" s="70" t="s">
        <v>109</v>
      </c>
      <c r="B812" s="69">
        <v>96058045</v>
      </c>
      <c r="C812" s="81" t="s">
        <v>403</v>
      </c>
      <c r="D812" s="69">
        <v>53295</v>
      </c>
      <c r="E812" t="s">
        <v>65</v>
      </c>
      <c r="F812">
        <v>26</v>
      </c>
    </row>
    <row r="813" spans="1:6" x14ac:dyDescent="0.2">
      <c r="A813" s="70" t="s">
        <v>109</v>
      </c>
      <c r="B813" s="69">
        <v>96059714</v>
      </c>
      <c r="C813" s="81" t="s">
        <v>403</v>
      </c>
      <c r="D813" s="69">
        <v>53295</v>
      </c>
      <c r="E813" t="s">
        <v>65</v>
      </c>
      <c r="F813">
        <v>26</v>
      </c>
    </row>
    <row r="814" spans="1:6" x14ac:dyDescent="0.2">
      <c r="A814" s="70" t="s">
        <v>109</v>
      </c>
      <c r="B814" s="69">
        <v>96061933</v>
      </c>
      <c r="C814" s="81" t="s">
        <v>403</v>
      </c>
      <c r="D814" s="69">
        <v>53295</v>
      </c>
      <c r="E814" t="s">
        <v>65</v>
      </c>
      <c r="F814">
        <v>26</v>
      </c>
    </row>
    <row r="815" spans="1:6" x14ac:dyDescent="0.2">
      <c r="A815" s="70" t="s">
        <v>109</v>
      </c>
      <c r="B815" s="69">
        <v>96062348</v>
      </c>
      <c r="C815" s="81" t="s">
        <v>403</v>
      </c>
      <c r="D815" s="69">
        <v>53295</v>
      </c>
      <c r="E815" t="s">
        <v>65</v>
      </c>
      <c r="F815">
        <v>26</v>
      </c>
    </row>
    <row r="816" spans="1:6" x14ac:dyDescent="0.2">
      <c r="A816" s="70" t="s">
        <v>106</v>
      </c>
      <c r="B816" s="69">
        <v>96008861</v>
      </c>
      <c r="C816" s="81" t="s">
        <v>401</v>
      </c>
      <c r="D816" s="69">
        <v>53341</v>
      </c>
      <c r="E816" t="s">
        <v>65</v>
      </c>
      <c r="F816">
        <v>23</v>
      </c>
    </row>
    <row r="817" spans="1:6" x14ac:dyDescent="0.2">
      <c r="A817" s="70" t="s">
        <v>106</v>
      </c>
      <c r="B817" s="69">
        <v>96011163</v>
      </c>
      <c r="C817" s="81" t="s">
        <v>399</v>
      </c>
      <c r="D817" s="69">
        <v>53341</v>
      </c>
      <c r="E817" t="s">
        <v>65</v>
      </c>
      <c r="F817">
        <v>23</v>
      </c>
    </row>
    <row r="818" spans="1:6" x14ac:dyDescent="0.2">
      <c r="A818" s="70" t="s">
        <v>106</v>
      </c>
      <c r="B818" s="69">
        <v>96026677</v>
      </c>
      <c r="C818" s="81" t="s">
        <v>394</v>
      </c>
      <c r="D818" s="69">
        <v>53341</v>
      </c>
      <c r="E818" t="s">
        <v>65</v>
      </c>
      <c r="F818">
        <v>23</v>
      </c>
    </row>
    <row r="819" spans="1:6" x14ac:dyDescent="0.2">
      <c r="A819" s="70" t="s">
        <v>106</v>
      </c>
      <c r="B819" s="69">
        <v>96028125</v>
      </c>
      <c r="C819" s="81" t="s">
        <v>415</v>
      </c>
      <c r="D819" s="69">
        <v>53341</v>
      </c>
      <c r="E819" t="s">
        <v>65</v>
      </c>
      <c r="F819">
        <v>23</v>
      </c>
    </row>
    <row r="820" spans="1:6" x14ac:dyDescent="0.2">
      <c r="A820" s="70" t="s">
        <v>106</v>
      </c>
      <c r="B820" s="69">
        <v>96028344</v>
      </c>
      <c r="C820" s="81" t="s">
        <v>402</v>
      </c>
      <c r="D820" s="69">
        <v>53341</v>
      </c>
      <c r="E820" t="s">
        <v>65</v>
      </c>
      <c r="F820">
        <v>23</v>
      </c>
    </row>
    <row r="821" spans="1:6" x14ac:dyDescent="0.2">
      <c r="A821" s="70" t="s">
        <v>106</v>
      </c>
      <c r="B821" s="69">
        <v>96034333</v>
      </c>
      <c r="C821" s="81" t="s">
        <v>404</v>
      </c>
      <c r="D821" s="69">
        <v>53341</v>
      </c>
      <c r="E821" t="s">
        <v>65</v>
      </c>
      <c r="F821">
        <v>23</v>
      </c>
    </row>
    <row r="822" spans="1:6" x14ac:dyDescent="0.2">
      <c r="A822" s="70" t="s">
        <v>106</v>
      </c>
      <c r="B822" s="69">
        <v>96037249</v>
      </c>
      <c r="C822" s="81" t="s">
        <v>404</v>
      </c>
      <c r="D822" s="69">
        <v>53341</v>
      </c>
      <c r="E822" t="s">
        <v>65</v>
      </c>
      <c r="F822">
        <v>23</v>
      </c>
    </row>
    <row r="823" spans="1:6" x14ac:dyDescent="0.2">
      <c r="A823" s="70" t="s">
        <v>106</v>
      </c>
      <c r="B823" s="69">
        <v>96041935</v>
      </c>
      <c r="C823" s="81" t="s">
        <v>404</v>
      </c>
      <c r="D823" s="69">
        <v>53341</v>
      </c>
      <c r="E823" t="s">
        <v>65</v>
      </c>
      <c r="F823">
        <v>23</v>
      </c>
    </row>
    <row r="824" spans="1:6" x14ac:dyDescent="0.2">
      <c r="A824" s="70" t="s">
        <v>106</v>
      </c>
      <c r="B824" s="69">
        <v>96061948</v>
      </c>
      <c r="C824" s="81" t="s">
        <v>403</v>
      </c>
      <c r="D824" s="69">
        <v>53341</v>
      </c>
      <c r="E824" t="s">
        <v>65</v>
      </c>
      <c r="F824">
        <v>23</v>
      </c>
    </row>
    <row r="825" spans="1:6" x14ac:dyDescent="0.2">
      <c r="A825" s="70" t="s">
        <v>106</v>
      </c>
      <c r="B825" s="69">
        <v>96062423</v>
      </c>
      <c r="C825" s="81" t="s">
        <v>404</v>
      </c>
      <c r="D825" s="69">
        <v>53341</v>
      </c>
      <c r="E825" t="s">
        <v>65</v>
      </c>
      <c r="F825">
        <v>23</v>
      </c>
    </row>
    <row r="826" spans="1:6" x14ac:dyDescent="0.2">
      <c r="A826" s="70" t="s">
        <v>106</v>
      </c>
      <c r="B826" s="69">
        <v>96084444</v>
      </c>
      <c r="C826" s="81" t="s">
        <v>404</v>
      </c>
      <c r="D826" s="69">
        <v>53341</v>
      </c>
      <c r="E826" t="s">
        <v>65</v>
      </c>
      <c r="F826">
        <v>23</v>
      </c>
    </row>
    <row r="827" spans="1:6" x14ac:dyDescent="0.2">
      <c r="A827" s="70" t="s">
        <v>106</v>
      </c>
      <c r="B827" s="69">
        <v>96084999</v>
      </c>
      <c r="C827" s="81" t="s">
        <v>403</v>
      </c>
      <c r="D827" s="69">
        <v>53341</v>
      </c>
      <c r="E827" t="s">
        <v>65</v>
      </c>
      <c r="F827">
        <v>23</v>
      </c>
    </row>
    <row r="828" spans="1:6" x14ac:dyDescent="0.2">
      <c r="A828" s="70" t="s">
        <v>91</v>
      </c>
      <c r="B828" s="69">
        <v>96004711</v>
      </c>
      <c r="C828" s="81" t="s">
        <v>443</v>
      </c>
      <c r="D828" s="69">
        <v>53350</v>
      </c>
      <c r="E828" t="s">
        <v>65</v>
      </c>
      <c r="F828">
        <v>8</v>
      </c>
    </row>
    <row r="829" spans="1:6" x14ac:dyDescent="0.2">
      <c r="A829" s="70" t="s">
        <v>91</v>
      </c>
      <c r="B829" s="69">
        <v>96086330</v>
      </c>
      <c r="C829" s="81" t="s">
        <v>403</v>
      </c>
      <c r="D829" s="69">
        <v>53350</v>
      </c>
      <c r="E829" t="s">
        <v>65</v>
      </c>
      <c r="F829">
        <v>8</v>
      </c>
    </row>
    <row r="830" spans="1:6" x14ac:dyDescent="0.2">
      <c r="A830" s="70" t="s">
        <v>91</v>
      </c>
      <c r="B830" s="69">
        <v>96096122</v>
      </c>
      <c r="C830" s="81" t="s">
        <v>403</v>
      </c>
      <c r="D830" s="69">
        <v>53350</v>
      </c>
      <c r="E830" t="s">
        <v>65</v>
      </c>
      <c r="F830">
        <v>8</v>
      </c>
    </row>
    <row r="831" spans="1:6" x14ac:dyDescent="0.2">
      <c r="A831" s="70" t="s">
        <v>91</v>
      </c>
      <c r="B831" s="69">
        <v>96061613</v>
      </c>
      <c r="C831" s="81" t="s">
        <v>399</v>
      </c>
      <c r="D831" s="69">
        <v>53350</v>
      </c>
      <c r="E831" t="s">
        <v>65</v>
      </c>
      <c r="F831">
        <v>8</v>
      </c>
    </row>
    <row r="832" spans="1:6" x14ac:dyDescent="0.2">
      <c r="A832" s="70" t="s">
        <v>91</v>
      </c>
      <c r="B832" s="69">
        <v>96062282</v>
      </c>
      <c r="C832" s="81" t="s">
        <v>401</v>
      </c>
      <c r="D832" s="69">
        <v>53350</v>
      </c>
      <c r="E832" t="s">
        <v>65</v>
      </c>
      <c r="F832">
        <v>8</v>
      </c>
    </row>
    <row r="833" spans="1:6" x14ac:dyDescent="0.2">
      <c r="A833" s="70" t="s">
        <v>91</v>
      </c>
      <c r="B833" s="69">
        <v>96085270</v>
      </c>
      <c r="C833" s="81" t="s">
        <v>583</v>
      </c>
      <c r="D833" s="69">
        <v>53350</v>
      </c>
      <c r="E833" t="s">
        <v>65</v>
      </c>
      <c r="F833">
        <v>8</v>
      </c>
    </row>
    <row r="834" spans="1:6" x14ac:dyDescent="0.2">
      <c r="A834" s="70" t="s">
        <v>91</v>
      </c>
      <c r="B834" s="69">
        <v>96085385</v>
      </c>
      <c r="C834" s="81" t="s">
        <v>583</v>
      </c>
      <c r="D834" s="69">
        <v>53350</v>
      </c>
      <c r="E834" t="s">
        <v>65</v>
      </c>
      <c r="F834">
        <v>8</v>
      </c>
    </row>
    <row r="835" spans="1:6" x14ac:dyDescent="0.2">
      <c r="A835" s="70" t="s">
        <v>91</v>
      </c>
      <c r="B835" s="69">
        <v>96003186</v>
      </c>
      <c r="C835" s="81" t="s">
        <v>417</v>
      </c>
      <c r="D835" s="69">
        <v>53350</v>
      </c>
      <c r="E835" t="s">
        <v>65</v>
      </c>
      <c r="F835">
        <v>8</v>
      </c>
    </row>
    <row r="836" spans="1:6" x14ac:dyDescent="0.2">
      <c r="A836" s="70" t="s">
        <v>91</v>
      </c>
      <c r="B836" s="69">
        <v>96005429</v>
      </c>
      <c r="C836" s="81" t="s">
        <v>397</v>
      </c>
      <c r="D836" s="69">
        <v>53350</v>
      </c>
      <c r="E836" t="s">
        <v>65</v>
      </c>
      <c r="F836">
        <v>8</v>
      </c>
    </row>
    <row r="837" spans="1:6" x14ac:dyDescent="0.2">
      <c r="A837" s="70" t="s">
        <v>91</v>
      </c>
      <c r="B837" s="69">
        <v>96015178</v>
      </c>
      <c r="C837" s="81" t="s">
        <v>429</v>
      </c>
      <c r="D837" s="69">
        <v>53350</v>
      </c>
      <c r="E837" t="s">
        <v>65</v>
      </c>
      <c r="F837">
        <v>8</v>
      </c>
    </row>
    <row r="838" spans="1:6" x14ac:dyDescent="0.2">
      <c r="A838" s="70" t="s">
        <v>91</v>
      </c>
      <c r="B838" s="69">
        <v>96016460</v>
      </c>
      <c r="C838" s="81" t="s">
        <v>392</v>
      </c>
      <c r="D838" s="69">
        <v>53350</v>
      </c>
      <c r="E838" t="s">
        <v>65</v>
      </c>
      <c r="F838">
        <v>8</v>
      </c>
    </row>
    <row r="839" spans="1:6" x14ac:dyDescent="0.2">
      <c r="A839" s="70" t="s">
        <v>91</v>
      </c>
      <c r="B839" s="69">
        <v>96016487</v>
      </c>
      <c r="C839" s="81" t="s">
        <v>414</v>
      </c>
      <c r="D839" s="69">
        <v>53350</v>
      </c>
      <c r="E839" t="s">
        <v>65</v>
      </c>
      <c r="F839">
        <v>8</v>
      </c>
    </row>
    <row r="840" spans="1:6" x14ac:dyDescent="0.2">
      <c r="A840" s="70" t="s">
        <v>91</v>
      </c>
      <c r="B840" s="69">
        <v>96028887</v>
      </c>
      <c r="C840" s="81" t="s">
        <v>396</v>
      </c>
      <c r="D840" s="69">
        <v>53350</v>
      </c>
      <c r="E840" t="s">
        <v>65</v>
      </c>
      <c r="F840">
        <v>8</v>
      </c>
    </row>
    <row r="841" spans="1:6" x14ac:dyDescent="0.2">
      <c r="A841" s="70" t="s">
        <v>91</v>
      </c>
      <c r="B841" s="69">
        <v>96054452</v>
      </c>
      <c r="C841" s="81" t="s">
        <v>392</v>
      </c>
      <c r="D841" s="69">
        <v>53350</v>
      </c>
      <c r="E841" t="s">
        <v>65</v>
      </c>
      <c r="F841">
        <v>8</v>
      </c>
    </row>
    <row r="842" spans="1:6" x14ac:dyDescent="0.2">
      <c r="A842" s="70" t="s">
        <v>104</v>
      </c>
      <c r="B842" s="69">
        <v>96005429</v>
      </c>
      <c r="C842" s="81" t="s">
        <v>397</v>
      </c>
      <c r="D842" s="69">
        <v>53461</v>
      </c>
      <c r="E842" t="s">
        <v>65</v>
      </c>
      <c r="F842">
        <v>21</v>
      </c>
    </row>
    <row r="843" spans="1:6" x14ac:dyDescent="0.2">
      <c r="A843" s="70" t="s">
        <v>104</v>
      </c>
      <c r="B843" s="69">
        <v>96018761</v>
      </c>
      <c r="C843" s="81" t="s">
        <v>394</v>
      </c>
      <c r="D843" s="69">
        <v>53461</v>
      </c>
      <c r="E843" t="s">
        <v>65</v>
      </c>
      <c r="F843">
        <v>21</v>
      </c>
    </row>
    <row r="844" spans="1:6" x14ac:dyDescent="0.2">
      <c r="A844" s="70" t="s">
        <v>104</v>
      </c>
      <c r="B844" s="69">
        <v>96035620</v>
      </c>
      <c r="C844" s="81" t="s">
        <v>396</v>
      </c>
      <c r="D844" s="69">
        <v>53461</v>
      </c>
      <c r="E844" t="s">
        <v>65</v>
      </c>
      <c r="F844">
        <v>21</v>
      </c>
    </row>
    <row r="845" spans="1:6" x14ac:dyDescent="0.2">
      <c r="A845" s="70" t="s">
        <v>104</v>
      </c>
      <c r="B845" s="69">
        <v>96065439</v>
      </c>
      <c r="C845" s="81" t="s">
        <v>404</v>
      </c>
      <c r="D845" s="69">
        <v>53461</v>
      </c>
      <c r="E845" t="s">
        <v>65</v>
      </c>
      <c r="F845">
        <v>21</v>
      </c>
    </row>
    <row r="846" spans="1:6" x14ac:dyDescent="0.2">
      <c r="A846" s="70" t="s">
        <v>159</v>
      </c>
      <c r="B846" s="69">
        <v>96002203</v>
      </c>
      <c r="C846" s="81" t="s">
        <v>417</v>
      </c>
      <c r="D846" s="69">
        <v>53619</v>
      </c>
      <c r="E846" t="s">
        <v>65</v>
      </c>
      <c r="F846">
        <v>76</v>
      </c>
    </row>
    <row r="847" spans="1:6" x14ac:dyDescent="0.2">
      <c r="A847" s="70" t="s">
        <v>159</v>
      </c>
      <c r="B847" s="69">
        <v>96029098</v>
      </c>
      <c r="C847" s="81" t="s">
        <v>396</v>
      </c>
      <c r="D847" s="69">
        <v>53619</v>
      </c>
      <c r="E847" t="s">
        <v>65</v>
      </c>
      <c r="F847">
        <v>76</v>
      </c>
    </row>
    <row r="848" spans="1:6" x14ac:dyDescent="0.2">
      <c r="A848" s="70" t="s">
        <v>159</v>
      </c>
      <c r="B848" s="69">
        <v>96064790</v>
      </c>
      <c r="C848" s="81" t="s">
        <v>404</v>
      </c>
      <c r="D848" s="69">
        <v>53619</v>
      </c>
      <c r="E848" t="s">
        <v>65</v>
      </c>
      <c r="F848">
        <v>76</v>
      </c>
    </row>
    <row r="849" spans="1:6" x14ac:dyDescent="0.2">
      <c r="A849" s="70" t="s">
        <v>159</v>
      </c>
      <c r="B849" s="69">
        <v>96067082</v>
      </c>
      <c r="C849" s="81" t="s">
        <v>404</v>
      </c>
      <c r="D849" s="69">
        <v>53619</v>
      </c>
      <c r="E849" t="s">
        <v>65</v>
      </c>
      <c r="F849">
        <v>76</v>
      </c>
    </row>
    <row r="850" spans="1:6" x14ac:dyDescent="0.2">
      <c r="A850" s="70" t="s">
        <v>159</v>
      </c>
      <c r="B850" s="69">
        <v>96070303</v>
      </c>
      <c r="C850" s="81" t="s">
        <v>404</v>
      </c>
      <c r="D850" s="69">
        <v>53619</v>
      </c>
      <c r="E850" t="s">
        <v>65</v>
      </c>
      <c r="F850">
        <v>76</v>
      </c>
    </row>
    <row r="851" spans="1:6" x14ac:dyDescent="0.2">
      <c r="A851" s="70" t="s">
        <v>159</v>
      </c>
      <c r="B851" s="69">
        <v>96084327</v>
      </c>
      <c r="C851" s="81" t="s">
        <v>404</v>
      </c>
      <c r="D851" s="69">
        <v>53619</v>
      </c>
      <c r="E851" t="s">
        <v>65</v>
      </c>
      <c r="F851">
        <v>76</v>
      </c>
    </row>
    <row r="852" spans="1:6" x14ac:dyDescent="0.2">
      <c r="A852" s="70" t="s">
        <v>159</v>
      </c>
      <c r="B852" s="69">
        <v>96084332</v>
      </c>
      <c r="C852" s="81" t="s">
        <v>404</v>
      </c>
      <c r="D852" s="69">
        <v>53619</v>
      </c>
      <c r="E852" t="s">
        <v>65</v>
      </c>
      <c r="F852">
        <v>76</v>
      </c>
    </row>
    <row r="853" spans="1:6" x14ac:dyDescent="0.2">
      <c r="A853" s="70" t="s">
        <v>204</v>
      </c>
      <c r="B853" s="69">
        <v>96068971</v>
      </c>
      <c r="C853" s="81" t="s">
        <v>399</v>
      </c>
      <c r="D853" s="69">
        <v>53725</v>
      </c>
      <c r="E853" t="s">
        <v>65</v>
      </c>
      <c r="F853">
        <v>121</v>
      </c>
    </row>
    <row r="854" spans="1:6" x14ac:dyDescent="0.2">
      <c r="A854" s="70" t="s">
        <v>204</v>
      </c>
      <c r="B854" s="69">
        <v>96004817</v>
      </c>
      <c r="C854" s="81" t="s">
        <v>410</v>
      </c>
      <c r="D854" s="69">
        <v>53725</v>
      </c>
      <c r="E854" t="s">
        <v>65</v>
      </c>
      <c r="F854">
        <v>121</v>
      </c>
    </row>
    <row r="855" spans="1:6" x14ac:dyDescent="0.2">
      <c r="A855" s="70" t="s">
        <v>204</v>
      </c>
      <c r="B855" s="69">
        <v>96018719</v>
      </c>
      <c r="C855" s="81" t="s">
        <v>394</v>
      </c>
      <c r="D855" s="69">
        <v>53725</v>
      </c>
      <c r="E855" t="s">
        <v>65</v>
      </c>
      <c r="F855">
        <v>121</v>
      </c>
    </row>
    <row r="856" spans="1:6" x14ac:dyDescent="0.2">
      <c r="A856" s="70" t="s">
        <v>203</v>
      </c>
      <c r="B856" s="69">
        <v>96029461</v>
      </c>
      <c r="C856" s="81" t="s">
        <v>396</v>
      </c>
      <c r="D856" s="69">
        <v>53747</v>
      </c>
      <c r="E856" t="s">
        <v>65</v>
      </c>
      <c r="F856">
        <v>120</v>
      </c>
    </row>
    <row r="857" spans="1:6" x14ac:dyDescent="0.2">
      <c r="A857" s="70" t="s">
        <v>277</v>
      </c>
      <c r="B857" s="69">
        <v>96015021</v>
      </c>
      <c r="C857" s="81" t="s">
        <v>399</v>
      </c>
      <c r="D857" s="69">
        <v>53782</v>
      </c>
      <c r="E857" t="s">
        <v>65</v>
      </c>
      <c r="F857">
        <v>194</v>
      </c>
    </row>
    <row r="858" spans="1:6" x14ac:dyDescent="0.2">
      <c r="A858" s="70" t="s">
        <v>277</v>
      </c>
      <c r="B858" s="69">
        <v>96016861</v>
      </c>
      <c r="C858" s="81" t="s">
        <v>401</v>
      </c>
      <c r="D858" s="69">
        <v>53782</v>
      </c>
      <c r="E858" t="s">
        <v>65</v>
      </c>
      <c r="F858">
        <v>194</v>
      </c>
    </row>
    <row r="859" spans="1:6" x14ac:dyDescent="0.2">
      <c r="A859" s="70" t="s">
        <v>277</v>
      </c>
      <c r="B859" s="69">
        <v>96019058</v>
      </c>
      <c r="C859" s="81" t="s">
        <v>394</v>
      </c>
      <c r="D859" s="69">
        <v>53782</v>
      </c>
      <c r="E859" t="s">
        <v>65</v>
      </c>
      <c r="F859">
        <v>194</v>
      </c>
    </row>
    <row r="860" spans="1:6" x14ac:dyDescent="0.2">
      <c r="A860" s="70" t="s">
        <v>277</v>
      </c>
      <c r="B860" s="69">
        <v>96036584</v>
      </c>
      <c r="C860" s="81" t="s">
        <v>402</v>
      </c>
      <c r="D860" s="69">
        <v>53782</v>
      </c>
      <c r="E860" t="s">
        <v>65</v>
      </c>
      <c r="F860">
        <v>194</v>
      </c>
    </row>
    <row r="861" spans="1:6" x14ac:dyDescent="0.2">
      <c r="A861" s="70" t="s">
        <v>178</v>
      </c>
      <c r="B861" s="69">
        <v>96001399</v>
      </c>
      <c r="C861" s="81" t="s">
        <v>392</v>
      </c>
      <c r="D861" s="69">
        <v>54279</v>
      </c>
      <c r="E861" t="s">
        <v>65</v>
      </c>
      <c r="F861">
        <v>95</v>
      </c>
    </row>
    <row r="862" spans="1:6" x14ac:dyDescent="0.2">
      <c r="A862" s="70" t="s">
        <v>178</v>
      </c>
      <c r="B862" s="69">
        <v>96007666</v>
      </c>
      <c r="C862" s="81" t="s">
        <v>399</v>
      </c>
      <c r="D862" s="69">
        <v>54279</v>
      </c>
      <c r="E862" t="s">
        <v>65</v>
      </c>
      <c r="F862">
        <v>95</v>
      </c>
    </row>
    <row r="863" spans="1:6" x14ac:dyDescent="0.2">
      <c r="A863" s="70" t="s">
        <v>178</v>
      </c>
      <c r="B863" s="69">
        <v>96009066</v>
      </c>
      <c r="C863" s="81" t="s">
        <v>401</v>
      </c>
      <c r="D863" s="69">
        <v>54279</v>
      </c>
      <c r="E863" t="s">
        <v>65</v>
      </c>
      <c r="F863">
        <v>95</v>
      </c>
    </row>
    <row r="864" spans="1:6" x14ac:dyDescent="0.2">
      <c r="A864" s="70" t="s">
        <v>258</v>
      </c>
      <c r="B864" s="69">
        <v>96039682</v>
      </c>
      <c r="C864" s="81" t="s">
        <v>396</v>
      </c>
      <c r="D864" s="69">
        <v>54292</v>
      </c>
      <c r="E864" t="s">
        <v>65</v>
      </c>
      <c r="F864">
        <v>175</v>
      </c>
    </row>
    <row r="865" spans="1:6" x14ac:dyDescent="0.2">
      <c r="A865" s="70" t="s">
        <v>258</v>
      </c>
      <c r="B865" s="69">
        <v>96062105</v>
      </c>
      <c r="C865" s="81" t="s">
        <v>401</v>
      </c>
      <c r="D865" s="69">
        <v>54292</v>
      </c>
      <c r="E865" t="s">
        <v>65</v>
      </c>
      <c r="F865">
        <v>175</v>
      </c>
    </row>
    <row r="866" spans="1:6" x14ac:dyDescent="0.2">
      <c r="A866" s="70" t="s">
        <v>258</v>
      </c>
      <c r="B866" s="69">
        <v>96067511</v>
      </c>
      <c r="C866" s="81" t="s">
        <v>399</v>
      </c>
      <c r="D866" s="69">
        <v>54292</v>
      </c>
      <c r="E866" t="s">
        <v>65</v>
      </c>
      <c r="F866">
        <v>175</v>
      </c>
    </row>
    <row r="867" spans="1:6" x14ac:dyDescent="0.2">
      <c r="A867" s="70" t="s">
        <v>258</v>
      </c>
      <c r="B867" s="69">
        <v>96077308</v>
      </c>
      <c r="C867" s="81" t="s">
        <v>426</v>
      </c>
      <c r="D867" s="69">
        <v>54292</v>
      </c>
      <c r="E867" t="s">
        <v>65</v>
      </c>
      <c r="F867">
        <v>175</v>
      </c>
    </row>
    <row r="868" spans="1:6" x14ac:dyDescent="0.2">
      <c r="A868" s="70" t="s">
        <v>247</v>
      </c>
      <c r="B868" s="69">
        <v>96019761</v>
      </c>
      <c r="C868" s="81" t="s">
        <v>425</v>
      </c>
      <c r="D868" s="69">
        <v>54438</v>
      </c>
      <c r="E868" t="s">
        <v>65</v>
      </c>
      <c r="F868">
        <v>164</v>
      </c>
    </row>
    <row r="869" spans="1:6" x14ac:dyDescent="0.2">
      <c r="A869" s="70" t="s">
        <v>247</v>
      </c>
      <c r="B869" s="69">
        <v>96021046</v>
      </c>
      <c r="C869" s="81" t="s">
        <v>392</v>
      </c>
      <c r="D869" s="69">
        <v>54438</v>
      </c>
      <c r="E869" t="s">
        <v>65</v>
      </c>
      <c r="F869">
        <v>164</v>
      </c>
    </row>
    <row r="870" spans="1:6" x14ac:dyDescent="0.2">
      <c r="A870" s="70" t="s">
        <v>170</v>
      </c>
      <c r="B870" s="69">
        <v>96067510</v>
      </c>
      <c r="C870" s="81" t="s">
        <v>593</v>
      </c>
      <c r="D870" s="69">
        <v>54480</v>
      </c>
      <c r="E870" t="s">
        <v>65</v>
      </c>
      <c r="F870">
        <v>87</v>
      </c>
    </row>
    <row r="871" spans="1:6" x14ac:dyDescent="0.2">
      <c r="A871" s="70" t="s">
        <v>170</v>
      </c>
      <c r="B871" s="69">
        <v>96083903</v>
      </c>
      <c r="C871" s="81" t="s">
        <v>594</v>
      </c>
      <c r="D871" s="69">
        <v>54480</v>
      </c>
      <c r="E871" t="s">
        <v>65</v>
      </c>
      <c r="F871">
        <v>87</v>
      </c>
    </row>
    <row r="872" spans="1:6" x14ac:dyDescent="0.2">
      <c r="A872" s="70" t="s">
        <v>170</v>
      </c>
      <c r="B872" s="69">
        <v>96086950</v>
      </c>
      <c r="C872" s="81" t="s">
        <v>583</v>
      </c>
      <c r="D872" s="69">
        <v>54480</v>
      </c>
      <c r="E872" t="s">
        <v>65</v>
      </c>
      <c r="F872">
        <v>87</v>
      </c>
    </row>
    <row r="873" spans="1:6" x14ac:dyDescent="0.2">
      <c r="A873" s="70" t="s">
        <v>170</v>
      </c>
      <c r="B873" s="69">
        <v>96005429</v>
      </c>
      <c r="C873" s="81" t="s">
        <v>397</v>
      </c>
      <c r="D873" s="69">
        <v>54480</v>
      </c>
      <c r="E873" t="s">
        <v>65</v>
      </c>
      <c r="F873">
        <v>87</v>
      </c>
    </row>
    <row r="874" spans="1:6" x14ac:dyDescent="0.2">
      <c r="A874" s="70" t="s">
        <v>170</v>
      </c>
      <c r="B874" s="69">
        <v>96012143</v>
      </c>
      <c r="C874" s="81" t="s">
        <v>410</v>
      </c>
      <c r="D874" s="69">
        <v>54480</v>
      </c>
      <c r="E874" t="s">
        <v>65</v>
      </c>
      <c r="F874">
        <v>87</v>
      </c>
    </row>
    <row r="875" spans="1:6" x14ac:dyDescent="0.2">
      <c r="A875" s="70" t="s">
        <v>170</v>
      </c>
      <c r="B875" s="69">
        <v>96030143</v>
      </c>
      <c r="C875" s="81" t="s">
        <v>424</v>
      </c>
      <c r="D875" s="69">
        <v>54480</v>
      </c>
      <c r="E875" t="s">
        <v>65</v>
      </c>
      <c r="F875">
        <v>87</v>
      </c>
    </row>
    <row r="876" spans="1:6" x14ac:dyDescent="0.2">
      <c r="A876" s="70" t="s">
        <v>170</v>
      </c>
      <c r="B876" s="69">
        <v>96044563</v>
      </c>
      <c r="C876" s="81" t="s">
        <v>405</v>
      </c>
      <c r="D876" s="69">
        <v>54480</v>
      </c>
      <c r="E876" t="s">
        <v>65</v>
      </c>
      <c r="F876">
        <v>87</v>
      </c>
    </row>
    <row r="877" spans="1:6" x14ac:dyDescent="0.2">
      <c r="A877" s="70" t="s">
        <v>170</v>
      </c>
      <c r="B877" s="69">
        <v>96084748</v>
      </c>
      <c r="C877" s="81" t="s">
        <v>404</v>
      </c>
      <c r="D877" s="69">
        <v>54480</v>
      </c>
      <c r="E877" t="s">
        <v>65</v>
      </c>
      <c r="F877">
        <v>87</v>
      </c>
    </row>
    <row r="878" spans="1:6" x14ac:dyDescent="0.2">
      <c r="A878" s="70" t="s">
        <v>88</v>
      </c>
      <c r="B878" s="69">
        <v>96060727</v>
      </c>
      <c r="C878" s="81" t="s">
        <v>399</v>
      </c>
      <c r="D878" s="69">
        <v>54979</v>
      </c>
      <c r="E878" t="s">
        <v>65</v>
      </c>
      <c r="F878">
        <v>5</v>
      </c>
    </row>
    <row r="879" spans="1:6" x14ac:dyDescent="0.2">
      <c r="A879" s="70" t="s">
        <v>88</v>
      </c>
      <c r="B879" s="69">
        <v>96060758</v>
      </c>
      <c r="C879" s="81" t="s">
        <v>403</v>
      </c>
      <c r="D879" s="69">
        <v>54979</v>
      </c>
      <c r="E879" t="s">
        <v>65</v>
      </c>
      <c r="F879">
        <v>5</v>
      </c>
    </row>
    <row r="880" spans="1:6" x14ac:dyDescent="0.2">
      <c r="A880" s="70" t="s">
        <v>88</v>
      </c>
      <c r="B880" s="69">
        <v>96060763</v>
      </c>
      <c r="C880" s="81" t="s">
        <v>403</v>
      </c>
      <c r="D880" s="69">
        <v>54979</v>
      </c>
      <c r="E880" t="s">
        <v>65</v>
      </c>
      <c r="F880">
        <v>5</v>
      </c>
    </row>
    <row r="881" spans="1:6" x14ac:dyDescent="0.2">
      <c r="A881" s="70" t="s">
        <v>88</v>
      </c>
      <c r="B881" s="69">
        <v>96060824</v>
      </c>
      <c r="C881" s="81" t="s">
        <v>401</v>
      </c>
      <c r="D881" s="69">
        <v>54979</v>
      </c>
      <c r="E881" t="s">
        <v>65</v>
      </c>
      <c r="F881">
        <v>5</v>
      </c>
    </row>
    <row r="882" spans="1:6" x14ac:dyDescent="0.2">
      <c r="A882" s="70" t="s">
        <v>88</v>
      </c>
      <c r="B882" s="69">
        <v>96092554</v>
      </c>
      <c r="C882" s="81" t="s">
        <v>396</v>
      </c>
      <c r="D882" s="69">
        <v>54979</v>
      </c>
      <c r="E882" t="s">
        <v>65</v>
      </c>
      <c r="F882">
        <v>5</v>
      </c>
    </row>
    <row r="883" spans="1:6" x14ac:dyDescent="0.2">
      <c r="A883" s="70" t="s">
        <v>88</v>
      </c>
      <c r="B883" s="69">
        <v>96082451</v>
      </c>
      <c r="C883" s="81" t="s">
        <v>404</v>
      </c>
      <c r="D883" s="69">
        <v>54979</v>
      </c>
      <c r="E883" t="s">
        <v>65</v>
      </c>
      <c r="F883">
        <v>5</v>
      </c>
    </row>
    <row r="884" spans="1:6" x14ac:dyDescent="0.2">
      <c r="A884" s="70" t="s">
        <v>88</v>
      </c>
      <c r="B884" s="69">
        <v>96070622</v>
      </c>
      <c r="C884" s="81" t="s">
        <v>583</v>
      </c>
      <c r="D884" s="69">
        <v>54979</v>
      </c>
      <c r="E884" t="s">
        <v>65</v>
      </c>
      <c r="F884">
        <v>5</v>
      </c>
    </row>
    <row r="885" spans="1:6" x14ac:dyDescent="0.2">
      <c r="A885" s="70" t="s">
        <v>88</v>
      </c>
      <c r="B885" s="69">
        <v>96092033</v>
      </c>
      <c r="C885" s="81" t="s">
        <v>583</v>
      </c>
      <c r="D885" s="69">
        <v>54979</v>
      </c>
      <c r="E885" t="s">
        <v>65</v>
      </c>
      <c r="F885">
        <v>5</v>
      </c>
    </row>
    <row r="886" spans="1:6" x14ac:dyDescent="0.2">
      <c r="A886" s="70" t="s">
        <v>88</v>
      </c>
      <c r="B886" s="69">
        <v>96005429</v>
      </c>
      <c r="C886" s="81" t="s">
        <v>397</v>
      </c>
      <c r="D886" s="69">
        <v>54979</v>
      </c>
      <c r="E886" t="s">
        <v>65</v>
      </c>
      <c r="F886">
        <v>5</v>
      </c>
    </row>
    <row r="887" spans="1:6" x14ac:dyDescent="0.2">
      <c r="A887" s="70" t="s">
        <v>88</v>
      </c>
      <c r="B887" s="69">
        <v>96007593</v>
      </c>
      <c r="C887" s="81" t="s">
        <v>411</v>
      </c>
      <c r="D887" s="69">
        <v>54979</v>
      </c>
      <c r="E887" t="s">
        <v>65</v>
      </c>
      <c r="F887">
        <v>5</v>
      </c>
    </row>
    <row r="888" spans="1:6" x14ac:dyDescent="0.2">
      <c r="A888" s="70" t="s">
        <v>88</v>
      </c>
      <c r="B888" s="69">
        <v>96018740</v>
      </c>
      <c r="C888" s="81" t="s">
        <v>394</v>
      </c>
      <c r="D888" s="69">
        <v>54979</v>
      </c>
      <c r="E888" t="s">
        <v>65</v>
      </c>
      <c r="F888">
        <v>5</v>
      </c>
    </row>
    <row r="889" spans="1:6" x14ac:dyDescent="0.2">
      <c r="A889" s="70" t="s">
        <v>88</v>
      </c>
      <c r="B889" s="69">
        <v>96033648</v>
      </c>
      <c r="C889" s="81" t="s">
        <v>422</v>
      </c>
      <c r="D889" s="69">
        <v>54979</v>
      </c>
      <c r="E889" t="s">
        <v>65</v>
      </c>
      <c r="F889">
        <v>5</v>
      </c>
    </row>
    <row r="890" spans="1:6" x14ac:dyDescent="0.2">
      <c r="A890" s="70" t="s">
        <v>88</v>
      </c>
      <c r="B890" s="69">
        <v>96056503</v>
      </c>
      <c r="C890" s="81" t="s">
        <v>396</v>
      </c>
      <c r="D890" s="69">
        <v>54979</v>
      </c>
      <c r="E890" t="s">
        <v>65</v>
      </c>
      <c r="F890">
        <v>5</v>
      </c>
    </row>
    <row r="891" spans="1:6" x14ac:dyDescent="0.2">
      <c r="A891" s="70" t="s">
        <v>88</v>
      </c>
      <c r="B891" s="69">
        <v>96093559</v>
      </c>
      <c r="C891" s="81" t="s">
        <v>424</v>
      </c>
      <c r="D891" s="69">
        <v>54979</v>
      </c>
      <c r="E891" t="s">
        <v>65</v>
      </c>
      <c r="F891">
        <v>5</v>
      </c>
    </row>
    <row r="892" spans="1:6" x14ac:dyDescent="0.2">
      <c r="A892" s="70" t="s">
        <v>115</v>
      </c>
      <c r="B892" s="69">
        <v>96019827</v>
      </c>
      <c r="C892" s="81" t="s">
        <v>401</v>
      </c>
      <c r="D892" s="69">
        <v>54980</v>
      </c>
      <c r="E892" t="s">
        <v>65</v>
      </c>
      <c r="F892">
        <v>32</v>
      </c>
    </row>
    <row r="893" spans="1:6" x14ac:dyDescent="0.2">
      <c r="A893" s="70" t="s">
        <v>115</v>
      </c>
      <c r="B893" s="69">
        <v>96020262</v>
      </c>
      <c r="C893" s="81" t="s">
        <v>399</v>
      </c>
      <c r="D893" s="69">
        <v>54980</v>
      </c>
      <c r="E893" t="s">
        <v>65</v>
      </c>
      <c r="F893">
        <v>32</v>
      </c>
    </row>
    <row r="894" spans="1:6" x14ac:dyDescent="0.2">
      <c r="A894" s="70" t="s">
        <v>115</v>
      </c>
      <c r="B894" s="69">
        <v>96028247</v>
      </c>
      <c r="C894" s="81" t="s">
        <v>415</v>
      </c>
      <c r="D894" s="69">
        <v>54980</v>
      </c>
      <c r="E894" t="s">
        <v>65</v>
      </c>
      <c r="F894">
        <v>32</v>
      </c>
    </row>
    <row r="895" spans="1:6" x14ac:dyDescent="0.2">
      <c r="A895" s="70" t="s">
        <v>115</v>
      </c>
      <c r="B895" s="69">
        <v>96028699</v>
      </c>
      <c r="C895" s="81" t="s">
        <v>405</v>
      </c>
      <c r="D895" s="69">
        <v>54980</v>
      </c>
      <c r="E895" t="s">
        <v>65</v>
      </c>
      <c r="F895">
        <v>32</v>
      </c>
    </row>
    <row r="896" spans="1:6" x14ac:dyDescent="0.2">
      <c r="A896" s="70" t="s">
        <v>115</v>
      </c>
      <c r="B896" s="69">
        <v>96030351</v>
      </c>
      <c r="C896" s="81" t="s">
        <v>402</v>
      </c>
      <c r="D896" s="69">
        <v>54980</v>
      </c>
      <c r="E896" t="s">
        <v>65</v>
      </c>
      <c r="F896">
        <v>32</v>
      </c>
    </row>
    <row r="897" spans="1:6" x14ac:dyDescent="0.2">
      <c r="A897" s="70" t="s">
        <v>115</v>
      </c>
      <c r="B897" s="69">
        <v>96086753</v>
      </c>
      <c r="C897" s="81" t="s">
        <v>392</v>
      </c>
      <c r="D897" s="69">
        <v>54980</v>
      </c>
      <c r="E897" t="s">
        <v>65</v>
      </c>
      <c r="F897">
        <v>32</v>
      </c>
    </row>
    <row r="898" spans="1:6" x14ac:dyDescent="0.2">
      <c r="A898" s="70" t="s">
        <v>98</v>
      </c>
      <c r="B898" s="69">
        <v>96011533</v>
      </c>
      <c r="C898" s="81" t="s">
        <v>401</v>
      </c>
      <c r="D898" s="69">
        <v>55109</v>
      </c>
      <c r="E898" t="s">
        <v>65</v>
      </c>
      <c r="F898">
        <v>15</v>
      </c>
    </row>
    <row r="899" spans="1:6" x14ac:dyDescent="0.2">
      <c r="A899" s="70" t="s">
        <v>98</v>
      </c>
      <c r="B899" s="69">
        <v>96017252</v>
      </c>
      <c r="C899" s="81" t="s">
        <v>399</v>
      </c>
      <c r="D899" s="69">
        <v>55109</v>
      </c>
      <c r="E899" t="s">
        <v>65</v>
      </c>
      <c r="F899">
        <v>15</v>
      </c>
    </row>
    <row r="900" spans="1:6" x14ac:dyDescent="0.2">
      <c r="A900" s="70" t="s">
        <v>98</v>
      </c>
      <c r="B900" s="69">
        <v>96061739</v>
      </c>
      <c r="C900" s="81" t="s">
        <v>403</v>
      </c>
      <c r="D900" s="69">
        <v>55109</v>
      </c>
      <c r="E900" t="s">
        <v>65</v>
      </c>
      <c r="F900">
        <v>15</v>
      </c>
    </row>
    <row r="901" spans="1:6" x14ac:dyDescent="0.2">
      <c r="A901" s="70" t="s">
        <v>98</v>
      </c>
      <c r="B901" s="69">
        <v>96090207</v>
      </c>
      <c r="C901" s="81" t="s">
        <v>402</v>
      </c>
      <c r="D901" s="69">
        <v>55109</v>
      </c>
      <c r="E901" t="s">
        <v>65</v>
      </c>
      <c r="F901">
        <v>15</v>
      </c>
    </row>
    <row r="902" spans="1:6" x14ac:dyDescent="0.2">
      <c r="A902" s="70" t="s">
        <v>96</v>
      </c>
      <c r="B902" s="69">
        <v>96057365</v>
      </c>
      <c r="C902" s="81" t="s">
        <v>396</v>
      </c>
      <c r="D902" s="69">
        <v>55134</v>
      </c>
      <c r="E902" t="s">
        <v>65</v>
      </c>
      <c r="F902">
        <v>13</v>
      </c>
    </row>
    <row r="903" spans="1:6" x14ac:dyDescent="0.2">
      <c r="A903" s="70" t="s">
        <v>96</v>
      </c>
      <c r="B903" s="69">
        <v>96057582</v>
      </c>
      <c r="C903" s="81" t="s">
        <v>401</v>
      </c>
      <c r="D903" s="69">
        <v>55134</v>
      </c>
      <c r="E903" t="s">
        <v>65</v>
      </c>
      <c r="F903">
        <v>13</v>
      </c>
    </row>
    <row r="904" spans="1:6" x14ac:dyDescent="0.2">
      <c r="A904" s="70" t="s">
        <v>96</v>
      </c>
      <c r="B904" s="69">
        <v>96057583</v>
      </c>
      <c r="C904" s="81" t="s">
        <v>399</v>
      </c>
      <c r="D904" s="69">
        <v>55134</v>
      </c>
      <c r="E904" t="s">
        <v>65</v>
      </c>
      <c r="F904">
        <v>13</v>
      </c>
    </row>
    <row r="905" spans="1:6" x14ac:dyDescent="0.2">
      <c r="A905" s="70" t="s">
        <v>96</v>
      </c>
      <c r="B905" s="69">
        <v>96058040</v>
      </c>
      <c r="C905" s="81" t="s">
        <v>402</v>
      </c>
      <c r="D905" s="69">
        <v>55134</v>
      </c>
      <c r="E905" t="s">
        <v>65</v>
      </c>
      <c r="F905">
        <v>13</v>
      </c>
    </row>
    <row r="906" spans="1:6" x14ac:dyDescent="0.2">
      <c r="A906" s="70" t="s">
        <v>191</v>
      </c>
      <c r="B906" s="69">
        <v>96002353</v>
      </c>
      <c r="C906" s="81" t="s">
        <v>392</v>
      </c>
      <c r="D906" s="69">
        <v>55265</v>
      </c>
      <c r="E906" t="s">
        <v>65</v>
      </c>
      <c r="F906">
        <v>108</v>
      </c>
    </row>
    <row r="907" spans="1:6" x14ac:dyDescent="0.2">
      <c r="A907" s="70" t="s">
        <v>191</v>
      </c>
      <c r="B907" s="69">
        <v>96005429</v>
      </c>
      <c r="C907" s="81" t="s">
        <v>397</v>
      </c>
      <c r="D907" s="69">
        <v>55265</v>
      </c>
      <c r="E907" t="s">
        <v>65</v>
      </c>
      <c r="F907">
        <v>108</v>
      </c>
    </row>
    <row r="908" spans="1:6" x14ac:dyDescent="0.2">
      <c r="A908" s="70" t="s">
        <v>191</v>
      </c>
      <c r="B908" s="69">
        <v>96007428</v>
      </c>
      <c r="C908" s="81" t="s">
        <v>394</v>
      </c>
      <c r="D908" s="69">
        <v>55265</v>
      </c>
      <c r="E908" t="s">
        <v>65</v>
      </c>
      <c r="F908">
        <v>108</v>
      </c>
    </row>
    <row r="909" spans="1:6" x14ac:dyDescent="0.2">
      <c r="A909" s="70" t="s">
        <v>191</v>
      </c>
      <c r="B909" s="69">
        <v>96017849</v>
      </c>
      <c r="C909" s="81" t="s">
        <v>404</v>
      </c>
      <c r="D909" s="69">
        <v>55265</v>
      </c>
      <c r="E909" t="s">
        <v>65</v>
      </c>
      <c r="F909">
        <v>108</v>
      </c>
    </row>
    <row r="910" spans="1:6" x14ac:dyDescent="0.2">
      <c r="A910" s="70" t="s">
        <v>191</v>
      </c>
      <c r="B910" s="69">
        <v>96017850</v>
      </c>
      <c r="C910" s="81" t="s">
        <v>404</v>
      </c>
      <c r="D910" s="69">
        <v>55265</v>
      </c>
      <c r="E910" t="s">
        <v>65</v>
      </c>
      <c r="F910">
        <v>108</v>
      </c>
    </row>
    <row r="911" spans="1:6" x14ac:dyDescent="0.2">
      <c r="A911" s="70" t="s">
        <v>191</v>
      </c>
      <c r="B911" s="69">
        <v>96018082</v>
      </c>
      <c r="C911" s="81" t="s">
        <v>403</v>
      </c>
      <c r="D911" s="69">
        <v>55265</v>
      </c>
      <c r="E911" t="s">
        <v>65</v>
      </c>
      <c r="F911">
        <v>108</v>
      </c>
    </row>
    <row r="912" spans="1:6" x14ac:dyDescent="0.2">
      <c r="A912" s="70" t="s">
        <v>191</v>
      </c>
      <c r="B912" s="69">
        <v>96028839</v>
      </c>
      <c r="C912" s="81" t="s">
        <v>396</v>
      </c>
      <c r="D912" s="69">
        <v>55265</v>
      </c>
      <c r="E912" t="s">
        <v>65</v>
      </c>
      <c r="F912">
        <v>108</v>
      </c>
    </row>
    <row r="913" spans="1:6" x14ac:dyDescent="0.2">
      <c r="A913" s="70" t="s">
        <v>228</v>
      </c>
      <c r="B913" s="69">
        <v>96029313</v>
      </c>
      <c r="C913" s="81" t="s">
        <v>396</v>
      </c>
      <c r="D913" s="69">
        <v>55727</v>
      </c>
      <c r="E913" t="s">
        <v>65</v>
      </c>
      <c r="F913">
        <v>145</v>
      </c>
    </row>
    <row r="914" spans="1:6" x14ac:dyDescent="0.2">
      <c r="A914" s="70" t="s">
        <v>199</v>
      </c>
      <c r="B914" s="69">
        <v>96021121</v>
      </c>
      <c r="C914" s="81" t="s">
        <v>401</v>
      </c>
      <c r="D914" s="69">
        <v>55898</v>
      </c>
      <c r="E914" t="s">
        <v>65</v>
      </c>
      <c r="F914">
        <v>116</v>
      </c>
    </row>
    <row r="915" spans="1:6" x14ac:dyDescent="0.2">
      <c r="A915" s="70" t="s">
        <v>199</v>
      </c>
      <c r="B915" s="69">
        <v>96023261</v>
      </c>
      <c r="C915" s="81" t="s">
        <v>399</v>
      </c>
      <c r="D915" s="69">
        <v>55898</v>
      </c>
      <c r="E915" t="s">
        <v>65</v>
      </c>
      <c r="F915">
        <v>116</v>
      </c>
    </row>
    <row r="916" spans="1:6" x14ac:dyDescent="0.2">
      <c r="A916" s="70" t="s">
        <v>199</v>
      </c>
      <c r="B916" s="69">
        <v>96029230</v>
      </c>
      <c r="C916" s="81" t="s">
        <v>402</v>
      </c>
      <c r="D916" s="69">
        <v>55898</v>
      </c>
      <c r="E916" t="s">
        <v>65</v>
      </c>
      <c r="F916">
        <v>116</v>
      </c>
    </row>
    <row r="917" spans="1:6" x14ac:dyDescent="0.2">
      <c r="A917" s="70" t="s">
        <v>303</v>
      </c>
      <c r="B917" s="69">
        <v>96030292</v>
      </c>
      <c r="C917" s="81" t="s">
        <v>399</v>
      </c>
      <c r="D917" s="69">
        <v>55915</v>
      </c>
      <c r="E917" t="s">
        <v>65</v>
      </c>
      <c r="F917">
        <v>220</v>
      </c>
    </row>
    <row r="918" spans="1:6" x14ac:dyDescent="0.2">
      <c r="A918" s="70" t="s">
        <v>303</v>
      </c>
      <c r="B918" s="69">
        <v>96031824</v>
      </c>
      <c r="C918" s="81" t="s">
        <v>402</v>
      </c>
      <c r="D918" s="69">
        <v>55915</v>
      </c>
      <c r="E918" t="s">
        <v>65</v>
      </c>
      <c r="F918">
        <v>220</v>
      </c>
    </row>
    <row r="919" spans="1:6" x14ac:dyDescent="0.2">
      <c r="A919" s="70" t="s">
        <v>278</v>
      </c>
      <c r="B919" s="69">
        <v>96061790</v>
      </c>
      <c r="C919" s="81" t="s">
        <v>399</v>
      </c>
      <c r="D919" s="69">
        <v>55947</v>
      </c>
      <c r="E919" t="s">
        <v>65</v>
      </c>
      <c r="F919">
        <v>195</v>
      </c>
    </row>
    <row r="920" spans="1:6" x14ac:dyDescent="0.2">
      <c r="A920" s="70" t="s">
        <v>278</v>
      </c>
      <c r="B920" s="69">
        <v>96061920</v>
      </c>
      <c r="C920" s="81" t="s">
        <v>401</v>
      </c>
      <c r="D920" s="69">
        <v>55947</v>
      </c>
      <c r="E920" t="s">
        <v>65</v>
      </c>
      <c r="F920">
        <v>195</v>
      </c>
    </row>
    <row r="921" spans="1:6" x14ac:dyDescent="0.2">
      <c r="A921" s="70" t="s">
        <v>278</v>
      </c>
      <c r="B921" s="69">
        <v>96062281</v>
      </c>
      <c r="C921" s="81" t="s">
        <v>406</v>
      </c>
      <c r="D921" s="69">
        <v>55947</v>
      </c>
      <c r="E921" t="s">
        <v>65</v>
      </c>
      <c r="F921">
        <v>195</v>
      </c>
    </row>
    <row r="922" spans="1:6" x14ac:dyDescent="0.2">
      <c r="A922" s="70" t="s">
        <v>267</v>
      </c>
      <c r="B922" s="69">
        <v>96017256</v>
      </c>
      <c r="C922" s="81" t="s">
        <v>431</v>
      </c>
      <c r="D922" s="69">
        <v>56039</v>
      </c>
      <c r="E922" t="s">
        <v>65</v>
      </c>
      <c r="F922">
        <v>184</v>
      </c>
    </row>
    <row r="923" spans="1:6" x14ac:dyDescent="0.2">
      <c r="A923" s="70" t="s">
        <v>267</v>
      </c>
      <c r="B923" s="69">
        <v>96049612</v>
      </c>
      <c r="C923" s="81" t="s">
        <v>396</v>
      </c>
      <c r="D923" s="69">
        <v>56039</v>
      </c>
      <c r="E923" t="s">
        <v>65</v>
      </c>
      <c r="F923">
        <v>184</v>
      </c>
    </row>
    <row r="924" spans="1:6" x14ac:dyDescent="0.2">
      <c r="A924" s="70" t="s">
        <v>92</v>
      </c>
      <c r="B924" s="69">
        <v>96062703</v>
      </c>
      <c r="C924" s="81" t="s">
        <v>399</v>
      </c>
      <c r="D924" s="69">
        <v>56264</v>
      </c>
      <c r="E924" t="s">
        <v>65</v>
      </c>
      <c r="F924">
        <v>9</v>
      </c>
    </row>
    <row r="925" spans="1:6" x14ac:dyDescent="0.2">
      <c r="A925" s="70" t="s">
        <v>92</v>
      </c>
      <c r="B925" s="69">
        <v>96062765</v>
      </c>
      <c r="C925" s="81" t="s">
        <v>401</v>
      </c>
      <c r="D925" s="69">
        <v>56264</v>
      </c>
      <c r="E925" t="s">
        <v>65</v>
      </c>
      <c r="F925">
        <v>9</v>
      </c>
    </row>
    <row r="926" spans="1:6" x14ac:dyDescent="0.2">
      <c r="A926" s="70" t="s">
        <v>92</v>
      </c>
      <c r="B926" s="69">
        <v>96055634</v>
      </c>
      <c r="C926" s="81" t="s">
        <v>399</v>
      </c>
      <c r="D926" s="69">
        <v>56264</v>
      </c>
      <c r="E926" t="s">
        <v>65</v>
      </c>
      <c r="F926">
        <v>9</v>
      </c>
    </row>
    <row r="927" spans="1:6" x14ac:dyDescent="0.2">
      <c r="A927" s="70" t="s">
        <v>92</v>
      </c>
      <c r="B927" s="69">
        <v>96001565</v>
      </c>
      <c r="C927" s="81" t="s">
        <v>392</v>
      </c>
      <c r="D927" s="69">
        <v>56264</v>
      </c>
      <c r="E927" t="s">
        <v>65</v>
      </c>
      <c r="F927">
        <v>9</v>
      </c>
    </row>
    <row r="928" spans="1:6" x14ac:dyDescent="0.2">
      <c r="A928" s="70" t="s">
        <v>92</v>
      </c>
      <c r="B928" s="69">
        <v>96005429</v>
      </c>
      <c r="C928" s="81" t="s">
        <v>397</v>
      </c>
      <c r="D928" s="69">
        <v>56264</v>
      </c>
      <c r="E928" t="s">
        <v>65</v>
      </c>
      <c r="F928">
        <v>9</v>
      </c>
    </row>
    <row r="929" spans="1:6" x14ac:dyDescent="0.2">
      <c r="A929" s="70" t="s">
        <v>92</v>
      </c>
      <c r="B929" s="69">
        <v>96007593</v>
      </c>
      <c r="C929" s="81" t="s">
        <v>411</v>
      </c>
      <c r="D929" s="69">
        <v>56264</v>
      </c>
      <c r="E929" t="s">
        <v>65</v>
      </c>
      <c r="F929">
        <v>9</v>
      </c>
    </row>
    <row r="930" spans="1:6" x14ac:dyDescent="0.2">
      <c r="A930" s="70" t="s">
        <v>92</v>
      </c>
      <c r="B930" s="69">
        <v>96018770</v>
      </c>
      <c r="C930" s="81" t="s">
        <v>394</v>
      </c>
      <c r="D930" s="69">
        <v>56264</v>
      </c>
      <c r="E930" t="s">
        <v>65</v>
      </c>
      <c r="F930">
        <v>9</v>
      </c>
    </row>
    <row r="931" spans="1:6" x14ac:dyDescent="0.2">
      <c r="A931" s="70" t="s">
        <v>92</v>
      </c>
      <c r="B931" s="69">
        <v>96029028</v>
      </c>
      <c r="C931" s="81" t="s">
        <v>396</v>
      </c>
      <c r="D931" s="69">
        <v>56264</v>
      </c>
      <c r="E931" t="s">
        <v>65</v>
      </c>
      <c r="F931">
        <v>9</v>
      </c>
    </row>
    <row r="932" spans="1:6" x14ac:dyDescent="0.2">
      <c r="A932" s="70" t="s">
        <v>270</v>
      </c>
      <c r="B932" s="69">
        <v>96001634</v>
      </c>
      <c r="C932" s="81" t="s">
        <v>422</v>
      </c>
      <c r="D932" s="69">
        <v>56630</v>
      </c>
      <c r="E932" t="s">
        <v>65</v>
      </c>
      <c r="F932">
        <v>187</v>
      </c>
    </row>
    <row r="933" spans="1:6" x14ac:dyDescent="0.2">
      <c r="A933" s="70" t="s">
        <v>270</v>
      </c>
      <c r="B933" s="69">
        <v>96002347</v>
      </c>
      <c r="C933" s="81" t="s">
        <v>392</v>
      </c>
      <c r="D933" s="69">
        <v>56630</v>
      </c>
      <c r="E933" t="s">
        <v>65</v>
      </c>
      <c r="F933">
        <v>187</v>
      </c>
    </row>
    <row r="934" spans="1:6" x14ac:dyDescent="0.2">
      <c r="A934" s="70" t="s">
        <v>270</v>
      </c>
      <c r="B934" s="69">
        <v>96029232</v>
      </c>
      <c r="C934" s="81" t="s">
        <v>410</v>
      </c>
      <c r="D934" s="69">
        <v>56630</v>
      </c>
      <c r="E934" t="s">
        <v>65</v>
      </c>
      <c r="F934">
        <v>187</v>
      </c>
    </row>
    <row r="935" spans="1:6" x14ac:dyDescent="0.2">
      <c r="A935" s="74" t="s">
        <v>111</v>
      </c>
      <c r="B935" s="69"/>
      <c r="C935" s="75" t="s">
        <v>585</v>
      </c>
      <c r="D935" s="67">
        <v>56631</v>
      </c>
      <c r="E935" t="s">
        <v>65</v>
      </c>
      <c r="F935">
        <v>28</v>
      </c>
    </row>
    <row r="936" spans="1:6" x14ac:dyDescent="0.2">
      <c r="A936" s="70" t="s">
        <v>196</v>
      </c>
      <c r="B936" s="69">
        <v>96016377</v>
      </c>
      <c r="C936" s="81" t="s">
        <v>399</v>
      </c>
      <c r="D936" s="69">
        <v>56759</v>
      </c>
      <c r="E936" t="s">
        <v>65</v>
      </c>
      <c r="F936">
        <v>113</v>
      </c>
    </row>
    <row r="937" spans="1:6" x14ac:dyDescent="0.2">
      <c r="A937" s="70" t="s">
        <v>196</v>
      </c>
      <c r="B937" s="69">
        <v>96018726</v>
      </c>
      <c r="C937" s="81" t="s">
        <v>394</v>
      </c>
      <c r="D937" s="69">
        <v>56759</v>
      </c>
      <c r="E937" t="s">
        <v>65</v>
      </c>
      <c r="F937">
        <v>113</v>
      </c>
    </row>
    <row r="938" spans="1:6" x14ac:dyDescent="0.2">
      <c r="A938" s="70" t="s">
        <v>196</v>
      </c>
      <c r="B938" s="69">
        <v>96030168</v>
      </c>
      <c r="C938" s="81" t="s">
        <v>401</v>
      </c>
      <c r="D938" s="69">
        <v>56759</v>
      </c>
      <c r="E938" t="s">
        <v>65</v>
      </c>
      <c r="F938">
        <v>113</v>
      </c>
    </row>
    <row r="939" spans="1:6" x14ac:dyDescent="0.2">
      <c r="A939" s="70" t="s">
        <v>165</v>
      </c>
      <c r="B939" s="69">
        <v>96055200</v>
      </c>
      <c r="C939" s="81" t="s">
        <v>392</v>
      </c>
      <c r="D939" s="69">
        <v>56959</v>
      </c>
      <c r="E939" t="s">
        <v>65</v>
      </c>
      <c r="F939">
        <v>82</v>
      </c>
    </row>
    <row r="940" spans="1:6" x14ac:dyDescent="0.2">
      <c r="A940" s="70" t="s">
        <v>137</v>
      </c>
      <c r="B940" s="69">
        <v>96019838</v>
      </c>
      <c r="C940" s="81" t="s">
        <v>401</v>
      </c>
      <c r="D940" s="69">
        <v>57251</v>
      </c>
      <c r="E940" t="s">
        <v>65</v>
      </c>
      <c r="F940">
        <v>54</v>
      </c>
    </row>
    <row r="941" spans="1:6" x14ac:dyDescent="0.2">
      <c r="A941" s="70" t="s">
        <v>137</v>
      </c>
      <c r="B941" s="69">
        <v>96020000</v>
      </c>
      <c r="C941" s="81" t="s">
        <v>399</v>
      </c>
      <c r="D941" s="69">
        <v>57251</v>
      </c>
      <c r="E941" t="s">
        <v>65</v>
      </c>
      <c r="F941">
        <v>54</v>
      </c>
    </row>
    <row r="942" spans="1:6" x14ac:dyDescent="0.2">
      <c r="A942" s="70" t="s">
        <v>137</v>
      </c>
      <c r="B942" s="69">
        <v>96023233</v>
      </c>
      <c r="C942" s="81" t="s">
        <v>394</v>
      </c>
      <c r="D942" s="69">
        <v>57251</v>
      </c>
      <c r="E942" t="s">
        <v>65</v>
      </c>
      <c r="F942">
        <v>54</v>
      </c>
    </row>
    <row r="943" spans="1:6" x14ac:dyDescent="0.2">
      <c r="A943" s="70" t="s">
        <v>137</v>
      </c>
      <c r="B943" s="69">
        <v>96028343</v>
      </c>
      <c r="C943" s="81" t="s">
        <v>402</v>
      </c>
      <c r="D943" s="69">
        <v>57251</v>
      </c>
      <c r="E943" t="s">
        <v>65</v>
      </c>
      <c r="F943">
        <v>54</v>
      </c>
    </row>
    <row r="944" spans="1:6" x14ac:dyDescent="0.2">
      <c r="A944" s="70" t="s">
        <v>137</v>
      </c>
      <c r="B944" s="69">
        <v>96028432</v>
      </c>
      <c r="C944" s="81" t="s">
        <v>405</v>
      </c>
      <c r="D944" s="69">
        <v>57251</v>
      </c>
      <c r="E944" t="s">
        <v>65</v>
      </c>
      <c r="F944">
        <v>54</v>
      </c>
    </row>
    <row r="945" spans="1:6" x14ac:dyDescent="0.2">
      <c r="A945" s="70" t="s">
        <v>137</v>
      </c>
      <c r="B945" s="69">
        <v>96057780</v>
      </c>
      <c r="C945" s="81" t="s">
        <v>404</v>
      </c>
      <c r="D945" s="69">
        <v>57251</v>
      </c>
      <c r="E945" t="s">
        <v>65</v>
      </c>
      <c r="F945">
        <v>54</v>
      </c>
    </row>
    <row r="946" spans="1:6" x14ac:dyDescent="0.2">
      <c r="A946" s="70" t="s">
        <v>137</v>
      </c>
      <c r="B946" s="69">
        <v>96057948</v>
      </c>
      <c r="C946" s="81" t="s">
        <v>404</v>
      </c>
      <c r="D946" s="69">
        <v>57251</v>
      </c>
      <c r="E946" t="s">
        <v>65</v>
      </c>
      <c r="F946">
        <v>54</v>
      </c>
    </row>
    <row r="947" spans="1:6" x14ac:dyDescent="0.2">
      <c r="A947" s="70" t="s">
        <v>137</v>
      </c>
      <c r="B947" s="69">
        <v>96058516</v>
      </c>
      <c r="C947" s="81" t="s">
        <v>404</v>
      </c>
      <c r="D947" s="69">
        <v>57251</v>
      </c>
      <c r="E947" t="s">
        <v>65</v>
      </c>
      <c r="F947">
        <v>54</v>
      </c>
    </row>
    <row r="948" spans="1:6" x14ac:dyDescent="0.2">
      <c r="A948" s="70" t="s">
        <v>137</v>
      </c>
      <c r="B948" s="69">
        <v>96061935</v>
      </c>
      <c r="C948" s="81" t="s">
        <v>403</v>
      </c>
      <c r="D948" s="69">
        <v>57251</v>
      </c>
      <c r="E948" t="s">
        <v>65</v>
      </c>
      <c r="F948">
        <v>54</v>
      </c>
    </row>
    <row r="949" spans="1:6" x14ac:dyDescent="0.2">
      <c r="A949" s="70" t="s">
        <v>137</v>
      </c>
      <c r="B949" s="69">
        <v>96061938</v>
      </c>
      <c r="C949" s="81" t="s">
        <v>403</v>
      </c>
      <c r="D949" s="69">
        <v>57251</v>
      </c>
      <c r="E949" t="s">
        <v>65</v>
      </c>
      <c r="F949">
        <v>54</v>
      </c>
    </row>
    <row r="950" spans="1:6" x14ac:dyDescent="0.2">
      <c r="A950" s="70" t="s">
        <v>137</v>
      </c>
      <c r="B950" s="69">
        <v>96066261</v>
      </c>
      <c r="C950" s="81" t="s">
        <v>404</v>
      </c>
      <c r="D950" s="69">
        <v>57251</v>
      </c>
      <c r="E950" t="s">
        <v>65</v>
      </c>
      <c r="F950">
        <v>54</v>
      </c>
    </row>
    <row r="951" spans="1:6" x14ac:dyDescent="0.2">
      <c r="A951" s="70" t="s">
        <v>137</v>
      </c>
      <c r="B951" s="69">
        <v>96066262</v>
      </c>
      <c r="C951" s="81" t="s">
        <v>403</v>
      </c>
      <c r="D951" s="69">
        <v>57251</v>
      </c>
      <c r="E951" t="s">
        <v>65</v>
      </c>
      <c r="F951">
        <v>54</v>
      </c>
    </row>
    <row r="952" spans="1:6" x14ac:dyDescent="0.2">
      <c r="A952" s="70" t="s">
        <v>137</v>
      </c>
      <c r="B952" s="69">
        <v>96066264</v>
      </c>
      <c r="C952" s="81" t="s">
        <v>403</v>
      </c>
      <c r="D952" s="69">
        <v>57251</v>
      </c>
      <c r="E952" t="s">
        <v>65</v>
      </c>
      <c r="F952">
        <v>54</v>
      </c>
    </row>
    <row r="953" spans="1:6" x14ac:dyDescent="0.2">
      <c r="A953" s="70" t="s">
        <v>137</v>
      </c>
      <c r="B953" s="69">
        <v>96084677</v>
      </c>
      <c r="C953" s="81" t="s">
        <v>404</v>
      </c>
      <c r="D953" s="69">
        <v>57251</v>
      </c>
      <c r="E953" t="s">
        <v>65</v>
      </c>
      <c r="F953">
        <v>54</v>
      </c>
    </row>
    <row r="954" spans="1:6" x14ac:dyDescent="0.2">
      <c r="A954" s="70" t="s">
        <v>85</v>
      </c>
      <c r="B954" s="69">
        <v>96062807</v>
      </c>
      <c r="C954" s="81" t="s">
        <v>401</v>
      </c>
      <c r="D954" s="69">
        <v>57399</v>
      </c>
      <c r="E954" t="s">
        <v>65</v>
      </c>
      <c r="F954">
        <v>2</v>
      </c>
    </row>
    <row r="955" spans="1:6" x14ac:dyDescent="0.2">
      <c r="A955" s="70" t="s">
        <v>85</v>
      </c>
      <c r="B955" s="69">
        <v>96063301</v>
      </c>
      <c r="C955" s="81" t="s">
        <v>399</v>
      </c>
      <c r="D955" s="69">
        <v>57399</v>
      </c>
      <c r="E955" t="s">
        <v>65</v>
      </c>
      <c r="F955">
        <v>2</v>
      </c>
    </row>
    <row r="956" spans="1:6" x14ac:dyDescent="0.2">
      <c r="A956" s="70" t="s">
        <v>85</v>
      </c>
      <c r="B956" s="69">
        <v>96005429</v>
      </c>
      <c r="C956" s="81" t="s">
        <v>397</v>
      </c>
      <c r="D956" s="69">
        <v>57399</v>
      </c>
      <c r="E956" t="s">
        <v>65</v>
      </c>
      <c r="F956">
        <v>2</v>
      </c>
    </row>
    <row r="957" spans="1:6" x14ac:dyDescent="0.2">
      <c r="A957" s="70" t="s">
        <v>85</v>
      </c>
      <c r="B957" s="69">
        <v>96018717</v>
      </c>
      <c r="C957" s="81" t="s">
        <v>394</v>
      </c>
      <c r="D957" s="69">
        <v>57399</v>
      </c>
      <c r="E957" t="s">
        <v>65</v>
      </c>
      <c r="F957">
        <v>2</v>
      </c>
    </row>
    <row r="958" spans="1:6" x14ac:dyDescent="0.2">
      <c r="A958" s="70" t="s">
        <v>85</v>
      </c>
      <c r="B958" s="69">
        <v>96028815</v>
      </c>
      <c r="C958" s="81" t="s">
        <v>396</v>
      </c>
      <c r="D958" s="69">
        <v>57399</v>
      </c>
      <c r="E958" t="s">
        <v>65</v>
      </c>
      <c r="F958">
        <v>2</v>
      </c>
    </row>
    <row r="959" spans="1:6" x14ac:dyDescent="0.2">
      <c r="A959" s="70" t="s">
        <v>85</v>
      </c>
      <c r="B959" s="69">
        <v>96042598</v>
      </c>
      <c r="C959" s="81" t="s">
        <v>405</v>
      </c>
      <c r="D959" s="69">
        <v>57399</v>
      </c>
      <c r="E959" t="s">
        <v>65</v>
      </c>
      <c r="F959">
        <v>2</v>
      </c>
    </row>
    <row r="960" spans="1:6" x14ac:dyDescent="0.2">
      <c r="A960" s="70" t="s">
        <v>85</v>
      </c>
      <c r="B960" s="69">
        <v>96060302</v>
      </c>
      <c r="C960" s="81" t="s">
        <v>404</v>
      </c>
      <c r="D960" s="69">
        <v>57399</v>
      </c>
      <c r="E960" t="s">
        <v>65</v>
      </c>
      <c r="F960">
        <v>2</v>
      </c>
    </row>
    <row r="961" spans="1:6" x14ac:dyDescent="0.2">
      <c r="A961" s="70" t="s">
        <v>85</v>
      </c>
      <c r="B961" s="69">
        <v>96060367</v>
      </c>
      <c r="C961" s="81" t="s">
        <v>403</v>
      </c>
      <c r="D961" s="69">
        <v>57399</v>
      </c>
      <c r="E961" t="s">
        <v>65</v>
      </c>
      <c r="F961">
        <v>2</v>
      </c>
    </row>
    <row r="962" spans="1:6" x14ac:dyDescent="0.2">
      <c r="A962" s="70" t="s">
        <v>85</v>
      </c>
      <c r="B962" s="69">
        <v>96060416</v>
      </c>
      <c r="C962" s="81" t="s">
        <v>403</v>
      </c>
      <c r="D962" s="69">
        <v>57399</v>
      </c>
      <c r="E962" t="s">
        <v>65</v>
      </c>
      <c r="F962">
        <v>2</v>
      </c>
    </row>
    <row r="963" spans="1:6" x14ac:dyDescent="0.2">
      <c r="A963" s="70" t="s">
        <v>85</v>
      </c>
      <c r="B963" s="69">
        <v>96063585</v>
      </c>
      <c r="C963" s="81" t="s">
        <v>404</v>
      </c>
      <c r="D963" s="69">
        <v>57399</v>
      </c>
      <c r="E963" t="s">
        <v>65</v>
      </c>
      <c r="F963">
        <v>2</v>
      </c>
    </row>
    <row r="964" spans="1:6" x14ac:dyDescent="0.2">
      <c r="A964" s="70" t="s">
        <v>85</v>
      </c>
      <c r="B964" s="69">
        <v>96063961</v>
      </c>
      <c r="C964" s="81" t="s">
        <v>403</v>
      </c>
      <c r="D964" s="69">
        <v>57399</v>
      </c>
      <c r="E964" t="s">
        <v>65</v>
      </c>
      <c r="F964">
        <v>2</v>
      </c>
    </row>
    <row r="965" spans="1:6" x14ac:dyDescent="0.2">
      <c r="A965" s="70" t="s">
        <v>86</v>
      </c>
      <c r="B965" s="69">
        <v>96005429</v>
      </c>
      <c r="C965" s="81" t="s">
        <v>397</v>
      </c>
      <c r="D965" s="69">
        <v>57508</v>
      </c>
      <c r="E965" t="s">
        <v>65</v>
      </c>
      <c r="F965">
        <v>3</v>
      </c>
    </row>
    <row r="966" spans="1:6" x14ac:dyDescent="0.2">
      <c r="A966" s="70" t="s">
        <v>86</v>
      </c>
      <c r="B966" s="69">
        <v>96007388</v>
      </c>
      <c r="C966" s="81" t="s">
        <v>394</v>
      </c>
      <c r="D966" s="69">
        <v>57508</v>
      </c>
      <c r="E966" t="s">
        <v>65</v>
      </c>
      <c r="F966">
        <v>3</v>
      </c>
    </row>
    <row r="967" spans="1:6" x14ac:dyDescent="0.2">
      <c r="A967" s="70" t="s">
        <v>108</v>
      </c>
      <c r="B967" s="69">
        <v>96089932</v>
      </c>
      <c r="C967" s="81" t="s">
        <v>581</v>
      </c>
      <c r="D967" s="69">
        <v>57543</v>
      </c>
      <c r="E967" t="s">
        <v>65</v>
      </c>
      <c r="F967">
        <v>25</v>
      </c>
    </row>
    <row r="968" spans="1:6" x14ac:dyDescent="0.2">
      <c r="A968" s="70" t="s">
        <v>108</v>
      </c>
      <c r="B968" s="69">
        <v>96005429</v>
      </c>
      <c r="C968" s="81" t="s">
        <v>397</v>
      </c>
      <c r="D968" s="69">
        <v>57543</v>
      </c>
      <c r="E968" t="s">
        <v>65</v>
      </c>
      <c r="F968">
        <v>25</v>
      </c>
    </row>
    <row r="969" spans="1:6" x14ac:dyDescent="0.2">
      <c r="A969" s="70" t="s">
        <v>108</v>
      </c>
      <c r="B969" s="69">
        <v>96018454</v>
      </c>
      <c r="C969" s="81" t="s">
        <v>410</v>
      </c>
      <c r="D969" s="69">
        <v>57543</v>
      </c>
      <c r="E969" t="s">
        <v>65</v>
      </c>
      <c r="F969">
        <v>25</v>
      </c>
    </row>
    <row r="970" spans="1:6" x14ac:dyDescent="0.2">
      <c r="A970" s="70" t="s">
        <v>108</v>
      </c>
      <c r="B970" s="69">
        <v>96058924</v>
      </c>
      <c r="C970" s="81" t="s">
        <v>392</v>
      </c>
      <c r="D970" s="69">
        <v>57543</v>
      </c>
      <c r="E970" t="s">
        <v>65</v>
      </c>
      <c r="F970">
        <v>25</v>
      </c>
    </row>
    <row r="971" spans="1:6" x14ac:dyDescent="0.2">
      <c r="A971" s="70" t="s">
        <v>183</v>
      </c>
      <c r="B971" s="69">
        <v>96000982</v>
      </c>
      <c r="C971" s="81" t="s">
        <v>417</v>
      </c>
      <c r="D971" s="69">
        <v>57700</v>
      </c>
      <c r="E971" t="s">
        <v>65</v>
      </c>
      <c r="F971">
        <v>100</v>
      </c>
    </row>
    <row r="972" spans="1:6" x14ac:dyDescent="0.2">
      <c r="A972" s="70" t="s">
        <v>183</v>
      </c>
      <c r="B972" s="69">
        <v>96018769</v>
      </c>
      <c r="C972" s="81" t="s">
        <v>394</v>
      </c>
      <c r="D972" s="69">
        <v>57700</v>
      </c>
      <c r="E972" t="s">
        <v>65</v>
      </c>
      <c r="F972">
        <v>100</v>
      </c>
    </row>
    <row r="973" spans="1:6" x14ac:dyDescent="0.2">
      <c r="A973" s="70" t="s">
        <v>183</v>
      </c>
      <c r="B973" s="69">
        <v>96033737</v>
      </c>
      <c r="C973" s="81" t="s">
        <v>406</v>
      </c>
      <c r="D973" s="69">
        <v>57700</v>
      </c>
      <c r="E973" t="s">
        <v>65</v>
      </c>
      <c r="F973">
        <v>100</v>
      </c>
    </row>
    <row r="974" spans="1:6" x14ac:dyDescent="0.2">
      <c r="A974" s="70" t="s">
        <v>214</v>
      </c>
      <c r="B974" s="69">
        <v>96001489</v>
      </c>
      <c r="C974" s="81" t="s">
        <v>449</v>
      </c>
      <c r="D974" s="69">
        <v>57707</v>
      </c>
      <c r="E974" t="s">
        <v>65</v>
      </c>
      <c r="F974">
        <v>131</v>
      </c>
    </row>
    <row r="975" spans="1:6" x14ac:dyDescent="0.2">
      <c r="A975" s="70" t="s">
        <v>214</v>
      </c>
      <c r="B975" s="69">
        <v>96005429</v>
      </c>
      <c r="C975" s="81" t="s">
        <v>397</v>
      </c>
      <c r="D975" s="69">
        <v>57707</v>
      </c>
      <c r="E975" t="s">
        <v>65</v>
      </c>
      <c r="F975">
        <v>131</v>
      </c>
    </row>
    <row r="976" spans="1:6" x14ac:dyDescent="0.2">
      <c r="A976" s="70" t="s">
        <v>214</v>
      </c>
      <c r="B976" s="69">
        <v>96018457</v>
      </c>
      <c r="C976" s="81" t="s">
        <v>410</v>
      </c>
      <c r="D976" s="69">
        <v>57707</v>
      </c>
      <c r="E976" t="s">
        <v>65</v>
      </c>
      <c r="F976">
        <v>131</v>
      </c>
    </row>
    <row r="977" spans="1:6" x14ac:dyDescent="0.2">
      <c r="A977" s="70" t="s">
        <v>214</v>
      </c>
      <c r="B977" s="69">
        <v>96065449</v>
      </c>
      <c r="C977" s="81" t="s">
        <v>402</v>
      </c>
      <c r="D977" s="69">
        <v>57707</v>
      </c>
      <c r="E977" t="s">
        <v>65</v>
      </c>
      <c r="F977">
        <v>131</v>
      </c>
    </row>
    <row r="978" spans="1:6" x14ac:dyDescent="0.2">
      <c r="A978" s="70" t="s">
        <v>127</v>
      </c>
      <c r="B978" s="69">
        <v>96067322</v>
      </c>
      <c r="C978" s="81" t="s">
        <v>399</v>
      </c>
      <c r="D978" s="69">
        <v>57956</v>
      </c>
      <c r="E978" t="s">
        <v>65</v>
      </c>
      <c r="F978">
        <v>44</v>
      </c>
    </row>
    <row r="979" spans="1:6" x14ac:dyDescent="0.2">
      <c r="A979" s="70" t="s">
        <v>127</v>
      </c>
      <c r="B979" s="69">
        <v>96057695</v>
      </c>
      <c r="C979" s="81" t="s">
        <v>449</v>
      </c>
      <c r="D979" s="69">
        <v>57956</v>
      </c>
      <c r="E979" t="s">
        <v>65</v>
      </c>
      <c r="F979">
        <v>44</v>
      </c>
    </row>
    <row r="980" spans="1:6" x14ac:dyDescent="0.2">
      <c r="A980" s="70" t="s">
        <v>127</v>
      </c>
      <c r="B980" s="69">
        <v>96057790</v>
      </c>
      <c r="C980" s="81" t="s">
        <v>401</v>
      </c>
      <c r="D980" s="69">
        <v>57956</v>
      </c>
      <c r="E980" t="s">
        <v>65</v>
      </c>
      <c r="F980">
        <v>44</v>
      </c>
    </row>
    <row r="981" spans="1:6" x14ac:dyDescent="0.2">
      <c r="A981" s="70" t="s">
        <v>127</v>
      </c>
      <c r="B981" s="69">
        <v>96013197</v>
      </c>
      <c r="C981" s="81" t="s">
        <v>392</v>
      </c>
      <c r="D981" s="69">
        <v>57956</v>
      </c>
      <c r="E981" t="s">
        <v>65</v>
      </c>
      <c r="F981">
        <v>44</v>
      </c>
    </row>
    <row r="982" spans="1:6" x14ac:dyDescent="0.2">
      <c r="A982" s="70" t="s">
        <v>127</v>
      </c>
      <c r="B982" s="69">
        <v>96013210</v>
      </c>
      <c r="C982" s="81" t="s">
        <v>417</v>
      </c>
      <c r="D982" s="69">
        <v>57956</v>
      </c>
      <c r="E982" t="s">
        <v>65</v>
      </c>
      <c r="F982">
        <v>44</v>
      </c>
    </row>
    <row r="983" spans="1:6" x14ac:dyDescent="0.2">
      <c r="A983" s="70" t="s">
        <v>127</v>
      </c>
      <c r="B983" s="69">
        <v>96030174</v>
      </c>
      <c r="C983" s="81" t="s">
        <v>396</v>
      </c>
      <c r="D983" s="69">
        <v>57956</v>
      </c>
      <c r="E983" t="s">
        <v>65</v>
      </c>
      <c r="F983">
        <v>44</v>
      </c>
    </row>
    <row r="984" spans="1:6" x14ac:dyDescent="0.2">
      <c r="A984" s="70" t="s">
        <v>272</v>
      </c>
      <c r="B984" s="69">
        <v>96014043</v>
      </c>
      <c r="C984" s="81" t="s">
        <v>401</v>
      </c>
      <c r="D984" s="69">
        <v>58009</v>
      </c>
      <c r="E984" t="s">
        <v>65</v>
      </c>
      <c r="F984">
        <v>189</v>
      </c>
    </row>
    <row r="985" spans="1:6" x14ac:dyDescent="0.2">
      <c r="A985" s="70" t="s">
        <v>272</v>
      </c>
      <c r="B985" s="69">
        <v>96017703</v>
      </c>
      <c r="C985" s="81" t="s">
        <v>392</v>
      </c>
      <c r="D985" s="69">
        <v>58009</v>
      </c>
      <c r="E985" t="s">
        <v>65</v>
      </c>
      <c r="F985">
        <v>189</v>
      </c>
    </row>
    <row r="986" spans="1:6" x14ac:dyDescent="0.2">
      <c r="A986" s="70" t="s">
        <v>272</v>
      </c>
      <c r="B986" s="69">
        <v>96021219</v>
      </c>
      <c r="C986" s="81" t="s">
        <v>399</v>
      </c>
      <c r="D986" s="69">
        <v>58009</v>
      </c>
      <c r="E986" t="s">
        <v>65</v>
      </c>
      <c r="F986">
        <v>189</v>
      </c>
    </row>
    <row r="987" spans="1:6" x14ac:dyDescent="0.2">
      <c r="A987" s="70" t="s">
        <v>272</v>
      </c>
      <c r="B987" s="69">
        <v>96023573</v>
      </c>
      <c r="C987" s="81" t="s">
        <v>394</v>
      </c>
      <c r="D987" s="69">
        <v>58009</v>
      </c>
      <c r="E987" t="s">
        <v>65</v>
      </c>
      <c r="F987">
        <v>189</v>
      </c>
    </row>
    <row r="988" spans="1:6" x14ac:dyDescent="0.2">
      <c r="A988" s="70" t="s">
        <v>202</v>
      </c>
      <c r="B988" s="69">
        <v>96020382</v>
      </c>
      <c r="C988" s="81" t="s">
        <v>396</v>
      </c>
      <c r="D988" s="69">
        <v>58058</v>
      </c>
      <c r="E988" t="s">
        <v>65</v>
      </c>
      <c r="F988">
        <v>119</v>
      </c>
    </row>
    <row r="989" spans="1:6" x14ac:dyDescent="0.2">
      <c r="A989" s="70" t="s">
        <v>300</v>
      </c>
      <c r="B989" s="69">
        <v>96003324</v>
      </c>
      <c r="C989" s="81" t="s">
        <v>417</v>
      </c>
      <c r="D989" s="69">
        <v>58177</v>
      </c>
      <c r="E989" t="s">
        <v>65</v>
      </c>
      <c r="F989">
        <v>217</v>
      </c>
    </row>
    <row r="990" spans="1:6" x14ac:dyDescent="0.2">
      <c r="A990" s="70" t="s">
        <v>300</v>
      </c>
      <c r="B990" s="69">
        <v>96003333</v>
      </c>
      <c r="C990" s="81" t="s">
        <v>392</v>
      </c>
      <c r="D990" s="69">
        <v>58177</v>
      </c>
      <c r="E990" t="s">
        <v>65</v>
      </c>
      <c r="F990">
        <v>217</v>
      </c>
    </row>
    <row r="991" spans="1:6" x14ac:dyDescent="0.2">
      <c r="A991" s="70" t="s">
        <v>300</v>
      </c>
      <c r="B991" s="69">
        <v>96019089</v>
      </c>
      <c r="C991" s="81" t="s">
        <v>394</v>
      </c>
      <c r="D991" s="69">
        <v>58177</v>
      </c>
      <c r="E991" t="s">
        <v>65</v>
      </c>
      <c r="F991">
        <v>217</v>
      </c>
    </row>
    <row r="992" spans="1:6" x14ac:dyDescent="0.2">
      <c r="A992" s="70" t="s">
        <v>103</v>
      </c>
      <c r="B992" s="69">
        <v>96056887</v>
      </c>
      <c r="C992" s="81" t="s">
        <v>392</v>
      </c>
      <c r="D992" s="69">
        <v>58402</v>
      </c>
      <c r="E992" t="s">
        <v>65</v>
      </c>
      <c r="F992">
        <v>20</v>
      </c>
    </row>
    <row r="993" spans="1:6" x14ac:dyDescent="0.2">
      <c r="A993" s="70" t="s">
        <v>103</v>
      </c>
      <c r="B993" s="69">
        <v>96022438</v>
      </c>
      <c r="C993" s="81" t="s">
        <v>392</v>
      </c>
      <c r="D993" s="69">
        <v>58402</v>
      </c>
      <c r="E993" t="s">
        <v>65</v>
      </c>
      <c r="F993">
        <v>20</v>
      </c>
    </row>
    <row r="994" spans="1:6" x14ac:dyDescent="0.2">
      <c r="A994" s="70" t="s">
        <v>103</v>
      </c>
      <c r="B994" s="69">
        <v>96005429</v>
      </c>
      <c r="C994" s="81" t="s">
        <v>397</v>
      </c>
      <c r="D994" s="69">
        <v>58402</v>
      </c>
      <c r="E994" t="s">
        <v>65</v>
      </c>
      <c r="F994">
        <v>20</v>
      </c>
    </row>
    <row r="995" spans="1:6" x14ac:dyDescent="0.2">
      <c r="A995" s="70" t="s">
        <v>103</v>
      </c>
      <c r="B995" s="69">
        <v>96007593</v>
      </c>
      <c r="C995" s="81" t="s">
        <v>411</v>
      </c>
      <c r="D995" s="69">
        <v>58402</v>
      </c>
      <c r="E995" t="s">
        <v>65</v>
      </c>
      <c r="F995">
        <v>20</v>
      </c>
    </row>
    <row r="996" spans="1:6" x14ac:dyDescent="0.2">
      <c r="A996" s="70" t="s">
        <v>103</v>
      </c>
      <c r="B996" s="69">
        <v>96013297</v>
      </c>
      <c r="C996" s="81" t="s">
        <v>392</v>
      </c>
      <c r="D996" s="69">
        <v>58402</v>
      </c>
      <c r="E996" t="s">
        <v>65</v>
      </c>
      <c r="F996">
        <v>20</v>
      </c>
    </row>
    <row r="997" spans="1:6" x14ac:dyDescent="0.2">
      <c r="A997" s="70" t="s">
        <v>103</v>
      </c>
      <c r="B997" s="69">
        <v>96019051</v>
      </c>
      <c r="C997" s="81" t="s">
        <v>394</v>
      </c>
      <c r="D997" s="69">
        <v>58402</v>
      </c>
      <c r="E997" t="s">
        <v>65</v>
      </c>
      <c r="F997">
        <v>20</v>
      </c>
    </row>
    <row r="998" spans="1:6" x14ac:dyDescent="0.2">
      <c r="A998" s="70" t="s">
        <v>103</v>
      </c>
      <c r="B998" s="69">
        <v>96046543</v>
      </c>
      <c r="C998" s="81" t="s">
        <v>401</v>
      </c>
      <c r="D998" s="69">
        <v>58402</v>
      </c>
      <c r="E998" t="s">
        <v>65</v>
      </c>
      <c r="F998">
        <v>20</v>
      </c>
    </row>
    <row r="999" spans="1:6" x14ac:dyDescent="0.2">
      <c r="A999" s="70" t="s">
        <v>103</v>
      </c>
      <c r="B999" s="69">
        <v>96046588</v>
      </c>
      <c r="C999" s="81" t="s">
        <v>399</v>
      </c>
      <c r="D999" s="69">
        <v>58402</v>
      </c>
      <c r="E999" t="s">
        <v>65</v>
      </c>
      <c r="F999">
        <v>20</v>
      </c>
    </row>
    <row r="1000" spans="1:6" x14ac:dyDescent="0.2">
      <c r="A1000" s="70" t="s">
        <v>110</v>
      </c>
      <c r="B1000" s="69">
        <v>96057100</v>
      </c>
      <c r="C1000" s="81" t="s">
        <v>392</v>
      </c>
      <c r="D1000" s="69">
        <v>58525</v>
      </c>
      <c r="E1000" t="s">
        <v>65</v>
      </c>
      <c r="F1000">
        <v>27</v>
      </c>
    </row>
    <row r="1001" spans="1:6" x14ac:dyDescent="0.2">
      <c r="A1001" s="70" t="s">
        <v>110</v>
      </c>
      <c r="B1001" s="69">
        <v>96057168</v>
      </c>
      <c r="C1001" s="81" t="s">
        <v>396</v>
      </c>
      <c r="D1001" s="69">
        <v>58525</v>
      </c>
      <c r="E1001" t="s">
        <v>65</v>
      </c>
      <c r="F1001">
        <v>27</v>
      </c>
    </row>
    <row r="1002" spans="1:6" x14ac:dyDescent="0.2">
      <c r="A1002" s="70" t="s">
        <v>110</v>
      </c>
      <c r="B1002" s="69">
        <v>96022449</v>
      </c>
      <c r="C1002" s="81" t="s">
        <v>410</v>
      </c>
      <c r="D1002" s="69">
        <v>58525</v>
      </c>
      <c r="E1002" t="s">
        <v>65</v>
      </c>
      <c r="F1002">
        <v>27</v>
      </c>
    </row>
    <row r="1003" spans="1:6" x14ac:dyDescent="0.2">
      <c r="A1003" s="70" t="s">
        <v>110</v>
      </c>
      <c r="B1003" s="69">
        <v>96070626</v>
      </c>
      <c r="C1003" s="81" t="s">
        <v>404</v>
      </c>
      <c r="D1003" s="69">
        <v>58525</v>
      </c>
      <c r="E1003" t="s">
        <v>65</v>
      </c>
      <c r="F1003">
        <v>27</v>
      </c>
    </row>
    <row r="1004" spans="1:6" x14ac:dyDescent="0.2">
      <c r="A1004" s="70" t="s">
        <v>221</v>
      </c>
      <c r="B1004" s="69">
        <v>96061754</v>
      </c>
      <c r="C1004" s="81" t="s">
        <v>399</v>
      </c>
      <c r="D1004" s="69">
        <v>58669</v>
      </c>
      <c r="E1004" t="s">
        <v>65</v>
      </c>
      <c r="F1004">
        <v>138</v>
      </c>
    </row>
    <row r="1005" spans="1:6" x14ac:dyDescent="0.2">
      <c r="A1005" s="70" t="s">
        <v>221</v>
      </c>
      <c r="B1005" s="69">
        <v>96061755</v>
      </c>
      <c r="C1005" s="81" t="s">
        <v>402</v>
      </c>
      <c r="D1005" s="69">
        <v>58669</v>
      </c>
      <c r="E1005" t="s">
        <v>65</v>
      </c>
      <c r="F1005">
        <v>138</v>
      </c>
    </row>
    <row r="1006" spans="1:6" x14ac:dyDescent="0.2">
      <c r="A1006" s="70" t="s">
        <v>122</v>
      </c>
      <c r="B1006" s="69">
        <v>96059711</v>
      </c>
      <c r="C1006" s="81" t="s">
        <v>399</v>
      </c>
      <c r="D1006" s="69">
        <v>60949</v>
      </c>
      <c r="E1006" t="s">
        <v>65</v>
      </c>
      <c r="F1006">
        <v>39</v>
      </c>
    </row>
    <row r="1007" spans="1:6" x14ac:dyDescent="0.2">
      <c r="A1007" s="70" t="s">
        <v>176</v>
      </c>
      <c r="B1007" s="69">
        <v>96060419</v>
      </c>
      <c r="C1007" s="81" t="s">
        <v>401</v>
      </c>
      <c r="D1007" s="69">
        <v>61057</v>
      </c>
      <c r="E1007" t="s">
        <v>65</v>
      </c>
      <c r="F1007">
        <v>93</v>
      </c>
    </row>
    <row r="1008" spans="1:6" x14ac:dyDescent="0.2">
      <c r="A1008" s="70" t="s">
        <v>176</v>
      </c>
      <c r="B1008" s="69">
        <v>96061648</v>
      </c>
      <c r="C1008" s="81" t="s">
        <v>426</v>
      </c>
      <c r="D1008" s="69">
        <v>61057</v>
      </c>
      <c r="E1008" t="s">
        <v>65</v>
      </c>
      <c r="F1008">
        <v>93</v>
      </c>
    </row>
    <row r="1009" spans="1:6" x14ac:dyDescent="0.2">
      <c r="A1009" s="70" t="s">
        <v>176</v>
      </c>
      <c r="B1009" s="69">
        <v>96055526</v>
      </c>
      <c r="C1009" s="81" t="s">
        <v>401</v>
      </c>
      <c r="D1009" s="69">
        <v>61057</v>
      </c>
      <c r="E1009" t="s">
        <v>65</v>
      </c>
      <c r="F1009">
        <v>93</v>
      </c>
    </row>
    <row r="1010" spans="1:6" x14ac:dyDescent="0.2">
      <c r="A1010" s="70" t="s">
        <v>176</v>
      </c>
      <c r="B1010" s="69">
        <v>96055532</v>
      </c>
      <c r="C1010" s="81" t="s">
        <v>399</v>
      </c>
      <c r="D1010" s="69">
        <v>61057</v>
      </c>
      <c r="E1010" t="s">
        <v>65</v>
      </c>
      <c r="F1010">
        <v>93</v>
      </c>
    </row>
    <row r="1011" spans="1:6" x14ac:dyDescent="0.2">
      <c r="A1011" s="70" t="s">
        <v>176</v>
      </c>
      <c r="B1011" s="69">
        <v>96001213</v>
      </c>
      <c r="C1011" s="81" t="s">
        <v>425</v>
      </c>
      <c r="D1011" s="69">
        <v>61057</v>
      </c>
      <c r="E1011" t="s">
        <v>65</v>
      </c>
      <c r="F1011">
        <v>93</v>
      </c>
    </row>
    <row r="1012" spans="1:6" x14ac:dyDescent="0.2">
      <c r="A1012" s="70" t="s">
        <v>176</v>
      </c>
      <c r="B1012" s="69">
        <v>96003730</v>
      </c>
      <c r="C1012" s="81" t="s">
        <v>408</v>
      </c>
      <c r="D1012" s="69">
        <v>61057</v>
      </c>
      <c r="E1012" t="s">
        <v>65</v>
      </c>
      <c r="F1012">
        <v>93</v>
      </c>
    </row>
    <row r="1013" spans="1:6" x14ac:dyDescent="0.2">
      <c r="A1013" s="70" t="s">
        <v>176</v>
      </c>
      <c r="B1013" s="69">
        <v>96012124</v>
      </c>
      <c r="C1013" s="81" t="s">
        <v>420</v>
      </c>
      <c r="D1013" s="69">
        <v>61057</v>
      </c>
      <c r="E1013" t="s">
        <v>65</v>
      </c>
      <c r="F1013">
        <v>93</v>
      </c>
    </row>
    <row r="1014" spans="1:6" x14ac:dyDescent="0.2">
      <c r="A1014" s="70" t="s">
        <v>176</v>
      </c>
      <c r="B1014" s="69">
        <v>96016929</v>
      </c>
      <c r="C1014" s="81" t="s">
        <v>401</v>
      </c>
      <c r="D1014" s="69">
        <v>61057</v>
      </c>
      <c r="E1014" t="s">
        <v>65</v>
      </c>
      <c r="F1014">
        <v>93</v>
      </c>
    </row>
    <row r="1015" spans="1:6" x14ac:dyDescent="0.2">
      <c r="A1015" s="70" t="s">
        <v>176</v>
      </c>
      <c r="B1015" s="69">
        <v>96031421</v>
      </c>
      <c r="C1015" s="81" t="s">
        <v>426</v>
      </c>
      <c r="D1015" s="69">
        <v>61057</v>
      </c>
      <c r="E1015" t="s">
        <v>65</v>
      </c>
      <c r="F1015">
        <v>93</v>
      </c>
    </row>
    <row r="1016" spans="1:6" x14ac:dyDescent="0.2">
      <c r="A1016" s="70" t="s">
        <v>176</v>
      </c>
      <c r="B1016" s="69">
        <v>96035177</v>
      </c>
      <c r="C1016" s="81" t="s">
        <v>402</v>
      </c>
      <c r="D1016" s="69">
        <v>61057</v>
      </c>
      <c r="E1016" t="s">
        <v>65</v>
      </c>
      <c r="F1016">
        <v>93</v>
      </c>
    </row>
    <row r="1017" spans="1:6" x14ac:dyDescent="0.2">
      <c r="A1017" s="70" t="s">
        <v>176</v>
      </c>
      <c r="B1017" s="69">
        <v>96044424</v>
      </c>
      <c r="C1017" s="81" t="s">
        <v>426</v>
      </c>
      <c r="D1017" s="69">
        <v>61057</v>
      </c>
      <c r="E1017" t="s">
        <v>65</v>
      </c>
      <c r="F1017">
        <v>93</v>
      </c>
    </row>
    <row r="1018" spans="1:6" x14ac:dyDescent="0.2">
      <c r="A1018" s="70" t="s">
        <v>245</v>
      </c>
      <c r="B1018" s="69">
        <v>96021365</v>
      </c>
      <c r="C1018" s="81" t="s">
        <v>410</v>
      </c>
      <c r="D1018" s="69">
        <v>61428</v>
      </c>
      <c r="E1018" t="s">
        <v>65</v>
      </c>
      <c r="F1018">
        <v>162</v>
      </c>
    </row>
    <row r="1019" spans="1:6" x14ac:dyDescent="0.2">
      <c r="A1019" s="70" t="s">
        <v>164</v>
      </c>
      <c r="B1019" s="69">
        <v>96035612</v>
      </c>
      <c r="C1019" s="81" t="s">
        <v>399</v>
      </c>
      <c r="D1019" s="69">
        <v>61544</v>
      </c>
      <c r="E1019" t="s">
        <v>65</v>
      </c>
      <c r="F1019">
        <v>81</v>
      </c>
    </row>
    <row r="1020" spans="1:6" x14ac:dyDescent="0.2">
      <c r="A1020" s="70" t="s">
        <v>164</v>
      </c>
      <c r="B1020" s="69">
        <v>96039363</v>
      </c>
      <c r="C1020" s="81" t="s">
        <v>401</v>
      </c>
      <c r="D1020" s="69">
        <v>61544</v>
      </c>
      <c r="E1020" t="s">
        <v>65</v>
      </c>
      <c r="F1020">
        <v>81</v>
      </c>
    </row>
    <row r="1021" spans="1:6" x14ac:dyDescent="0.2">
      <c r="A1021" s="70" t="s">
        <v>164</v>
      </c>
      <c r="B1021" s="69">
        <v>96053282</v>
      </c>
      <c r="C1021" s="81" t="s">
        <v>402</v>
      </c>
      <c r="D1021" s="69">
        <v>61544</v>
      </c>
      <c r="E1021" t="s">
        <v>65</v>
      </c>
      <c r="F1021">
        <v>81</v>
      </c>
    </row>
    <row r="1022" spans="1:6" x14ac:dyDescent="0.2">
      <c r="A1022" s="70" t="s">
        <v>131</v>
      </c>
      <c r="B1022" s="69">
        <v>96064301</v>
      </c>
      <c r="C1022" s="81" t="s">
        <v>399</v>
      </c>
      <c r="D1022" s="69">
        <v>61839</v>
      </c>
      <c r="E1022" t="s">
        <v>65</v>
      </c>
      <c r="F1022">
        <v>48</v>
      </c>
    </row>
    <row r="1023" spans="1:6" x14ac:dyDescent="0.2">
      <c r="A1023" s="70" t="s">
        <v>131</v>
      </c>
      <c r="B1023" s="69">
        <v>96067387</v>
      </c>
      <c r="C1023" s="81" t="s">
        <v>396</v>
      </c>
      <c r="D1023" s="69">
        <v>61839</v>
      </c>
      <c r="E1023" t="s">
        <v>65</v>
      </c>
      <c r="F1023">
        <v>48</v>
      </c>
    </row>
    <row r="1024" spans="1:6" x14ac:dyDescent="0.2">
      <c r="A1024" s="70" t="s">
        <v>131</v>
      </c>
      <c r="B1024" s="69">
        <v>96086909</v>
      </c>
      <c r="C1024" s="81" t="s">
        <v>583</v>
      </c>
      <c r="D1024" s="69">
        <v>61839</v>
      </c>
      <c r="E1024" t="s">
        <v>65</v>
      </c>
      <c r="F1024">
        <v>48</v>
      </c>
    </row>
    <row r="1025" spans="1:6" x14ac:dyDescent="0.2">
      <c r="A1025" s="70" t="s">
        <v>131</v>
      </c>
      <c r="B1025" s="69">
        <v>96000988</v>
      </c>
      <c r="C1025" s="81" t="s">
        <v>425</v>
      </c>
      <c r="D1025" s="69">
        <v>61839</v>
      </c>
      <c r="E1025" t="s">
        <v>65</v>
      </c>
      <c r="F1025">
        <v>48</v>
      </c>
    </row>
    <row r="1026" spans="1:6" x14ac:dyDescent="0.2">
      <c r="A1026" s="70" t="s">
        <v>131</v>
      </c>
      <c r="B1026" s="69">
        <v>96001177</v>
      </c>
      <c r="C1026" s="81" t="s">
        <v>424</v>
      </c>
      <c r="D1026" s="69">
        <v>61839</v>
      </c>
      <c r="E1026" t="s">
        <v>65</v>
      </c>
      <c r="F1026">
        <v>48</v>
      </c>
    </row>
    <row r="1027" spans="1:6" x14ac:dyDescent="0.2">
      <c r="A1027" s="70" t="s">
        <v>131</v>
      </c>
      <c r="B1027" s="69">
        <v>96001596</v>
      </c>
      <c r="C1027" s="81" t="s">
        <v>392</v>
      </c>
      <c r="D1027" s="69">
        <v>61839</v>
      </c>
      <c r="E1027" t="s">
        <v>65</v>
      </c>
      <c r="F1027">
        <v>48</v>
      </c>
    </row>
    <row r="1028" spans="1:6" x14ac:dyDescent="0.2">
      <c r="A1028" s="70" t="s">
        <v>131</v>
      </c>
      <c r="B1028" s="69">
        <v>96005429</v>
      </c>
      <c r="C1028" s="81" t="s">
        <v>397</v>
      </c>
      <c r="D1028" s="69">
        <v>61839</v>
      </c>
      <c r="E1028" t="s">
        <v>65</v>
      </c>
      <c r="F1028">
        <v>48</v>
      </c>
    </row>
    <row r="1029" spans="1:6" x14ac:dyDescent="0.2">
      <c r="A1029" s="70" t="s">
        <v>131</v>
      </c>
      <c r="B1029" s="69">
        <v>96029130</v>
      </c>
      <c r="C1029" s="81" t="s">
        <v>396</v>
      </c>
      <c r="D1029" s="69">
        <v>61839</v>
      </c>
      <c r="E1029" t="s">
        <v>65</v>
      </c>
      <c r="F1029">
        <v>48</v>
      </c>
    </row>
    <row r="1030" spans="1:6" x14ac:dyDescent="0.2">
      <c r="A1030" s="70" t="s">
        <v>87</v>
      </c>
      <c r="B1030" s="69">
        <v>96059532</v>
      </c>
      <c r="C1030" s="81" t="s">
        <v>399</v>
      </c>
      <c r="D1030" s="69">
        <v>61981</v>
      </c>
      <c r="E1030" t="s">
        <v>65</v>
      </c>
      <c r="F1030">
        <v>4</v>
      </c>
    </row>
    <row r="1031" spans="1:6" x14ac:dyDescent="0.2">
      <c r="A1031" s="70" t="s">
        <v>87</v>
      </c>
      <c r="B1031" s="69">
        <v>96060765</v>
      </c>
      <c r="C1031" s="81" t="s">
        <v>401</v>
      </c>
      <c r="D1031" s="69">
        <v>61981</v>
      </c>
      <c r="E1031" t="s">
        <v>65</v>
      </c>
      <c r="F1031">
        <v>4</v>
      </c>
    </row>
    <row r="1032" spans="1:6" x14ac:dyDescent="0.2">
      <c r="A1032" s="70" t="s">
        <v>87</v>
      </c>
      <c r="B1032" s="69">
        <v>96094614</v>
      </c>
      <c r="C1032" s="81" t="s">
        <v>399</v>
      </c>
      <c r="D1032" s="69">
        <v>61981</v>
      </c>
      <c r="E1032" t="s">
        <v>65</v>
      </c>
      <c r="F1032">
        <v>4</v>
      </c>
    </row>
    <row r="1033" spans="1:6" x14ac:dyDescent="0.2">
      <c r="A1033" s="70" t="s">
        <v>87</v>
      </c>
      <c r="B1033" s="69">
        <v>96083599</v>
      </c>
      <c r="C1033" s="81" t="s">
        <v>583</v>
      </c>
      <c r="D1033" s="69">
        <v>61981</v>
      </c>
      <c r="E1033" t="s">
        <v>65</v>
      </c>
      <c r="F1033">
        <v>4</v>
      </c>
    </row>
    <row r="1034" spans="1:6" x14ac:dyDescent="0.2">
      <c r="A1034" s="70" t="s">
        <v>87</v>
      </c>
      <c r="B1034" s="69">
        <v>96001003</v>
      </c>
      <c r="C1034" s="81" t="s">
        <v>392</v>
      </c>
      <c r="D1034" s="69">
        <v>61981</v>
      </c>
      <c r="E1034" t="s">
        <v>65</v>
      </c>
      <c r="F1034">
        <v>4</v>
      </c>
    </row>
    <row r="1035" spans="1:6" x14ac:dyDescent="0.2">
      <c r="A1035" s="70" t="s">
        <v>87</v>
      </c>
      <c r="B1035" s="69">
        <v>96003404</v>
      </c>
      <c r="C1035" s="81" t="s">
        <v>428</v>
      </c>
      <c r="D1035" s="69">
        <v>61981</v>
      </c>
      <c r="E1035" t="s">
        <v>65</v>
      </c>
      <c r="F1035">
        <v>4</v>
      </c>
    </row>
    <row r="1036" spans="1:6" x14ac:dyDescent="0.2">
      <c r="A1036" s="70" t="s">
        <v>87</v>
      </c>
      <c r="B1036" s="69">
        <v>96005429</v>
      </c>
      <c r="C1036" s="81" t="s">
        <v>397</v>
      </c>
      <c r="D1036" s="69">
        <v>61981</v>
      </c>
      <c r="E1036" t="s">
        <v>65</v>
      </c>
      <c r="F1036">
        <v>4</v>
      </c>
    </row>
    <row r="1037" spans="1:6" x14ac:dyDescent="0.2">
      <c r="A1037" s="70" t="s">
        <v>87</v>
      </c>
      <c r="B1037" s="69">
        <v>96007585</v>
      </c>
      <c r="C1037" s="81" t="s">
        <v>427</v>
      </c>
      <c r="D1037" s="69">
        <v>61981</v>
      </c>
      <c r="E1037" t="s">
        <v>65</v>
      </c>
      <c r="F1037">
        <v>4</v>
      </c>
    </row>
    <row r="1038" spans="1:6" x14ac:dyDescent="0.2">
      <c r="A1038" s="70" t="s">
        <v>87</v>
      </c>
      <c r="B1038" s="69">
        <v>96028143</v>
      </c>
      <c r="C1038" s="81" t="s">
        <v>415</v>
      </c>
      <c r="D1038" s="69">
        <v>61981</v>
      </c>
      <c r="E1038" t="s">
        <v>65</v>
      </c>
      <c r="F1038">
        <v>4</v>
      </c>
    </row>
    <row r="1039" spans="1:6" x14ac:dyDescent="0.2">
      <c r="A1039" s="70" t="s">
        <v>87</v>
      </c>
      <c r="B1039" s="69">
        <v>96043085</v>
      </c>
      <c r="C1039" s="81" t="s">
        <v>399</v>
      </c>
      <c r="D1039" s="69">
        <v>61981</v>
      </c>
      <c r="E1039" t="s">
        <v>65</v>
      </c>
      <c r="F1039">
        <v>4</v>
      </c>
    </row>
    <row r="1040" spans="1:6" x14ac:dyDescent="0.2">
      <c r="A1040" s="70" t="s">
        <v>87</v>
      </c>
      <c r="B1040" s="69">
        <v>96044542</v>
      </c>
      <c r="C1040" s="81" t="s">
        <v>401</v>
      </c>
      <c r="D1040" s="69">
        <v>61981</v>
      </c>
      <c r="E1040" t="s">
        <v>65</v>
      </c>
      <c r="F1040">
        <v>4</v>
      </c>
    </row>
    <row r="1041" spans="1:6" x14ac:dyDescent="0.2">
      <c r="A1041" s="70" t="s">
        <v>87</v>
      </c>
      <c r="B1041" s="69">
        <v>96046252</v>
      </c>
      <c r="C1041" s="81" t="s">
        <v>405</v>
      </c>
      <c r="D1041" s="69">
        <v>61981</v>
      </c>
      <c r="E1041" t="s">
        <v>65</v>
      </c>
      <c r="F1041">
        <v>4</v>
      </c>
    </row>
    <row r="1042" spans="1:6" x14ac:dyDescent="0.2">
      <c r="A1042" s="70" t="s">
        <v>222</v>
      </c>
      <c r="B1042" s="69">
        <v>96010442</v>
      </c>
      <c r="C1042" s="81" t="s">
        <v>426</v>
      </c>
      <c r="D1042" s="69">
        <v>62225</v>
      </c>
      <c r="E1042" t="s">
        <v>65</v>
      </c>
      <c r="F1042">
        <v>139</v>
      </c>
    </row>
    <row r="1043" spans="1:6" x14ac:dyDescent="0.2">
      <c r="A1043" s="70" t="s">
        <v>222</v>
      </c>
      <c r="B1043" s="69">
        <v>96019153</v>
      </c>
      <c r="C1043" s="81" t="s">
        <v>426</v>
      </c>
      <c r="D1043" s="69">
        <v>62225</v>
      </c>
      <c r="E1043" t="s">
        <v>65</v>
      </c>
      <c r="F1043">
        <v>139</v>
      </c>
    </row>
    <row r="1044" spans="1:6" x14ac:dyDescent="0.2">
      <c r="A1044" s="70" t="s">
        <v>222</v>
      </c>
      <c r="B1044" s="69">
        <v>96026189</v>
      </c>
      <c r="C1044" s="81" t="s">
        <v>392</v>
      </c>
      <c r="D1044" s="69">
        <v>62225</v>
      </c>
      <c r="E1044" t="s">
        <v>65</v>
      </c>
      <c r="F1044">
        <v>139</v>
      </c>
    </row>
    <row r="1045" spans="1:6" x14ac:dyDescent="0.2">
      <c r="A1045" s="70" t="s">
        <v>222</v>
      </c>
      <c r="B1045" s="69">
        <v>96029121</v>
      </c>
      <c r="C1045" s="81" t="s">
        <v>396</v>
      </c>
      <c r="D1045" s="69">
        <v>62225</v>
      </c>
      <c r="E1045" t="s">
        <v>65</v>
      </c>
      <c r="F1045">
        <v>139</v>
      </c>
    </row>
    <row r="1046" spans="1:6" x14ac:dyDescent="0.2">
      <c r="A1046" s="70" t="s">
        <v>285</v>
      </c>
      <c r="B1046" s="69">
        <v>96004581</v>
      </c>
      <c r="C1046" s="81" t="s">
        <v>410</v>
      </c>
      <c r="D1046" s="69">
        <v>62604</v>
      </c>
      <c r="E1046" t="s">
        <v>65</v>
      </c>
      <c r="F1046">
        <v>202</v>
      </c>
    </row>
    <row r="1047" spans="1:6" x14ac:dyDescent="0.2">
      <c r="A1047" s="70" t="s">
        <v>285</v>
      </c>
      <c r="B1047" s="69">
        <v>96071231</v>
      </c>
      <c r="C1047" s="81" t="s">
        <v>403</v>
      </c>
      <c r="D1047" s="69">
        <v>62604</v>
      </c>
      <c r="E1047" t="s">
        <v>65</v>
      </c>
      <c r="F1047">
        <v>202</v>
      </c>
    </row>
    <row r="1048" spans="1:6" x14ac:dyDescent="0.2">
      <c r="A1048" s="70" t="s">
        <v>189</v>
      </c>
      <c r="B1048" s="69">
        <v>96062581</v>
      </c>
      <c r="C1048" s="81" t="s">
        <v>399</v>
      </c>
      <c r="D1048" s="69">
        <v>63597</v>
      </c>
      <c r="E1048" t="s">
        <v>65</v>
      </c>
      <c r="F1048">
        <v>106</v>
      </c>
    </row>
    <row r="1049" spans="1:6" x14ac:dyDescent="0.2">
      <c r="A1049" s="70" t="s">
        <v>189</v>
      </c>
      <c r="B1049" s="69">
        <v>96064571</v>
      </c>
      <c r="C1049" s="81" t="s">
        <v>401</v>
      </c>
      <c r="D1049" s="69">
        <v>63597</v>
      </c>
      <c r="E1049" t="s">
        <v>65</v>
      </c>
      <c r="F1049">
        <v>106</v>
      </c>
    </row>
    <row r="1050" spans="1:6" x14ac:dyDescent="0.2">
      <c r="A1050" s="70" t="s">
        <v>189</v>
      </c>
      <c r="B1050" s="69">
        <v>96058494</v>
      </c>
      <c r="C1050" s="81" t="s">
        <v>392</v>
      </c>
      <c r="D1050" s="69">
        <v>63597</v>
      </c>
      <c r="E1050" t="s">
        <v>65</v>
      </c>
      <c r="F1050">
        <v>106</v>
      </c>
    </row>
    <row r="1051" spans="1:6" x14ac:dyDescent="0.2">
      <c r="A1051" s="70" t="s">
        <v>189</v>
      </c>
      <c r="B1051" s="69">
        <v>96022293</v>
      </c>
      <c r="C1051" s="81" t="s">
        <v>401</v>
      </c>
      <c r="D1051" s="69">
        <v>63597</v>
      </c>
      <c r="E1051" t="s">
        <v>65</v>
      </c>
      <c r="F1051">
        <v>106</v>
      </c>
    </row>
    <row r="1052" spans="1:6" x14ac:dyDescent="0.2">
      <c r="A1052" s="70" t="s">
        <v>189</v>
      </c>
      <c r="B1052" s="69">
        <v>96022395</v>
      </c>
      <c r="C1052" s="81" t="s">
        <v>399</v>
      </c>
      <c r="D1052" s="69">
        <v>63597</v>
      </c>
      <c r="E1052" t="s">
        <v>65</v>
      </c>
      <c r="F1052">
        <v>106</v>
      </c>
    </row>
    <row r="1053" spans="1:6" x14ac:dyDescent="0.2">
      <c r="A1053" s="70" t="s">
        <v>189</v>
      </c>
      <c r="B1053" s="69">
        <v>96038391</v>
      </c>
      <c r="C1053" s="81" t="s">
        <v>402</v>
      </c>
      <c r="D1053" s="69">
        <v>63597</v>
      </c>
      <c r="E1053" t="s">
        <v>65</v>
      </c>
      <c r="F1053">
        <v>106</v>
      </c>
    </row>
    <row r="1054" spans="1:6" x14ac:dyDescent="0.2">
      <c r="A1054" s="70" t="s">
        <v>151</v>
      </c>
      <c r="B1054" s="69">
        <v>96085273</v>
      </c>
      <c r="C1054" s="81" t="s">
        <v>583</v>
      </c>
      <c r="D1054" s="69">
        <v>63665</v>
      </c>
      <c r="E1054" t="s">
        <v>65</v>
      </c>
      <c r="F1054">
        <v>68</v>
      </c>
    </row>
    <row r="1055" spans="1:6" x14ac:dyDescent="0.2">
      <c r="A1055" s="70" t="s">
        <v>151</v>
      </c>
      <c r="B1055" s="69">
        <v>96016891</v>
      </c>
      <c r="C1055" s="81" t="s">
        <v>410</v>
      </c>
      <c r="D1055" s="69">
        <v>63665</v>
      </c>
      <c r="E1055" t="s">
        <v>65</v>
      </c>
      <c r="F1055">
        <v>68</v>
      </c>
    </row>
    <row r="1056" spans="1:6" x14ac:dyDescent="0.2">
      <c r="A1056" s="70" t="s">
        <v>151</v>
      </c>
      <c r="B1056" s="69">
        <v>96054102</v>
      </c>
      <c r="C1056" s="81" t="s">
        <v>416</v>
      </c>
      <c r="D1056" s="69">
        <v>63665</v>
      </c>
      <c r="E1056" t="s">
        <v>65</v>
      </c>
      <c r="F1056">
        <v>68</v>
      </c>
    </row>
    <row r="1057" spans="1:6" x14ac:dyDescent="0.2">
      <c r="A1057" s="70" t="s">
        <v>169</v>
      </c>
      <c r="B1057" s="69">
        <v>96036787</v>
      </c>
      <c r="C1057" s="81" t="s">
        <v>396</v>
      </c>
      <c r="D1057" s="69">
        <v>64141</v>
      </c>
      <c r="E1057" t="s">
        <v>65</v>
      </c>
      <c r="F1057">
        <v>86</v>
      </c>
    </row>
    <row r="1058" spans="1:6" x14ac:dyDescent="0.2">
      <c r="A1058" s="70" t="s">
        <v>251</v>
      </c>
      <c r="B1058" s="69">
        <v>96071208</v>
      </c>
      <c r="C1058" s="81" t="s">
        <v>597</v>
      </c>
      <c r="D1058" s="69">
        <v>64168</v>
      </c>
      <c r="E1058" t="s">
        <v>65</v>
      </c>
      <c r="F1058">
        <v>168</v>
      </c>
    </row>
    <row r="1059" spans="1:6" x14ac:dyDescent="0.2">
      <c r="A1059" s="70" t="s">
        <v>251</v>
      </c>
      <c r="B1059" s="69">
        <v>96021594</v>
      </c>
      <c r="C1059" s="81" t="s">
        <v>410</v>
      </c>
      <c r="D1059" s="69">
        <v>64168</v>
      </c>
      <c r="E1059" t="s">
        <v>65</v>
      </c>
      <c r="F1059">
        <v>168</v>
      </c>
    </row>
    <row r="1060" spans="1:6" x14ac:dyDescent="0.2">
      <c r="A1060" s="70" t="s">
        <v>251</v>
      </c>
      <c r="B1060" s="69">
        <v>96044008</v>
      </c>
      <c r="C1060" s="81" t="s">
        <v>405</v>
      </c>
      <c r="D1060" s="69">
        <v>64168</v>
      </c>
      <c r="E1060" t="s">
        <v>65</v>
      </c>
      <c r="F1060">
        <v>168</v>
      </c>
    </row>
    <row r="1061" spans="1:6" x14ac:dyDescent="0.2">
      <c r="A1061" s="70" t="s">
        <v>251</v>
      </c>
      <c r="B1061" s="69">
        <v>96080287</v>
      </c>
      <c r="C1061" s="81" t="s">
        <v>403</v>
      </c>
      <c r="D1061" s="69">
        <v>64168</v>
      </c>
      <c r="E1061" t="s">
        <v>65</v>
      </c>
      <c r="F1061">
        <v>168</v>
      </c>
    </row>
    <row r="1062" spans="1:6" x14ac:dyDescent="0.2">
      <c r="A1062" s="70" t="s">
        <v>102</v>
      </c>
      <c r="B1062" s="69">
        <v>96005429</v>
      </c>
      <c r="C1062" s="81" t="s">
        <v>397</v>
      </c>
      <c r="D1062" s="69">
        <v>64245</v>
      </c>
      <c r="E1062" t="s">
        <v>65</v>
      </c>
      <c r="F1062">
        <v>19</v>
      </c>
    </row>
    <row r="1063" spans="1:6" x14ac:dyDescent="0.2">
      <c r="A1063" s="70" t="s">
        <v>102</v>
      </c>
      <c r="B1063" s="69">
        <v>96007593</v>
      </c>
      <c r="C1063" s="81" t="s">
        <v>411</v>
      </c>
      <c r="D1063" s="69">
        <v>64245</v>
      </c>
      <c r="E1063" t="s">
        <v>65</v>
      </c>
      <c r="F1063">
        <v>19</v>
      </c>
    </row>
    <row r="1064" spans="1:6" x14ac:dyDescent="0.2">
      <c r="A1064" s="70" t="s">
        <v>102</v>
      </c>
      <c r="B1064" s="69">
        <v>96012102</v>
      </c>
      <c r="C1064" s="81" t="s">
        <v>410</v>
      </c>
      <c r="D1064" s="69">
        <v>64245</v>
      </c>
      <c r="E1064" t="s">
        <v>65</v>
      </c>
      <c r="F1064">
        <v>19</v>
      </c>
    </row>
    <row r="1065" spans="1:6" x14ac:dyDescent="0.2">
      <c r="A1065" s="70" t="s">
        <v>102</v>
      </c>
      <c r="B1065" s="69">
        <v>96046225</v>
      </c>
      <c r="C1065" s="81" t="s">
        <v>404</v>
      </c>
      <c r="D1065" s="69">
        <v>64245</v>
      </c>
      <c r="E1065" t="s">
        <v>65</v>
      </c>
      <c r="F1065">
        <v>19</v>
      </c>
    </row>
    <row r="1066" spans="1:6" x14ac:dyDescent="0.2">
      <c r="A1066" s="70" t="s">
        <v>102</v>
      </c>
      <c r="B1066" s="69">
        <v>96052051</v>
      </c>
      <c r="C1066" s="81" t="s">
        <v>404</v>
      </c>
      <c r="D1066" s="69">
        <v>64245</v>
      </c>
      <c r="E1066" t="s">
        <v>65</v>
      </c>
      <c r="F1066">
        <v>19</v>
      </c>
    </row>
    <row r="1067" spans="1:6" x14ac:dyDescent="0.2">
      <c r="A1067" s="70" t="s">
        <v>102</v>
      </c>
      <c r="B1067" s="69">
        <v>96053133</v>
      </c>
      <c r="C1067" s="81" t="s">
        <v>404</v>
      </c>
      <c r="D1067" s="69">
        <v>64245</v>
      </c>
      <c r="E1067" t="s">
        <v>65</v>
      </c>
      <c r="F1067">
        <v>19</v>
      </c>
    </row>
    <row r="1068" spans="1:6" x14ac:dyDescent="0.2">
      <c r="A1068" s="70" t="s">
        <v>102</v>
      </c>
      <c r="B1068" s="69">
        <v>96054123</v>
      </c>
      <c r="C1068" s="81" t="s">
        <v>404</v>
      </c>
      <c r="D1068" s="69">
        <v>64245</v>
      </c>
      <c r="E1068" t="s">
        <v>65</v>
      </c>
      <c r="F1068">
        <v>19</v>
      </c>
    </row>
    <row r="1069" spans="1:6" x14ac:dyDescent="0.2">
      <c r="A1069" s="70" t="s">
        <v>102</v>
      </c>
      <c r="B1069" s="69">
        <v>96058526</v>
      </c>
      <c r="C1069" s="81" t="s">
        <v>403</v>
      </c>
      <c r="D1069" s="69">
        <v>64245</v>
      </c>
      <c r="E1069" t="s">
        <v>65</v>
      </c>
      <c r="F1069">
        <v>19</v>
      </c>
    </row>
    <row r="1070" spans="1:6" x14ac:dyDescent="0.2">
      <c r="A1070" s="74" t="s">
        <v>598</v>
      </c>
      <c r="B1070" s="69">
        <v>96000788</v>
      </c>
      <c r="C1070" s="81" t="s">
        <v>392</v>
      </c>
      <c r="D1070" s="67">
        <v>64448</v>
      </c>
      <c r="E1070" t="s">
        <v>65</v>
      </c>
      <c r="F1070" t="e">
        <v>#N/A</v>
      </c>
    </row>
    <row r="1071" spans="1:6" x14ac:dyDescent="0.2">
      <c r="A1071" s="74" t="s">
        <v>598</v>
      </c>
      <c r="B1071" s="69">
        <v>96043121</v>
      </c>
      <c r="C1071" s="81" t="s">
        <v>399</v>
      </c>
      <c r="D1071" s="67">
        <v>64448</v>
      </c>
      <c r="E1071" t="s">
        <v>65</v>
      </c>
      <c r="F1071" t="e">
        <v>#N/A</v>
      </c>
    </row>
    <row r="1072" spans="1:6" x14ac:dyDescent="0.2">
      <c r="A1072" s="74" t="s">
        <v>598</v>
      </c>
      <c r="B1072" s="69">
        <v>96043125</v>
      </c>
      <c r="C1072" s="81" t="s">
        <v>401</v>
      </c>
      <c r="D1072" s="67">
        <v>64448</v>
      </c>
      <c r="E1072" t="s">
        <v>65</v>
      </c>
      <c r="F1072" t="e">
        <v>#N/A</v>
      </c>
    </row>
    <row r="1073" spans="1:6" x14ac:dyDescent="0.2">
      <c r="A1073" s="70" t="s">
        <v>241</v>
      </c>
      <c r="B1073" s="69">
        <v>96070368</v>
      </c>
      <c r="C1073" s="81" t="s">
        <v>402</v>
      </c>
      <c r="D1073" s="69">
        <v>64449</v>
      </c>
      <c r="E1073" t="s">
        <v>65</v>
      </c>
      <c r="F1073">
        <v>158</v>
      </c>
    </row>
    <row r="1074" spans="1:6" x14ac:dyDescent="0.2">
      <c r="A1074" s="70" t="s">
        <v>219</v>
      </c>
      <c r="B1074" s="69">
        <v>96001638</v>
      </c>
      <c r="C1074" s="81" t="s">
        <v>441</v>
      </c>
      <c r="D1074" s="69">
        <v>65165</v>
      </c>
      <c r="E1074" t="s">
        <v>65</v>
      </c>
      <c r="F1074">
        <v>136</v>
      </c>
    </row>
    <row r="1075" spans="1:6" x14ac:dyDescent="0.2">
      <c r="A1075" s="70" t="s">
        <v>219</v>
      </c>
      <c r="B1075" s="69">
        <v>96022573</v>
      </c>
      <c r="C1075" s="81" t="s">
        <v>410</v>
      </c>
      <c r="D1075" s="69">
        <v>65165</v>
      </c>
      <c r="E1075" t="s">
        <v>65</v>
      </c>
      <c r="F1075">
        <v>136</v>
      </c>
    </row>
    <row r="1076" spans="1:6" x14ac:dyDescent="0.2">
      <c r="A1076" s="70" t="s">
        <v>119</v>
      </c>
      <c r="B1076" s="69">
        <v>96057102</v>
      </c>
      <c r="C1076" s="81" t="s">
        <v>424</v>
      </c>
      <c r="D1076" s="69">
        <v>65246</v>
      </c>
      <c r="E1076" t="s">
        <v>65</v>
      </c>
      <c r="F1076">
        <v>36</v>
      </c>
    </row>
    <row r="1077" spans="1:6" x14ac:dyDescent="0.2">
      <c r="A1077" s="70" t="s">
        <v>119</v>
      </c>
      <c r="B1077" s="69">
        <v>96057765</v>
      </c>
      <c r="C1077" s="81" t="s">
        <v>586</v>
      </c>
      <c r="D1077" s="69">
        <v>65246</v>
      </c>
      <c r="E1077" t="s">
        <v>65</v>
      </c>
      <c r="F1077">
        <v>36</v>
      </c>
    </row>
    <row r="1078" spans="1:6" x14ac:dyDescent="0.2">
      <c r="A1078" s="70" t="s">
        <v>119</v>
      </c>
      <c r="B1078" s="69">
        <v>96067054</v>
      </c>
      <c r="C1078" s="81" t="s">
        <v>586</v>
      </c>
      <c r="D1078" s="69">
        <v>65246</v>
      </c>
      <c r="E1078" t="s">
        <v>65</v>
      </c>
      <c r="F1078">
        <v>36</v>
      </c>
    </row>
    <row r="1079" spans="1:6" x14ac:dyDescent="0.2">
      <c r="A1079" s="70" t="s">
        <v>119</v>
      </c>
      <c r="B1079" s="69">
        <v>96074734</v>
      </c>
      <c r="C1079" s="81" t="s">
        <v>586</v>
      </c>
      <c r="D1079" s="69">
        <v>65246</v>
      </c>
      <c r="E1079" t="s">
        <v>65</v>
      </c>
      <c r="F1079">
        <v>36</v>
      </c>
    </row>
    <row r="1080" spans="1:6" x14ac:dyDescent="0.2">
      <c r="A1080" s="70" t="s">
        <v>119</v>
      </c>
      <c r="B1080" s="69">
        <v>96005429</v>
      </c>
      <c r="C1080" s="81" t="s">
        <v>397</v>
      </c>
      <c r="D1080" s="69">
        <v>65246</v>
      </c>
      <c r="E1080" t="s">
        <v>65</v>
      </c>
      <c r="F1080">
        <v>36</v>
      </c>
    </row>
    <row r="1081" spans="1:6" x14ac:dyDescent="0.2">
      <c r="A1081" s="70" t="s">
        <v>119</v>
      </c>
      <c r="B1081" s="69">
        <v>96028950</v>
      </c>
      <c r="C1081" s="81" t="s">
        <v>392</v>
      </c>
      <c r="D1081" s="69">
        <v>65246</v>
      </c>
      <c r="E1081" t="s">
        <v>65</v>
      </c>
      <c r="F1081">
        <v>36</v>
      </c>
    </row>
    <row r="1082" spans="1:6" x14ac:dyDescent="0.2">
      <c r="A1082" s="70" t="s">
        <v>93</v>
      </c>
      <c r="B1082" s="69">
        <v>96061619</v>
      </c>
      <c r="C1082" s="81" t="s">
        <v>399</v>
      </c>
      <c r="D1082" s="69">
        <v>65268</v>
      </c>
      <c r="E1082" t="s">
        <v>65</v>
      </c>
      <c r="F1082">
        <v>10</v>
      </c>
    </row>
    <row r="1083" spans="1:6" x14ac:dyDescent="0.2">
      <c r="A1083" s="70" t="s">
        <v>93</v>
      </c>
      <c r="B1083" s="69">
        <v>96061705</v>
      </c>
      <c r="C1083" s="81" t="s">
        <v>401</v>
      </c>
      <c r="D1083" s="69">
        <v>65268</v>
      </c>
      <c r="E1083" t="s">
        <v>65</v>
      </c>
      <c r="F1083">
        <v>10</v>
      </c>
    </row>
    <row r="1084" spans="1:6" x14ac:dyDescent="0.2">
      <c r="A1084" s="70" t="s">
        <v>93</v>
      </c>
      <c r="B1084" s="69">
        <v>96052627</v>
      </c>
      <c r="C1084" s="81" t="s">
        <v>404</v>
      </c>
      <c r="D1084" s="69">
        <v>65268</v>
      </c>
      <c r="E1084" t="s">
        <v>65</v>
      </c>
      <c r="F1084">
        <v>10</v>
      </c>
    </row>
    <row r="1085" spans="1:6" x14ac:dyDescent="0.2">
      <c r="A1085" s="70" t="s">
        <v>93</v>
      </c>
      <c r="B1085" s="69">
        <v>96052631</v>
      </c>
      <c r="C1085" s="81" t="s">
        <v>404</v>
      </c>
      <c r="D1085" s="69">
        <v>65268</v>
      </c>
      <c r="E1085" t="s">
        <v>65</v>
      </c>
      <c r="F1085">
        <v>10</v>
      </c>
    </row>
    <row r="1086" spans="1:6" x14ac:dyDescent="0.2">
      <c r="A1086" s="70" t="s">
        <v>93</v>
      </c>
      <c r="B1086" s="69">
        <v>96052632</v>
      </c>
      <c r="C1086" s="81" t="s">
        <v>404</v>
      </c>
      <c r="D1086" s="69">
        <v>65268</v>
      </c>
      <c r="E1086" t="s">
        <v>65</v>
      </c>
      <c r="F1086">
        <v>10</v>
      </c>
    </row>
    <row r="1087" spans="1:6" x14ac:dyDescent="0.2">
      <c r="A1087" s="70" t="s">
        <v>93</v>
      </c>
      <c r="B1087" s="69">
        <v>96057314</v>
      </c>
      <c r="C1087" s="81" t="s">
        <v>392</v>
      </c>
      <c r="D1087" s="69">
        <v>65268</v>
      </c>
      <c r="E1087" t="s">
        <v>65</v>
      </c>
      <c r="F1087">
        <v>10</v>
      </c>
    </row>
    <row r="1088" spans="1:6" x14ac:dyDescent="0.2">
      <c r="A1088" s="70" t="s">
        <v>93</v>
      </c>
      <c r="B1088" s="69">
        <v>96090193</v>
      </c>
      <c r="C1088" s="81" t="s">
        <v>401</v>
      </c>
      <c r="D1088" s="69">
        <v>65268</v>
      </c>
      <c r="E1088" t="s">
        <v>65</v>
      </c>
      <c r="F1088">
        <v>10</v>
      </c>
    </row>
    <row r="1089" spans="1:6" x14ac:dyDescent="0.2">
      <c r="A1089" s="70" t="s">
        <v>93</v>
      </c>
      <c r="B1089" s="69">
        <v>96001135</v>
      </c>
      <c r="C1089" s="81" t="s">
        <v>392</v>
      </c>
      <c r="D1089" s="69">
        <v>65268</v>
      </c>
      <c r="E1089" t="s">
        <v>65</v>
      </c>
      <c r="F1089">
        <v>10</v>
      </c>
    </row>
    <row r="1090" spans="1:6" x14ac:dyDescent="0.2">
      <c r="A1090" s="70" t="s">
        <v>93</v>
      </c>
      <c r="B1090" s="69">
        <v>96001761</v>
      </c>
      <c r="C1090" s="81" t="s">
        <v>417</v>
      </c>
      <c r="D1090" s="69">
        <v>65268</v>
      </c>
      <c r="E1090" t="s">
        <v>65</v>
      </c>
      <c r="F1090">
        <v>10</v>
      </c>
    </row>
    <row r="1091" spans="1:6" x14ac:dyDescent="0.2">
      <c r="A1091" s="70" t="s">
        <v>93</v>
      </c>
      <c r="B1091" s="69">
        <v>96005429</v>
      </c>
      <c r="C1091" s="81" t="s">
        <v>397</v>
      </c>
      <c r="D1091" s="69">
        <v>65268</v>
      </c>
      <c r="E1091" t="s">
        <v>65</v>
      </c>
      <c r="F1091">
        <v>10</v>
      </c>
    </row>
    <row r="1092" spans="1:6" x14ac:dyDescent="0.2">
      <c r="A1092" s="70" t="s">
        <v>93</v>
      </c>
      <c r="B1092" s="69">
        <v>96007585</v>
      </c>
      <c r="C1092" s="81" t="s">
        <v>427</v>
      </c>
      <c r="D1092" s="69">
        <v>65268</v>
      </c>
      <c r="E1092" t="s">
        <v>65</v>
      </c>
      <c r="F1092">
        <v>10</v>
      </c>
    </row>
    <row r="1093" spans="1:6" x14ac:dyDescent="0.2">
      <c r="A1093" s="70" t="s">
        <v>93</v>
      </c>
      <c r="B1093" s="69">
        <v>96007593</v>
      </c>
      <c r="C1093" s="81" t="s">
        <v>411</v>
      </c>
      <c r="D1093" s="69">
        <v>65268</v>
      </c>
      <c r="E1093" t="s">
        <v>65</v>
      </c>
      <c r="F1093">
        <v>10</v>
      </c>
    </row>
    <row r="1094" spans="1:6" x14ac:dyDescent="0.2">
      <c r="A1094" s="70" t="s">
        <v>93</v>
      </c>
      <c r="B1094" s="69">
        <v>96018744</v>
      </c>
      <c r="C1094" s="81" t="s">
        <v>394</v>
      </c>
      <c r="D1094" s="69">
        <v>65268</v>
      </c>
      <c r="E1094" t="s">
        <v>65</v>
      </c>
      <c r="F1094">
        <v>10</v>
      </c>
    </row>
    <row r="1095" spans="1:6" x14ac:dyDescent="0.2">
      <c r="A1095" s="70" t="s">
        <v>93</v>
      </c>
      <c r="B1095" s="69">
        <v>96055225</v>
      </c>
      <c r="C1095" s="81" t="s">
        <v>392</v>
      </c>
      <c r="D1095" s="69">
        <v>65268</v>
      </c>
      <c r="E1095" t="s">
        <v>65</v>
      </c>
      <c r="F1095">
        <v>10</v>
      </c>
    </row>
    <row r="1096" spans="1:6" x14ac:dyDescent="0.2">
      <c r="A1096" s="70" t="s">
        <v>97</v>
      </c>
      <c r="B1096" s="69">
        <v>96021433</v>
      </c>
      <c r="C1096" s="81" t="s">
        <v>401</v>
      </c>
      <c r="D1096" s="69">
        <v>65291</v>
      </c>
      <c r="E1096" t="s">
        <v>65</v>
      </c>
      <c r="F1096">
        <v>14</v>
      </c>
    </row>
    <row r="1097" spans="1:6" x14ac:dyDescent="0.2">
      <c r="A1097" s="70" t="s">
        <v>97</v>
      </c>
      <c r="B1097" s="69">
        <v>96035752</v>
      </c>
      <c r="C1097" s="81" t="s">
        <v>399</v>
      </c>
      <c r="D1097" s="69">
        <v>65291</v>
      </c>
      <c r="E1097" t="s">
        <v>65</v>
      </c>
      <c r="F1097">
        <v>14</v>
      </c>
    </row>
    <row r="1098" spans="1:6" x14ac:dyDescent="0.2">
      <c r="A1098" s="70" t="s">
        <v>97</v>
      </c>
      <c r="B1098" s="69">
        <v>96044917</v>
      </c>
      <c r="C1098" s="81" t="s">
        <v>405</v>
      </c>
      <c r="D1098" s="69">
        <v>65291</v>
      </c>
      <c r="E1098" t="s">
        <v>65</v>
      </c>
      <c r="F1098">
        <v>14</v>
      </c>
    </row>
    <row r="1099" spans="1:6" x14ac:dyDescent="0.2">
      <c r="A1099" s="70" t="s">
        <v>97</v>
      </c>
      <c r="B1099" s="69">
        <v>96062130</v>
      </c>
      <c r="C1099" s="81" t="s">
        <v>404</v>
      </c>
      <c r="D1099" s="69">
        <v>65291</v>
      </c>
      <c r="E1099" t="s">
        <v>65</v>
      </c>
      <c r="F1099">
        <v>14</v>
      </c>
    </row>
    <row r="1100" spans="1:6" x14ac:dyDescent="0.2">
      <c r="A1100" s="70" t="s">
        <v>97</v>
      </c>
      <c r="B1100" s="69">
        <v>96062445</v>
      </c>
      <c r="C1100" s="81" t="s">
        <v>404</v>
      </c>
      <c r="D1100" s="69">
        <v>65291</v>
      </c>
      <c r="E1100" t="s">
        <v>65</v>
      </c>
      <c r="F1100">
        <v>14</v>
      </c>
    </row>
    <row r="1101" spans="1:6" x14ac:dyDescent="0.2">
      <c r="A1101" s="70" t="s">
        <v>97</v>
      </c>
      <c r="B1101" s="69">
        <v>96063206</v>
      </c>
      <c r="C1101" s="81" t="s">
        <v>404</v>
      </c>
      <c r="D1101" s="69">
        <v>65291</v>
      </c>
      <c r="E1101" t="s">
        <v>65</v>
      </c>
      <c r="F1101">
        <v>14</v>
      </c>
    </row>
    <row r="1102" spans="1:6" x14ac:dyDescent="0.2">
      <c r="A1102" s="70" t="s">
        <v>97</v>
      </c>
      <c r="B1102" s="69">
        <v>96063755</v>
      </c>
      <c r="C1102" s="81" t="s">
        <v>404</v>
      </c>
      <c r="D1102" s="69">
        <v>65291</v>
      </c>
      <c r="E1102" t="s">
        <v>65</v>
      </c>
      <c r="F1102">
        <v>14</v>
      </c>
    </row>
    <row r="1103" spans="1:6" x14ac:dyDescent="0.2">
      <c r="A1103" s="70" t="s">
        <v>97</v>
      </c>
      <c r="B1103" s="69">
        <v>96067407</v>
      </c>
      <c r="C1103" s="81" t="s">
        <v>403</v>
      </c>
      <c r="D1103" s="69">
        <v>65291</v>
      </c>
      <c r="E1103" t="s">
        <v>65</v>
      </c>
      <c r="F1103">
        <v>14</v>
      </c>
    </row>
    <row r="1104" spans="1:6" x14ac:dyDescent="0.2">
      <c r="A1104" s="70" t="s">
        <v>116</v>
      </c>
      <c r="B1104" s="69">
        <v>96028144</v>
      </c>
      <c r="C1104" s="81" t="s">
        <v>415</v>
      </c>
      <c r="D1104" s="69">
        <v>65292</v>
      </c>
      <c r="E1104" t="s">
        <v>65</v>
      </c>
      <c r="F1104">
        <v>33</v>
      </c>
    </row>
    <row r="1105" spans="1:6" x14ac:dyDescent="0.2">
      <c r="A1105" s="70" t="s">
        <v>116</v>
      </c>
      <c r="B1105" s="69">
        <v>96028678</v>
      </c>
      <c r="C1105" s="81" t="s">
        <v>402</v>
      </c>
      <c r="D1105" s="69">
        <v>65292</v>
      </c>
      <c r="E1105" t="s">
        <v>65</v>
      </c>
      <c r="F1105">
        <v>33</v>
      </c>
    </row>
    <row r="1106" spans="1:6" x14ac:dyDescent="0.2">
      <c r="A1106" s="70" t="s">
        <v>116</v>
      </c>
      <c r="B1106" s="69">
        <v>96028802</v>
      </c>
      <c r="C1106" s="81" t="s">
        <v>405</v>
      </c>
      <c r="D1106" s="69">
        <v>65292</v>
      </c>
      <c r="E1106" t="s">
        <v>65</v>
      </c>
      <c r="F1106">
        <v>33</v>
      </c>
    </row>
    <row r="1107" spans="1:6" x14ac:dyDescent="0.2">
      <c r="A1107" s="70" t="s">
        <v>116</v>
      </c>
      <c r="B1107" s="69">
        <v>96031686</v>
      </c>
      <c r="C1107" s="81" t="s">
        <v>394</v>
      </c>
      <c r="D1107" s="69">
        <v>65292</v>
      </c>
      <c r="E1107" t="s">
        <v>65</v>
      </c>
      <c r="F1107">
        <v>33</v>
      </c>
    </row>
    <row r="1108" spans="1:6" x14ac:dyDescent="0.2">
      <c r="A1108" s="70" t="s">
        <v>116</v>
      </c>
      <c r="B1108" s="69">
        <v>96054328</v>
      </c>
      <c r="C1108" s="81" t="s">
        <v>399</v>
      </c>
      <c r="D1108" s="69">
        <v>65292</v>
      </c>
      <c r="E1108" t="s">
        <v>65</v>
      </c>
      <c r="F1108">
        <v>33</v>
      </c>
    </row>
    <row r="1109" spans="1:6" x14ac:dyDescent="0.2">
      <c r="A1109" s="70" t="s">
        <v>116</v>
      </c>
      <c r="B1109" s="69">
        <v>96055467</v>
      </c>
      <c r="C1109" s="81" t="s">
        <v>404</v>
      </c>
      <c r="D1109" s="69">
        <v>65292</v>
      </c>
      <c r="E1109" t="s">
        <v>65</v>
      </c>
      <c r="F1109">
        <v>33</v>
      </c>
    </row>
    <row r="1110" spans="1:6" x14ac:dyDescent="0.2">
      <c r="A1110" s="70" t="s">
        <v>116</v>
      </c>
      <c r="B1110" s="69">
        <v>96055647</v>
      </c>
      <c r="C1110" s="81" t="s">
        <v>401</v>
      </c>
      <c r="D1110" s="69">
        <v>65292</v>
      </c>
      <c r="E1110" t="s">
        <v>65</v>
      </c>
      <c r="F1110">
        <v>33</v>
      </c>
    </row>
    <row r="1111" spans="1:6" x14ac:dyDescent="0.2">
      <c r="A1111" s="70" t="s">
        <v>116</v>
      </c>
      <c r="B1111" s="69">
        <v>96059725</v>
      </c>
      <c r="C1111" s="81" t="s">
        <v>403</v>
      </c>
      <c r="D1111" s="69">
        <v>65292</v>
      </c>
      <c r="E1111" t="s">
        <v>65</v>
      </c>
      <c r="F1111">
        <v>33</v>
      </c>
    </row>
    <row r="1112" spans="1:6" x14ac:dyDescent="0.2">
      <c r="A1112" s="70" t="s">
        <v>116</v>
      </c>
      <c r="B1112" s="69">
        <v>96060527</v>
      </c>
      <c r="C1112" s="81" t="s">
        <v>403</v>
      </c>
      <c r="D1112" s="69">
        <v>65292</v>
      </c>
      <c r="E1112" t="s">
        <v>65</v>
      </c>
      <c r="F1112">
        <v>33</v>
      </c>
    </row>
    <row r="1113" spans="1:6" x14ac:dyDescent="0.2">
      <c r="A1113" s="70" t="s">
        <v>116</v>
      </c>
      <c r="B1113" s="69">
        <v>96066272</v>
      </c>
      <c r="C1113" s="81" t="s">
        <v>404</v>
      </c>
      <c r="D1113" s="69">
        <v>65292</v>
      </c>
      <c r="E1113" t="s">
        <v>65</v>
      </c>
      <c r="F1113">
        <v>33</v>
      </c>
    </row>
    <row r="1114" spans="1:6" x14ac:dyDescent="0.2">
      <c r="A1114" s="70" t="s">
        <v>116</v>
      </c>
      <c r="B1114" s="69">
        <v>96082381</v>
      </c>
      <c r="C1114" s="81" t="s">
        <v>404</v>
      </c>
      <c r="D1114" s="69">
        <v>65292</v>
      </c>
      <c r="E1114" t="s">
        <v>65</v>
      </c>
      <c r="F1114">
        <v>33</v>
      </c>
    </row>
    <row r="1115" spans="1:6" x14ac:dyDescent="0.2">
      <c r="A1115" s="70" t="s">
        <v>255</v>
      </c>
      <c r="B1115" s="69">
        <v>96009383</v>
      </c>
      <c r="C1115" s="81" t="s">
        <v>410</v>
      </c>
      <c r="D1115" s="69">
        <v>65372</v>
      </c>
      <c r="E1115" t="s">
        <v>65</v>
      </c>
      <c r="F1115">
        <v>172</v>
      </c>
    </row>
    <row r="1116" spans="1:6" x14ac:dyDescent="0.2">
      <c r="A1116" s="70" t="s">
        <v>255</v>
      </c>
      <c r="B1116" s="69">
        <v>96019029</v>
      </c>
      <c r="C1116" s="81" t="s">
        <v>394</v>
      </c>
      <c r="D1116" s="69">
        <v>65372</v>
      </c>
      <c r="E1116" t="s">
        <v>65</v>
      </c>
      <c r="F1116">
        <v>172</v>
      </c>
    </row>
    <row r="1117" spans="1:6" x14ac:dyDescent="0.2">
      <c r="A1117" s="70" t="s">
        <v>187</v>
      </c>
      <c r="B1117" s="69">
        <v>96000996</v>
      </c>
      <c r="C1117" s="81" t="s">
        <v>408</v>
      </c>
      <c r="D1117" s="69">
        <v>65599</v>
      </c>
      <c r="E1117" t="s">
        <v>65</v>
      </c>
      <c r="F1117">
        <v>104</v>
      </c>
    </row>
    <row r="1118" spans="1:6" x14ac:dyDescent="0.2">
      <c r="A1118" s="70" t="s">
        <v>187</v>
      </c>
      <c r="B1118" s="69">
        <v>96007376</v>
      </c>
      <c r="C1118" s="81" t="s">
        <v>394</v>
      </c>
      <c r="D1118" s="69">
        <v>65599</v>
      </c>
      <c r="E1118" t="s">
        <v>65</v>
      </c>
      <c r="F1118">
        <v>104</v>
      </c>
    </row>
    <row r="1119" spans="1:6" x14ac:dyDescent="0.2">
      <c r="A1119" s="70" t="s">
        <v>187</v>
      </c>
      <c r="B1119" s="69">
        <v>96033280</v>
      </c>
      <c r="C1119" s="81" t="s">
        <v>402</v>
      </c>
      <c r="D1119" s="69">
        <v>65599</v>
      </c>
      <c r="E1119" t="s">
        <v>65</v>
      </c>
      <c r="F1119">
        <v>104</v>
      </c>
    </row>
    <row r="1120" spans="1:6" x14ac:dyDescent="0.2">
      <c r="A1120" s="70" t="s">
        <v>187</v>
      </c>
      <c r="B1120" s="69">
        <v>96064747</v>
      </c>
      <c r="C1120" s="81" t="s">
        <v>401</v>
      </c>
      <c r="D1120" s="69">
        <v>65599</v>
      </c>
      <c r="E1120" t="s">
        <v>65</v>
      </c>
      <c r="F1120">
        <v>104</v>
      </c>
    </row>
    <row r="1121" spans="1:6" x14ac:dyDescent="0.2">
      <c r="A1121" s="70" t="s">
        <v>187</v>
      </c>
      <c r="B1121" s="69">
        <v>96081005</v>
      </c>
      <c r="C1121" s="81" t="s">
        <v>421</v>
      </c>
      <c r="D1121" s="69">
        <v>65599</v>
      </c>
      <c r="E1121" t="s">
        <v>65</v>
      </c>
      <c r="F1121">
        <v>104</v>
      </c>
    </row>
    <row r="1122" spans="1:6" x14ac:dyDescent="0.2">
      <c r="A1122" s="70" t="s">
        <v>187</v>
      </c>
      <c r="B1122" s="69">
        <v>96093770</v>
      </c>
      <c r="C1122" s="81" t="s">
        <v>403</v>
      </c>
      <c r="D1122" s="69">
        <v>65599</v>
      </c>
      <c r="E1122" t="s">
        <v>65</v>
      </c>
      <c r="F1122">
        <v>104</v>
      </c>
    </row>
    <row r="1123" spans="1:6" x14ac:dyDescent="0.2">
      <c r="A1123" s="70" t="s">
        <v>187</v>
      </c>
      <c r="B1123" s="69">
        <v>96094055</v>
      </c>
      <c r="C1123" s="81" t="s">
        <v>403</v>
      </c>
      <c r="D1123" s="69">
        <v>65599</v>
      </c>
      <c r="E1123" t="s">
        <v>65</v>
      </c>
      <c r="F1123">
        <v>104</v>
      </c>
    </row>
    <row r="1124" spans="1:6" x14ac:dyDescent="0.2">
      <c r="A1124" s="70" t="s">
        <v>216</v>
      </c>
      <c r="B1124" s="69">
        <v>96022131</v>
      </c>
      <c r="C1124" s="81" t="s">
        <v>399</v>
      </c>
      <c r="D1124" s="69">
        <v>65658</v>
      </c>
      <c r="E1124" t="s">
        <v>65</v>
      </c>
      <c r="F1124">
        <v>133</v>
      </c>
    </row>
    <row r="1125" spans="1:6" x14ac:dyDescent="0.2">
      <c r="A1125" s="70" t="s">
        <v>216</v>
      </c>
      <c r="B1125" s="69">
        <v>96032600</v>
      </c>
      <c r="C1125" s="81" t="s">
        <v>406</v>
      </c>
      <c r="D1125" s="69">
        <v>65658</v>
      </c>
      <c r="E1125" t="s">
        <v>65</v>
      </c>
      <c r="F1125">
        <v>133</v>
      </c>
    </row>
    <row r="1126" spans="1:6" x14ac:dyDescent="0.2">
      <c r="A1126" s="70" t="s">
        <v>216</v>
      </c>
      <c r="B1126" s="69">
        <v>96043091</v>
      </c>
      <c r="C1126" s="81" t="s">
        <v>416</v>
      </c>
      <c r="D1126" s="69">
        <v>65658</v>
      </c>
      <c r="E1126" t="s">
        <v>65</v>
      </c>
      <c r="F1126">
        <v>133</v>
      </c>
    </row>
    <row r="1127" spans="1:6" x14ac:dyDescent="0.2">
      <c r="A1127" s="70" t="s">
        <v>216</v>
      </c>
      <c r="B1127" s="69">
        <v>96067533</v>
      </c>
      <c r="C1127" s="81" t="s">
        <v>401</v>
      </c>
      <c r="D1127" s="69">
        <v>65658</v>
      </c>
      <c r="E1127" t="s">
        <v>65</v>
      </c>
      <c r="F1127">
        <v>133</v>
      </c>
    </row>
    <row r="1128" spans="1:6" x14ac:dyDescent="0.2">
      <c r="A1128" s="70" t="s">
        <v>201</v>
      </c>
      <c r="B1128" s="69">
        <v>96057646</v>
      </c>
      <c r="C1128" s="81" t="s">
        <v>396</v>
      </c>
      <c r="D1128" s="69">
        <v>65668</v>
      </c>
      <c r="E1128" t="s">
        <v>65</v>
      </c>
      <c r="F1128">
        <v>118</v>
      </c>
    </row>
    <row r="1129" spans="1:6" x14ac:dyDescent="0.2">
      <c r="A1129" s="70" t="s">
        <v>201</v>
      </c>
      <c r="B1129" s="69">
        <v>96058793</v>
      </c>
      <c r="C1129" s="81" t="s">
        <v>392</v>
      </c>
      <c r="D1129" s="69">
        <v>65668</v>
      </c>
      <c r="E1129" t="s">
        <v>65</v>
      </c>
      <c r="F1129">
        <v>118</v>
      </c>
    </row>
    <row r="1130" spans="1:6" x14ac:dyDescent="0.2">
      <c r="A1130" s="70" t="s">
        <v>201</v>
      </c>
      <c r="B1130" s="69">
        <v>96057747</v>
      </c>
      <c r="C1130" s="81" t="s">
        <v>586</v>
      </c>
      <c r="D1130" s="69">
        <v>65668</v>
      </c>
      <c r="E1130" t="s">
        <v>65</v>
      </c>
      <c r="F1130">
        <v>118</v>
      </c>
    </row>
    <row r="1131" spans="1:6" x14ac:dyDescent="0.2">
      <c r="A1131" s="70" t="s">
        <v>201</v>
      </c>
      <c r="B1131" s="69">
        <v>96058623</v>
      </c>
      <c r="C1131" s="81" t="s">
        <v>586</v>
      </c>
      <c r="D1131" s="69">
        <v>65668</v>
      </c>
      <c r="E1131" t="s">
        <v>65</v>
      </c>
      <c r="F1131">
        <v>118</v>
      </c>
    </row>
    <row r="1132" spans="1:6" x14ac:dyDescent="0.2">
      <c r="A1132" s="70" t="s">
        <v>201</v>
      </c>
      <c r="B1132" s="69">
        <v>96059413</v>
      </c>
      <c r="C1132" s="81" t="s">
        <v>586</v>
      </c>
      <c r="D1132" s="69">
        <v>65668</v>
      </c>
      <c r="E1132" t="s">
        <v>65</v>
      </c>
      <c r="F1132">
        <v>118</v>
      </c>
    </row>
    <row r="1133" spans="1:6" x14ac:dyDescent="0.2">
      <c r="A1133" s="70" t="s">
        <v>201</v>
      </c>
      <c r="B1133" s="69">
        <v>96061589</v>
      </c>
      <c r="C1133" s="81" t="s">
        <v>586</v>
      </c>
      <c r="D1133" s="69">
        <v>65668</v>
      </c>
      <c r="E1133" t="s">
        <v>65</v>
      </c>
      <c r="F1133">
        <v>118</v>
      </c>
    </row>
    <row r="1134" spans="1:6" x14ac:dyDescent="0.2">
      <c r="A1134" s="70" t="s">
        <v>201</v>
      </c>
      <c r="B1134" s="69">
        <v>96057941</v>
      </c>
      <c r="C1134" s="81" t="s">
        <v>403</v>
      </c>
      <c r="D1134" s="69">
        <v>65668</v>
      </c>
      <c r="E1134" t="s">
        <v>65</v>
      </c>
      <c r="F1134">
        <v>118</v>
      </c>
    </row>
    <row r="1135" spans="1:6" x14ac:dyDescent="0.2">
      <c r="A1135" s="70" t="s">
        <v>201</v>
      </c>
      <c r="B1135" s="69">
        <v>96060315</v>
      </c>
      <c r="C1135" s="81" t="s">
        <v>396</v>
      </c>
      <c r="D1135" s="69">
        <v>65668</v>
      </c>
      <c r="E1135" t="s">
        <v>65</v>
      </c>
      <c r="F1135">
        <v>118</v>
      </c>
    </row>
    <row r="1136" spans="1:6" x14ac:dyDescent="0.2">
      <c r="A1136" s="70" t="s">
        <v>185</v>
      </c>
      <c r="B1136" s="69">
        <v>96064781</v>
      </c>
      <c r="C1136" s="81" t="s">
        <v>396</v>
      </c>
      <c r="D1136" s="69">
        <v>65744</v>
      </c>
      <c r="E1136" t="s">
        <v>65</v>
      </c>
      <c r="F1136">
        <v>102</v>
      </c>
    </row>
    <row r="1137" spans="1:6" x14ac:dyDescent="0.2">
      <c r="A1137" s="70" t="s">
        <v>185</v>
      </c>
      <c r="B1137" s="69">
        <v>96003637</v>
      </c>
      <c r="C1137" s="81" t="s">
        <v>417</v>
      </c>
      <c r="D1137" s="69">
        <v>65744</v>
      </c>
      <c r="E1137" t="s">
        <v>65</v>
      </c>
      <c r="F1137">
        <v>102</v>
      </c>
    </row>
    <row r="1138" spans="1:6" x14ac:dyDescent="0.2">
      <c r="A1138" s="70" t="s">
        <v>185</v>
      </c>
      <c r="B1138" s="69">
        <v>96018773</v>
      </c>
      <c r="C1138" s="81" t="s">
        <v>394</v>
      </c>
      <c r="D1138" s="69">
        <v>65744</v>
      </c>
      <c r="E1138" t="s">
        <v>65</v>
      </c>
      <c r="F1138">
        <v>102</v>
      </c>
    </row>
    <row r="1139" spans="1:6" x14ac:dyDescent="0.2">
      <c r="A1139" s="70" t="s">
        <v>185</v>
      </c>
      <c r="B1139" s="69">
        <v>96031750</v>
      </c>
      <c r="C1139" s="81" t="s">
        <v>406</v>
      </c>
      <c r="D1139" s="69">
        <v>65744</v>
      </c>
      <c r="E1139" t="s">
        <v>65</v>
      </c>
      <c r="F1139">
        <v>102</v>
      </c>
    </row>
    <row r="1140" spans="1:6" x14ac:dyDescent="0.2">
      <c r="A1140" s="70" t="s">
        <v>185</v>
      </c>
      <c r="B1140" s="69">
        <v>96041819</v>
      </c>
      <c r="C1140" s="81" t="s">
        <v>416</v>
      </c>
      <c r="D1140" s="69">
        <v>65744</v>
      </c>
      <c r="E1140" t="s">
        <v>65</v>
      </c>
      <c r="F1140">
        <v>102</v>
      </c>
    </row>
    <row r="1141" spans="1:6" x14ac:dyDescent="0.2">
      <c r="A1141" s="70" t="s">
        <v>177</v>
      </c>
      <c r="B1141" s="69">
        <v>96005429</v>
      </c>
      <c r="C1141" s="81" t="s">
        <v>397</v>
      </c>
      <c r="D1141" s="69">
        <v>66093</v>
      </c>
      <c r="E1141" t="s">
        <v>65</v>
      </c>
      <c r="F1141">
        <v>94</v>
      </c>
    </row>
    <row r="1142" spans="1:6" x14ac:dyDescent="0.2">
      <c r="A1142" s="70" t="s">
        <v>177</v>
      </c>
      <c r="B1142" s="69">
        <v>96022574</v>
      </c>
      <c r="C1142" s="81" t="s">
        <v>396</v>
      </c>
      <c r="D1142" s="69">
        <v>66093</v>
      </c>
      <c r="E1142" t="s">
        <v>65</v>
      </c>
      <c r="F1142">
        <v>94</v>
      </c>
    </row>
    <row r="1143" spans="1:6" x14ac:dyDescent="0.2">
      <c r="A1143" s="70" t="s">
        <v>177</v>
      </c>
      <c r="B1143" s="69">
        <v>96038585</v>
      </c>
      <c r="C1143" s="81" t="s">
        <v>392</v>
      </c>
      <c r="D1143" s="69">
        <v>66093</v>
      </c>
      <c r="E1143" t="s">
        <v>65</v>
      </c>
      <c r="F1143">
        <v>94</v>
      </c>
    </row>
    <row r="1144" spans="1:6" x14ac:dyDescent="0.2">
      <c r="A1144" s="70" t="s">
        <v>254</v>
      </c>
      <c r="B1144" s="69">
        <v>96016458</v>
      </c>
      <c r="C1144" s="81" t="s">
        <v>410</v>
      </c>
      <c r="D1144" s="69">
        <v>66205</v>
      </c>
      <c r="E1144" t="s">
        <v>65</v>
      </c>
      <c r="F1144">
        <v>171</v>
      </c>
    </row>
    <row r="1145" spans="1:6" x14ac:dyDescent="0.2">
      <c r="A1145" s="70" t="s">
        <v>105</v>
      </c>
      <c r="B1145" s="69">
        <v>96005429</v>
      </c>
      <c r="C1145" s="81" t="s">
        <v>397</v>
      </c>
      <c r="D1145" s="69">
        <v>66652</v>
      </c>
      <c r="E1145" t="s">
        <v>65</v>
      </c>
      <c r="F1145">
        <v>22</v>
      </c>
    </row>
    <row r="1146" spans="1:6" x14ac:dyDescent="0.2">
      <c r="A1146" s="70" t="s">
        <v>105</v>
      </c>
      <c r="B1146" s="69">
        <v>96029484</v>
      </c>
      <c r="C1146" s="81" t="s">
        <v>396</v>
      </c>
      <c r="D1146" s="69">
        <v>66652</v>
      </c>
      <c r="E1146" t="s">
        <v>65</v>
      </c>
      <c r="F1146">
        <v>22</v>
      </c>
    </row>
    <row r="1147" spans="1:6" x14ac:dyDescent="0.2">
      <c r="A1147" s="70" t="s">
        <v>105</v>
      </c>
      <c r="B1147" s="69">
        <v>96031499</v>
      </c>
      <c r="C1147" s="81" t="s">
        <v>394</v>
      </c>
      <c r="D1147" s="69">
        <v>66652</v>
      </c>
      <c r="E1147" t="s">
        <v>65</v>
      </c>
      <c r="F1147">
        <v>22</v>
      </c>
    </row>
    <row r="1148" spans="1:6" x14ac:dyDescent="0.2">
      <c r="A1148" s="70" t="s">
        <v>105</v>
      </c>
      <c r="B1148" s="69">
        <v>96046251</v>
      </c>
      <c r="C1148" s="81" t="s">
        <v>416</v>
      </c>
      <c r="D1148" s="69">
        <v>66652</v>
      </c>
      <c r="E1148" t="s">
        <v>65</v>
      </c>
      <c r="F1148">
        <v>22</v>
      </c>
    </row>
    <row r="1149" spans="1:6" x14ac:dyDescent="0.2">
      <c r="A1149" s="74" t="s">
        <v>229</v>
      </c>
      <c r="B1149" s="69"/>
      <c r="C1149" s="75" t="s">
        <v>585</v>
      </c>
      <c r="D1149" s="67">
        <v>66682</v>
      </c>
      <c r="E1149" t="s">
        <v>65</v>
      </c>
      <c r="F1149">
        <v>146</v>
      </c>
    </row>
    <row r="1150" spans="1:6" x14ac:dyDescent="0.2">
      <c r="A1150" s="70" t="s">
        <v>290</v>
      </c>
      <c r="B1150" s="69">
        <v>96021282</v>
      </c>
      <c r="C1150" s="81" t="s">
        <v>399</v>
      </c>
      <c r="D1150" s="69">
        <v>66874</v>
      </c>
      <c r="E1150" t="s">
        <v>65</v>
      </c>
      <c r="F1150">
        <v>207</v>
      </c>
    </row>
    <row r="1151" spans="1:6" x14ac:dyDescent="0.2">
      <c r="A1151" s="70" t="s">
        <v>290</v>
      </c>
      <c r="B1151" s="69">
        <v>96032314</v>
      </c>
      <c r="C1151" s="81" t="s">
        <v>401</v>
      </c>
      <c r="D1151" s="69">
        <v>66874</v>
      </c>
      <c r="E1151" t="s">
        <v>65</v>
      </c>
      <c r="F1151">
        <v>207</v>
      </c>
    </row>
    <row r="1152" spans="1:6" x14ac:dyDescent="0.2">
      <c r="A1152" s="70" t="s">
        <v>290</v>
      </c>
      <c r="B1152" s="69">
        <v>96041810</v>
      </c>
      <c r="C1152" s="81" t="s">
        <v>402</v>
      </c>
      <c r="D1152" s="69">
        <v>66874</v>
      </c>
      <c r="E1152" t="s">
        <v>65</v>
      </c>
      <c r="F1152">
        <v>207</v>
      </c>
    </row>
    <row r="1153" spans="1:6" x14ac:dyDescent="0.2">
      <c r="A1153" s="70" t="s">
        <v>152</v>
      </c>
      <c r="B1153" s="69">
        <v>96036813</v>
      </c>
      <c r="C1153" s="81" t="s">
        <v>396</v>
      </c>
      <c r="D1153" s="69">
        <v>68254</v>
      </c>
      <c r="E1153" t="s">
        <v>65</v>
      </c>
      <c r="F1153">
        <v>69</v>
      </c>
    </row>
    <row r="1154" spans="1:6" x14ac:dyDescent="0.2">
      <c r="A1154" s="70" t="s">
        <v>100</v>
      </c>
      <c r="B1154" s="69">
        <v>96064715</v>
      </c>
      <c r="C1154" s="81" t="s">
        <v>399</v>
      </c>
      <c r="D1154" s="69">
        <v>68856</v>
      </c>
      <c r="E1154" t="s">
        <v>65</v>
      </c>
      <c r="F1154">
        <v>17</v>
      </c>
    </row>
    <row r="1155" spans="1:6" x14ac:dyDescent="0.2">
      <c r="A1155" s="70" t="s">
        <v>100</v>
      </c>
      <c r="B1155" s="69">
        <v>96067478</v>
      </c>
      <c r="C1155" s="81" t="s">
        <v>401</v>
      </c>
      <c r="D1155" s="69">
        <v>68856</v>
      </c>
      <c r="E1155" t="s">
        <v>65</v>
      </c>
      <c r="F1155">
        <v>17</v>
      </c>
    </row>
    <row r="1156" spans="1:6" x14ac:dyDescent="0.2">
      <c r="A1156" s="70" t="s">
        <v>100</v>
      </c>
      <c r="B1156" s="69">
        <v>96057495</v>
      </c>
      <c r="C1156" s="81" t="s">
        <v>401</v>
      </c>
      <c r="D1156" s="69">
        <v>68856</v>
      </c>
      <c r="E1156" t="s">
        <v>65</v>
      </c>
      <c r="F1156">
        <v>17</v>
      </c>
    </row>
    <row r="1157" spans="1:6" x14ac:dyDescent="0.2">
      <c r="A1157" s="70" t="s">
        <v>100</v>
      </c>
      <c r="B1157" s="69">
        <v>96057507</v>
      </c>
      <c r="C1157" s="81" t="s">
        <v>396</v>
      </c>
      <c r="D1157" s="69">
        <v>68856</v>
      </c>
      <c r="E1157" t="s">
        <v>65</v>
      </c>
      <c r="F1157">
        <v>17</v>
      </c>
    </row>
    <row r="1158" spans="1:6" x14ac:dyDescent="0.2">
      <c r="A1158" s="70" t="s">
        <v>100</v>
      </c>
      <c r="B1158" s="69">
        <v>96085274</v>
      </c>
      <c r="C1158" s="81" t="s">
        <v>583</v>
      </c>
      <c r="D1158" s="69">
        <v>68856</v>
      </c>
      <c r="E1158" t="s">
        <v>65</v>
      </c>
      <c r="F1158">
        <v>17</v>
      </c>
    </row>
    <row r="1159" spans="1:6" x14ac:dyDescent="0.2">
      <c r="A1159" s="70" t="s">
        <v>100</v>
      </c>
      <c r="B1159" s="69">
        <v>96001611</v>
      </c>
      <c r="C1159" s="81" t="s">
        <v>417</v>
      </c>
      <c r="D1159" s="69">
        <v>68856</v>
      </c>
      <c r="E1159" t="s">
        <v>65</v>
      </c>
      <c r="F1159">
        <v>17</v>
      </c>
    </row>
    <row r="1160" spans="1:6" x14ac:dyDescent="0.2">
      <c r="A1160" s="70" t="s">
        <v>100</v>
      </c>
      <c r="B1160" s="69">
        <v>96005429</v>
      </c>
      <c r="C1160" s="81" t="s">
        <v>397</v>
      </c>
      <c r="D1160" s="69">
        <v>68856</v>
      </c>
      <c r="E1160" t="s">
        <v>65</v>
      </c>
      <c r="F1160">
        <v>17</v>
      </c>
    </row>
    <row r="1161" spans="1:6" x14ac:dyDescent="0.2">
      <c r="A1161" s="70" t="s">
        <v>100</v>
      </c>
      <c r="B1161" s="69">
        <v>96007441</v>
      </c>
      <c r="C1161" s="81" t="s">
        <v>394</v>
      </c>
      <c r="D1161" s="69">
        <v>68856</v>
      </c>
      <c r="E1161" t="s">
        <v>65</v>
      </c>
      <c r="F1161">
        <v>17</v>
      </c>
    </row>
    <row r="1162" spans="1:6" x14ac:dyDescent="0.2">
      <c r="A1162" s="70" t="s">
        <v>100</v>
      </c>
      <c r="B1162" s="69">
        <v>96016335</v>
      </c>
      <c r="C1162" s="81" t="s">
        <v>392</v>
      </c>
      <c r="D1162" s="69">
        <v>68856</v>
      </c>
      <c r="E1162" t="s">
        <v>65</v>
      </c>
      <c r="F1162">
        <v>17</v>
      </c>
    </row>
    <row r="1163" spans="1:6" x14ac:dyDescent="0.2">
      <c r="A1163" s="70" t="s">
        <v>112</v>
      </c>
      <c r="B1163" s="69">
        <v>96084992</v>
      </c>
      <c r="C1163" s="81" t="s">
        <v>586</v>
      </c>
      <c r="D1163" s="69">
        <v>69034</v>
      </c>
      <c r="E1163" t="s">
        <v>65</v>
      </c>
      <c r="F1163">
        <v>29</v>
      </c>
    </row>
    <row r="1164" spans="1:6" x14ac:dyDescent="0.2">
      <c r="A1164" s="70" t="s">
        <v>112</v>
      </c>
      <c r="B1164" s="69">
        <v>96083591</v>
      </c>
      <c r="C1164" s="81" t="s">
        <v>583</v>
      </c>
      <c r="D1164" s="69">
        <v>69034</v>
      </c>
      <c r="E1164" t="s">
        <v>65</v>
      </c>
      <c r="F1164">
        <v>29</v>
      </c>
    </row>
    <row r="1165" spans="1:6" x14ac:dyDescent="0.2">
      <c r="A1165" s="70" t="s">
        <v>112</v>
      </c>
      <c r="B1165" s="69">
        <v>96005429</v>
      </c>
      <c r="C1165" s="81" t="s">
        <v>397</v>
      </c>
      <c r="D1165" s="69">
        <v>69034</v>
      </c>
      <c r="E1165" t="s">
        <v>65</v>
      </c>
      <c r="F1165">
        <v>29</v>
      </c>
    </row>
    <row r="1166" spans="1:6" x14ac:dyDescent="0.2">
      <c r="A1166" s="70" t="s">
        <v>112</v>
      </c>
      <c r="B1166" s="69">
        <v>96019056</v>
      </c>
      <c r="C1166" s="81" t="s">
        <v>394</v>
      </c>
      <c r="D1166" s="69">
        <v>69034</v>
      </c>
      <c r="E1166" t="s">
        <v>65</v>
      </c>
      <c r="F1166">
        <v>29</v>
      </c>
    </row>
    <row r="1167" spans="1:6" x14ac:dyDescent="0.2">
      <c r="A1167" s="70" t="s">
        <v>112</v>
      </c>
      <c r="B1167" s="69">
        <v>96020552</v>
      </c>
      <c r="C1167" s="81" t="s">
        <v>396</v>
      </c>
      <c r="D1167" s="69">
        <v>69034</v>
      </c>
      <c r="E1167" t="s">
        <v>65</v>
      </c>
      <c r="F1167">
        <v>29</v>
      </c>
    </row>
    <row r="1168" spans="1:6" x14ac:dyDescent="0.2">
      <c r="A1168" s="70" t="s">
        <v>112</v>
      </c>
      <c r="B1168" s="69">
        <v>96044805</v>
      </c>
      <c r="C1168" s="81" t="s">
        <v>392</v>
      </c>
      <c r="D1168" s="69">
        <v>69034</v>
      </c>
      <c r="E1168" t="s">
        <v>65</v>
      </c>
      <c r="F1168">
        <v>29</v>
      </c>
    </row>
    <row r="1169" spans="1:6" x14ac:dyDescent="0.2">
      <c r="A1169" s="70" t="s">
        <v>194</v>
      </c>
      <c r="B1169" s="69">
        <v>96032467</v>
      </c>
      <c r="C1169" s="81" t="s">
        <v>410</v>
      </c>
      <c r="D1169" s="69">
        <v>69121</v>
      </c>
      <c r="E1169" t="s">
        <v>65</v>
      </c>
      <c r="F1169">
        <v>111</v>
      </c>
    </row>
    <row r="1170" spans="1:6" x14ac:dyDescent="0.2">
      <c r="A1170" s="70" t="s">
        <v>101</v>
      </c>
      <c r="B1170" s="69">
        <v>96022214</v>
      </c>
      <c r="C1170" s="81" t="s">
        <v>414</v>
      </c>
      <c r="D1170" s="69">
        <v>70526</v>
      </c>
      <c r="E1170" t="s">
        <v>65</v>
      </c>
      <c r="F1170">
        <v>18</v>
      </c>
    </row>
    <row r="1171" spans="1:6" x14ac:dyDescent="0.2">
      <c r="A1171" s="70" t="s">
        <v>227</v>
      </c>
      <c r="B1171" s="69">
        <v>96005429</v>
      </c>
      <c r="C1171" s="81" t="s">
        <v>397</v>
      </c>
      <c r="D1171" s="69">
        <v>70730</v>
      </c>
      <c r="E1171" t="s">
        <v>65</v>
      </c>
      <c r="F1171">
        <v>144</v>
      </c>
    </row>
    <row r="1172" spans="1:6" x14ac:dyDescent="0.2">
      <c r="A1172" s="70" t="s">
        <v>227</v>
      </c>
      <c r="B1172" s="69">
        <v>96023589</v>
      </c>
      <c r="C1172" s="81" t="s">
        <v>394</v>
      </c>
      <c r="D1172" s="69">
        <v>70730</v>
      </c>
      <c r="E1172" t="s">
        <v>65</v>
      </c>
      <c r="F1172">
        <v>144</v>
      </c>
    </row>
    <row r="1173" spans="1:6" x14ac:dyDescent="0.2">
      <c r="A1173" s="70" t="s">
        <v>227</v>
      </c>
      <c r="B1173" s="69">
        <v>96058835</v>
      </c>
      <c r="C1173" s="81" t="s">
        <v>403</v>
      </c>
      <c r="D1173" s="69">
        <v>70730</v>
      </c>
      <c r="E1173" t="s">
        <v>65</v>
      </c>
      <c r="F1173">
        <v>144</v>
      </c>
    </row>
    <row r="1174" spans="1:6" x14ac:dyDescent="0.2">
      <c r="A1174" s="70" t="s">
        <v>227</v>
      </c>
      <c r="B1174" s="69">
        <v>96058912</v>
      </c>
      <c r="C1174" s="81" t="s">
        <v>403</v>
      </c>
      <c r="D1174" s="69">
        <v>70730</v>
      </c>
      <c r="E1174" t="s">
        <v>65</v>
      </c>
      <c r="F1174">
        <v>144</v>
      </c>
    </row>
    <row r="1175" spans="1:6" x14ac:dyDescent="0.2">
      <c r="A1175" s="70" t="s">
        <v>227</v>
      </c>
      <c r="B1175" s="69">
        <v>96058913</v>
      </c>
      <c r="C1175" s="81" t="s">
        <v>403</v>
      </c>
      <c r="D1175" s="69">
        <v>70730</v>
      </c>
      <c r="E1175" t="s">
        <v>65</v>
      </c>
      <c r="F1175">
        <v>144</v>
      </c>
    </row>
    <row r="1176" spans="1:6" x14ac:dyDescent="0.2">
      <c r="A1176" s="70" t="s">
        <v>227</v>
      </c>
      <c r="B1176" s="69">
        <v>96058914</v>
      </c>
      <c r="C1176" s="81" t="s">
        <v>403</v>
      </c>
      <c r="D1176" s="69">
        <v>70730</v>
      </c>
      <c r="E1176" t="s">
        <v>65</v>
      </c>
      <c r="F1176">
        <v>144</v>
      </c>
    </row>
    <row r="1177" spans="1:6" x14ac:dyDescent="0.2">
      <c r="A1177" s="70" t="s">
        <v>227</v>
      </c>
      <c r="B1177" s="69">
        <v>96058915</v>
      </c>
      <c r="C1177" s="81" t="s">
        <v>403</v>
      </c>
      <c r="D1177" s="69">
        <v>70730</v>
      </c>
      <c r="E1177" t="s">
        <v>65</v>
      </c>
      <c r="F1177">
        <v>144</v>
      </c>
    </row>
    <row r="1178" spans="1:6" x14ac:dyDescent="0.2">
      <c r="A1178" s="70" t="s">
        <v>227</v>
      </c>
      <c r="B1178" s="69">
        <v>96058916</v>
      </c>
      <c r="C1178" s="81" t="s">
        <v>403</v>
      </c>
      <c r="D1178" s="69">
        <v>70730</v>
      </c>
      <c r="E1178" t="s">
        <v>65</v>
      </c>
      <c r="F1178">
        <v>144</v>
      </c>
    </row>
    <row r="1179" spans="1:6" x14ac:dyDescent="0.2">
      <c r="A1179" s="70" t="s">
        <v>227</v>
      </c>
      <c r="B1179" s="69">
        <v>96059453</v>
      </c>
      <c r="C1179" s="81" t="s">
        <v>396</v>
      </c>
      <c r="D1179" s="69">
        <v>70730</v>
      </c>
      <c r="E1179" t="s">
        <v>65</v>
      </c>
      <c r="F1179">
        <v>144</v>
      </c>
    </row>
    <row r="1180" spans="1:6" x14ac:dyDescent="0.2">
      <c r="A1180" s="70" t="s">
        <v>227</v>
      </c>
      <c r="B1180" s="69">
        <v>96060736</v>
      </c>
      <c r="C1180" s="81" t="s">
        <v>404</v>
      </c>
      <c r="D1180" s="69">
        <v>70730</v>
      </c>
      <c r="E1180" t="s">
        <v>65</v>
      </c>
      <c r="F1180">
        <v>144</v>
      </c>
    </row>
    <row r="1181" spans="1:6" x14ac:dyDescent="0.2">
      <c r="A1181" s="70" t="s">
        <v>227</v>
      </c>
      <c r="B1181" s="69">
        <v>96062176</v>
      </c>
      <c r="C1181" s="81" t="s">
        <v>403</v>
      </c>
      <c r="D1181" s="69">
        <v>70730</v>
      </c>
      <c r="E1181" t="s">
        <v>65</v>
      </c>
      <c r="F1181">
        <v>144</v>
      </c>
    </row>
    <row r="1182" spans="1:6" x14ac:dyDescent="0.2">
      <c r="A1182" s="70" t="s">
        <v>227</v>
      </c>
      <c r="B1182" s="69">
        <v>96062177</v>
      </c>
      <c r="C1182" s="81" t="s">
        <v>403</v>
      </c>
      <c r="D1182" s="69">
        <v>70730</v>
      </c>
      <c r="E1182" t="s">
        <v>65</v>
      </c>
      <c r="F1182">
        <v>144</v>
      </c>
    </row>
    <row r="1183" spans="1:6" x14ac:dyDescent="0.2">
      <c r="A1183" s="70" t="s">
        <v>227</v>
      </c>
      <c r="B1183" s="69">
        <v>96063271</v>
      </c>
      <c r="C1183" s="81" t="s">
        <v>403</v>
      </c>
      <c r="D1183" s="69">
        <v>70730</v>
      </c>
      <c r="E1183" t="s">
        <v>65</v>
      </c>
      <c r="F1183">
        <v>144</v>
      </c>
    </row>
    <row r="1184" spans="1:6" x14ac:dyDescent="0.2">
      <c r="A1184" s="70" t="s">
        <v>227</v>
      </c>
      <c r="B1184" s="69">
        <v>96063379</v>
      </c>
      <c r="C1184" s="81" t="s">
        <v>403</v>
      </c>
      <c r="D1184" s="69">
        <v>70730</v>
      </c>
      <c r="E1184" t="s">
        <v>65</v>
      </c>
      <c r="F1184">
        <v>144</v>
      </c>
    </row>
    <row r="1185" spans="1:6" x14ac:dyDescent="0.2">
      <c r="A1185" s="70" t="s">
        <v>227</v>
      </c>
      <c r="B1185" s="69">
        <v>96065349</v>
      </c>
      <c r="C1185" s="81" t="s">
        <v>392</v>
      </c>
      <c r="D1185" s="69">
        <v>70730</v>
      </c>
      <c r="E1185" t="s">
        <v>65</v>
      </c>
      <c r="F1185">
        <v>144</v>
      </c>
    </row>
    <row r="1186" spans="1:6" x14ac:dyDescent="0.2">
      <c r="A1186" s="74" t="s">
        <v>123</v>
      </c>
      <c r="B1186" s="69"/>
      <c r="C1186" s="75" t="s">
        <v>585</v>
      </c>
      <c r="D1186" s="67">
        <v>70891</v>
      </c>
      <c r="E1186" t="s">
        <v>65</v>
      </c>
      <c r="F1186">
        <v>40</v>
      </c>
    </row>
    <row r="1187" spans="1:6" x14ac:dyDescent="0.2">
      <c r="A1187" s="70" t="s">
        <v>291</v>
      </c>
      <c r="B1187" s="69">
        <v>96010081</v>
      </c>
      <c r="C1187" s="81" t="s">
        <v>396</v>
      </c>
      <c r="D1187" s="69">
        <v>71096</v>
      </c>
      <c r="E1187" t="s">
        <v>65</v>
      </c>
      <c r="F1187">
        <v>208</v>
      </c>
    </row>
    <row r="1188" spans="1:6" x14ac:dyDescent="0.2">
      <c r="A1188" s="70" t="s">
        <v>291</v>
      </c>
      <c r="B1188" s="69">
        <v>96027136</v>
      </c>
      <c r="C1188" s="81" t="s">
        <v>394</v>
      </c>
      <c r="D1188" s="69">
        <v>71096</v>
      </c>
      <c r="E1188" t="s">
        <v>65</v>
      </c>
      <c r="F1188">
        <v>208</v>
      </c>
    </row>
    <row r="1189" spans="1:6" x14ac:dyDescent="0.2">
      <c r="A1189" s="70" t="s">
        <v>291</v>
      </c>
      <c r="B1189" s="69">
        <v>96042999</v>
      </c>
      <c r="C1189" s="81" t="s">
        <v>402</v>
      </c>
      <c r="D1189" s="69">
        <v>71096</v>
      </c>
      <c r="E1189" t="s">
        <v>65</v>
      </c>
      <c r="F1189">
        <v>208</v>
      </c>
    </row>
    <row r="1190" spans="1:6" x14ac:dyDescent="0.2">
      <c r="A1190" s="70" t="s">
        <v>291</v>
      </c>
      <c r="B1190" s="69">
        <v>96083930</v>
      </c>
      <c r="C1190" s="81" t="s">
        <v>416</v>
      </c>
      <c r="D1190" s="69">
        <v>71096</v>
      </c>
      <c r="E1190" t="s">
        <v>65</v>
      </c>
      <c r="F1190">
        <v>208</v>
      </c>
    </row>
    <row r="1191" spans="1:6" x14ac:dyDescent="0.2">
      <c r="A1191" s="70" t="s">
        <v>291</v>
      </c>
      <c r="B1191" s="69">
        <v>96091325</v>
      </c>
      <c r="C1191" s="81" t="s">
        <v>403</v>
      </c>
      <c r="D1191" s="69">
        <v>71096</v>
      </c>
      <c r="E1191" t="s">
        <v>65</v>
      </c>
      <c r="F1191">
        <v>208</v>
      </c>
    </row>
    <row r="1192" spans="1:6" x14ac:dyDescent="0.2">
      <c r="A1192" s="70" t="s">
        <v>210</v>
      </c>
      <c r="B1192" s="69">
        <v>96030162</v>
      </c>
      <c r="C1192" s="81" t="s">
        <v>402</v>
      </c>
      <c r="D1192" s="69">
        <v>71223</v>
      </c>
      <c r="E1192" t="s">
        <v>65</v>
      </c>
      <c r="F1192">
        <v>127</v>
      </c>
    </row>
    <row r="1193" spans="1:6" x14ac:dyDescent="0.2">
      <c r="A1193" s="70" t="s">
        <v>210</v>
      </c>
      <c r="B1193" s="69">
        <v>96039594</v>
      </c>
      <c r="C1193" s="81" t="s">
        <v>399</v>
      </c>
      <c r="D1193" s="69">
        <v>71223</v>
      </c>
      <c r="E1193" t="s">
        <v>65</v>
      </c>
      <c r="F1193">
        <v>127</v>
      </c>
    </row>
    <row r="1194" spans="1:6" x14ac:dyDescent="0.2">
      <c r="A1194" s="70" t="s">
        <v>210</v>
      </c>
      <c r="B1194" s="69">
        <v>96058471</v>
      </c>
      <c r="C1194" s="81" t="s">
        <v>401</v>
      </c>
      <c r="D1194" s="69">
        <v>71223</v>
      </c>
      <c r="E1194" t="s">
        <v>65</v>
      </c>
      <c r="F1194">
        <v>127</v>
      </c>
    </row>
    <row r="1195" spans="1:6" x14ac:dyDescent="0.2">
      <c r="A1195" s="70" t="s">
        <v>94</v>
      </c>
      <c r="B1195" s="69">
        <v>96005429</v>
      </c>
      <c r="C1195" s="81" t="s">
        <v>397</v>
      </c>
      <c r="D1195" s="69">
        <v>71243</v>
      </c>
      <c r="E1195" t="s">
        <v>65</v>
      </c>
      <c r="F1195">
        <v>11</v>
      </c>
    </row>
    <row r="1196" spans="1:6" x14ac:dyDescent="0.2">
      <c r="A1196" s="70" t="s">
        <v>94</v>
      </c>
      <c r="B1196" s="69">
        <v>96018109</v>
      </c>
      <c r="C1196" s="81" t="s">
        <v>396</v>
      </c>
      <c r="D1196" s="69">
        <v>71243</v>
      </c>
      <c r="E1196" t="s">
        <v>65</v>
      </c>
      <c r="F1196">
        <v>11</v>
      </c>
    </row>
    <row r="1197" spans="1:6" x14ac:dyDescent="0.2">
      <c r="A1197" s="70" t="s">
        <v>94</v>
      </c>
      <c r="B1197" s="69">
        <v>96054880</v>
      </c>
      <c r="C1197" s="81" t="s">
        <v>392</v>
      </c>
      <c r="D1197" s="69">
        <v>71243</v>
      </c>
      <c r="E1197" t="s">
        <v>65</v>
      </c>
      <c r="F1197">
        <v>11</v>
      </c>
    </row>
    <row r="1198" spans="1:6" x14ac:dyDescent="0.2">
      <c r="A1198" s="70" t="s">
        <v>167</v>
      </c>
      <c r="B1198" s="69">
        <v>96005429</v>
      </c>
      <c r="C1198" s="81" t="s">
        <v>397</v>
      </c>
      <c r="D1198" s="69">
        <v>71363</v>
      </c>
      <c r="E1198" t="s">
        <v>65</v>
      </c>
      <c r="F1198">
        <v>84</v>
      </c>
    </row>
    <row r="1199" spans="1:6" x14ac:dyDescent="0.2">
      <c r="A1199" s="70" t="s">
        <v>167</v>
      </c>
      <c r="B1199" s="69">
        <v>96029723</v>
      </c>
      <c r="C1199" s="81" t="s">
        <v>396</v>
      </c>
      <c r="D1199" s="69">
        <v>71363</v>
      </c>
      <c r="E1199" t="s">
        <v>65</v>
      </c>
      <c r="F1199">
        <v>84</v>
      </c>
    </row>
    <row r="1200" spans="1:6" x14ac:dyDescent="0.2">
      <c r="A1200" s="70" t="s">
        <v>167</v>
      </c>
      <c r="B1200" s="69">
        <v>96031367</v>
      </c>
      <c r="C1200" s="81" t="s">
        <v>394</v>
      </c>
      <c r="D1200" s="69">
        <v>71363</v>
      </c>
      <c r="E1200" t="s">
        <v>65</v>
      </c>
      <c r="F1200">
        <v>84</v>
      </c>
    </row>
    <row r="1201" spans="1:6" x14ac:dyDescent="0.2">
      <c r="A1201" s="70" t="s">
        <v>167</v>
      </c>
      <c r="B1201" s="69">
        <v>96035761</v>
      </c>
      <c r="C1201" s="81" t="s">
        <v>392</v>
      </c>
      <c r="D1201" s="69">
        <v>71363</v>
      </c>
      <c r="E1201" t="s">
        <v>65</v>
      </c>
      <c r="F1201">
        <v>84</v>
      </c>
    </row>
    <row r="1202" spans="1:6" x14ac:dyDescent="0.2">
      <c r="A1202" s="70" t="s">
        <v>148</v>
      </c>
      <c r="B1202" s="69">
        <v>96058498</v>
      </c>
      <c r="C1202" s="81" t="s">
        <v>396</v>
      </c>
      <c r="D1202" s="69">
        <v>72209</v>
      </c>
      <c r="E1202" t="s">
        <v>65</v>
      </c>
      <c r="F1202">
        <v>65</v>
      </c>
    </row>
    <row r="1203" spans="1:6" x14ac:dyDescent="0.2">
      <c r="A1203" s="70" t="s">
        <v>148</v>
      </c>
      <c r="B1203" s="69">
        <v>96061838</v>
      </c>
      <c r="C1203" s="81" t="s">
        <v>392</v>
      </c>
      <c r="D1203" s="69">
        <v>72209</v>
      </c>
      <c r="E1203" t="s">
        <v>65</v>
      </c>
      <c r="F1203">
        <v>65</v>
      </c>
    </row>
    <row r="1204" spans="1:6" x14ac:dyDescent="0.2">
      <c r="A1204" s="70" t="s">
        <v>148</v>
      </c>
      <c r="B1204" s="69">
        <v>96061842</v>
      </c>
      <c r="C1204" s="81" t="s">
        <v>599</v>
      </c>
      <c r="D1204" s="69">
        <v>72209</v>
      </c>
      <c r="E1204" t="s">
        <v>65</v>
      </c>
      <c r="F1204">
        <v>65</v>
      </c>
    </row>
    <row r="1205" spans="1:6" x14ac:dyDescent="0.2">
      <c r="A1205" s="70" t="s">
        <v>148</v>
      </c>
      <c r="B1205" s="69">
        <v>96060311</v>
      </c>
      <c r="C1205" s="81" t="s">
        <v>396</v>
      </c>
      <c r="D1205" s="69">
        <v>72209</v>
      </c>
      <c r="E1205" t="s">
        <v>65</v>
      </c>
      <c r="F1205">
        <v>65</v>
      </c>
    </row>
    <row r="1206" spans="1:6" x14ac:dyDescent="0.2">
      <c r="A1206" s="70" t="s">
        <v>220</v>
      </c>
      <c r="B1206" s="69">
        <v>96035781</v>
      </c>
      <c r="C1206" s="81" t="s">
        <v>399</v>
      </c>
      <c r="D1206" s="69">
        <v>72441</v>
      </c>
      <c r="E1206" t="s">
        <v>65</v>
      </c>
      <c r="F1206">
        <v>137</v>
      </c>
    </row>
    <row r="1207" spans="1:6" x14ac:dyDescent="0.2">
      <c r="A1207" s="70" t="s">
        <v>220</v>
      </c>
      <c r="B1207" s="69">
        <v>96036907</v>
      </c>
      <c r="C1207" s="81" t="s">
        <v>401</v>
      </c>
      <c r="D1207" s="69">
        <v>72441</v>
      </c>
      <c r="E1207" t="s">
        <v>65</v>
      </c>
      <c r="F1207">
        <v>137</v>
      </c>
    </row>
    <row r="1208" spans="1:6" x14ac:dyDescent="0.2">
      <c r="A1208" s="70" t="s">
        <v>220</v>
      </c>
      <c r="B1208" s="69">
        <v>96038019</v>
      </c>
      <c r="C1208" s="81" t="s">
        <v>402</v>
      </c>
      <c r="D1208" s="69">
        <v>72441</v>
      </c>
      <c r="E1208" t="s">
        <v>65</v>
      </c>
      <c r="F1208">
        <v>137</v>
      </c>
    </row>
    <row r="1209" spans="1:6" x14ac:dyDescent="0.2">
      <c r="A1209" s="70" t="s">
        <v>289</v>
      </c>
      <c r="B1209" s="69">
        <v>96060414</v>
      </c>
      <c r="C1209" s="81" t="s">
        <v>399</v>
      </c>
      <c r="D1209" s="69">
        <v>72509</v>
      </c>
      <c r="E1209" t="s">
        <v>65</v>
      </c>
      <c r="F1209">
        <v>206</v>
      </c>
    </row>
    <row r="1210" spans="1:6" x14ac:dyDescent="0.2">
      <c r="A1210" s="70" t="s">
        <v>289</v>
      </c>
      <c r="B1210" s="69">
        <v>96062425</v>
      </c>
      <c r="C1210" s="81" t="s">
        <v>402</v>
      </c>
      <c r="D1210" s="69">
        <v>72509</v>
      </c>
      <c r="E1210" t="s">
        <v>65</v>
      </c>
      <c r="F1210">
        <v>206</v>
      </c>
    </row>
    <row r="1211" spans="1:6" x14ac:dyDescent="0.2">
      <c r="A1211" s="70" t="s">
        <v>287</v>
      </c>
      <c r="B1211" s="69">
        <v>96032045</v>
      </c>
      <c r="C1211" s="81" t="s">
        <v>399</v>
      </c>
      <c r="D1211" s="69">
        <v>74533</v>
      </c>
      <c r="E1211" t="s">
        <v>65</v>
      </c>
      <c r="F1211">
        <v>204</v>
      </c>
    </row>
    <row r="1212" spans="1:6" x14ac:dyDescent="0.2">
      <c r="A1212" s="70" t="s">
        <v>287</v>
      </c>
      <c r="B1212" s="69">
        <v>96063478</v>
      </c>
      <c r="C1212" s="81" t="s">
        <v>406</v>
      </c>
      <c r="D1212" s="69">
        <v>74533</v>
      </c>
      <c r="E1212" t="s">
        <v>65</v>
      </c>
      <c r="F1212">
        <v>204</v>
      </c>
    </row>
    <row r="1213" spans="1:6" x14ac:dyDescent="0.2">
      <c r="A1213" s="70" t="s">
        <v>248</v>
      </c>
      <c r="B1213" s="69">
        <v>96086939</v>
      </c>
      <c r="C1213" s="81" t="s">
        <v>583</v>
      </c>
      <c r="D1213" s="69">
        <v>74827</v>
      </c>
      <c r="E1213" t="s">
        <v>65</v>
      </c>
      <c r="F1213">
        <v>165</v>
      </c>
    </row>
    <row r="1214" spans="1:6" x14ac:dyDescent="0.2">
      <c r="A1214" s="70" t="s">
        <v>248</v>
      </c>
      <c r="B1214" s="69">
        <v>96035193</v>
      </c>
      <c r="C1214" s="81" t="s">
        <v>396</v>
      </c>
      <c r="D1214" s="69">
        <v>74827</v>
      </c>
      <c r="E1214" t="s">
        <v>65</v>
      </c>
      <c r="F1214">
        <v>165</v>
      </c>
    </row>
    <row r="1215" spans="1:6" x14ac:dyDescent="0.2">
      <c r="A1215" s="70" t="s">
        <v>283</v>
      </c>
      <c r="B1215" s="69">
        <v>96082168</v>
      </c>
      <c r="C1215" s="81" t="s">
        <v>406</v>
      </c>
      <c r="D1215" s="69">
        <v>75073</v>
      </c>
      <c r="E1215" t="s">
        <v>65</v>
      </c>
      <c r="F1215">
        <v>200</v>
      </c>
    </row>
    <row r="1216" spans="1:6" x14ac:dyDescent="0.2">
      <c r="A1216" s="70" t="s">
        <v>600</v>
      </c>
      <c r="B1216" s="69">
        <v>96034802</v>
      </c>
      <c r="C1216" s="81" t="s">
        <v>426</v>
      </c>
      <c r="D1216" s="69">
        <v>75181</v>
      </c>
      <c r="E1216" t="s">
        <v>65</v>
      </c>
      <c r="F1216" t="e">
        <v>#N/A</v>
      </c>
    </row>
    <row r="1217" spans="1:6" x14ac:dyDescent="0.2">
      <c r="A1217" s="70" t="s">
        <v>600</v>
      </c>
      <c r="B1217" s="69">
        <v>96034809</v>
      </c>
      <c r="C1217" s="81" t="s">
        <v>426</v>
      </c>
      <c r="D1217" s="69">
        <v>75181</v>
      </c>
      <c r="E1217" t="s">
        <v>65</v>
      </c>
      <c r="F1217" t="e">
        <v>#N/A</v>
      </c>
    </row>
    <row r="1218" spans="1:6" x14ac:dyDescent="0.2">
      <c r="A1218" s="70" t="s">
        <v>601</v>
      </c>
      <c r="B1218" s="69">
        <v>96034803</v>
      </c>
      <c r="C1218" s="81" t="s">
        <v>426</v>
      </c>
      <c r="D1218" s="69">
        <v>75297</v>
      </c>
      <c r="E1218" t="s">
        <v>65</v>
      </c>
      <c r="F1218" t="e">
        <v>#N/A</v>
      </c>
    </row>
    <row r="1219" spans="1:6" x14ac:dyDescent="0.2">
      <c r="A1219" s="70" t="s">
        <v>601</v>
      </c>
      <c r="B1219" s="69">
        <v>96034806</v>
      </c>
      <c r="C1219" s="81" t="s">
        <v>426</v>
      </c>
      <c r="D1219" s="69">
        <v>75297</v>
      </c>
      <c r="E1219" t="s">
        <v>65</v>
      </c>
      <c r="F1219" t="e">
        <v>#N/A</v>
      </c>
    </row>
    <row r="1220" spans="1:6" x14ac:dyDescent="0.2">
      <c r="A1220" s="70" t="s">
        <v>602</v>
      </c>
      <c r="B1220" s="69">
        <v>96034658</v>
      </c>
      <c r="C1220" s="81" t="s">
        <v>447</v>
      </c>
      <c r="D1220" s="69">
        <v>75299</v>
      </c>
      <c r="E1220" t="s">
        <v>65</v>
      </c>
      <c r="F1220" t="e">
        <v>#N/A</v>
      </c>
    </row>
    <row r="1221" spans="1:6" x14ac:dyDescent="0.2">
      <c r="A1221" s="70" t="s">
        <v>572</v>
      </c>
      <c r="B1221" s="69">
        <v>96058313</v>
      </c>
      <c r="C1221" s="81" t="s">
        <v>399</v>
      </c>
      <c r="D1221" s="69">
        <v>75302</v>
      </c>
      <c r="E1221" t="s">
        <v>65</v>
      </c>
      <c r="F1221" t="e">
        <v>#N/A</v>
      </c>
    </row>
    <row r="1222" spans="1:6" x14ac:dyDescent="0.2">
      <c r="A1222" s="70" t="s">
        <v>572</v>
      </c>
      <c r="B1222" s="69">
        <v>96061801</v>
      </c>
      <c r="C1222" s="81" t="s">
        <v>401</v>
      </c>
      <c r="D1222" s="69">
        <v>75302</v>
      </c>
      <c r="E1222" t="s">
        <v>65</v>
      </c>
      <c r="F1222" t="e">
        <v>#N/A</v>
      </c>
    </row>
    <row r="1223" spans="1:6" x14ac:dyDescent="0.2">
      <c r="A1223" s="70" t="s">
        <v>572</v>
      </c>
      <c r="B1223" s="69">
        <v>96062744</v>
      </c>
      <c r="C1223" s="81" t="s">
        <v>396</v>
      </c>
      <c r="D1223" s="69">
        <v>75302</v>
      </c>
      <c r="E1223" t="s">
        <v>65</v>
      </c>
      <c r="F1223" t="e">
        <v>#N/A</v>
      </c>
    </row>
    <row r="1224" spans="1:6" x14ac:dyDescent="0.2">
      <c r="A1224" s="70" t="s">
        <v>572</v>
      </c>
      <c r="B1224" s="69">
        <v>96005429</v>
      </c>
      <c r="C1224" s="81" t="s">
        <v>397</v>
      </c>
      <c r="D1224" s="69">
        <v>75302</v>
      </c>
      <c r="E1224" t="s">
        <v>65</v>
      </c>
      <c r="F1224" t="e">
        <v>#N/A</v>
      </c>
    </row>
    <row r="1225" spans="1:6" x14ac:dyDescent="0.2">
      <c r="A1225" s="70" t="s">
        <v>572</v>
      </c>
      <c r="B1225" s="69">
        <v>96034791</v>
      </c>
      <c r="C1225" s="81" t="s">
        <v>392</v>
      </c>
      <c r="D1225" s="69">
        <v>75302</v>
      </c>
      <c r="E1225" t="s">
        <v>65</v>
      </c>
      <c r="F1225" t="e">
        <v>#N/A</v>
      </c>
    </row>
    <row r="1226" spans="1:6" x14ac:dyDescent="0.2">
      <c r="A1226" s="70" t="s">
        <v>572</v>
      </c>
      <c r="B1226" s="69">
        <v>96034800</v>
      </c>
      <c r="C1226" s="81" t="s">
        <v>410</v>
      </c>
      <c r="D1226" s="69">
        <v>75302</v>
      </c>
      <c r="E1226" t="s">
        <v>65</v>
      </c>
      <c r="F1226" t="e">
        <v>#N/A</v>
      </c>
    </row>
    <row r="1227" spans="1:6" x14ac:dyDescent="0.2">
      <c r="A1227" s="74" t="s">
        <v>173</v>
      </c>
      <c r="B1227" s="69"/>
      <c r="C1227" s="75" t="s">
        <v>603</v>
      </c>
      <c r="D1227" s="67">
        <v>75370</v>
      </c>
      <c r="E1227" t="s">
        <v>65</v>
      </c>
      <c r="F1227">
        <v>90</v>
      </c>
    </row>
    <row r="1228" spans="1:6" x14ac:dyDescent="0.2">
      <c r="A1228" s="70" t="s">
        <v>163</v>
      </c>
      <c r="B1228" s="69">
        <v>96035178</v>
      </c>
      <c r="C1228" s="81" t="s">
        <v>399</v>
      </c>
      <c r="D1228" s="69">
        <v>75726</v>
      </c>
      <c r="E1228" t="s">
        <v>65</v>
      </c>
      <c r="F1228">
        <v>80</v>
      </c>
    </row>
    <row r="1229" spans="1:6" x14ac:dyDescent="0.2">
      <c r="A1229" s="70" t="s">
        <v>163</v>
      </c>
      <c r="B1229" s="69">
        <v>96046244</v>
      </c>
      <c r="C1229" s="81" t="s">
        <v>402</v>
      </c>
      <c r="D1229" s="69">
        <v>75726</v>
      </c>
      <c r="E1229" t="s">
        <v>65</v>
      </c>
      <c r="F1229">
        <v>80</v>
      </c>
    </row>
    <row r="1230" spans="1:6" x14ac:dyDescent="0.2">
      <c r="A1230" s="70" t="s">
        <v>163</v>
      </c>
      <c r="B1230" s="69">
        <v>96054067</v>
      </c>
      <c r="C1230" s="81" t="s">
        <v>401</v>
      </c>
      <c r="D1230" s="69">
        <v>75726</v>
      </c>
      <c r="E1230" t="s">
        <v>65</v>
      </c>
      <c r="F1230">
        <v>80</v>
      </c>
    </row>
    <row r="1231" spans="1:6" x14ac:dyDescent="0.2">
      <c r="A1231" s="74" t="s">
        <v>257</v>
      </c>
      <c r="B1231" s="69"/>
      <c r="C1231" s="75" t="s">
        <v>604</v>
      </c>
      <c r="D1231" s="67">
        <v>76530</v>
      </c>
      <c r="E1231" t="s">
        <v>65</v>
      </c>
      <c r="F1231">
        <v>174</v>
      </c>
    </row>
    <row r="1232" spans="1:6" x14ac:dyDescent="0.2">
      <c r="A1232" s="70" t="s">
        <v>141</v>
      </c>
      <c r="B1232" s="69">
        <v>96038243</v>
      </c>
      <c r="C1232" s="81" t="s">
        <v>402</v>
      </c>
      <c r="D1232" s="69">
        <v>76789</v>
      </c>
      <c r="E1232" t="s">
        <v>65</v>
      </c>
      <c r="F1232">
        <v>58</v>
      </c>
    </row>
    <row r="1233" spans="1:6" x14ac:dyDescent="0.2">
      <c r="A1233" s="70" t="s">
        <v>141</v>
      </c>
      <c r="B1233" s="69">
        <v>96038252</v>
      </c>
      <c r="C1233" s="81" t="s">
        <v>401</v>
      </c>
      <c r="D1233" s="69">
        <v>76789</v>
      </c>
      <c r="E1233" t="s">
        <v>65</v>
      </c>
      <c r="F1233">
        <v>58</v>
      </c>
    </row>
    <row r="1234" spans="1:6" x14ac:dyDescent="0.2">
      <c r="A1234" s="70" t="s">
        <v>141</v>
      </c>
      <c r="B1234" s="69">
        <v>96039372</v>
      </c>
      <c r="C1234" s="81" t="s">
        <v>399</v>
      </c>
      <c r="D1234" s="69">
        <v>76789</v>
      </c>
      <c r="E1234" t="s">
        <v>65</v>
      </c>
      <c r="F1234">
        <v>58</v>
      </c>
    </row>
    <row r="1235" spans="1:6" x14ac:dyDescent="0.2">
      <c r="A1235" s="70" t="s">
        <v>141</v>
      </c>
      <c r="B1235" s="69">
        <v>96081482</v>
      </c>
      <c r="C1235" s="81" t="s">
        <v>405</v>
      </c>
      <c r="D1235" s="69">
        <v>76789</v>
      </c>
      <c r="E1235" t="s">
        <v>65</v>
      </c>
      <c r="F1235">
        <v>58</v>
      </c>
    </row>
    <row r="1236" spans="1:6" x14ac:dyDescent="0.2">
      <c r="A1236" s="70" t="s">
        <v>302</v>
      </c>
      <c r="B1236" s="69">
        <v>96038239</v>
      </c>
      <c r="C1236" s="81" t="s">
        <v>401</v>
      </c>
      <c r="D1236" s="69">
        <v>77150</v>
      </c>
      <c r="E1236" t="s">
        <v>65</v>
      </c>
      <c r="F1236">
        <v>219</v>
      </c>
    </row>
    <row r="1237" spans="1:6" x14ac:dyDescent="0.2">
      <c r="A1237" s="70" t="s">
        <v>302</v>
      </c>
      <c r="B1237" s="69">
        <v>96052969</v>
      </c>
      <c r="C1237" s="81" t="s">
        <v>402</v>
      </c>
      <c r="D1237" s="69">
        <v>77150</v>
      </c>
      <c r="E1237" t="s">
        <v>65</v>
      </c>
      <c r="F1237">
        <v>219</v>
      </c>
    </row>
    <row r="1238" spans="1:6" x14ac:dyDescent="0.2">
      <c r="A1238" s="74" t="s">
        <v>231</v>
      </c>
      <c r="B1238" s="69"/>
      <c r="C1238" s="75" t="s">
        <v>604</v>
      </c>
      <c r="D1238" s="67">
        <v>77232</v>
      </c>
      <c r="E1238" t="s">
        <v>65</v>
      </c>
      <c r="F1238">
        <v>148</v>
      </c>
    </row>
    <row r="1239" spans="1:6" x14ac:dyDescent="0.2">
      <c r="A1239" s="70" t="s">
        <v>239</v>
      </c>
      <c r="B1239" s="69">
        <v>96061771</v>
      </c>
      <c r="C1239" s="81" t="s">
        <v>402</v>
      </c>
      <c r="D1239" s="69">
        <v>77252</v>
      </c>
      <c r="E1239" t="s">
        <v>65</v>
      </c>
      <c r="F1239">
        <v>156</v>
      </c>
    </row>
    <row r="1240" spans="1:6" x14ac:dyDescent="0.2">
      <c r="A1240" s="70" t="s">
        <v>239</v>
      </c>
      <c r="B1240" s="69">
        <v>96064425</v>
      </c>
      <c r="C1240" s="81" t="s">
        <v>401</v>
      </c>
      <c r="D1240" s="69">
        <v>77252</v>
      </c>
      <c r="E1240" t="s">
        <v>65</v>
      </c>
      <c r="F1240">
        <v>156</v>
      </c>
    </row>
    <row r="1241" spans="1:6" x14ac:dyDescent="0.2">
      <c r="A1241" s="70" t="s">
        <v>260</v>
      </c>
      <c r="B1241" s="69">
        <v>96054069</v>
      </c>
      <c r="C1241" s="81" t="s">
        <v>402</v>
      </c>
      <c r="D1241" s="69">
        <v>77277</v>
      </c>
      <c r="E1241" t="s">
        <v>65</v>
      </c>
      <c r="F1241">
        <v>177</v>
      </c>
    </row>
    <row r="1242" spans="1:6" x14ac:dyDescent="0.2">
      <c r="A1242" s="70" t="s">
        <v>260</v>
      </c>
      <c r="B1242" s="69">
        <v>96054278</v>
      </c>
      <c r="C1242" s="81" t="s">
        <v>399</v>
      </c>
      <c r="D1242" s="69">
        <v>77277</v>
      </c>
      <c r="E1242" t="s">
        <v>65</v>
      </c>
      <c r="F1242">
        <v>177</v>
      </c>
    </row>
    <row r="1243" spans="1:6" x14ac:dyDescent="0.2">
      <c r="A1243" s="70" t="s">
        <v>260</v>
      </c>
      <c r="B1243" s="69">
        <v>96057566</v>
      </c>
      <c r="C1243" s="81" t="s">
        <v>401</v>
      </c>
      <c r="D1243" s="69">
        <v>77277</v>
      </c>
      <c r="E1243" t="s">
        <v>65</v>
      </c>
      <c r="F1243">
        <v>177</v>
      </c>
    </row>
    <row r="1244" spans="1:6" x14ac:dyDescent="0.2">
      <c r="A1244" s="70" t="s">
        <v>260</v>
      </c>
      <c r="B1244" s="69">
        <v>96061806</v>
      </c>
      <c r="C1244" s="81" t="s">
        <v>403</v>
      </c>
      <c r="D1244" s="69">
        <v>77277</v>
      </c>
      <c r="E1244" t="s">
        <v>65</v>
      </c>
      <c r="F1244">
        <v>177</v>
      </c>
    </row>
    <row r="1245" spans="1:6" x14ac:dyDescent="0.2">
      <c r="A1245" s="74" t="s">
        <v>160</v>
      </c>
      <c r="B1245" s="69"/>
      <c r="C1245" s="75" t="s">
        <v>585</v>
      </c>
      <c r="D1245" s="67">
        <v>77297</v>
      </c>
      <c r="E1245" t="s">
        <v>65</v>
      </c>
      <c r="F1245">
        <v>77</v>
      </c>
    </row>
    <row r="1246" spans="1:6" x14ac:dyDescent="0.2">
      <c r="A1246" s="70" t="s">
        <v>215</v>
      </c>
      <c r="B1246" s="69">
        <v>96074429</v>
      </c>
      <c r="C1246" s="81" t="s">
        <v>435</v>
      </c>
      <c r="D1246" s="69">
        <v>79508</v>
      </c>
      <c r="E1246" t="s">
        <v>65</v>
      </c>
      <c r="F1246">
        <v>132</v>
      </c>
    </row>
    <row r="1247" spans="1:6" x14ac:dyDescent="0.2">
      <c r="A1247" s="70" t="s">
        <v>215</v>
      </c>
      <c r="B1247" s="69">
        <v>96076769</v>
      </c>
      <c r="C1247" s="81" t="s">
        <v>399</v>
      </c>
      <c r="D1247" s="69">
        <v>79508</v>
      </c>
      <c r="E1247" t="s">
        <v>65</v>
      </c>
      <c r="F1247">
        <v>132</v>
      </c>
    </row>
    <row r="1248" spans="1:6" x14ac:dyDescent="0.2">
      <c r="A1248" s="70" t="s">
        <v>215</v>
      </c>
      <c r="B1248" s="69">
        <v>96091071</v>
      </c>
      <c r="C1248" s="81" t="s">
        <v>435</v>
      </c>
      <c r="D1248" s="69">
        <v>79508</v>
      </c>
      <c r="E1248" t="s">
        <v>65</v>
      </c>
      <c r="F1248">
        <v>132</v>
      </c>
    </row>
    <row r="1249" spans="1:6" x14ac:dyDescent="0.2">
      <c r="A1249" s="70" t="s">
        <v>215</v>
      </c>
      <c r="B1249" s="69">
        <v>96091073</v>
      </c>
      <c r="C1249" s="81" t="s">
        <v>435</v>
      </c>
      <c r="D1249" s="69">
        <v>79508</v>
      </c>
      <c r="E1249" t="s">
        <v>65</v>
      </c>
      <c r="F1249">
        <v>132</v>
      </c>
    </row>
    <row r="1250" spans="1:6" x14ac:dyDescent="0.2">
      <c r="A1250" s="70" t="s">
        <v>215</v>
      </c>
      <c r="B1250" s="69">
        <v>96091077</v>
      </c>
      <c r="C1250" s="81" t="s">
        <v>435</v>
      </c>
      <c r="D1250" s="69">
        <v>79508</v>
      </c>
      <c r="E1250" t="s">
        <v>65</v>
      </c>
      <c r="F1250">
        <v>132</v>
      </c>
    </row>
    <row r="1251" spans="1:6" x14ac:dyDescent="0.2">
      <c r="A1251" s="70" t="s">
        <v>215</v>
      </c>
      <c r="B1251" s="69">
        <v>96091379</v>
      </c>
      <c r="C1251" s="81" t="s">
        <v>435</v>
      </c>
      <c r="D1251" s="69">
        <v>79508</v>
      </c>
      <c r="E1251" t="s">
        <v>65</v>
      </c>
      <c r="F1251">
        <v>132</v>
      </c>
    </row>
    <row r="1252" spans="1:6" x14ac:dyDescent="0.2">
      <c r="A1252" s="70" t="s">
        <v>215</v>
      </c>
      <c r="B1252" s="69">
        <v>96092820</v>
      </c>
      <c r="C1252" s="81" t="s">
        <v>435</v>
      </c>
      <c r="D1252" s="69">
        <v>79508</v>
      </c>
      <c r="E1252" t="s">
        <v>65</v>
      </c>
      <c r="F1252">
        <v>132</v>
      </c>
    </row>
    <row r="1253" spans="1:6" x14ac:dyDescent="0.2">
      <c r="A1253" s="70" t="s">
        <v>215</v>
      </c>
      <c r="B1253" s="69">
        <v>96092826</v>
      </c>
      <c r="C1253" s="81" t="s">
        <v>435</v>
      </c>
      <c r="D1253" s="69">
        <v>79508</v>
      </c>
      <c r="E1253" t="s">
        <v>65</v>
      </c>
      <c r="F1253">
        <v>132</v>
      </c>
    </row>
    <row r="1254" spans="1:6" x14ac:dyDescent="0.2">
      <c r="A1254" s="70" t="s">
        <v>215</v>
      </c>
      <c r="B1254" s="69">
        <v>96092831</v>
      </c>
      <c r="C1254" s="81" t="s">
        <v>435</v>
      </c>
      <c r="D1254" s="69">
        <v>79508</v>
      </c>
      <c r="E1254" t="s">
        <v>65</v>
      </c>
      <c r="F1254">
        <v>132</v>
      </c>
    </row>
    <row r="1255" spans="1:6" x14ac:dyDescent="0.2">
      <c r="A1255" s="70" t="s">
        <v>215</v>
      </c>
      <c r="B1255" s="69">
        <v>96092834</v>
      </c>
      <c r="C1255" s="81" t="s">
        <v>435</v>
      </c>
      <c r="D1255" s="69">
        <v>79508</v>
      </c>
      <c r="E1255" t="s">
        <v>65</v>
      </c>
      <c r="F1255">
        <v>132</v>
      </c>
    </row>
    <row r="1256" spans="1:6" x14ac:dyDescent="0.2">
      <c r="A1256" s="70" t="s">
        <v>215</v>
      </c>
      <c r="B1256" s="69">
        <v>96092837</v>
      </c>
      <c r="C1256" s="81" t="s">
        <v>435</v>
      </c>
      <c r="D1256" s="69">
        <v>79508</v>
      </c>
      <c r="E1256" t="s">
        <v>65</v>
      </c>
      <c r="F1256">
        <v>132</v>
      </c>
    </row>
    <row r="1257" spans="1:6" x14ac:dyDescent="0.2">
      <c r="A1257" s="70" t="s">
        <v>215</v>
      </c>
      <c r="B1257" s="69">
        <v>96092861</v>
      </c>
      <c r="C1257" s="81" t="s">
        <v>435</v>
      </c>
      <c r="D1257" s="69">
        <v>79508</v>
      </c>
      <c r="E1257" t="s">
        <v>65</v>
      </c>
      <c r="F1257">
        <v>132</v>
      </c>
    </row>
    <row r="1258" spans="1:6" x14ac:dyDescent="0.2">
      <c r="A1258" s="70" t="s">
        <v>215</v>
      </c>
      <c r="B1258" s="69">
        <v>96094500</v>
      </c>
      <c r="C1258" s="81" t="s">
        <v>435</v>
      </c>
      <c r="D1258" s="69">
        <v>79508</v>
      </c>
      <c r="E1258" t="s">
        <v>65</v>
      </c>
      <c r="F1258">
        <v>132</v>
      </c>
    </row>
    <row r="1259" spans="1:6" x14ac:dyDescent="0.2">
      <c r="A1259" s="70" t="s">
        <v>215</v>
      </c>
      <c r="B1259" s="69">
        <v>96057857</v>
      </c>
      <c r="C1259" s="81" t="s">
        <v>404</v>
      </c>
      <c r="D1259" s="69">
        <v>79508</v>
      </c>
      <c r="E1259" t="s">
        <v>65</v>
      </c>
      <c r="F1259">
        <v>132</v>
      </c>
    </row>
    <row r="1260" spans="1:6" x14ac:dyDescent="0.2">
      <c r="A1260" s="70" t="s">
        <v>215</v>
      </c>
      <c r="B1260" s="69">
        <v>96057891</v>
      </c>
      <c r="C1260" s="81" t="s">
        <v>404</v>
      </c>
      <c r="D1260" s="69">
        <v>79508</v>
      </c>
      <c r="E1260" t="s">
        <v>65</v>
      </c>
      <c r="F1260">
        <v>132</v>
      </c>
    </row>
    <row r="1261" spans="1:6" x14ac:dyDescent="0.2">
      <c r="A1261" s="70" t="s">
        <v>215</v>
      </c>
      <c r="B1261" s="69">
        <v>96060300</v>
      </c>
      <c r="C1261" s="81" t="s">
        <v>404</v>
      </c>
      <c r="D1261" s="69">
        <v>79508</v>
      </c>
      <c r="E1261" t="s">
        <v>65</v>
      </c>
      <c r="F1261">
        <v>132</v>
      </c>
    </row>
    <row r="1262" spans="1:6" x14ac:dyDescent="0.2">
      <c r="A1262" s="70" t="s">
        <v>215</v>
      </c>
      <c r="B1262" s="69">
        <v>96061757</v>
      </c>
      <c r="C1262" s="81" t="s">
        <v>406</v>
      </c>
      <c r="D1262" s="69">
        <v>79508</v>
      </c>
      <c r="E1262" t="s">
        <v>65</v>
      </c>
      <c r="F1262">
        <v>132</v>
      </c>
    </row>
    <row r="1263" spans="1:6" x14ac:dyDescent="0.2">
      <c r="A1263" s="70" t="s">
        <v>215</v>
      </c>
      <c r="B1263" s="69">
        <v>96061759</v>
      </c>
      <c r="C1263" s="81" t="s">
        <v>401</v>
      </c>
      <c r="D1263" s="69">
        <v>79508</v>
      </c>
      <c r="E1263" t="s">
        <v>65</v>
      </c>
      <c r="F1263">
        <v>132</v>
      </c>
    </row>
    <row r="1264" spans="1:6" x14ac:dyDescent="0.2">
      <c r="A1264" s="70" t="s">
        <v>215</v>
      </c>
      <c r="B1264" s="69">
        <v>96061776</v>
      </c>
      <c r="C1264" s="81" t="s">
        <v>399</v>
      </c>
      <c r="D1264" s="69">
        <v>79508</v>
      </c>
      <c r="E1264" t="s">
        <v>65</v>
      </c>
      <c r="F1264">
        <v>132</v>
      </c>
    </row>
    <row r="1265" spans="1:6" x14ac:dyDescent="0.2">
      <c r="A1265" s="70" t="s">
        <v>215</v>
      </c>
      <c r="B1265" s="69">
        <v>96085221</v>
      </c>
      <c r="C1265" s="81" t="s">
        <v>403</v>
      </c>
      <c r="D1265" s="69">
        <v>79508</v>
      </c>
      <c r="E1265" t="s">
        <v>65</v>
      </c>
      <c r="F1265">
        <v>132</v>
      </c>
    </row>
    <row r="1266" spans="1:6" x14ac:dyDescent="0.2">
      <c r="A1266" s="70" t="s">
        <v>90</v>
      </c>
      <c r="B1266" s="69">
        <v>96050695</v>
      </c>
      <c r="C1266" s="81" t="s">
        <v>401</v>
      </c>
      <c r="D1266" s="69">
        <v>79689</v>
      </c>
      <c r="E1266" t="s">
        <v>65</v>
      </c>
      <c r="F1266">
        <v>7</v>
      </c>
    </row>
    <row r="1267" spans="1:6" x14ac:dyDescent="0.2">
      <c r="A1267" s="70" t="s">
        <v>90</v>
      </c>
      <c r="B1267" s="69">
        <v>96051463</v>
      </c>
      <c r="C1267" s="81" t="s">
        <v>399</v>
      </c>
      <c r="D1267" s="69">
        <v>79689</v>
      </c>
      <c r="E1267" t="s">
        <v>65</v>
      </c>
      <c r="F1267">
        <v>7</v>
      </c>
    </row>
    <row r="1268" spans="1:6" x14ac:dyDescent="0.2">
      <c r="A1268" s="70" t="s">
        <v>90</v>
      </c>
      <c r="B1268" s="69">
        <v>96056886</v>
      </c>
      <c r="C1268" s="81" t="s">
        <v>392</v>
      </c>
      <c r="D1268" s="69">
        <v>79689</v>
      </c>
      <c r="E1268" t="s">
        <v>65</v>
      </c>
      <c r="F1268">
        <v>7</v>
      </c>
    </row>
    <row r="1269" spans="1:6" x14ac:dyDescent="0.2">
      <c r="A1269" s="70" t="s">
        <v>256</v>
      </c>
      <c r="B1269" s="69">
        <v>96062170</v>
      </c>
      <c r="C1269" s="81" t="s">
        <v>402</v>
      </c>
      <c r="D1269" s="69">
        <v>80111</v>
      </c>
      <c r="E1269" t="s">
        <v>65</v>
      </c>
      <c r="F1269">
        <v>173</v>
      </c>
    </row>
    <row r="1270" spans="1:6" x14ac:dyDescent="0.2">
      <c r="A1270" s="70" t="s">
        <v>256</v>
      </c>
      <c r="B1270" s="69">
        <v>96063475</v>
      </c>
      <c r="C1270" s="81" t="s">
        <v>399</v>
      </c>
      <c r="D1270" s="69">
        <v>80111</v>
      </c>
      <c r="E1270" t="s">
        <v>65</v>
      </c>
      <c r="F1270">
        <v>173</v>
      </c>
    </row>
    <row r="1271" spans="1:6" x14ac:dyDescent="0.2">
      <c r="A1271" s="70" t="s">
        <v>263</v>
      </c>
      <c r="B1271" s="69">
        <v>96045729</v>
      </c>
      <c r="C1271" s="81" t="s">
        <v>402</v>
      </c>
      <c r="D1271" s="69">
        <v>80575</v>
      </c>
      <c r="E1271" t="s">
        <v>65</v>
      </c>
      <c r="F1271">
        <v>180</v>
      </c>
    </row>
    <row r="1272" spans="1:6" x14ac:dyDescent="0.2">
      <c r="A1272" s="70" t="s">
        <v>263</v>
      </c>
      <c r="B1272" s="69">
        <v>96053193</v>
      </c>
      <c r="C1272" s="81" t="s">
        <v>399</v>
      </c>
      <c r="D1272" s="69">
        <v>80575</v>
      </c>
      <c r="E1272" t="s">
        <v>65</v>
      </c>
      <c r="F1272">
        <v>180</v>
      </c>
    </row>
    <row r="1273" spans="1:6" x14ac:dyDescent="0.2">
      <c r="A1273" s="70" t="s">
        <v>263</v>
      </c>
      <c r="B1273" s="69">
        <v>96057963</v>
      </c>
      <c r="C1273" s="81" t="s">
        <v>401</v>
      </c>
      <c r="D1273" s="69">
        <v>80575</v>
      </c>
      <c r="E1273" t="s">
        <v>65</v>
      </c>
      <c r="F1273">
        <v>180</v>
      </c>
    </row>
    <row r="1274" spans="1:6" x14ac:dyDescent="0.2">
      <c r="A1274" s="70" t="s">
        <v>168</v>
      </c>
      <c r="B1274" s="69">
        <v>96058009</v>
      </c>
      <c r="C1274" s="81" t="s">
        <v>414</v>
      </c>
      <c r="D1274" s="69">
        <v>81385</v>
      </c>
      <c r="E1274" t="s">
        <v>65</v>
      </c>
      <c r="F1274">
        <v>85</v>
      </c>
    </row>
    <row r="1275" spans="1:6" x14ac:dyDescent="0.2">
      <c r="A1275" s="70" t="s">
        <v>168</v>
      </c>
      <c r="B1275" s="69">
        <v>96066349</v>
      </c>
      <c r="C1275" s="81" t="s">
        <v>583</v>
      </c>
      <c r="D1275" s="69">
        <v>81385</v>
      </c>
      <c r="E1275" t="s">
        <v>65</v>
      </c>
      <c r="F1275">
        <v>85</v>
      </c>
    </row>
    <row r="1276" spans="1:6" x14ac:dyDescent="0.2">
      <c r="A1276" s="70" t="s">
        <v>168</v>
      </c>
      <c r="B1276" s="69">
        <v>96031861</v>
      </c>
      <c r="C1276" s="81" t="s">
        <v>392</v>
      </c>
      <c r="D1276" s="69">
        <v>81385</v>
      </c>
      <c r="E1276" t="s">
        <v>65</v>
      </c>
      <c r="F1276">
        <v>85</v>
      </c>
    </row>
    <row r="1277" spans="1:6" x14ac:dyDescent="0.2">
      <c r="A1277" s="70" t="s">
        <v>168</v>
      </c>
      <c r="B1277" s="69">
        <v>96049823</v>
      </c>
      <c r="C1277" s="81" t="s">
        <v>399</v>
      </c>
      <c r="D1277" s="69">
        <v>81385</v>
      </c>
      <c r="E1277" t="s">
        <v>65</v>
      </c>
      <c r="F1277">
        <v>85</v>
      </c>
    </row>
    <row r="1278" spans="1:6" x14ac:dyDescent="0.2">
      <c r="A1278" s="70" t="s">
        <v>168</v>
      </c>
      <c r="B1278" s="69">
        <v>96055106</v>
      </c>
      <c r="C1278" s="81" t="s">
        <v>401</v>
      </c>
      <c r="D1278" s="69">
        <v>81385</v>
      </c>
      <c r="E1278" t="s">
        <v>65</v>
      </c>
      <c r="F1278">
        <v>85</v>
      </c>
    </row>
    <row r="1279" spans="1:6" x14ac:dyDescent="0.2">
      <c r="A1279" s="74" t="s">
        <v>132</v>
      </c>
      <c r="B1279" s="69"/>
      <c r="C1279" s="75" t="s">
        <v>585</v>
      </c>
      <c r="D1279" s="67">
        <v>84074</v>
      </c>
      <c r="E1279" t="s">
        <v>65</v>
      </c>
      <c r="F1279">
        <v>49</v>
      </c>
    </row>
    <row r="1280" spans="1:6" x14ac:dyDescent="0.2">
      <c r="A1280" s="70" t="s">
        <v>166</v>
      </c>
      <c r="B1280" s="69">
        <v>96053036</v>
      </c>
      <c r="C1280" s="81" t="s">
        <v>446</v>
      </c>
      <c r="D1280" s="69">
        <v>84846</v>
      </c>
      <c r="E1280" t="s">
        <v>65</v>
      </c>
      <c r="F1280">
        <v>83</v>
      </c>
    </row>
    <row r="1281" spans="1:6" x14ac:dyDescent="0.2">
      <c r="A1281" s="70" t="s">
        <v>166</v>
      </c>
      <c r="B1281" s="69">
        <v>96055171</v>
      </c>
      <c r="C1281" s="81" t="s">
        <v>445</v>
      </c>
      <c r="D1281" s="69">
        <v>84846</v>
      </c>
      <c r="E1281" t="s">
        <v>65</v>
      </c>
      <c r="F1281">
        <v>83</v>
      </c>
    </row>
    <row r="1282" spans="1:6" x14ac:dyDescent="0.2">
      <c r="A1282" s="70" t="s">
        <v>166</v>
      </c>
      <c r="B1282" s="69">
        <v>96063469</v>
      </c>
      <c r="C1282" s="81" t="s">
        <v>402</v>
      </c>
      <c r="D1282" s="69">
        <v>84846</v>
      </c>
      <c r="E1282" t="s">
        <v>65</v>
      </c>
      <c r="F1282">
        <v>83</v>
      </c>
    </row>
    <row r="1283" spans="1:6" x14ac:dyDescent="0.2">
      <c r="A1283" s="74" t="s">
        <v>124</v>
      </c>
      <c r="B1283" s="69"/>
      <c r="C1283" s="75" t="s">
        <v>604</v>
      </c>
      <c r="D1283" s="67">
        <v>84922</v>
      </c>
      <c r="E1283" t="s">
        <v>65</v>
      </c>
      <c r="F1283">
        <v>41</v>
      </c>
    </row>
    <row r="1284" spans="1:6" x14ac:dyDescent="0.2">
      <c r="A1284" s="74" t="s">
        <v>192</v>
      </c>
      <c r="B1284" s="69"/>
      <c r="C1284" s="75" t="s">
        <v>604</v>
      </c>
      <c r="D1284" s="67">
        <v>85289</v>
      </c>
      <c r="E1284" t="s">
        <v>65</v>
      </c>
      <c r="F1284">
        <v>109</v>
      </c>
    </row>
    <row r="1285" spans="1:6" x14ac:dyDescent="0.2">
      <c r="A1285" s="70" t="s">
        <v>250</v>
      </c>
      <c r="B1285" s="69">
        <v>96058794</v>
      </c>
      <c r="C1285" s="81" t="s">
        <v>396</v>
      </c>
      <c r="D1285" s="69">
        <v>86886</v>
      </c>
      <c r="E1285" t="s">
        <v>65</v>
      </c>
      <c r="F1285">
        <v>167</v>
      </c>
    </row>
    <row r="1286" spans="1:6" x14ac:dyDescent="0.2">
      <c r="A1286" s="70" t="s">
        <v>250</v>
      </c>
      <c r="B1286" s="69">
        <v>96056317</v>
      </c>
      <c r="C1286" s="81" t="s">
        <v>401</v>
      </c>
      <c r="D1286" s="69">
        <v>86886</v>
      </c>
      <c r="E1286" t="s">
        <v>65</v>
      </c>
      <c r="F1286">
        <v>167</v>
      </c>
    </row>
    <row r="1287" spans="1:6" x14ac:dyDescent="0.2">
      <c r="A1287" s="70" t="s">
        <v>250</v>
      </c>
      <c r="B1287" s="69">
        <v>96056374</v>
      </c>
      <c r="C1287" s="81" t="s">
        <v>399</v>
      </c>
      <c r="D1287" s="69">
        <v>86886</v>
      </c>
      <c r="E1287" t="s">
        <v>65</v>
      </c>
      <c r="F1287">
        <v>167</v>
      </c>
    </row>
    <row r="1288" spans="1:6" x14ac:dyDescent="0.2">
      <c r="A1288" s="70" t="s">
        <v>250</v>
      </c>
      <c r="B1288" s="69">
        <v>96090253</v>
      </c>
      <c r="C1288" s="81" t="s">
        <v>392</v>
      </c>
      <c r="D1288" s="69">
        <v>86886</v>
      </c>
      <c r="E1288" t="s">
        <v>65</v>
      </c>
      <c r="F1288">
        <v>167</v>
      </c>
    </row>
    <row r="1289" spans="1:6" x14ac:dyDescent="0.2">
      <c r="A1289" s="70" t="s">
        <v>197</v>
      </c>
      <c r="B1289" s="69">
        <v>96029172</v>
      </c>
      <c r="C1289" s="81" t="s">
        <v>396</v>
      </c>
      <c r="D1289" s="69">
        <v>90097</v>
      </c>
      <c r="E1289" t="s">
        <v>65</v>
      </c>
      <c r="F1289">
        <v>114</v>
      </c>
    </row>
    <row r="1290" spans="1:6" x14ac:dyDescent="0.2">
      <c r="A1290" s="70" t="s">
        <v>89</v>
      </c>
      <c r="B1290" s="69">
        <v>96005429</v>
      </c>
      <c r="C1290" s="81" t="s">
        <v>397</v>
      </c>
      <c r="D1290" s="69">
        <v>91219</v>
      </c>
      <c r="E1290" t="s">
        <v>65</v>
      </c>
      <c r="F1290">
        <v>6</v>
      </c>
    </row>
    <row r="1291" spans="1:6" x14ac:dyDescent="0.2">
      <c r="A1291" s="70" t="s">
        <v>89</v>
      </c>
      <c r="B1291" s="69">
        <v>96028934</v>
      </c>
      <c r="C1291" s="81" t="s">
        <v>396</v>
      </c>
      <c r="D1291" s="69">
        <v>91219</v>
      </c>
      <c r="E1291" t="s">
        <v>65</v>
      </c>
      <c r="F1291">
        <v>6</v>
      </c>
    </row>
    <row r="1292" spans="1:6" x14ac:dyDescent="0.2">
      <c r="A1292" s="70" t="s">
        <v>89</v>
      </c>
      <c r="B1292" s="69">
        <v>96029278</v>
      </c>
      <c r="C1292" s="81" t="s">
        <v>424</v>
      </c>
      <c r="D1292" s="69">
        <v>91219</v>
      </c>
      <c r="E1292" t="s">
        <v>65</v>
      </c>
      <c r="F1292">
        <v>6</v>
      </c>
    </row>
    <row r="1293" spans="1:6" x14ac:dyDescent="0.2">
      <c r="A1293" s="70" t="s">
        <v>89</v>
      </c>
      <c r="B1293" s="69">
        <v>96038539</v>
      </c>
      <c r="C1293" s="81" t="s">
        <v>392</v>
      </c>
      <c r="D1293" s="69">
        <v>91219</v>
      </c>
      <c r="E1293" t="s">
        <v>65</v>
      </c>
      <c r="F1293">
        <v>6</v>
      </c>
    </row>
    <row r="1294" spans="1:6" x14ac:dyDescent="0.2">
      <c r="A1294" s="70" t="s">
        <v>89</v>
      </c>
      <c r="B1294" s="69">
        <v>96041476</v>
      </c>
      <c r="C1294" s="81" t="s">
        <v>417</v>
      </c>
      <c r="D1294" s="69">
        <v>91219</v>
      </c>
      <c r="E1294" t="s">
        <v>65</v>
      </c>
      <c r="F1294">
        <v>6</v>
      </c>
    </row>
    <row r="1295" spans="1:6" x14ac:dyDescent="0.2">
      <c r="A1295" s="70" t="s">
        <v>89</v>
      </c>
      <c r="B1295" s="69">
        <v>96042325</v>
      </c>
      <c r="C1295" s="81" t="s">
        <v>396</v>
      </c>
      <c r="D1295" s="69">
        <v>91219</v>
      </c>
      <c r="E1295" t="s">
        <v>65</v>
      </c>
      <c r="F1295">
        <v>6</v>
      </c>
    </row>
    <row r="1296" spans="1:6" x14ac:dyDescent="0.2">
      <c r="A1296" s="70" t="s">
        <v>243</v>
      </c>
      <c r="B1296" s="69">
        <v>96065384</v>
      </c>
      <c r="C1296" s="81" t="s">
        <v>406</v>
      </c>
      <c r="D1296" s="69">
        <v>92260</v>
      </c>
      <c r="E1296" t="s">
        <v>65</v>
      </c>
      <c r="F1296">
        <v>160</v>
      </c>
    </row>
    <row r="1297" spans="1:6" x14ac:dyDescent="0.2">
      <c r="A1297" s="70" t="s">
        <v>243</v>
      </c>
      <c r="B1297" s="69">
        <v>96077535</v>
      </c>
      <c r="C1297" s="81" t="s">
        <v>399</v>
      </c>
      <c r="D1297" s="69">
        <v>92260</v>
      </c>
      <c r="E1297" t="s">
        <v>65</v>
      </c>
      <c r="F1297">
        <v>160</v>
      </c>
    </row>
    <row r="1298" spans="1:6" x14ac:dyDescent="0.2">
      <c r="A1298" s="70" t="s">
        <v>243</v>
      </c>
      <c r="B1298" s="69">
        <v>96086459</v>
      </c>
      <c r="C1298" s="81" t="s">
        <v>401</v>
      </c>
      <c r="D1298" s="69">
        <v>92260</v>
      </c>
      <c r="E1298" t="s">
        <v>65</v>
      </c>
      <c r="F1298">
        <v>160</v>
      </c>
    </row>
    <row r="1299" spans="1:6" x14ac:dyDescent="0.2">
      <c r="A1299" s="74" t="s">
        <v>130</v>
      </c>
      <c r="B1299" s="69"/>
      <c r="C1299" s="75" t="s">
        <v>585</v>
      </c>
      <c r="D1299" s="67">
        <v>93526</v>
      </c>
      <c r="E1299" t="s">
        <v>65</v>
      </c>
      <c r="F1299">
        <v>47</v>
      </c>
    </row>
    <row r="1300" spans="1:6" x14ac:dyDescent="0.2">
      <c r="A1300" s="70" t="s">
        <v>430</v>
      </c>
      <c r="B1300" s="69">
        <v>96058691</v>
      </c>
      <c r="C1300" s="81" t="s">
        <v>396</v>
      </c>
      <c r="D1300" s="69">
        <v>95307</v>
      </c>
      <c r="E1300" t="s">
        <v>65</v>
      </c>
      <c r="F1300" t="e">
        <v>#N/A</v>
      </c>
    </row>
    <row r="1301" spans="1:6" x14ac:dyDescent="0.2">
      <c r="A1301" s="74" t="s">
        <v>186</v>
      </c>
      <c r="B1301" s="69"/>
      <c r="C1301" s="75" t="s">
        <v>585</v>
      </c>
      <c r="D1301" s="67">
        <v>96651</v>
      </c>
      <c r="E1301" t="s">
        <v>65</v>
      </c>
      <c r="F1301">
        <v>103</v>
      </c>
    </row>
    <row r="1302" spans="1:6" x14ac:dyDescent="0.2">
      <c r="A1302" s="70" t="s">
        <v>213</v>
      </c>
      <c r="B1302" s="69">
        <v>96063132</v>
      </c>
      <c r="C1302" s="81" t="s">
        <v>426</v>
      </c>
      <c r="D1302" s="69">
        <v>97779</v>
      </c>
      <c r="E1302" t="s">
        <v>65</v>
      </c>
      <c r="F1302">
        <v>130</v>
      </c>
    </row>
    <row r="1303" spans="1:6" x14ac:dyDescent="0.2">
      <c r="A1303" s="70" t="s">
        <v>213</v>
      </c>
      <c r="B1303" s="69">
        <v>96064683</v>
      </c>
      <c r="C1303" s="81" t="s">
        <v>402</v>
      </c>
      <c r="D1303" s="69">
        <v>97779</v>
      </c>
      <c r="E1303" t="s">
        <v>65</v>
      </c>
      <c r="F1303">
        <v>130</v>
      </c>
    </row>
    <row r="1304" spans="1:6" x14ac:dyDescent="0.2">
      <c r="A1304" s="70" t="s">
        <v>213</v>
      </c>
      <c r="B1304" s="69">
        <v>96079653</v>
      </c>
      <c r="C1304" s="81" t="s">
        <v>399</v>
      </c>
      <c r="D1304" s="69">
        <v>97779</v>
      </c>
      <c r="E1304" t="s">
        <v>65</v>
      </c>
      <c r="F1304">
        <v>130</v>
      </c>
    </row>
    <row r="1305" spans="1:6" x14ac:dyDescent="0.2">
      <c r="A1305" s="74" t="s">
        <v>225</v>
      </c>
      <c r="B1305" s="69"/>
      <c r="C1305" s="75" t="s">
        <v>585</v>
      </c>
      <c r="D1305" s="67">
        <v>98319</v>
      </c>
      <c r="E1305" t="s">
        <v>65</v>
      </c>
      <c r="F1305">
        <v>142</v>
      </c>
    </row>
    <row r="1306" spans="1:6" x14ac:dyDescent="0.2">
      <c r="A1306" s="70" t="s">
        <v>117</v>
      </c>
      <c r="B1306" s="69">
        <v>96063164</v>
      </c>
      <c r="C1306" s="81" t="s">
        <v>402</v>
      </c>
      <c r="D1306" s="69">
        <v>102342</v>
      </c>
      <c r="E1306" t="s">
        <v>65</v>
      </c>
      <c r="F1306">
        <v>34</v>
      </c>
    </row>
    <row r="1307" spans="1:6" x14ac:dyDescent="0.2">
      <c r="A1307" s="70" t="s">
        <v>117</v>
      </c>
      <c r="B1307" s="69">
        <v>96066266</v>
      </c>
      <c r="C1307" s="81" t="s">
        <v>404</v>
      </c>
      <c r="D1307" s="69">
        <v>102342</v>
      </c>
      <c r="E1307" t="s">
        <v>65</v>
      </c>
      <c r="F1307">
        <v>34</v>
      </c>
    </row>
    <row r="1308" spans="1:6" x14ac:dyDescent="0.2">
      <c r="A1308" s="70" t="s">
        <v>117</v>
      </c>
      <c r="B1308" s="69">
        <v>96067052</v>
      </c>
      <c r="C1308" s="81" t="s">
        <v>403</v>
      </c>
      <c r="D1308" s="69">
        <v>102342</v>
      </c>
      <c r="E1308" t="s">
        <v>65</v>
      </c>
      <c r="F1308">
        <v>34</v>
      </c>
    </row>
    <row r="1309" spans="1:6" x14ac:dyDescent="0.2">
      <c r="A1309" s="70" t="s">
        <v>117</v>
      </c>
      <c r="B1309" s="69">
        <v>96067726</v>
      </c>
      <c r="C1309" s="81" t="s">
        <v>401</v>
      </c>
      <c r="D1309" s="69">
        <v>102342</v>
      </c>
      <c r="E1309" t="s">
        <v>65</v>
      </c>
      <c r="F1309">
        <v>34</v>
      </c>
    </row>
    <row r="1310" spans="1:6" x14ac:dyDescent="0.2">
      <c r="A1310" s="70" t="s">
        <v>117</v>
      </c>
      <c r="B1310" s="69">
        <v>96068970</v>
      </c>
      <c r="C1310" s="81" t="s">
        <v>399</v>
      </c>
      <c r="D1310" s="69">
        <v>102342</v>
      </c>
      <c r="E1310" t="s">
        <v>65</v>
      </c>
      <c r="F1310">
        <v>34</v>
      </c>
    </row>
    <row r="1311" spans="1:6" x14ac:dyDescent="0.2">
      <c r="A1311" s="70" t="s">
        <v>117</v>
      </c>
      <c r="B1311" s="69">
        <v>96084696</v>
      </c>
      <c r="C1311" s="81" t="s">
        <v>403</v>
      </c>
      <c r="D1311" s="69">
        <v>102342</v>
      </c>
      <c r="E1311" t="s">
        <v>65</v>
      </c>
      <c r="F1311">
        <v>34</v>
      </c>
    </row>
    <row r="1312" spans="1:6" x14ac:dyDescent="0.2">
      <c r="A1312" s="70" t="s">
        <v>146</v>
      </c>
      <c r="B1312" s="69">
        <v>96067708</v>
      </c>
      <c r="C1312" s="81" t="s">
        <v>396</v>
      </c>
      <c r="D1312" s="69">
        <v>103469</v>
      </c>
      <c r="E1312" t="s">
        <v>65</v>
      </c>
      <c r="F1312">
        <v>63</v>
      </c>
    </row>
    <row r="1313" spans="1:7" x14ac:dyDescent="0.2">
      <c r="A1313" s="70" t="s">
        <v>146</v>
      </c>
      <c r="B1313" s="69">
        <v>96070383</v>
      </c>
      <c r="C1313" s="81" t="s">
        <v>403</v>
      </c>
      <c r="D1313" s="69">
        <v>103469</v>
      </c>
      <c r="E1313" t="s">
        <v>65</v>
      </c>
      <c r="F1313">
        <v>63</v>
      </c>
    </row>
    <row r="1314" spans="1:7" x14ac:dyDescent="0.2">
      <c r="A1314" s="70" t="s">
        <v>146</v>
      </c>
      <c r="B1314" s="69">
        <v>96081011</v>
      </c>
      <c r="C1314" s="81" t="s">
        <v>403</v>
      </c>
      <c r="D1314" s="69">
        <v>103469</v>
      </c>
      <c r="E1314" t="s">
        <v>65</v>
      </c>
      <c r="F1314">
        <v>63</v>
      </c>
    </row>
    <row r="1315" spans="1:7" x14ac:dyDescent="0.2">
      <c r="A1315" s="70" t="s">
        <v>146</v>
      </c>
      <c r="B1315" s="69">
        <v>96053324</v>
      </c>
      <c r="C1315" s="81" t="s">
        <v>414</v>
      </c>
      <c r="D1315" s="69">
        <v>103469</v>
      </c>
      <c r="E1315" t="s">
        <v>65</v>
      </c>
      <c r="F1315">
        <v>63</v>
      </c>
    </row>
    <row r="1316" spans="1:7" x14ac:dyDescent="0.2">
      <c r="A1316" s="70" t="s">
        <v>146</v>
      </c>
      <c r="B1316" s="69">
        <v>96055172</v>
      </c>
      <c r="C1316" s="81" t="s">
        <v>420</v>
      </c>
      <c r="D1316" s="69">
        <v>103469</v>
      </c>
      <c r="E1316" t="s">
        <v>65</v>
      </c>
      <c r="F1316">
        <v>63</v>
      </c>
    </row>
    <row r="1317" spans="1:7" x14ac:dyDescent="0.2">
      <c r="A1317" s="70" t="s">
        <v>146</v>
      </c>
      <c r="B1317" s="69">
        <v>96063270</v>
      </c>
      <c r="C1317" s="81" t="s">
        <v>401</v>
      </c>
      <c r="D1317" s="69">
        <v>103469</v>
      </c>
      <c r="E1317" t="s">
        <v>65</v>
      </c>
      <c r="F1317">
        <v>63</v>
      </c>
    </row>
    <row r="1318" spans="1:7" x14ac:dyDescent="0.2">
      <c r="A1318" s="70" t="s">
        <v>146</v>
      </c>
      <c r="B1318" s="69">
        <v>96063479</v>
      </c>
      <c r="C1318" s="81" t="s">
        <v>399</v>
      </c>
      <c r="D1318" s="69">
        <v>103469</v>
      </c>
      <c r="E1318" t="s">
        <v>65</v>
      </c>
      <c r="F1318">
        <v>63</v>
      </c>
    </row>
    <row r="1319" spans="1:7" x14ac:dyDescent="0.2">
      <c r="A1319" s="70" t="s">
        <v>146</v>
      </c>
      <c r="B1319" s="69">
        <v>96063649</v>
      </c>
      <c r="C1319" s="81" t="s">
        <v>396</v>
      </c>
      <c r="D1319" s="69">
        <v>103469</v>
      </c>
      <c r="E1319" t="s">
        <v>65</v>
      </c>
      <c r="F1319">
        <v>63</v>
      </c>
    </row>
    <row r="1320" spans="1:7" x14ac:dyDescent="0.2">
      <c r="A1320" s="33" t="s">
        <v>462</v>
      </c>
      <c r="B1320" s="46">
        <v>96058625</v>
      </c>
      <c r="C1320" s="50" t="s">
        <v>463</v>
      </c>
      <c r="E1320" t="s">
        <v>66</v>
      </c>
      <c r="G1320" t="e">
        <v>#N/A</v>
      </c>
    </row>
    <row r="1321" spans="1:7" x14ac:dyDescent="0.2">
      <c r="A1321" s="33" t="s">
        <v>464</v>
      </c>
      <c r="B1321" s="46">
        <v>96022495</v>
      </c>
      <c r="C1321" s="50" t="s">
        <v>465</v>
      </c>
      <c r="E1321" t="s">
        <v>66</v>
      </c>
      <c r="G1321" t="e">
        <v>#N/A</v>
      </c>
    </row>
    <row r="1322" spans="1:7" x14ac:dyDescent="0.2">
      <c r="A1322" s="33" t="s">
        <v>148</v>
      </c>
      <c r="B1322" s="46">
        <v>96037738</v>
      </c>
      <c r="C1322" s="50" t="s">
        <v>465</v>
      </c>
      <c r="E1322" t="s">
        <v>66</v>
      </c>
      <c r="G1322">
        <v>12</v>
      </c>
    </row>
    <row r="1323" spans="1:7" ht="25.5" x14ac:dyDescent="0.2">
      <c r="A1323" s="33" t="s">
        <v>467</v>
      </c>
      <c r="B1323" s="46">
        <v>96041870</v>
      </c>
      <c r="C1323" s="50" t="s">
        <v>468</v>
      </c>
      <c r="E1323" t="s">
        <v>66</v>
      </c>
      <c r="G1323" t="e">
        <v>#N/A</v>
      </c>
    </row>
    <row r="1324" spans="1:7" x14ac:dyDescent="0.2">
      <c r="A1324" s="33" t="s">
        <v>313</v>
      </c>
      <c r="B1324" s="46">
        <v>96014731</v>
      </c>
      <c r="C1324" s="50" t="s">
        <v>470</v>
      </c>
      <c r="E1324" t="s">
        <v>66</v>
      </c>
      <c r="G1324">
        <v>5</v>
      </c>
    </row>
    <row r="1325" spans="1:7" x14ac:dyDescent="0.2">
      <c r="A1325" s="33" t="s">
        <v>313</v>
      </c>
      <c r="B1325" s="46">
        <v>96009967</v>
      </c>
      <c r="C1325" s="50" t="s">
        <v>472</v>
      </c>
      <c r="E1325" t="s">
        <v>66</v>
      </c>
      <c r="G1325">
        <v>5</v>
      </c>
    </row>
    <row r="1326" spans="1:7" x14ac:dyDescent="0.2">
      <c r="A1326" s="33" t="s">
        <v>473</v>
      </c>
      <c r="B1326" s="46">
        <v>95001014</v>
      </c>
      <c r="C1326" s="50" t="s">
        <v>458</v>
      </c>
      <c r="E1326" t="s">
        <v>66</v>
      </c>
      <c r="G1326" t="e">
        <v>#N/A</v>
      </c>
    </row>
    <row r="1327" spans="1:7" x14ac:dyDescent="0.2">
      <c r="A1327" s="33" t="s">
        <v>324</v>
      </c>
      <c r="B1327" s="46">
        <v>96059661</v>
      </c>
      <c r="C1327" s="50" t="s">
        <v>463</v>
      </c>
      <c r="E1327" t="s">
        <v>66</v>
      </c>
      <c r="G1327">
        <v>37</v>
      </c>
    </row>
    <row r="1328" spans="1:7" x14ac:dyDescent="0.2">
      <c r="A1328" s="33" t="s">
        <v>121</v>
      </c>
      <c r="B1328" s="46">
        <v>96009016</v>
      </c>
      <c r="C1328" s="50" t="s">
        <v>465</v>
      </c>
      <c r="E1328" t="s">
        <v>66</v>
      </c>
      <c r="G1328">
        <v>2</v>
      </c>
    </row>
    <row r="1329" spans="1:7" x14ac:dyDescent="0.2">
      <c r="A1329" s="52" t="s">
        <v>357</v>
      </c>
      <c r="B1329" s="46">
        <v>96004767</v>
      </c>
      <c r="C1329" s="50" t="s">
        <v>475</v>
      </c>
      <c r="E1329" t="s">
        <v>66</v>
      </c>
      <c r="G1329">
        <v>90</v>
      </c>
    </row>
    <row r="1330" spans="1:7" x14ac:dyDescent="0.2">
      <c r="A1330" s="33" t="s">
        <v>191</v>
      </c>
      <c r="B1330" s="46">
        <v>96013065</v>
      </c>
      <c r="C1330" s="82" t="s">
        <v>465</v>
      </c>
      <c r="E1330" t="s">
        <v>66</v>
      </c>
      <c r="G1330">
        <v>46</v>
      </c>
    </row>
    <row r="1331" spans="1:7" x14ac:dyDescent="0.2">
      <c r="A1331" s="33" t="s">
        <v>341</v>
      </c>
      <c r="B1331" s="46">
        <v>96038542</v>
      </c>
      <c r="C1331" s="50" t="s">
        <v>477</v>
      </c>
      <c r="E1331" t="s">
        <v>66</v>
      </c>
      <c r="G1331">
        <v>68</v>
      </c>
    </row>
    <row r="1332" spans="1:7" x14ac:dyDescent="0.2">
      <c r="A1332" s="33" t="s">
        <v>154</v>
      </c>
      <c r="B1332" s="46">
        <v>96060365</v>
      </c>
      <c r="C1332" s="50" t="s">
        <v>463</v>
      </c>
      <c r="E1332" t="s">
        <v>66</v>
      </c>
      <c r="G1332">
        <v>10</v>
      </c>
    </row>
    <row r="1333" spans="1:7" x14ac:dyDescent="0.2">
      <c r="A1333" s="33" t="s">
        <v>479</v>
      </c>
      <c r="B1333" s="46">
        <v>96035737</v>
      </c>
      <c r="C1333" s="50" t="s">
        <v>465</v>
      </c>
      <c r="E1333" t="s">
        <v>66</v>
      </c>
      <c r="G1333" t="e">
        <v>#N/A</v>
      </c>
    </row>
    <row r="1334" spans="1:7" x14ac:dyDescent="0.2">
      <c r="A1334" s="33" t="s">
        <v>317</v>
      </c>
      <c r="B1334" s="46">
        <v>96018786</v>
      </c>
      <c r="C1334" s="50" t="s">
        <v>465</v>
      </c>
      <c r="E1334" t="s">
        <v>66</v>
      </c>
      <c r="G1334">
        <v>18</v>
      </c>
    </row>
    <row r="1335" spans="1:7" x14ac:dyDescent="0.2">
      <c r="A1335" s="55" t="s">
        <v>326</v>
      </c>
      <c r="B1335" s="46">
        <v>96064295</v>
      </c>
      <c r="C1335" s="83" t="s">
        <v>463</v>
      </c>
      <c r="E1335" t="s">
        <v>66</v>
      </c>
      <c r="G1335">
        <v>40</v>
      </c>
    </row>
    <row r="1336" spans="1:7" x14ac:dyDescent="0.2">
      <c r="A1336" s="55" t="s">
        <v>326</v>
      </c>
      <c r="B1336" s="46">
        <v>96064295</v>
      </c>
      <c r="C1336" s="83" t="s">
        <v>481</v>
      </c>
      <c r="E1336" t="s">
        <v>66</v>
      </c>
      <c r="G1336">
        <v>40</v>
      </c>
    </row>
    <row r="1337" spans="1:7" x14ac:dyDescent="0.2">
      <c r="A1337" s="33" t="s">
        <v>377</v>
      </c>
      <c r="B1337" s="46">
        <v>96000133</v>
      </c>
      <c r="C1337" s="50" t="s">
        <v>483</v>
      </c>
      <c r="E1337" t="s">
        <v>66</v>
      </c>
      <c r="G1337">
        <v>110</v>
      </c>
    </row>
    <row r="1338" spans="1:7" x14ac:dyDescent="0.2">
      <c r="A1338" s="33" t="s">
        <v>377</v>
      </c>
      <c r="B1338" s="46">
        <v>95001028</v>
      </c>
      <c r="C1338" s="50" t="s">
        <v>485</v>
      </c>
      <c r="E1338" t="s">
        <v>66</v>
      </c>
      <c r="G1338">
        <v>110</v>
      </c>
    </row>
    <row r="1339" spans="1:7" x14ac:dyDescent="0.2">
      <c r="A1339" s="33" t="s">
        <v>284</v>
      </c>
      <c r="B1339" s="46">
        <v>96060785</v>
      </c>
      <c r="C1339" s="50" t="s">
        <v>463</v>
      </c>
      <c r="E1339" t="s">
        <v>66</v>
      </c>
      <c r="G1339">
        <v>107</v>
      </c>
    </row>
    <row r="1340" spans="1:7" x14ac:dyDescent="0.2">
      <c r="A1340" s="33" t="s">
        <v>486</v>
      </c>
      <c r="B1340" s="46">
        <v>96000149</v>
      </c>
      <c r="C1340" s="50" t="s">
        <v>487</v>
      </c>
      <c r="E1340" t="s">
        <v>66</v>
      </c>
      <c r="G1340" t="e">
        <v>#N/A</v>
      </c>
    </row>
    <row r="1341" spans="1:7" x14ac:dyDescent="0.2">
      <c r="A1341" s="33" t="s">
        <v>488</v>
      </c>
      <c r="B1341" s="46">
        <v>96018400</v>
      </c>
      <c r="C1341" s="50" t="s">
        <v>465</v>
      </c>
      <c r="E1341" t="s">
        <v>66</v>
      </c>
      <c r="G1341" t="e">
        <v>#N/A</v>
      </c>
    </row>
    <row r="1342" spans="1:7" x14ac:dyDescent="0.2">
      <c r="A1342" s="33" t="s">
        <v>489</v>
      </c>
      <c r="B1342" s="46">
        <v>96043185</v>
      </c>
      <c r="C1342" s="50" t="s">
        <v>465</v>
      </c>
      <c r="E1342" t="s">
        <v>66</v>
      </c>
      <c r="G1342" t="e">
        <v>#N/A</v>
      </c>
    </row>
    <row r="1343" spans="1:7" x14ac:dyDescent="0.2">
      <c r="A1343" s="33" t="s">
        <v>489</v>
      </c>
      <c r="B1343" s="46">
        <v>95001118</v>
      </c>
      <c r="C1343" s="50" t="s">
        <v>490</v>
      </c>
      <c r="E1343" t="s">
        <v>66</v>
      </c>
      <c r="G1343" t="e">
        <v>#N/A</v>
      </c>
    </row>
    <row r="1344" spans="1:7" x14ac:dyDescent="0.2">
      <c r="A1344" s="33" t="s">
        <v>125</v>
      </c>
      <c r="B1344" s="46">
        <v>96004354</v>
      </c>
      <c r="C1344" s="50" t="s">
        <v>465</v>
      </c>
      <c r="E1344" t="s">
        <v>66</v>
      </c>
      <c r="G1344">
        <v>65</v>
      </c>
    </row>
    <row r="1345" spans="1:7" x14ac:dyDescent="0.2">
      <c r="A1345" s="33" t="s">
        <v>94</v>
      </c>
      <c r="B1345" s="46">
        <v>96047472</v>
      </c>
      <c r="C1345" s="50" t="s">
        <v>463</v>
      </c>
      <c r="E1345" t="s">
        <v>66</v>
      </c>
      <c r="G1345">
        <v>34</v>
      </c>
    </row>
    <row r="1346" spans="1:7" x14ac:dyDescent="0.2">
      <c r="A1346" s="33" t="s">
        <v>384</v>
      </c>
      <c r="B1346" s="46">
        <v>96055709</v>
      </c>
      <c r="C1346" s="50" t="s">
        <v>463</v>
      </c>
      <c r="E1346" t="s">
        <v>66</v>
      </c>
      <c r="G1346">
        <v>120</v>
      </c>
    </row>
    <row r="1347" spans="1:7" x14ac:dyDescent="0.2">
      <c r="A1347" s="33" t="s">
        <v>491</v>
      </c>
      <c r="B1347" s="46">
        <v>96063561</v>
      </c>
      <c r="C1347" s="50" t="s">
        <v>463</v>
      </c>
      <c r="E1347" t="s">
        <v>66</v>
      </c>
      <c r="G1347">
        <v>69</v>
      </c>
    </row>
    <row r="1348" spans="1:7" x14ac:dyDescent="0.2">
      <c r="A1348" s="55" t="s">
        <v>283</v>
      </c>
      <c r="B1348" s="58">
        <v>96054363</v>
      </c>
      <c r="C1348" s="83" t="s">
        <v>463</v>
      </c>
      <c r="E1348" t="s">
        <v>66</v>
      </c>
      <c r="G1348">
        <v>53</v>
      </c>
    </row>
    <row r="1349" spans="1:7" x14ac:dyDescent="0.2">
      <c r="A1349" s="55" t="s">
        <v>96</v>
      </c>
      <c r="B1349" s="46">
        <v>96057479</v>
      </c>
      <c r="C1349" s="83" t="s">
        <v>463</v>
      </c>
      <c r="E1349" t="s">
        <v>66</v>
      </c>
      <c r="G1349">
        <v>8</v>
      </c>
    </row>
    <row r="1350" spans="1:7" x14ac:dyDescent="0.2">
      <c r="A1350" s="33" t="s">
        <v>492</v>
      </c>
      <c r="B1350" s="46">
        <v>96087740</v>
      </c>
      <c r="C1350" s="50" t="s">
        <v>463</v>
      </c>
      <c r="E1350" t="s">
        <v>66</v>
      </c>
      <c r="G1350" t="e">
        <v>#N/A</v>
      </c>
    </row>
    <row r="1351" spans="1:7" x14ac:dyDescent="0.2">
      <c r="A1351" s="33" t="s">
        <v>494</v>
      </c>
      <c r="B1351" s="46">
        <v>96053797</v>
      </c>
      <c r="C1351" s="50" t="s">
        <v>463</v>
      </c>
      <c r="E1351" t="s">
        <v>66</v>
      </c>
      <c r="G1351" t="e">
        <v>#N/A</v>
      </c>
    </row>
    <row r="1352" spans="1:7" x14ac:dyDescent="0.2">
      <c r="A1352" s="33" t="s">
        <v>165</v>
      </c>
      <c r="B1352" s="46">
        <v>96018403</v>
      </c>
      <c r="C1352" s="50" t="s">
        <v>465</v>
      </c>
      <c r="E1352" t="s">
        <v>66</v>
      </c>
      <c r="G1352">
        <v>33</v>
      </c>
    </row>
    <row r="1353" spans="1:7" x14ac:dyDescent="0.2">
      <c r="A1353" s="33" t="s">
        <v>495</v>
      </c>
      <c r="B1353" s="46">
        <v>96028954</v>
      </c>
      <c r="C1353" s="50" t="s">
        <v>465</v>
      </c>
      <c r="E1353" t="s">
        <v>66</v>
      </c>
      <c r="G1353" t="e">
        <v>#N/A</v>
      </c>
    </row>
    <row r="1354" spans="1:7" x14ac:dyDescent="0.2">
      <c r="A1354" s="33" t="s">
        <v>315</v>
      </c>
      <c r="B1354" s="46">
        <v>96020035</v>
      </c>
      <c r="C1354" s="50" t="s">
        <v>465</v>
      </c>
      <c r="E1354" t="s">
        <v>66</v>
      </c>
      <c r="G1354">
        <v>11</v>
      </c>
    </row>
    <row r="1355" spans="1:7" x14ac:dyDescent="0.2">
      <c r="A1355" s="33" t="s">
        <v>496</v>
      </c>
      <c r="B1355" s="46">
        <v>96063173</v>
      </c>
      <c r="C1355" s="50" t="s">
        <v>463</v>
      </c>
      <c r="E1355" t="s">
        <v>66</v>
      </c>
      <c r="G1355" t="e">
        <v>#N/A</v>
      </c>
    </row>
    <row r="1356" spans="1:7" ht="25.5" x14ac:dyDescent="0.2">
      <c r="A1356" s="33" t="s">
        <v>497</v>
      </c>
      <c r="B1356" s="46">
        <v>95001033</v>
      </c>
      <c r="C1356" s="50" t="s">
        <v>485</v>
      </c>
      <c r="E1356" t="s">
        <v>66</v>
      </c>
      <c r="G1356" t="e">
        <v>#N/A</v>
      </c>
    </row>
    <row r="1357" spans="1:7" x14ac:dyDescent="0.2">
      <c r="A1357" s="55" t="s">
        <v>367</v>
      </c>
      <c r="B1357" s="58">
        <v>96057572</v>
      </c>
      <c r="C1357" s="83" t="s">
        <v>463</v>
      </c>
      <c r="E1357" t="s">
        <v>66</v>
      </c>
      <c r="G1357">
        <v>101</v>
      </c>
    </row>
    <row r="1358" spans="1:7" x14ac:dyDescent="0.2">
      <c r="A1358" s="55" t="s">
        <v>91</v>
      </c>
      <c r="B1358" s="58">
        <v>96057469</v>
      </c>
      <c r="C1358" s="83" t="s">
        <v>463</v>
      </c>
      <c r="E1358" t="s">
        <v>66</v>
      </c>
      <c r="G1358">
        <v>3</v>
      </c>
    </row>
    <row r="1359" spans="1:7" x14ac:dyDescent="0.2">
      <c r="A1359" s="33" t="s">
        <v>500</v>
      </c>
      <c r="B1359" s="46">
        <v>96009463</v>
      </c>
      <c r="C1359" s="50" t="s">
        <v>465</v>
      </c>
      <c r="E1359" t="s">
        <v>66</v>
      </c>
      <c r="G1359" t="e">
        <v>#N/A</v>
      </c>
    </row>
    <row r="1360" spans="1:7" x14ac:dyDescent="0.2">
      <c r="A1360" s="33" t="s">
        <v>325</v>
      </c>
      <c r="B1360" s="46">
        <v>96062547</v>
      </c>
      <c r="C1360" s="50" t="s">
        <v>463</v>
      </c>
      <c r="E1360" t="s">
        <v>66</v>
      </c>
      <c r="G1360">
        <v>38</v>
      </c>
    </row>
    <row r="1361" spans="1:7" x14ac:dyDescent="0.2">
      <c r="A1361" s="55" t="s">
        <v>127</v>
      </c>
      <c r="B1361" s="58">
        <v>96014730</v>
      </c>
      <c r="C1361" s="83" t="s">
        <v>465</v>
      </c>
      <c r="E1361" t="s">
        <v>66</v>
      </c>
      <c r="G1361">
        <v>29</v>
      </c>
    </row>
    <row r="1362" spans="1:7" x14ac:dyDescent="0.2">
      <c r="A1362" s="55" t="s">
        <v>89</v>
      </c>
      <c r="B1362" s="58">
        <v>96050496</v>
      </c>
      <c r="C1362" s="83" t="s">
        <v>463</v>
      </c>
      <c r="E1362" t="s">
        <v>66</v>
      </c>
      <c r="G1362">
        <v>16</v>
      </c>
    </row>
    <row r="1363" spans="1:7" x14ac:dyDescent="0.2">
      <c r="A1363" s="33" t="s">
        <v>359</v>
      </c>
      <c r="B1363" s="46">
        <v>95001106</v>
      </c>
      <c r="C1363" s="50" t="s">
        <v>501</v>
      </c>
      <c r="E1363" t="s">
        <v>66</v>
      </c>
      <c r="G1363">
        <v>93</v>
      </c>
    </row>
    <row r="1364" spans="1:7" x14ac:dyDescent="0.2">
      <c r="A1364" s="33" t="s">
        <v>321</v>
      </c>
      <c r="B1364" s="46">
        <v>96044769</v>
      </c>
      <c r="C1364" s="50" t="s">
        <v>463</v>
      </c>
      <c r="E1364" t="s">
        <v>66</v>
      </c>
      <c r="G1364">
        <v>32</v>
      </c>
    </row>
    <row r="1365" spans="1:7" x14ac:dyDescent="0.2">
      <c r="A1365" s="33" t="s">
        <v>321</v>
      </c>
      <c r="B1365" s="46">
        <v>96000030</v>
      </c>
      <c r="C1365" s="50" t="s">
        <v>503</v>
      </c>
      <c r="E1365" t="s">
        <v>66</v>
      </c>
      <c r="G1365">
        <v>32</v>
      </c>
    </row>
    <row r="1366" spans="1:7" x14ac:dyDescent="0.2">
      <c r="A1366" s="33" t="s">
        <v>321</v>
      </c>
      <c r="B1366" s="46">
        <v>95001099</v>
      </c>
      <c r="C1366" s="50" t="s">
        <v>504</v>
      </c>
      <c r="E1366" t="s">
        <v>66</v>
      </c>
      <c r="G1366">
        <v>32</v>
      </c>
    </row>
    <row r="1367" spans="1:7" x14ac:dyDescent="0.2">
      <c r="A1367" s="33" t="s">
        <v>197</v>
      </c>
      <c r="B1367" s="46">
        <v>96009074</v>
      </c>
      <c r="C1367" s="50" t="s">
        <v>465</v>
      </c>
      <c r="E1367" t="s">
        <v>66</v>
      </c>
      <c r="G1367">
        <v>52</v>
      </c>
    </row>
    <row r="1368" spans="1:7" x14ac:dyDescent="0.2">
      <c r="A1368" s="33" t="s">
        <v>372</v>
      </c>
      <c r="B1368" s="46">
        <v>96064296</v>
      </c>
      <c r="C1368" s="50" t="s">
        <v>463</v>
      </c>
      <c r="E1368" t="s">
        <v>66</v>
      </c>
      <c r="G1368">
        <v>106</v>
      </c>
    </row>
    <row r="1369" spans="1:7" x14ac:dyDescent="0.2">
      <c r="A1369" s="33" t="s">
        <v>372</v>
      </c>
      <c r="B1369" s="46">
        <v>96064296</v>
      </c>
      <c r="C1369" s="50" t="s">
        <v>505</v>
      </c>
      <c r="E1369" t="s">
        <v>66</v>
      </c>
      <c r="G1369">
        <v>106</v>
      </c>
    </row>
    <row r="1370" spans="1:7" x14ac:dyDescent="0.2">
      <c r="A1370" s="33" t="s">
        <v>152</v>
      </c>
      <c r="B1370" s="46">
        <v>96021792</v>
      </c>
      <c r="C1370" s="50" t="s">
        <v>465</v>
      </c>
      <c r="E1370" t="s">
        <v>66</v>
      </c>
      <c r="G1370">
        <v>44</v>
      </c>
    </row>
    <row r="1371" spans="1:7" x14ac:dyDescent="0.2">
      <c r="A1371" s="33" t="s">
        <v>506</v>
      </c>
      <c r="B1371" s="46">
        <v>96060863</v>
      </c>
      <c r="C1371" s="50" t="s">
        <v>463</v>
      </c>
      <c r="E1371" t="s">
        <v>66</v>
      </c>
      <c r="G1371" t="e">
        <v>#N/A</v>
      </c>
    </row>
    <row r="1372" spans="1:7" x14ac:dyDescent="0.2">
      <c r="A1372" s="33" t="s">
        <v>508</v>
      </c>
      <c r="B1372" s="46">
        <v>96002759</v>
      </c>
      <c r="C1372" s="50" t="s">
        <v>509</v>
      </c>
      <c r="E1372" t="s">
        <v>66</v>
      </c>
      <c r="G1372" t="e">
        <v>#N/A</v>
      </c>
    </row>
    <row r="1373" spans="1:7" x14ac:dyDescent="0.2">
      <c r="A1373" s="55" t="s">
        <v>510</v>
      </c>
      <c r="B1373" s="46">
        <v>96020991</v>
      </c>
      <c r="C1373" s="83" t="s">
        <v>511</v>
      </c>
      <c r="E1373" t="s">
        <v>66</v>
      </c>
      <c r="G1373" t="e">
        <v>#N/A</v>
      </c>
    </row>
    <row r="1374" spans="1:7" x14ac:dyDescent="0.2">
      <c r="A1374" s="33" t="s">
        <v>376</v>
      </c>
      <c r="B1374" s="46">
        <v>96022711</v>
      </c>
      <c r="C1374" s="50" t="s">
        <v>511</v>
      </c>
      <c r="E1374" t="s">
        <v>66</v>
      </c>
      <c r="G1374">
        <v>112</v>
      </c>
    </row>
    <row r="1375" spans="1:7" x14ac:dyDescent="0.2">
      <c r="A1375" s="33" t="s">
        <v>512</v>
      </c>
      <c r="B1375" s="46">
        <v>96000131</v>
      </c>
      <c r="C1375" s="50" t="s">
        <v>483</v>
      </c>
      <c r="E1375" t="s">
        <v>66</v>
      </c>
      <c r="G1375" t="e">
        <v>#N/A</v>
      </c>
    </row>
    <row r="1376" spans="1:7" x14ac:dyDescent="0.2">
      <c r="A1376" s="33" t="s">
        <v>381</v>
      </c>
      <c r="B1376" s="46">
        <v>96058597</v>
      </c>
      <c r="C1376" s="50" t="s">
        <v>463</v>
      </c>
      <c r="E1376" t="s">
        <v>66</v>
      </c>
      <c r="G1376">
        <v>118</v>
      </c>
    </row>
    <row r="1377" spans="1:7" x14ac:dyDescent="0.2">
      <c r="A1377" s="33" t="s">
        <v>513</v>
      </c>
      <c r="B1377" s="46">
        <v>96004358</v>
      </c>
      <c r="C1377" s="50" t="s">
        <v>465</v>
      </c>
      <c r="E1377" t="s">
        <v>66</v>
      </c>
      <c r="G1377" t="e">
        <v>#N/A</v>
      </c>
    </row>
    <row r="1378" spans="1:7" x14ac:dyDescent="0.2">
      <c r="A1378" s="33" t="s">
        <v>343</v>
      </c>
      <c r="B1378" s="46">
        <v>96022326</v>
      </c>
      <c r="C1378" s="50" t="s">
        <v>465</v>
      </c>
      <c r="E1378" t="s">
        <v>66</v>
      </c>
      <c r="G1378">
        <v>71</v>
      </c>
    </row>
    <row r="1379" spans="1:7" x14ac:dyDescent="0.2">
      <c r="A1379" s="33" t="s">
        <v>147</v>
      </c>
      <c r="B1379" s="46">
        <v>96092908</v>
      </c>
      <c r="C1379" s="50" t="s">
        <v>463</v>
      </c>
      <c r="E1379" t="s">
        <v>66</v>
      </c>
      <c r="G1379">
        <v>64</v>
      </c>
    </row>
    <row r="1380" spans="1:7" ht="25.5" x14ac:dyDescent="0.2">
      <c r="A1380" s="33" t="s">
        <v>514</v>
      </c>
      <c r="B1380" s="46">
        <v>96006417</v>
      </c>
      <c r="C1380" s="50" t="s">
        <v>465</v>
      </c>
      <c r="E1380" t="s">
        <v>66</v>
      </c>
      <c r="G1380" t="e">
        <v>#N/A</v>
      </c>
    </row>
    <row r="1381" spans="1:7" x14ac:dyDescent="0.2">
      <c r="A1381" s="33" t="s">
        <v>352</v>
      </c>
      <c r="B1381" s="46">
        <v>96021406</v>
      </c>
      <c r="C1381" s="50" t="s">
        <v>465</v>
      </c>
      <c r="E1381" t="s">
        <v>66</v>
      </c>
      <c r="G1381">
        <v>83</v>
      </c>
    </row>
    <row r="1382" spans="1:7" x14ac:dyDescent="0.2">
      <c r="A1382" s="33" t="s">
        <v>515</v>
      </c>
      <c r="B1382" s="46">
        <v>96019669</v>
      </c>
      <c r="C1382" s="50" t="s">
        <v>465</v>
      </c>
      <c r="E1382" t="s">
        <v>66</v>
      </c>
      <c r="G1382" t="e">
        <v>#N/A</v>
      </c>
    </row>
    <row r="1383" spans="1:7" x14ac:dyDescent="0.2">
      <c r="A1383" s="33" t="s">
        <v>365</v>
      </c>
      <c r="B1383" s="46">
        <v>96008023</v>
      </c>
      <c r="C1383" s="50" t="s">
        <v>517</v>
      </c>
      <c r="E1383" t="s">
        <v>66</v>
      </c>
      <c r="G1383">
        <v>99</v>
      </c>
    </row>
    <row r="1384" spans="1:7" x14ac:dyDescent="0.2">
      <c r="A1384" s="33" t="s">
        <v>365</v>
      </c>
      <c r="B1384" s="46">
        <v>95001252</v>
      </c>
      <c r="C1384" s="50" t="s">
        <v>519</v>
      </c>
      <c r="E1384" t="s">
        <v>66</v>
      </c>
      <c r="G1384">
        <v>99</v>
      </c>
    </row>
    <row r="1385" spans="1:7" x14ac:dyDescent="0.2">
      <c r="A1385" s="33" t="s">
        <v>520</v>
      </c>
      <c r="B1385" s="46">
        <v>96008842</v>
      </c>
      <c r="C1385" s="50" t="s">
        <v>465</v>
      </c>
      <c r="E1385" t="s">
        <v>66</v>
      </c>
      <c r="G1385" t="e">
        <v>#N/A</v>
      </c>
    </row>
    <row r="1386" spans="1:7" x14ac:dyDescent="0.2">
      <c r="A1386" s="33" t="s">
        <v>351</v>
      </c>
      <c r="B1386" s="46">
        <v>95001080</v>
      </c>
      <c r="C1386" s="50" t="s">
        <v>521</v>
      </c>
      <c r="E1386" t="s">
        <v>66</v>
      </c>
      <c r="G1386">
        <v>82</v>
      </c>
    </row>
    <row r="1387" spans="1:7" x14ac:dyDescent="0.2">
      <c r="A1387" s="33" t="s">
        <v>307</v>
      </c>
      <c r="B1387" s="46">
        <v>96000079</v>
      </c>
      <c r="C1387" s="50" t="s">
        <v>522</v>
      </c>
      <c r="E1387" t="s">
        <v>66</v>
      </c>
      <c r="G1387">
        <v>24</v>
      </c>
    </row>
    <row r="1388" spans="1:7" x14ac:dyDescent="0.2">
      <c r="A1388" s="33" t="s">
        <v>307</v>
      </c>
      <c r="B1388" s="46">
        <v>95001078</v>
      </c>
      <c r="C1388" s="50" t="s">
        <v>519</v>
      </c>
      <c r="E1388" t="s">
        <v>66</v>
      </c>
      <c r="G1388">
        <v>24</v>
      </c>
    </row>
    <row r="1389" spans="1:7" x14ac:dyDescent="0.2">
      <c r="A1389" s="33" t="s">
        <v>523</v>
      </c>
      <c r="B1389" s="46">
        <v>96063316</v>
      </c>
      <c r="C1389" s="50" t="s">
        <v>463</v>
      </c>
      <c r="E1389" t="s">
        <v>66</v>
      </c>
      <c r="G1389" t="e">
        <v>#N/A</v>
      </c>
    </row>
    <row r="1390" spans="1:7" x14ac:dyDescent="0.2">
      <c r="A1390" s="33" t="s">
        <v>110</v>
      </c>
      <c r="B1390" s="46">
        <v>96014760</v>
      </c>
      <c r="C1390" s="50" t="s">
        <v>465</v>
      </c>
      <c r="E1390" t="s">
        <v>66</v>
      </c>
      <c r="G1390">
        <v>77</v>
      </c>
    </row>
    <row r="1391" spans="1:7" x14ac:dyDescent="0.2">
      <c r="A1391" s="33" t="s">
        <v>375</v>
      </c>
      <c r="B1391" s="46">
        <v>96060384</v>
      </c>
      <c r="C1391" s="50" t="s">
        <v>463</v>
      </c>
      <c r="E1391" t="s">
        <v>66</v>
      </c>
      <c r="G1391">
        <v>113</v>
      </c>
    </row>
    <row r="1392" spans="1:7" x14ac:dyDescent="0.2">
      <c r="A1392" s="33" t="s">
        <v>524</v>
      </c>
      <c r="B1392" s="46">
        <v>96019069</v>
      </c>
      <c r="C1392" s="50" t="s">
        <v>465</v>
      </c>
      <c r="E1392" t="s">
        <v>66</v>
      </c>
      <c r="G1392">
        <v>62</v>
      </c>
    </row>
    <row r="1393" spans="1:7" x14ac:dyDescent="0.2">
      <c r="A1393" s="33" t="s">
        <v>525</v>
      </c>
      <c r="B1393" s="46">
        <v>96008770</v>
      </c>
      <c r="C1393" s="50" t="s">
        <v>526</v>
      </c>
      <c r="E1393" t="s">
        <v>66</v>
      </c>
      <c r="G1393" t="e">
        <v>#N/A</v>
      </c>
    </row>
    <row r="1394" spans="1:7" x14ac:dyDescent="0.2">
      <c r="A1394" s="33" t="s">
        <v>336</v>
      </c>
      <c r="B1394" s="46">
        <v>96062832</v>
      </c>
      <c r="C1394" s="50" t="s">
        <v>463</v>
      </c>
      <c r="E1394" t="s">
        <v>66</v>
      </c>
      <c r="G1394">
        <v>59</v>
      </c>
    </row>
    <row r="1395" spans="1:7" x14ac:dyDescent="0.2">
      <c r="A1395" s="33" t="s">
        <v>527</v>
      </c>
      <c r="B1395" s="46">
        <v>96003694</v>
      </c>
      <c r="C1395" s="50" t="s">
        <v>465</v>
      </c>
      <c r="E1395" t="s">
        <v>66</v>
      </c>
      <c r="G1395">
        <v>72</v>
      </c>
    </row>
    <row r="1396" spans="1:7" x14ac:dyDescent="0.2">
      <c r="A1396" s="33" t="s">
        <v>528</v>
      </c>
      <c r="B1396" s="46">
        <v>96004859</v>
      </c>
      <c r="C1396" s="50" t="s">
        <v>465</v>
      </c>
      <c r="E1396" t="s">
        <v>66</v>
      </c>
      <c r="G1396" t="e">
        <v>#N/A</v>
      </c>
    </row>
    <row r="1397" spans="1:7" x14ac:dyDescent="0.2">
      <c r="A1397" s="33" t="s">
        <v>219</v>
      </c>
      <c r="B1397" s="46">
        <v>96021340</v>
      </c>
      <c r="C1397" s="50" t="s">
        <v>465</v>
      </c>
      <c r="E1397" t="s">
        <v>66</v>
      </c>
      <c r="G1397">
        <v>49</v>
      </c>
    </row>
    <row r="1398" spans="1:7" x14ac:dyDescent="0.2">
      <c r="A1398" s="33" t="s">
        <v>132</v>
      </c>
      <c r="B1398" s="46">
        <v>96049254</v>
      </c>
      <c r="C1398" s="50" t="s">
        <v>463</v>
      </c>
      <c r="E1398" t="s">
        <v>66</v>
      </c>
      <c r="G1398">
        <v>23</v>
      </c>
    </row>
    <row r="1399" spans="1:7" x14ac:dyDescent="0.2">
      <c r="A1399" s="33" t="s">
        <v>530</v>
      </c>
      <c r="B1399" s="46">
        <v>96026964</v>
      </c>
      <c r="C1399" s="50" t="s">
        <v>465</v>
      </c>
      <c r="E1399" t="s">
        <v>66</v>
      </c>
      <c r="G1399">
        <v>42</v>
      </c>
    </row>
    <row r="1400" spans="1:7" x14ac:dyDescent="0.2">
      <c r="A1400" s="33" t="s">
        <v>530</v>
      </c>
      <c r="B1400" s="46">
        <v>95001098</v>
      </c>
      <c r="C1400" s="50" t="s">
        <v>509</v>
      </c>
      <c r="E1400" t="s">
        <v>66</v>
      </c>
      <c r="G1400">
        <v>42</v>
      </c>
    </row>
    <row r="1401" spans="1:7" x14ac:dyDescent="0.2">
      <c r="A1401" s="33" t="s">
        <v>383</v>
      </c>
      <c r="B1401" s="46">
        <v>96056927</v>
      </c>
      <c r="C1401" s="50" t="s">
        <v>463</v>
      </c>
      <c r="E1401" t="s">
        <v>66</v>
      </c>
      <c r="G1401">
        <v>119</v>
      </c>
    </row>
    <row r="1402" spans="1:7" x14ac:dyDescent="0.2">
      <c r="A1402" s="33" t="s">
        <v>361</v>
      </c>
      <c r="B1402" s="46">
        <v>96051889</v>
      </c>
      <c r="C1402" s="50" t="s">
        <v>463</v>
      </c>
      <c r="E1402" t="s">
        <v>66</v>
      </c>
      <c r="G1402">
        <v>95</v>
      </c>
    </row>
    <row r="1403" spans="1:7" x14ac:dyDescent="0.2">
      <c r="A1403" s="33" t="s">
        <v>93</v>
      </c>
      <c r="B1403" s="46">
        <v>96053024</v>
      </c>
      <c r="C1403" s="50" t="s">
        <v>463</v>
      </c>
      <c r="E1403" t="s">
        <v>66</v>
      </c>
      <c r="G1403">
        <v>4</v>
      </c>
    </row>
    <row r="1404" spans="1:7" x14ac:dyDescent="0.2">
      <c r="A1404" s="33" t="s">
        <v>531</v>
      </c>
      <c r="B1404" s="46">
        <v>96000717</v>
      </c>
      <c r="C1404" s="50" t="s">
        <v>532</v>
      </c>
      <c r="E1404" t="s">
        <v>66</v>
      </c>
      <c r="G1404" t="e">
        <v>#N/A</v>
      </c>
    </row>
    <row r="1405" spans="1:7" x14ac:dyDescent="0.2">
      <c r="A1405" s="33" t="s">
        <v>531</v>
      </c>
      <c r="B1405" s="46" t="s">
        <v>533</v>
      </c>
      <c r="C1405" s="50" t="s">
        <v>534</v>
      </c>
      <c r="E1405" t="s">
        <v>66</v>
      </c>
      <c r="G1405" t="e">
        <v>#N/A</v>
      </c>
    </row>
    <row r="1406" spans="1:7" x14ac:dyDescent="0.2">
      <c r="A1406" s="33" t="s">
        <v>535</v>
      </c>
      <c r="B1406" s="46">
        <v>96000132</v>
      </c>
      <c r="C1406" s="50" t="s">
        <v>483</v>
      </c>
      <c r="E1406" t="s">
        <v>66</v>
      </c>
      <c r="G1406" t="e">
        <v>#N/A</v>
      </c>
    </row>
    <row r="1407" spans="1:7" x14ac:dyDescent="0.2">
      <c r="A1407" s="33" t="s">
        <v>535</v>
      </c>
      <c r="B1407" s="46">
        <v>95001189</v>
      </c>
      <c r="C1407" s="50" t="s">
        <v>519</v>
      </c>
      <c r="E1407" t="s">
        <v>66</v>
      </c>
      <c r="G1407" t="e">
        <v>#N/A</v>
      </c>
    </row>
    <row r="1408" spans="1:7" x14ac:dyDescent="0.2">
      <c r="A1408" s="33" t="s">
        <v>353</v>
      </c>
      <c r="B1408" s="46">
        <v>95001188</v>
      </c>
      <c r="C1408" s="50" t="s">
        <v>501</v>
      </c>
      <c r="E1408" t="s">
        <v>66</v>
      </c>
      <c r="G1408">
        <v>84</v>
      </c>
    </row>
    <row r="1409" spans="1:7" x14ac:dyDescent="0.2">
      <c r="A1409" s="33" t="s">
        <v>536</v>
      </c>
      <c r="B1409" s="46">
        <v>96027281</v>
      </c>
      <c r="C1409" s="50" t="s">
        <v>465</v>
      </c>
      <c r="E1409" t="s">
        <v>66</v>
      </c>
      <c r="G1409" t="e">
        <v>#N/A</v>
      </c>
    </row>
    <row r="1410" spans="1:7" x14ac:dyDescent="0.2">
      <c r="A1410" s="33" t="s">
        <v>251</v>
      </c>
      <c r="B1410" s="58">
        <v>96062114</v>
      </c>
      <c r="C1410" s="50" t="s">
        <v>463</v>
      </c>
      <c r="E1410" t="s">
        <v>66</v>
      </c>
      <c r="G1410">
        <v>27</v>
      </c>
    </row>
    <row r="1411" spans="1:7" x14ac:dyDescent="0.2">
      <c r="A1411" s="33" t="s">
        <v>86</v>
      </c>
      <c r="B1411" s="46">
        <v>96053779</v>
      </c>
      <c r="C1411" s="50" t="s">
        <v>463</v>
      </c>
      <c r="E1411" t="s">
        <v>66</v>
      </c>
      <c r="G1411">
        <v>22</v>
      </c>
    </row>
    <row r="1412" spans="1:7" x14ac:dyDescent="0.2">
      <c r="A1412" s="33" t="s">
        <v>537</v>
      </c>
      <c r="B1412" s="46">
        <v>96058566</v>
      </c>
      <c r="C1412" s="50" t="s">
        <v>463</v>
      </c>
      <c r="E1412" t="s">
        <v>66</v>
      </c>
      <c r="G1412" t="e">
        <v>#N/A</v>
      </c>
    </row>
    <row r="1413" spans="1:7" x14ac:dyDescent="0.2">
      <c r="A1413" s="55" t="s">
        <v>348</v>
      </c>
      <c r="B1413" s="46">
        <v>96000095</v>
      </c>
      <c r="C1413" s="83" t="s">
        <v>538</v>
      </c>
      <c r="E1413" t="s">
        <v>66</v>
      </c>
      <c r="G1413">
        <v>78</v>
      </c>
    </row>
    <row r="1414" spans="1:7" x14ac:dyDescent="0.2">
      <c r="A1414" s="33" t="s">
        <v>348</v>
      </c>
      <c r="B1414" s="46">
        <v>96004338</v>
      </c>
      <c r="C1414" s="50" t="s">
        <v>539</v>
      </c>
      <c r="E1414" t="s">
        <v>66</v>
      </c>
      <c r="G1414">
        <v>78</v>
      </c>
    </row>
    <row r="1415" spans="1:7" x14ac:dyDescent="0.2">
      <c r="A1415" s="33" t="s">
        <v>540</v>
      </c>
      <c r="B1415" s="46">
        <v>95001180</v>
      </c>
      <c r="C1415" s="50" t="s">
        <v>541</v>
      </c>
      <c r="E1415" t="s">
        <v>66</v>
      </c>
      <c r="G1415" t="e">
        <v>#N/A</v>
      </c>
    </row>
    <row r="1416" spans="1:7" x14ac:dyDescent="0.2">
      <c r="A1416" s="33" t="s">
        <v>540</v>
      </c>
      <c r="B1416" s="46">
        <v>96003937</v>
      </c>
      <c r="C1416" s="50" t="s">
        <v>542</v>
      </c>
      <c r="E1416" t="s">
        <v>66</v>
      </c>
      <c r="G1416" t="e">
        <v>#N/A</v>
      </c>
    </row>
    <row r="1417" spans="1:7" x14ac:dyDescent="0.2">
      <c r="A1417" s="33" t="s">
        <v>543</v>
      </c>
      <c r="B1417" s="46">
        <v>95001174</v>
      </c>
      <c r="C1417" s="50" t="s">
        <v>544</v>
      </c>
      <c r="E1417" t="s">
        <v>66</v>
      </c>
      <c r="G1417" t="e">
        <v>#N/A</v>
      </c>
    </row>
    <row r="1418" spans="1:7" x14ac:dyDescent="0.2">
      <c r="A1418" s="33" t="s">
        <v>543</v>
      </c>
      <c r="B1418" s="46">
        <v>96004460</v>
      </c>
      <c r="C1418" s="50" t="s">
        <v>545</v>
      </c>
      <c r="E1418" t="s">
        <v>66</v>
      </c>
      <c r="G1418" t="e">
        <v>#N/A</v>
      </c>
    </row>
    <row r="1419" spans="1:7" x14ac:dyDescent="0.2">
      <c r="A1419" s="33" t="s">
        <v>543</v>
      </c>
      <c r="B1419" s="46">
        <v>96004461</v>
      </c>
      <c r="C1419" s="50" t="s">
        <v>547</v>
      </c>
      <c r="E1419" t="s">
        <v>66</v>
      </c>
      <c r="G1419" t="e">
        <v>#N/A</v>
      </c>
    </row>
    <row r="1420" spans="1:7" x14ac:dyDescent="0.2">
      <c r="A1420" s="33" t="s">
        <v>548</v>
      </c>
      <c r="B1420" s="46">
        <v>96054373</v>
      </c>
      <c r="C1420" s="50" t="s">
        <v>463</v>
      </c>
      <c r="E1420" t="s">
        <v>66</v>
      </c>
      <c r="G1420" t="e">
        <v>#N/A</v>
      </c>
    </row>
    <row r="1421" spans="1:7" x14ac:dyDescent="0.2">
      <c r="A1421" s="55" t="s">
        <v>371</v>
      </c>
      <c r="B1421" s="58">
        <v>96004771</v>
      </c>
      <c r="C1421" s="83" t="s">
        <v>465</v>
      </c>
      <c r="E1421" t="s">
        <v>66</v>
      </c>
      <c r="G1421">
        <v>105</v>
      </c>
    </row>
    <row r="1422" spans="1:7" x14ac:dyDescent="0.2">
      <c r="A1422" s="55" t="s">
        <v>355</v>
      </c>
      <c r="B1422" s="58">
        <v>96057496</v>
      </c>
      <c r="C1422" s="83" t="s">
        <v>463</v>
      </c>
      <c r="E1422" t="s">
        <v>66</v>
      </c>
      <c r="G1422">
        <v>86</v>
      </c>
    </row>
    <row r="1423" spans="1:7" x14ac:dyDescent="0.2">
      <c r="A1423" s="55" t="s">
        <v>168</v>
      </c>
      <c r="B1423" s="58">
        <v>96060378</v>
      </c>
      <c r="C1423" s="83" t="s">
        <v>463</v>
      </c>
      <c r="E1423" t="s">
        <v>66</v>
      </c>
      <c r="G1423">
        <v>43</v>
      </c>
    </row>
    <row r="1424" spans="1:7" x14ac:dyDescent="0.2">
      <c r="A1424" s="33" t="s">
        <v>104</v>
      </c>
      <c r="B1424" s="46">
        <v>96005582</v>
      </c>
      <c r="C1424" s="50" t="s">
        <v>465</v>
      </c>
      <c r="E1424" t="s">
        <v>66</v>
      </c>
      <c r="G1424">
        <v>21</v>
      </c>
    </row>
    <row r="1425" spans="1:7" x14ac:dyDescent="0.2">
      <c r="A1425" s="33" t="s">
        <v>549</v>
      </c>
      <c r="B1425" s="46">
        <v>96050448</v>
      </c>
      <c r="C1425" s="50" t="s">
        <v>463</v>
      </c>
      <c r="E1425" t="s">
        <v>66</v>
      </c>
      <c r="G1425" t="e">
        <v>#N/A</v>
      </c>
    </row>
    <row r="1426" spans="1:7" x14ac:dyDescent="0.2">
      <c r="A1426" s="33" t="s">
        <v>380</v>
      </c>
      <c r="B1426" s="46">
        <v>96004389</v>
      </c>
      <c r="C1426" s="50" t="s">
        <v>550</v>
      </c>
      <c r="E1426" t="s">
        <v>66</v>
      </c>
      <c r="G1426">
        <v>116</v>
      </c>
    </row>
    <row r="1427" spans="1:7" x14ac:dyDescent="0.2">
      <c r="A1427" s="33" t="s">
        <v>551</v>
      </c>
      <c r="B1427" s="46">
        <v>96070400</v>
      </c>
      <c r="C1427" s="50" t="s">
        <v>463</v>
      </c>
      <c r="E1427" t="s">
        <v>66</v>
      </c>
      <c r="G1427" t="e">
        <v>#N/A</v>
      </c>
    </row>
    <row r="1428" spans="1:7" x14ac:dyDescent="0.2">
      <c r="A1428" s="33" t="s">
        <v>552</v>
      </c>
      <c r="B1428" s="46">
        <v>96015003</v>
      </c>
      <c r="C1428" s="50" t="s">
        <v>465</v>
      </c>
      <c r="E1428" t="s">
        <v>66</v>
      </c>
      <c r="G1428" t="e">
        <v>#N/A</v>
      </c>
    </row>
    <row r="1429" spans="1:7" x14ac:dyDescent="0.2">
      <c r="A1429" s="55" t="s">
        <v>319</v>
      </c>
      <c r="B1429" s="58">
        <v>96063913</v>
      </c>
      <c r="C1429" s="83" t="s">
        <v>463</v>
      </c>
      <c r="E1429" t="s">
        <v>66</v>
      </c>
      <c r="G1429">
        <v>20</v>
      </c>
    </row>
    <row r="1430" spans="1:7" x14ac:dyDescent="0.2">
      <c r="A1430" s="55" t="s">
        <v>319</v>
      </c>
      <c r="B1430" s="58">
        <v>96063913</v>
      </c>
      <c r="C1430" s="83" t="s">
        <v>553</v>
      </c>
      <c r="E1430" t="s">
        <v>66</v>
      </c>
      <c r="G1430">
        <v>20</v>
      </c>
    </row>
    <row r="1431" spans="1:7" x14ac:dyDescent="0.2">
      <c r="A1431" s="33" t="s">
        <v>554</v>
      </c>
      <c r="B1431" s="46">
        <v>96056752</v>
      </c>
      <c r="C1431" s="50" t="s">
        <v>463</v>
      </c>
      <c r="E1431" t="s">
        <v>66</v>
      </c>
      <c r="G1431" t="e">
        <v>#N/A</v>
      </c>
    </row>
    <row r="1432" spans="1:7" x14ac:dyDescent="0.2">
      <c r="A1432" s="55" t="s">
        <v>555</v>
      </c>
      <c r="B1432" s="58">
        <v>96016180</v>
      </c>
      <c r="C1432" s="83" t="s">
        <v>465</v>
      </c>
      <c r="E1432" t="s">
        <v>66</v>
      </c>
      <c r="G1432" t="e">
        <v>#N/A</v>
      </c>
    </row>
    <row r="1433" spans="1:7" x14ac:dyDescent="0.2">
      <c r="A1433" s="33" t="s">
        <v>556</v>
      </c>
      <c r="B1433" s="46">
        <v>96004396</v>
      </c>
      <c r="C1433" s="50" t="s">
        <v>465</v>
      </c>
      <c r="E1433" t="s">
        <v>66</v>
      </c>
      <c r="G1433" t="e">
        <v>#N/A</v>
      </c>
    </row>
    <row r="1434" spans="1:7" x14ac:dyDescent="0.2">
      <c r="A1434" s="33" t="s">
        <v>142</v>
      </c>
      <c r="B1434" s="46">
        <v>96004053</v>
      </c>
      <c r="C1434" s="50" t="s">
        <v>465</v>
      </c>
      <c r="E1434" t="s">
        <v>66</v>
      </c>
      <c r="G1434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34"/>
  <sheetViews>
    <sheetView zoomScale="85" workbookViewId="0">
      <pane ySplit="3" topLeftCell="A442" activePane="bottomLeft" state="frozen"/>
      <selection pane="bottomLeft" activeCell="A4" sqref="A4:G493"/>
    </sheetView>
  </sheetViews>
  <sheetFormatPr defaultRowHeight="12.75" x14ac:dyDescent="0.2"/>
  <cols>
    <col min="1" max="1" width="58.5703125" bestFit="1" customWidth="1"/>
    <col min="2" max="2" width="12.42578125" bestFit="1" customWidth="1"/>
    <col min="3" max="3" width="47.140625" style="66" customWidth="1"/>
    <col min="5" max="5" width="23.28515625" bestFit="1" customWidth="1"/>
    <col min="6" max="6" width="17.7109375" bestFit="1" customWidth="1"/>
    <col min="7" max="7" width="18.140625" bestFit="1" customWidth="1"/>
  </cols>
  <sheetData>
    <row r="3" spans="1:7" x14ac:dyDescent="0.2">
      <c r="A3" s="62" t="s">
        <v>563</v>
      </c>
      <c r="B3" s="62" t="s">
        <v>387</v>
      </c>
      <c r="C3" s="62" t="s">
        <v>388</v>
      </c>
      <c r="D3" s="62" t="s">
        <v>389</v>
      </c>
      <c r="E3" s="62" t="s">
        <v>63</v>
      </c>
      <c r="F3" s="62" t="s">
        <v>936</v>
      </c>
      <c r="G3" s="62" t="s">
        <v>937</v>
      </c>
    </row>
    <row r="4" spans="1:7" x14ac:dyDescent="0.2">
      <c r="A4" s="80" t="s">
        <v>85</v>
      </c>
      <c r="B4" s="80">
        <v>96021110</v>
      </c>
      <c r="C4" s="80" t="s">
        <v>564</v>
      </c>
      <c r="D4" s="80">
        <v>57399</v>
      </c>
      <c r="E4" t="s">
        <v>933</v>
      </c>
      <c r="F4">
        <v>4</v>
      </c>
      <c r="G4" t="e">
        <v>#N/A</v>
      </c>
    </row>
    <row r="5" spans="1:7" x14ac:dyDescent="0.2">
      <c r="A5" s="80" t="s">
        <v>85</v>
      </c>
      <c r="B5" s="80">
        <v>96021110</v>
      </c>
      <c r="C5" s="80" t="s">
        <v>564</v>
      </c>
      <c r="D5" s="80">
        <v>57399</v>
      </c>
      <c r="E5" t="s">
        <v>933</v>
      </c>
      <c r="F5">
        <v>4</v>
      </c>
      <c r="G5" t="e">
        <v>#N/A</v>
      </c>
    </row>
    <row r="6" spans="1:7" x14ac:dyDescent="0.2">
      <c r="A6" s="80" t="s">
        <v>85</v>
      </c>
      <c r="B6" s="80">
        <v>96021110</v>
      </c>
      <c r="C6" s="80" t="s">
        <v>564</v>
      </c>
      <c r="D6" s="80">
        <v>57399</v>
      </c>
      <c r="E6" t="s">
        <v>933</v>
      </c>
      <c r="F6">
        <v>4</v>
      </c>
      <c r="G6" t="e">
        <v>#N/A</v>
      </c>
    </row>
    <row r="7" spans="1:7" x14ac:dyDescent="0.2">
      <c r="A7" s="80" t="s">
        <v>85</v>
      </c>
      <c r="B7" s="80">
        <v>96021110</v>
      </c>
      <c r="C7" s="80" t="s">
        <v>564</v>
      </c>
      <c r="D7" s="80">
        <v>57399</v>
      </c>
      <c r="E7" t="s">
        <v>933</v>
      </c>
      <c r="F7">
        <v>4</v>
      </c>
      <c r="G7" t="e">
        <v>#N/A</v>
      </c>
    </row>
    <row r="8" spans="1:7" x14ac:dyDescent="0.2">
      <c r="A8" s="80" t="s">
        <v>85</v>
      </c>
      <c r="B8" s="80">
        <v>96021110</v>
      </c>
      <c r="C8" s="80" t="s">
        <v>564</v>
      </c>
      <c r="D8" s="80">
        <v>57399</v>
      </c>
      <c r="E8" t="s">
        <v>933</v>
      </c>
      <c r="F8">
        <v>4</v>
      </c>
      <c r="G8" t="e">
        <v>#N/A</v>
      </c>
    </row>
    <row r="9" spans="1:7" x14ac:dyDescent="0.2">
      <c r="A9" s="80" t="s">
        <v>85</v>
      </c>
      <c r="B9" s="80">
        <v>96021110</v>
      </c>
      <c r="C9" s="80" t="s">
        <v>564</v>
      </c>
      <c r="D9" s="80">
        <v>57399</v>
      </c>
      <c r="E9" t="s">
        <v>933</v>
      </c>
      <c r="F9">
        <v>4</v>
      </c>
      <c r="G9" t="e">
        <v>#N/A</v>
      </c>
    </row>
    <row r="10" spans="1:7" x14ac:dyDescent="0.2">
      <c r="A10" s="80" t="s">
        <v>85</v>
      </c>
      <c r="B10" s="80">
        <v>96021110</v>
      </c>
      <c r="C10" s="80" t="s">
        <v>564</v>
      </c>
      <c r="D10" s="80">
        <v>57399</v>
      </c>
      <c r="E10" t="s">
        <v>933</v>
      </c>
      <c r="F10">
        <v>4</v>
      </c>
      <c r="G10" t="e">
        <v>#N/A</v>
      </c>
    </row>
    <row r="11" spans="1:7" x14ac:dyDescent="0.2">
      <c r="A11" s="80" t="s">
        <v>85</v>
      </c>
      <c r="B11" s="80">
        <v>96021110</v>
      </c>
      <c r="C11" s="80" t="s">
        <v>564</v>
      </c>
      <c r="D11" s="80">
        <v>57399</v>
      </c>
      <c r="E11" t="s">
        <v>933</v>
      </c>
      <c r="F11">
        <v>4</v>
      </c>
      <c r="G11" t="e">
        <v>#N/A</v>
      </c>
    </row>
    <row r="12" spans="1:7" x14ac:dyDescent="0.2">
      <c r="A12" s="80" t="s">
        <v>85</v>
      </c>
      <c r="B12" s="80">
        <v>96021110</v>
      </c>
      <c r="C12" s="80" t="s">
        <v>564</v>
      </c>
      <c r="D12" s="80">
        <v>57399</v>
      </c>
      <c r="E12" t="s">
        <v>933</v>
      </c>
      <c r="F12">
        <v>4</v>
      </c>
      <c r="G12" t="e">
        <v>#N/A</v>
      </c>
    </row>
    <row r="13" spans="1:7" x14ac:dyDescent="0.2">
      <c r="A13" s="80" t="s">
        <v>85</v>
      </c>
      <c r="B13" s="80">
        <v>96021110</v>
      </c>
      <c r="C13" s="80" t="s">
        <v>564</v>
      </c>
      <c r="D13" s="80">
        <v>57399</v>
      </c>
      <c r="E13" t="s">
        <v>933</v>
      </c>
      <c r="F13">
        <v>4</v>
      </c>
      <c r="G13" t="e">
        <v>#N/A</v>
      </c>
    </row>
    <row r="14" spans="1:7" x14ac:dyDescent="0.2">
      <c r="A14" s="80" t="s">
        <v>85</v>
      </c>
      <c r="B14" s="80">
        <v>96021110</v>
      </c>
      <c r="C14" s="80" t="s">
        <v>564</v>
      </c>
      <c r="D14" s="80">
        <v>57399</v>
      </c>
      <c r="E14" t="s">
        <v>933</v>
      </c>
      <c r="F14">
        <v>4</v>
      </c>
      <c r="G14" t="e">
        <v>#N/A</v>
      </c>
    </row>
    <row r="15" spans="1:7" x14ac:dyDescent="0.2">
      <c r="A15" s="80" t="s">
        <v>85</v>
      </c>
      <c r="B15" s="80">
        <v>96021110</v>
      </c>
      <c r="C15" s="80" t="s">
        <v>564</v>
      </c>
      <c r="D15" s="80">
        <v>57399</v>
      </c>
      <c r="E15" t="s">
        <v>933</v>
      </c>
      <c r="F15">
        <v>4</v>
      </c>
      <c r="G15" t="e">
        <v>#N/A</v>
      </c>
    </row>
    <row r="16" spans="1:7" x14ac:dyDescent="0.2">
      <c r="A16" s="80" t="s">
        <v>643</v>
      </c>
      <c r="B16" s="80">
        <v>96057035</v>
      </c>
      <c r="C16" s="80" t="s">
        <v>564</v>
      </c>
      <c r="D16" s="80">
        <v>50591</v>
      </c>
      <c r="E16" t="s">
        <v>933</v>
      </c>
      <c r="F16" t="e">
        <v>#N/A</v>
      </c>
      <c r="G16">
        <v>4</v>
      </c>
    </row>
    <row r="17" spans="1:7" x14ac:dyDescent="0.2">
      <c r="A17" s="80" t="s">
        <v>643</v>
      </c>
      <c r="B17" s="80">
        <v>96057035</v>
      </c>
      <c r="C17" s="80" t="s">
        <v>564</v>
      </c>
      <c r="D17" s="80">
        <v>50591</v>
      </c>
      <c r="E17" t="s">
        <v>933</v>
      </c>
      <c r="F17" t="e">
        <v>#N/A</v>
      </c>
      <c r="G17">
        <v>4</v>
      </c>
    </row>
    <row r="18" spans="1:7" x14ac:dyDescent="0.2">
      <c r="A18" s="80" t="s">
        <v>643</v>
      </c>
      <c r="B18" s="80">
        <v>96057035</v>
      </c>
      <c r="C18" s="80" t="s">
        <v>564</v>
      </c>
      <c r="D18" s="80">
        <v>50591</v>
      </c>
      <c r="E18" t="s">
        <v>933</v>
      </c>
      <c r="F18" t="e">
        <v>#N/A</v>
      </c>
      <c r="G18">
        <v>4</v>
      </c>
    </row>
    <row r="19" spans="1:7" x14ac:dyDescent="0.2">
      <c r="A19" s="80" t="s">
        <v>117</v>
      </c>
      <c r="B19" s="80">
        <v>96064587</v>
      </c>
      <c r="C19" s="80" t="s">
        <v>564</v>
      </c>
      <c r="D19" s="80">
        <v>102342</v>
      </c>
      <c r="E19" t="s">
        <v>933</v>
      </c>
      <c r="F19">
        <v>2</v>
      </c>
      <c r="G19" t="e">
        <v>#N/A</v>
      </c>
    </row>
    <row r="20" spans="1:7" x14ac:dyDescent="0.2">
      <c r="A20" s="80" t="s">
        <v>117</v>
      </c>
      <c r="B20" s="80">
        <v>96064587</v>
      </c>
      <c r="C20" s="80" t="s">
        <v>564</v>
      </c>
      <c r="D20" s="80">
        <v>102342</v>
      </c>
      <c r="E20" t="s">
        <v>933</v>
      </c>
      <c r="F20">
        <v>2</v>
      </c>
      <c r="G20" t="e">
        <v>#N/A</v>
      </c>
    </row>
    <row r="21" spans="1:7" x14ac:dyDescent="0.2">
      <c r="A21" s="80" t="s">
        <v>117</v>
      </c>
      <c r="B21" s="80">
        <v>96064587</v>
      </c>
      <c r="C21" s="80" t="s">
        <v>564</v>
      </c>
      <c r="D21" s="80">
        <v>102342</v>
      </c>
      <c r="E21" t="s">
        <v>933</v>
      </c>
      <c r="F21">
        <v>2</v>
      </c>
      <c r="G21" t="e">
        <v>#N/A</v>
      </c>
    </row>
    <row r="22" spans="1:7" x14ac:dyDescent="0.2">
      <c r="A22" s="80" t="s">
        <v>84</v>
      </c>
      <c r="B22" s="80">
        <v>96041878</v>
      </c>
      <c r="C22" s="80" t="s">
        <v>564</v>
      </c>
      <c r="D22" s="80">
        <v>11135</v>
      </c>
      <c r="E22" t="s">
        <v>933</v>
      </c>
      <c r="F22">
        <v>78</v>
      </c>
      <c r="G22" t="e">
        <v>#N/A</v>
      </c>
    </row>
    <row r="23" spans="1:7" x14ac:dyDescent="0.2">
      <c r="A23" s="80" t="s">
        <v>84</v>
      </c>
      <c r="B23" s="80">
        <v>96041878</v>
      </c>
      <c r="C23" s="80" t="s">
        <v>564</v>
      </c>
      <c r="D23" s="80">
        <v>11135</v>
      </c>
      <c r="E23" t="s">
        <v>933</v>
      </c>
      <c r="F23">
        <v>78</v>
      </c>
      <c r="G23" t="e">
        <v>#N/A</v>
      </c>
    </row>
    <row r="24" spans="1:7" x14ac:dyDescent="0.2">
      <c r="A24" s="80" t="s">
        <v>84</v>
      </c>
      <c r="B24" s="80">
        <v>96041878</v>
      </c>
      <c r="C24" s="80" t="s">
        <v>564</v>
      </c>
      <c r="D24" s="80">
        <v>11135</v>
      </c>
      <c r="E24" t="s">
        <v>933</v>
      </c>
      <c r="F24">
        <v>78</v>
      </c>
      <c r="G24" t="e">
        <v>#N/A</v>
      </c>
    </row>
    <row r="25" spans="1:7" x14ac:dyDescent="0.2">
      <c r="A25" s="80" t="s">
        <v>191</v>
      </c>
      <c r="B25" s="80">
        <v>96016709</v>
      </c>
      <c r="C25" s="80" t="s">
        <v>564</v>
      </c>
      <c r="D25" s="80">
        <v>55265</v>
      </c>
      <c r="E25" t="s">
        <v>933</v>
      </c>
      <c r="F25">
        <v>30</v>
      </c>
      <c r="G25" t="e">
        <v>#N/A</v>
      </c>
    </row>
    <row r="26" spans="1:7" x14ac:dyDescent="0.2">
      <c r="A26" s="80" t="s">
        <v>191</v>
      </c>
      <c r="B26" s="80">
        <v>96016709</v>
      </c>
      <c r="C26" s="80" t="s">
        <v>564</v>
      </c>
      <c r="D26" s="80">
        <v>55265</v>
      </c>
      <c r="E26" t="s">
        <v>933</v>
      </c>
      <c r="F26">
        <v>30</v>
      </c>
      <c r="G26" t="e">
        <v>#N/A</v>
      </c>
    </row>
    <row r="27" spans="1:7" x14ac:dyDescent="0.2">
      <c r="A27" s="80" t="s">
        <v>191</v>
      </c>
      <c r="B27" s="80">
        <v>96016709</v>
      </c>
      <c r="C27" s="80" t="s">
        <v>564</v>
      </c>
      <c r="D27" s="80">
        <v>55265</v>
      </c>
      <c r="E27" t="s">
        <v>933</v>
      </c>
      <c r="F27">
        <v>30</v>
      </c>
      <c r="G27" t="e">
        <v>#N/A</v>
      </c>
    </row>
    <row r="28" spans="1:7" x14ac:dyDescent="0.2">
      <c r="A28" s="80" t="s">
        <v>101</v>
      </c>
      <c r="B28" s="80">
        <v>96004898</v>
      </c>
      <c r="C28" s="80" t="s">
        <v>564</v>
      </c>
      <c r="D28" s="80">
        <v>70526</v>
      </c>
      <c r="E28" t="s">
        <v>933</v>
      </c>
      <c r="F28">
        <v>9</v>
      </c>
      <c r="G28" t="e">
        <v>#N/A</v>
      </c>
    </row>
    <row r="29" spans="1:7" x14ac:dyDescent="0.2">
      <c r="A29" s="80" t="s">
        <v>101</v>
      </c>
      <c r="B29" s="80">
        <v>96004898</v>
      </c>
      <c r="C29" s="80" t="s">
        <v>564</v>
      </c>
      <c r="D29" s="80">
        <v>70526</v>
      </c>
      <c r="E29" t="s">
        <v>933</v>
      </c>
      <c r="F29">
        <v>9</v>
      </c>
      <c r="G29" t="e">
        <v>#N/A</v>
      </c>
    </row>
    <row r="30" spans="1:7" x14ac:dyDescent="0.2">
      <c r="A30" s="80" t="s">
        <v>101</v>
      </c>
      <c r="B30" s="80">
        <v>96004898</v>
      </c>
      <c r="C30" s="80" t="s">
        <v>564</v>
      </c>
      <c r="D30" s="80">
        <v>70526</v>
      </c>
      <c r="E30" t="s">
        <v>933</v>
      </c>
      <c r="F30">
        <v>9</v>
      </c>
      <c r="G30" t="e">
        <v>#N/A</v>
      </c>
    </row>
    <row r="31" spans="1:7" x14ac:dyDescent="0.2">
      <c r="A31" s="80" t="s">
        <v>145</v>
      </c>
      <c r="B31" s="80">
        <v>96004839</v>
      </c>
      <c r="C31" s="80" t="s">
        <v>564</v>
      </c>
      <c r="D31" s="80">
        <v>21474</v>
      </c>
      <c r="E31" t="s">
        <v>933</v>
      </c>
      <c r="F31" t="e">
        <v>#N/A</v>
      </c>
      <c r="G31" t="e">
        <v>#N/A</v>
      </c>
    </row>
    <row r="32" spans="1:7" x14ac:dyDescent="0.2">
      <c r="A32" s="80" t="s">
        <v>145</v>
      </c>
      <c r="B32" s="80">
        <v>96004839</v>
      </c>
      <c r="C32" s="80" t="s">
        <v>564</v>
      </c>
      <c r="D32" s="80">
        <v>21474</v>
      </c>
      <c r="E32" t="s">
        <v>933</v>
      </c>
      <c r="F32" t="e">
        <v>#N/A</v>
      </c>
      <c r="G32" t="e">
        <v>#N/A</v>
      </c>
    </row>
    <row r="33" spans="1:7" x14ac:dyDescent="0.2">
      <c r="A33" s="80" t="s">
        <v>145</v>
      </c>
      <c r="B33" s="80">
        <v>96004839</v>
      </c>
      <c r="C33" s="80" t="s">
        <v>564</v>
      </c>
      <c r="D33" s="80">
        <v>21474</v>
      </c>
      <c r="E33" t="s">
        <v>933</v>
      </c>
      <c r="F33" t="e">
        <v>#N/A</v>
      </c>
      <c r="G33" t="e">
        <v>#N/A</v>
      </c>
    </row>
    <row r="34" spans="1:7" x14ac:dyDescent="0.2">
      <c r="A34" s="80" t="s">
        <v>699</v>
      </c>
      <c r="B34" s="80">
        <v>95000331</v>
      </c>
      <c r="C34" s="80" t="s">
        <v>564</v>
      </c>
      <c r="D34" s="80">
        <v>71593</v>
      </c>
      <c r="E34" t="s">
        <v>933</v>
      </c>
      <c r="F34" t="e">
        <v>#N/A</v>
      </c>
      <c r="G34" t="e">
        <v>#N/A</v>
      </c>
    </row>
    <row r="35" spans="1:7" x14ac:dyDescent="0.2">
      <c r="A35" s="80" t="s">
        <v>699</v>
      </c>
      <c r="B35" s="80">
        <v>95000331</v>
      </c>
      <c r="C35" s="80" t="s">
        <v>564</v>
      </c>
      <c r="D35" s="80">
        <v>71593</v>
      </c>
      <c r="E35" t="s">
        <v>933</v>
      </c>
      <c r="F35" t="e">
        <v>#N/A</v>
      </c>
      <c r="G35" t="e">
        <v>#N/A</v>
      </c>
    </row>
    <row r="36" spans="1:7" x14ac:dyDescent="0.2">
      <c r="A36" s="80" t="s">
        <v>699</v>
      </c>
      <c r="B36" s="80">
        <v>95000331</v>
      </c>
      <c r="C36" s="80" t="s">
        <v>564</v>
      </c>
      <c r="D36" s="80">
        <v>71593</v>
      </c>
      <c r="E36" t="s">
        <v>933</v>
      </c>
      <c r="F36" t="e">
        <v>#N/A</v>
      </c>
      <c r="G36" t="e">
        <v>#N/A</v>
      </c>
    </row>
    <row r="37" spans="1:7" x14ac:dyDescent="0.2">
      <c r="A37" s="80" t="s">
        <v>138</v>
      </c>
      <c r="B37" s="80">
        <v>95001184</v>
      </c>
      <c r="C37" s="80" t="s">
        <v>570</v>
      </c>
      <c r="D37" s="80">
        <v>27</v>
      </c>
      <c r="E37" t="s">
        <v>933</v>
      </c>
      <c r="F37">
        <v>47</v>
      </c>
      <c r="G37" t="e">
        <v>#N/A</v>
      </c>
    </row>
    <row r="38" spans="1:7" x14ac:dyDescent="0.2">
      <c r="A38" s="80" t="s">
        <v>138</v>
      </c>
      <c r="B38" s="80">
        <v>95001184</v>
      </c>
      <c r="C38" s="80" t="s">
        <v>570</v>
      </c>
      <c r="D38" s="80">
        <v>27</v>
      </c>
      <c r="E38" t="s">
        <v>933</v>
      </c>
      <c r="F38">
        <v>47</v>
      </c>
      <c r="G38" t="e">
        <v>#N/A</v>
      </c>
    </row>
    <row r="39" spans="1:7" x14ac:dyDescent="0.2">
      <c r="A39" s="80" t="s">
        <v>138</v>
      </c>
      <c r="B39" s="80">
        <v>95001184</v>
      </c>
      <c r="C39" s="80" t="s">
        <v>570</v>
      </c>
      <c r="D39" s="80">
        <v>27</v>
      </c>
      <c r="E39" t="s">
        <v>933</v>
      </c>
      <c r="F39">
        <v>47</v>
      </c>
      <c r="G39" t="e">
        <v>#N/A</v>
      </c>
    </row>
    <row r="40" spans="1:7" x14ac:dyDescent="0.2">
      <c r="A40" s="80" t="s">
        <v>97</v>
      </c>
      <c r="B40" s="80">
        <v>96038383</v>
      </c>
      <c r="C40" s="80" t="s">
        <v>564</v>
      </c>
      <c r="D40" s="80">
        <v>65291</v>
      </c>
      <c r="E40" t="s">
        <v>933</v>
      </c>
      <c r="F40">
        <v>13</v>
      </c>
      <c r="G40">
        <v>7</v>
      </c>
    </row>
    <row r="41" spans="1:7" x14ac:dyDescent="0.2">
      <c r="A41" s="80" t="s">
        <v>97</v>
      </c>
      <c r="B41" s="80">
        <v>96038383</v>
      </c>
      <c r="C41" s="80" t="s">
        <v>564</v>
      </c>
      <c r="D41" s="80">
        <v>65291</v>
      </c>
      <c r="E41" t="s">
        <v>933</v>
      </c>
      <c r="F41">
        <v>13</v>
      </c>
      <c r="G41">
        <v>7</v>
      </c>
    </row>
    <row r="42" spans="1:7" x14ac:dyDescent="0.2">
      <c r="A42" s="80" t="s">
        <v>97</v>
      </c>
      <c r="B42" s="80">
        <v>96038383</v>
      </c>
      <c r="C42" s="80" t="s">
        <v>564</v>
      </c>
      <c r="D42" s="80">
        <v>65291</v>
      </c>
      <c r="E42" t="s">
        <v>933</v>
      </c>
      <c r="F42">
        <v>13</v>
      </c>
      <c r="G42">
        <v>7</v>
      </c>
    </row>
    <row r="43" spans="1:7" x14ac:dyDescent="0.2">
      <c r="A43" s="80" t="s">
        <v>97</v>
      </c>
      <c r="B43" s="80">
        <v>96038383</v>
      </c>
      <c r="C43" s="80" t="s">
        <v>564</v>
      </c>
      <c r="D43" s="80">
        <v>65291</v>
      </c>
      <c r="E43" t="s">
        <v>933</v>
      </c>
      <c r="F43">
        <v>13</v>
      </c>
      <c r="G43">
        <v>7</v>
      </c>
    </row>
    <row r="44" spans="1:7" x14ac:dyDescent="0.2">
      <c r="A44" s="80" t="s">
        <v>97</v>
      </c>
      <c r="B44" s="80">
        <v>96038383</v>
      </c>
      <c r="C44" s="80" t="s">
        <v>564</v>
      </c>
      <c r="D44" s="80">
        <v>65291</v>
      </c>
      <c r="E44" t="s">
        <v>933</v>
      </c>
      <c r="F44">
        <v>13</v>
      </c>
      <c r="G44">
        <v>7</v>
      </c>
    </row>
    <row r="45" spans="1:7" x14ac:dyDescent="0.2">
      <c r="A45" s="80" t="s">
        <v>97</v>
      </c>
      <c r="B45" s="80">
        <v>96038383</v>
      </c>
      <c r="C45" s="80" t="s">
        <v>564</v>
      </c>
      <c r="D45" s="80">
        <v>65291</v>
      </c>
      <c r="E45" t="s">
        <v>933</v>
      </c>
      <c r="F45">
        <v>13</v>
      </c>
      <c r="G45">
        <v>7</v>
      </c>
    </row>
    <row r="46" spans="1:7" x14ac:dyDescent="0.2">
      <c r="A46" s="80" t="s">
        <v>97</v>
      </c>
      <c r="B46" s="80">
        <v>96038383</v>
      </c>
      <c r="C46" s="80" t="s">
        <v>564</v>
      </c>
      <c r="D46" s="80">
        <v>65291</v>
      </c>
      <c r="E46" t="s">
        <v>933</v>
      </c>
      <c r="F46">
        <v>13</v>
      </c>
      <c r="G46">
        <v>7</v>
      </c>
    </row>
    <row r="47" spans="1:7" x14ac:dyDescent="0.2">
      <c r="A47" s="80" t="s">
        <v>97</v>
      </c>
      <c r="B47" s="80">
        <v>96038383</v>
      </c>
      <c r="C47" s="80" t="s">
        <v>564</v>
      </c>
      <c r="D47" s="80">
        <v>65291</v>
      </c>
      <c r="E47" t="s">
        <v>933</v>
      </c>
      <c r="F47">
        <v>13</v>
      </c>
      <c r="G47">
        <v>7</v>
      </c>
    </row>
    <row r="48" spans="1:7" x14ac:dyDescent="0.2">
      <c r="A48" s="80" t="s">
        <v>97</v>
      </c>
      <c r="B48" s="80">
        <v>96038383</v>
      </c>
      <c r="C48" s="80" t="s">
        <v>564</v>
      </c>
      <c r="D48" s="80">
        <v>65291</v>
      </c>
      <c r="E48" t="s">
        <v>933</v>
      </c>
      <c r="F48">
        <v>13</v>
      </c>
      <c r="G48">
        <v>7</v>
      </c>
    </row>
    <row r="49" spans="1:7" x14ac:dyDescent="0.2">
      <c r="A49" s="80" t="s">
        <v>97</v>
      </c>
      <c r="B49" s="80">
        <v>96038383</v>
      </c>
      <c r="C49" s="80" t="s">
        <v>564</v>
      </c>
      <c r="D49" s="80">
        <v>65291</v>
      </c>
      <c r="E49" t="s">
        <v>933</v>
      </c>
      <c r="F49">
        <v>13</v>
      </c>
      <c r="G49">
        <v>7</v>
      </c>
    </row>
    <row r="50" spans="1:7" x14ac:dyDescent="0.2">
      <c r="A50" s="80" t="s">
        <v>97</v>
      </c>
      <c r="B50" s="80">
        <v>96038383</v>
      </c>
      <c r="C50" s="80" t="s">
        <v>564</v>
      </c>
      <c r="D50" s="80">
        <v>65291</v>
      </c>
      <c r="E50" t="s">
        <v>933</v>
      </c>
      <c r="F50">
        <v>13</v>
      </c>
      <c r="G50">
        <v>7</v>
      </c>
    </row>
    <row r="51" spans="1:7" x14ac:dyDescent="0.2">
      <c r="A51" s="80" t="s">
        <v>97</v>
      </c>
      <c r="B51" s="80">
        <v>96038383</v>
      </c>
      <c r="C51" s="80" t="s">
        <v>564</v>
      </c>
      <c r="D51" s="80">
        <v>65291</v>
      </c>
      <c r="E51" t="s">
        <v>933</v>
      </c>
      <c r="F51">
        <v>13</v>
      </c>
      <c r="G51">
        <v>7</v>
      </c>
    </row>
    <row r="52" spans="1:7" x14ac:dyDescent="0.2">
      <c r="A52" s="80" t="s">
        <v>111</v>
      </c>
      <c r="B52" s="80">
        <v>95000290</v>
      </c>
      <c r="C52" s="80" t="s">
        <v>564</v>
      </c>
      <c r="D52" s="80">
        <v>56631</v>
      </c>
      <c r="E52" t="s">
        <v>933</v>
      </c>
      <c r="F52">
        <v>63</v>
      </c>
      <c r="G52" t="e">
        <v>#N/A</v>
      </c>
    </row>
    <row r="53" spans="1:7" x14ac:dyDescent="0.2">
      <c r="A53" s="80" t="s">
        <v>111</v>
      </c>
      <c r="B53" s="80">
        <v>95000290</v>
      </c>
      <c r="C53" s="80" t="s">
        <v>564</v>
      </c>
      <c r="D53" s="80">
        <v>56631</v>
      </c>
      <c r="E53" t="s">
        <v>933</v>
      </c>
      <c r="F53">
        <v>63</v>
      </c>
      <c r="G53" t="e">
        <v>#N/A</v>
      </c>
    </row>
    <row r="54" spans="1:7" x14ac:dyDescent="0.2">
      <c r="A54" s="80" t="s">
        <v>111</v>
      </c>
      <c r="B54" s="80">
        <v>95000290</v>
      </c>
      <c r="C54" s="80" t="s">
        <v>564</v>
      </c>
      <c r="D54" s="80">
        <v>56631</v>
      </c>
      <c r="E54" t="s">
        <v>933</v>
      </c>
      <c r="F54">
        <v>63</v>
      </c>
      <c r="G54" t="e">
        <v>#N/A</v>
      </c>
    </row>
    <row r="55" spans="1:7" x14ac:dyDescent="0.2">
      <c r="A55" s="80" t="s">
        <v>143</v>
      </c>
      <c r="B55" s="80">
        <v>95000403</v>
      </c>
      <c r="C55" s="80" t="s">
        <v>564</v>
      </c>
      <c r="D55" s="80">
        <v>26038</v>
      </c>
      <c r="E55" t="s">
        <v>933</v>
      </c>
      <c r="F55">
        <v>37</v>
      </c>
      <c r="G55" t="e">
        <v>#N/A</v>
      </c>
    </row>
    <row r="56" spans="1:7" x14ac:dyDescent="0.2">
      <c r="A56" s="80" t="s">
        <v>143</v>
      </c>
      <c r="B56" s="80">
        <v>95000403</v>
      </c>
      <c r="C56" s="80" t="s">
        <v>564</v>
      </c>
      <c r="D56" s="80">
        <v>26038</v>
      </c>
      <c r="E56" t="s">
        <v>933</v>
      </c>
      <c r="F56">
        <v>37</v>
      </c>
      <c r="G56" t="e">
        <v>#N/A</v>
      </c>
    </row>
    <row r="57" spans="1:7" x14ac:dyDescent="0.2">
      <c r="A57" s="80" t="s">
        <v>143</v>
      </c>
      <c r="B57" s="80">
        <v>95000403</v>
      </c>
      <c r="C57" s="80" t="s">
        <v>564</v>
      </c>
      <c r="D57" s="80">
        <v>26038</v>
      </c>
      <c r="E57" t="s">
        <v>933</v>
      </c>
      <c r="F57">
        <v>37</v>
      </c>
      <c r="G57" t="e">
        <v>#N/A</v>
      </c>
    </row>
    <row r="58" spans="1:7" x14ac:dyDescent="0.2">
      <c r="A58" s="80" t="s">
        <v>108</v>
      </c>
      <c r="B58" s="80">
        <v>96043502</v>
      </c>
      <c r="C58" s="80" t="s">
        <v>564</v>
      </c>
      <c r="D58" s="80">
        <v>57543</v>
      </c>
      <c r="E58" t="s">
        <v>933</v>
      </c>
      <c r="F58">
        <v>55</v>
      </c>
      <c r="G58" t="e">
        <v>#N/A</v>
      </c>
    </row>
    <row r="59" spans="1:7" x14ac:dyDescent="0.2">
      <c r="A59" s="80" t="s">
        <v>108</v>
      </c>
      <c r="B59" s="80">
        <v>96043502</v>
      </c>
      <c r="C59" s="80" t="s">
        <v>564</v>
      </c>
      <c r="D59" s="80">
        <v>57543</v>
      </c>
      <c r="E59" t="s">
        <v>933</v>
      </c>
      <c r="F59">
        <v>55</v>
      </c>
      <c r="G59" t="e">
        <v>#N/A</v>
      </c>
    </row>
    <row r="60" spans="1:7" x14ac:dyDescent="0.2">
      <c r="A60" s="80" t="s">
        <v>108</v>
      </c>
      <c r="B60" s="80">
        <v>96043502</v>
      </c>
      <c r="C60" s="80" t="s">
        <v>564</v>
      </c>
      <c r="D60" s="80">
        <v>57543</v>
      </c>
      <c r="E60" t="s">
        <v>933</v>
      </c>
      <c r="F60">
        <v>55</v>
      </c>
      <c r="G60" t="e">
        <v>#N/A</v>
      </c>
    </row>
    <row r="61" spans="1:7" x14ac:dyDescent="0.2">
      <c r="A61" s="80" t="s">
        <v>100</v>
      </c>
      <c r="B61" s="80">
        <v>96054899</v>
      </c>
      <c r="C61" s="80" t="s">
        <v>564</v>
      </c>
      <c r="D61" s="80">
        <v>68856</v>
      </c>
      <c r="E61" t="s">
        <v>933</v>
      </c>
      <c r="F61">
        <v>23</v>
      </c>
      <c r="G61" t="e">
        <v>#N/A</v>
      </c>
    </row>
    <row r="62" spans="1:7" x14ac:dyDescent="0.2">
      <c r="A62" s="80" t="s">
        <v>100</v>
      </c>
      <c r="B62" s="80">
        <v>96054899</v>
      </c>
      <c r="C62" s="80" t="s">
        <v>564</v>
      </c>
      <c r="D62" s="80">
        <v>68856</v>
      </c>
      <c r="E62" t="s">
        <v>933</v>
      </c>
      <c r="F62">
        <v>23</v>
      </c>
      <c r="G62" t="e">
        <v>#N/A</v>
      </c>
    </row>
    <row r="63" spans="1:7" x14ac:dyDescent="0.2">
      <c r="A63" s="80" t="s">
        <v>100</v>
      </c>
      <c r="B63" s="80">
        <v>96054899</v>
      </c>
      <c r="C63" s="80" t="s">
        <v>564</v>
      </c>
      <c r="D63" s="80">
        <v>68856</v>
      </c>
      <c r="E63" t="s">
        <v>933</v>
      </c>
      <c r="F63">
        <v>23</v>
      </c>
      <c r="G63" t="e">
        <v>#N/A</v>
      </c>
    </row>
    <row r="64" spans="1:7" x14ac:dyDescent="0.2">
      <c r="A64" s="80" t="s">
        <v>193</v>
      </c>
      <c r="B64" s="80">
        <v>95001164</v>
      </c>
      <c r="C64" s="80" t="s">
        <v>564</v>
      </c>
      <c r="D64" s="80">
        <v>942</v>
      </c>
      <c r="E64" t="s">
        <v>933</v>
      </c>
      <c r="F64">
        <v>75</v>
      </c>
      <c r="G64" t="e">
        <v>#N/A</v>
      </c>
    </row>
    <row r="65" spans="1:7" x14ac:dyDescent="0.2">
      <c r="A65" s="80" t="s">
        <v>193</v>
      </c>
      <c r="B65" s="80">
        <v>95001164</v>
      </c>
      <c r="C65" s="80" t="s">
        <v>564</v>
      </c>
      <c r="D65" s="80">
        <v>942</v>
      </c>
      <c r="E65" t="s">
        <v>933</v>
      </c>
      <c r="F65">
        <v>75</v>
      </c>
      <c r="G65" t="e">
        <v>#N/A</v>
      </c>
    </row>
    <row r="66" spans="1:7" x14ac:dyDescent="0.2">
      <c r="A66" s="80" t="s">
        <v>193</v>
      </c>
      <c r="B66" s="80">
        <v>95001164</v>
      </c>
      <c r="C66" s="80" t="s">
        <v>564</v>
      </c>
      <c r="D66" s="80">
        <v>942</v>
      </c>
      <c r="E66" t="s">
        <v>933</v>
      </c>
      <c r="F66">
        <v>75</v>
      </c>
      <c r="G66" t="e">
        <v>#N/A</v>
      </c>
    </row>
    <row r="67" spans="1:7" x14ac:dyDescent="0.2">
      <c r="A67" s="80" t="s">
        <v>109</v>
      </c>
      <c r="B67" s="80">
        <v>96014540</v>
      </c>
      <c r="C67" s="80" t="s">
        <v>564</v>
      </c>
      <c r="D67" s="80">
        <v>53295</v>
      </c>
      <c r="E67" t="s">
        <v>933</v>
      </c>
      <c r="F67">
        <v>18</v>
      </c>
      <c r="G67" t="e">
        <v>#N/A</v>
      </c>
    </row>
    <row r="68" spans="1:7" x14ac:dyDescent="0.2">
      <c r="A68" s="80" t="s">
        <v>109</v>
      </c>
      <c r="B68" s="80">
        <v>96014540</v>
      </c>
      <c r="C68" s="80" t="s">
        <v>564</v>
      </c>
      <c r="D68" s="80">
        <v>53295</v>
      </c>
      <c r="E68" t="s">
        <v>933</v>
      </c>
      <c r="F68">
        <v>18</v>
      </c>
      <c r="G68" t="e">
        <v>#N/A</v>
      </c>
    </row>
    <row r="69" spans="1:7" x14ac:dyDescent="0.2">
      <c r="A69" s="80" t="s">
        <v>109</v>
      </c>
      <c r="B69" s="80">
        <v>96014540</v>
      </c>
      <c r="C69" s="80" t="s">
        <v>564</v>
      </c>
      <c r="D69" s="80">
        <v>53295</v>
      </c>
      <c r="E69" t="s">
        <v>933</v>
      </c>
      <c r="F69">
        <v>18</v>
      </c>
      <c r="G69" t="e">
        <v>#N/A</v>
      </c>
    </row>
    <row r="70" spans="1:7" x14ac:dyDescent="0.2">
      <c r="A70" s="80" t="s">
        <v>125</v>
      </c>
      <c r="B70" s="80">
        <v>96003713</v>
      </c>
      <c r="C70" s="80" t="s">
        <v>568</v>
      </c>
      <c r="D70" s="80">
        <v>29605</v>
      </c>
      <c r="E70" t="s">
        <v>933</v>
      </c>
      <c r="F70">
        <v>62</v>
      </c>
      <c r="G70" t="e">
        <v>#N/A</v>
      </c>
    </row>
    <row r="71" spans="1:7" x14ac:dyDescent="0.2">
      <c r="A71" s="80" t="s">
        <v>125</v>
      </c>
      <c r="B71" s="80">
        <v>96003713</v>
      </c>
      <c r="C71" s="80" t="s">
        <v>568</v>
      </c>
      <c r="D71" s="80">
        <v>29605</v>
      </c>
      <c r="E71" t="s">
        <v>933</v>
      </c>
      <c r="F71">
        <v>62</v>
      </c>
      <c r="G71" t="e">
        <v>#N/A</v>
      </c>
    </row>
    <row r="72" spans="1:7" x14ac:dyDescent="0.2">
      <c r="A72" s="80" t="s">
        <v>125</v>
      </c>
      <c r="B72" s="80">
        <v>96003713</v>
      </c>
      <c r="C72" s="80" t="s">
        <v>568</v>
      </c>
      <c r="D72" s="80">
        <v>29605</v>
      </c>
      <c r="E72" t="s">
        <v>933</v>
      </c>
      <c r="F72">
        <v>62</v>
      </c>
      <c r="G72" t="e">
        <v>#N/A</v>
      </c>
    </row>
    <row r="73" spans="1:7" x14ac:dyDescent="0.2">
      <c r="A73" s="80" t="s">
        <v>423</v>
      </c>
      <c r="B73" s="80">
        <v>96018986</v>
      </c>
      <c r="C73" s="80" t="s">
        <v>564</v>
      </c>
      <c r="D73" s="80">
        <v>49747</v>
      </c>
      <c r="E73" t="s">
        <v>933</v>
      </c>
      <c r="F73" t="e">
        <v>#N/A</v>
      </c>
      <c r="G73" t="e">
        <v>#N/A</v>
      </c>
    </row>
    <row r="74" spans="1:7" x14ac:dyDescent="0.2">
      <c r="A74" s="80" t="s">
        <v>423</v>
      </c>
      <c r="B74" s="80">
        <v>96018986</v>
      </c>
      <c r="C74" s="80" t="s">
        <v>564</v>
      </c>
      <c r="D74" s="80">
        <v>49747</v>
      </c>
      <c r="E74" t="s">
        <v>933</v>
      </c>
      <c r="F74" t="e">
        <v>#N/A</v>
      </c>
      <c r="G74" t="e">
        <v>#N/A</v>
      </c>
    </row>
    <row r="75" spans="1:7" x14ac:dyDescent="0.2">
      <c r="A75" s="80" t="s">
        <v>423</v>
      </c>
      <c r="B75" s="80">
        <v>96018986</v>
      </c>
      <c r="C75" s="80" t="s">
        <v>564</v>
      </c>
      <c r="D75" s="80">
        <v>49747</v>
      </c>
      <c r="E75" t="s">
        <v>933</v>
      </c>
      <c r="F75" t="e">
        <v>#N/A</v>
      </c>
      <c r="G75" t="e">
        <v>#N/A</v>
      </c>
    </row>
    <row r="76" spans="1:7" x14ac:dyDescent="0.2">
      <c r="A76" s="80" t="s">
        <v>423</v>
      </c>
      <c r="B76" s="80">
        <v>96018986</v>
      </c>
      <c r="C76" s="80" t="s">
        <v>564</v>
      </c>
      <c r="D76" s="80">
        <v>49747</v>
      </c>
      <c r="E76" t="s">
        <v>933</v>
      </c>
      <c r="F76" t="e">
        <v>#N/A</v>
      </c>
      <c r="G76" t="e">
        <v>#N/A</v>
      </c>
    </row>
    <row r="77" spans="1:7" x14ac:dyDescent="0.2">
      <c r="A77" s="80" t="s">
        <v>423</v>
      </c>
      <c r="B77" s="80">
        <v>96018986</v>
      </c>
      <c r="C77" s="80" t="s">
        <v>564</v>
      </c>
      <c r="D77" s="80">
        <v>49747</v>
      </c>
      <c r="E77" t="s">
        <v>933</v>
      </c>
      <c r="F77" t="e">
        <v>#N/A</v>
      </c>
      <c r="G77" t="e">
        <v>#N/A</v>
      </c>
    </row>
    <row r="78" spans="1:7" x14ac:dyDescent="0.2">
      <c r="A78" s="80" t="s">
        <v>423</v>
      </c>
      <c r="B78" s="80">
        <v>96018986</v>
      </c>
      <c r="C78" s="80" t="s">
        <v>564</v>
      </c>
      <c r="D78" s="80">
        <v>49747</v>
      </c>
      <c r="E78" t="s">
        <v>933</v>
      </c>
      <c r="F78" t="e">
        <v>#N/A</v>
      </c>
      <c r="G78" t="e">
        <v>#N/A</v>
      </c>
    </row>
    <row r="79" spans="1:7" x14ac:dyDescent="0.2">
      <c r="A79" s="80" t="s">
        <v>423</v>
      </c>
      <c r="B79" s="80">
        <v>96018986</v>
      </c>
      <c r="C79" s="80" t="s">
        <v>564</v>
      </c>
      <c r="D79" s="80">
        <v>49747</v>
      </c>
      <c r="E79" t="s">
        <v>933</v>
      </c>
      <c r="F79" t="e">
        <v>#N/A</v>
      </c>
      <c r="G79" t="e">
        <v>#N/A</v>
      </c>
    </row>
    <row r="80" spans="1:7" x14ac:dyDescent="0.2">
      <c r="A80" s="80" t="s">
        <v>423</v>
      </c>
      <c r="B80" s="80">
        <v>96018986</v>
      </c>
      <c r="C80" s="80" t="s">
        <v>564</v>
      </c>
      <c r="D80" s="80">
        <v>49747</v>
      </c>
      <c r="E80" t="s">
        <v>933</v>
      </c>
      <c r="F80" t="e">
        <v>#N/A</v>
      </c>
      <c r="G80" t="e">
        <v>#N/A</v>
      </c>
    </row>
    <row r="81" spans="1:7" x14ac:dyDescent="0.2">
      <c r="A81" s="80" t="s">
        <v>423</v>
      </c>
      <c r="B81" s="80">
        <v>96018986</v>
      </c>
      <c r="C81" s="80" t="s">
        <v>564</v>
      </c>
      <c r="D81" s="80">
        <v>49747</v>
      </c>
      <c r="E81" t="s">
        <v>933</v>
      </c>
      <c r="F81" t="e">
        <v>#N/A</v>
      </c>
      <c r="G81" t="e">
        <v>#N/A</v>
      </c>
    </row>
    <row r="82" spans="1:7" x14ac:dyDescent="0.2">
      <c r="A82" s="80" t="s">
        <v>423</v>
      </c>
      <c r="B82" s="80">
        <v>96018986</v>
      </c>
      <c r="C82" s="80" t="s">
        <v>564</v>
      </c>
      <c r="D82" s="80">
        <v>49747</v>
      </c>
      <c r="E82" t="s">
        <v>933</v>
      </c>
      <c r="F82" t="e">
        <v>#N/A</v>
      </c>
      <c r="G82" t="e">
        <v>#N/A</v>
      </c>
    </row>
    <row r="83" spans="1:7" x14ac:dyDescent="0.2">
      <c r="A83" s="80" t="s">
        <v>423</v>
      </c>
      <c r="B83" s="80">
        <v>96018986</v>
      </c>
      <c r="C83" s="80" t="s">
        <v>564</v>
      </c>
      <c r="D83" s="80">
        <v>49747</v>
      </c>
      <c r="E83" t="s">
        <v>933</v>
      </c>
      <c r="F83" t="e">
        <v>#N/A</v>
      </c>
      <c r="G83" t="e">
        <v>#N/A</v>
      </c>
    </row>
    <row r="84" spans="1:7" x14ac:dyDescent="0.2">
      <c r="A84" s="80" t="s">
        <v>423</v>
      </c>
      <c r="B84" s="80">
        <v>96018986</v>
      </c>
      <c r="C84" s="80" t="s">
        <v>564</v>
      </c>
      <c r="D84" s="80">
        <v>49747</v>
      </c>
      <c r="E84" t="s">
        <v>933</v>
      </c>
      <c r="F84" t="e">
        <v>#N/A</v>
      </c>
      <c r="G84" t="e">
        <v>#N/A</v>
      </c>
    </row>
    <row r="85" spans="1:7" x14ac:dyDescent="0.2">
      <c r="A85" s="80" t="s">
        <v>115</v>
      </c>
      <c r="B85" s="80">
        <v>96050438</v>
      </c>
      <c r="C85" s="80" t="s">
        <v>564</v>
      </c>
      <c r="D85" s="80">
        <v>54980</v>
      </c>
      <c r="E85" t="s">
        <v>933</v>
      </c>
      <c r="F85">
        <v>7</v>
      </c>
      <c r="G85">
        <v>11</v>
      </c>
    </row>
    <row r="86" spans="1:7" x14ac:dyDescent="0.2">
      <c r="A86" s="80" t="s">
        <v>115</v>
      </c>
      <c r="B86" s="80">
        <v>96050438</v>
      </c>
      <c r="C86" s="80" t="s">
        <v>564</v>
      </c>
      <c r="D86" s="80">
        <v>54980</v>
      </c>
      <c r="E86" t="s">
        <v>933</v>
      </c>
      <c r="F86">
        <v>7</v>
      </c>
      <c r="G86">
        <v>11</v>
      </c>
    </row>
    <row r="87" spans="1:7" x14ac:dyDescent="0.2">
      <c r="A87" s="80" t="s">
        <v>115</v>
      </c>
      <c r="B87" s="80">
        <v>96050438</v>
      </c>
      <c r="C87" s="80" t="s">
        <v>564</v>
      </c>
      <c r="D87" s="80">
        <v>54980</v>
      </c>
      <c r="E87" t="s">
        <v>933</v>
      </c>
      <c r="F87">
        <v>7</v>
      </c>
      <c r="G87">
        <v>11</v>
      </c>
    </row>
    <row r="88" spans="1:7" x14ac:dyDescent="0.2">
      <c r="A88" s="80" t="s">
        <v>116</v>
      </c>
      <c r="B88" s="80">
        <v>96037412</v>
      </c>
      <c r="C88" s="80" t="s">
        <v>573</v>
      </c>
      <c r="D88" s="80">
        <v>65292</v>
      </c>
      <c r="E88" t="s">
        <v>933</v>
      </c>
      <c r="F88">
        <v>5</v>
      </c>
      <c r="G88">
        <v>2</v>
      </c>
    </row>
    <row r="89" spans="1:7" x14ac:dyDescent="0.2">
      <c r="A89" s="80" t="s">
        <v>116</v>
      </c>
      <c r="B89" s="80">
        <v>96037412</v>
      </c>
      <c r="C89" s="80" t="s">
        <v>573</v>
      </c>
      <c r="D89" s="80">
        <v>65292</v>
      </c>
      <c r="E89" t="s">
        <v>933</v>
      </c>
      <c r="F89">
        <v>5</v>
      </c>
      <c r="G89">
        <v>2</v>
      </c>
    </row>
    <row r="90" spans="1:7" x14ac:dyDescent="0.2">
      <c r="A90" s="80" t="s">
        <v>116</v>
      </c>
      <c r="B90" s="80">
        <v>96037412</v>
      </c>
      <c r="C90" s="80" t="s">
        <v>573</v>
      </c>
      <c r="D90" s="80">
        <v>65292</v>
      </c>
      <c r="E90" t="s">
        <v>933</v>
      </c>
      <c r="F90">
        <v>5</v>
      </c>
      <c r="G90">
        <v>2</v>
      </c>
    </row>
    <row r="91" spans="1:7" x14ac:dyDescent="0.2">
      <c r="A91" s="80" t="s">
        <v>116</v>
      </c>
      <c r="B91" s="80">
        <v>96037412</v>
      </c>
      <c r="C91" s="80" t="s">
        <v>573</v>
      </c>
      <c r="D91" s="80">
        <v>65292</v>
      </c>
      <c r="E91" t="s">
        <v>933</v>
      </c>
      <c r="F91">
        <v>5</v>
      </c>
      <c r="G91">
        <v>2</v>
      </c>
    </row>
    <row r="92" spans="1:7" x14ac:dyDescent="0.2">
      <c r="A92" s="80" t="s">
        <v>116</v>
      </c>
      <c r="B92" s="80">
        <v>96037412</v>
      </c>
      <c r="C92" s="80" t="s">
        <v>573</v>
      </c>
      <c r="D92" s="80">
        <v>65292</v>
      </c>
      <c r="E92" t="s">
        <v>933</v>
      </c>
      <c r="F92">
        <v>5</v>
      </c>
      <c r="G92">
        <v>2</v>
      </c>
    </row>
    <row r="93" spans="1:7" x14ac:dyDescent="0.2">
      <c r="A93" s="80" t="s">
        <v>116</v>
      </c>
      <c r="B93" s="80">
        <v>96037412</v>
      </c>
      <c r="C93" s="80" t="s">
        <v>573</v>
      </c>
      <c r="D93" s="80">
        <v>65292</v>
      </c>
      <c r="E93" t="s">
        <v>933</v>
      </c>
      <c r="F93">
        <v>5</v>
      </c>
      <c r="G93">
        <v>2</v>
      </c>
    </row>
    <row r="94" spans="1:7" x14ac:dyDescent="0.2">
      <c r="A94" s="80" t="s">
        <v>116</v>
      </c>
      <c r="B94" s="80">
        <v>96037412</v>
      </c>
      <c r="C94" s="80" t="s">
        <v>573</v>
      </c>
      <c r="D94" s="80">
        <v>65292</v>
      </c>
      <c r="E94" t="s">
        <v>933</v>
      </c>
      <c r="F94">
        <v>5</v>
      </c>
      <c r="G94">
        <v>2</v>
      </c>
    </row>
    <row r="95" spans="1:7" x14ac:dyDescent="0.2">
      <c r="A95" s="80" t="s">
        <v>116</v>
      </c>
      <c r="B95" s="80">
        <v>96037412</v>
      </c>
      <c r="C95" s="80" t="s">
        <v>573</v>
      </c>
      <c r="D95" s="80">
        <v>65292</v>
      </c>
      <c r="E95" t="s">
        <v>933</v>
      </c>
      <c r="F95">
        <v>5</v>
      </c>
      <c r="G95">
        <v>2</v>
      </c>
    </row>
    <row r="96" spans="1:7" x14ac:dyDescent="0.2">
      <c r="A96" s="80" t="s">
        <v>116</v>
      </c>
      <c r="B96" s="80">
        <v>96037412</v>
      </c>
      <c r="C96" s="80" t="s">
        <v>573</v>
      </c>
      <c r="D96" s="80">
        <v>65292</v>
      </c>
      <c r="E96" t="s">
        <v>933</v>
      </c>
      <c r="F96">
        <v>5</v>
      </c>
      <c r="G96">
        <v>2</v>
      </c>
    </row>
    <row r="97" spans="1:7" x14ac:dyDescent="0.2">
      <c r="A97" s="80" t="s">
        <v>87</v>
      </c>
      <c r="B97" s="80">
        <v>95000199</v>
      </c>
      <c r="C97" s="80" t="s">
        <v>573</v>
      </c>
      <c r="D97" s="80">
        <v>61981</v>
      </c>
      <c r="E97" t="s">
        <v>933</v>
      </c>
      <c r="F97">
        <v>81</v>
      </c>
      <c r="G97" t="e">
        <v>#N/A</v>
      </c>
    </row>
    <row r="98" spans="1:7" x14ac:dyDescent="0.2">
      <c r="A98" s="80" t="s">
        <v>87</v>
      </c>
      <c r="B98" s="80">
        <v>95000199</v>
      </c>
      <c r="C98" s="80" t="s">
        <v>573</v>
      </c>
      <c r="D98" s="80">
        <v>61981</v>
      </c>
      <c r="E98" t="s">
        <v>933</v>
      </c>
      <c r="F98">
        <v>81</v>
      </c>
      <c r="G98" t="e">
        <v>#N/A</v>
      </c>
    </row>
    <row r="99" spans="1:7" x14ac:dyDescent="0.2">
      <c r="A99" s="80" t="s">
        <v>87</v>
      </c>
      <c r="B99" s="80">
        <v>95000199</v>
      </c>
      <c r="C99" s="80" t="s">
        <v>573</v>
      </c>
      <c r="D99" s="80">
        <v>61981</v>
      </c>
      <c r="E99" t="s">
        <v>933</v>
      </c>
      <c r="F99">
        <v>81</v>
      </c>
      <c r="G99" t="e">
        <v>#N/A</v>
      </c>
    </row>
    <row r="100" spans="1:7" x14ac:dyDescent="0.2">
      <c r="A100" s="80" t="s">
        <v>120</v>
      </c>
      <c r="B100" s="80">
        <v>96003709</v>
      </c>
      <c r="C100" s="80" t="s">
        <v>568</v>
      </c>
      <c r="D100" s="80">
        <v>51163</v>
      </c>
      <c r="E100" t="s">
        <v>933</v>
      </c>
      <c r="F100">
        <v>27</v>
      </c>
      <c r="G100" t="e">
        <v>#N/A</v>
      </c>
    </row>
    <row r="101" spans="1:7" x14ac:dyDescent="0.2">
      <c r="A101" s="80" t="s">
        <v>120</v>
      </c>
      <c r="B101" s="80">
        <v>96003709</v>
      </c>
      <c r="C101" s="80" t="s">
        <v>568</v>
      </c>
      <c r="D101" s="80">
        <v>51163</v>
      </c>
      <c r="E101" t="s">
        <v>933</v>
      </c>
      <c r="F101">
        <v>27</v>
      </c>
      <c r="G101" t="e">
        <v>#N/A</v>
      </c>
    </row>
    <row r="102" spans="1:7" x14ac:dyDescent="0.2">
      <c r="A102" s="80" t="s">
        <v>120</v>
      </c>
      <c r="B102" s="80">
        <v>96003709</v>
      </c>
      <c r="C102" s="80" t="s">
        <v>568</v>
      </c>
      <c r="D102" s="80">
        <v>51163</v>
      </c>
      <c r="E102" t="s">
        <v>933</v>
      </c>
      <c r="F102">
        <v>27</v>
      </c>
      <c r="G102" t="e">
        <v>#N/A</v>
      </c>
    </row>
    <row r="103" spans="1:7" x14ac:dyDescent="0.2">
      <c r="A103" s="80" t="s">
        <v>91</v>
      </c>
      <c r="B103" s="80">
        <v>96045266</v>
      </c>
      <c r="C103" s="80" t="s">
        <v>564</v>
      </c>
      <c r="D103" s="80">
        <v>53350</v>
      </c>
      <c r="E103" t="s">
        <v>933</v>
      </c>
      <c r="F103">
        <v>1</v>
      </c>
      <c r="G103">
        <v>8</v>
      </c>
    </row>
    <row r="104" spans="1:7" x14ac:dyDescent="0.2">
      <c r="A104" s="80" t="s">
        <v>91</v>
      </c>
      <c r="B104" s="80">
        <v>96045266</v>
      </c>
      <c r="C104" s="80" t="s">
        <v>564</v>
      </c>
      <c r="D104" s="80">
        <v>53350</v>
      </c>
      <c r="E104" t="s">
        <v>933</v>
      </c>
      <c r="F104">
        <v>1</v>
      </c>
      <c r="G104">
        <v>8</v>
      </c>
    </row>
    <row r="105" spans="1:7" x14ac:dyDescent="0.2">
      <c r="A105" s="80" t="s">
        <v>91</v>
      </c>
      <c r="B105" s="80">
        <v>96045266</v>
      </c>
      <c r="C105" s="80" t="s">
        <v>564</v>
      </c>
      <c r="D105" s="80">
        <v>53350</v>
      </c>
      <c r="E105" t="s">
        <v>933</v>
      </c>
      <c r="F105">
        <v>1</v>
      </c>
      <c r="G105">
        <v>8</v>
      </c>
    </row>
    <row r="106" spans="1:7" x14ac:dyDescent="0.2">
      <c r="A106" s="80" t="s">
        <v>644</v>
      </c>
      <c r="B106" s="80">
        <v>96093729</v>
      </c>
      <c r="C106" s="80" t="s">
        <v>564</v>
      </c>
      <c r="D106" s="80">
        <v>88408</v>
      </c>
      <c r="E106" t="s">
        <v>933</v>
      </c>
      <c r="F106" t="e">
        <v>#N/A</v>
      </c>
      <c r="G106">
        <v>9</v>
      </c>
    </row>
    <row r="107" spans="1:7" x14ac:dyDescent="0.2">
      <c r="A107" s="80" t="s">
        <v>644</v>
      </c>
      <c r="B107" s="80">
        <v>96093729</v>
      </c>
      <c r="C107" s="80" t="s">
        <v>564</v>
      </c>
      <c r="D107" s="80">
        <v>88408</v>
      </c>
      <c r="E107" t="s">
        <v>933</v>
      </c>
      <c r="F107" t="e">
        <v>#N/A</v>
      </c>
      <c r="G107">
        <v>9</v>
      </c>
    </row>
    <row r="108" spans="1:7" x14ac:dyDescent="0.2">
      <c r="A108" s="80" t="s">
        <v>644</v>
      </c>
      <c r="B108" s="80">
        <v>96093729</v>
      </c>
      <c r="C108" s="80" t="s">
        <v>564</v>
      </c>
      <c r="D108" s="80">
        <v>88408</v>
      </c>
      <c r="E108" t="s">
        <v>933</v>
      </c>
      <c r="F108" t="e">
        <v>#N/A</v>
      </c>
      <c r="G108">
        <v>9</v>
      </c>
    </row>
    <row r="109" spans="1:7" x14ac:dyDescent="0.2">
      <c r="A109" s="80" t="s">
        <v>106</v>
      </c>
      <c r="B109" s="80">
        <v>96028131</v>
      </c>
      <c r="C109" s="80" t="s">
        <v>564</v>
      </c>
      <c r="D109" s="80">
        <v>53341</v>
      </c>
      <c r="E109" t="s">
        <v>933</v>
      </c>
      <c r="F109">
        <v>11</v>
      </c>
      <c r="G109">
        <v>5</v>
      </c>
    </row>
    <row r="110" spans="1:7" x14ac:dyDescent="0.2">
      <c r="A110" s="80" t="s">
        <v>106</v>
      </c>
      <c r="B110" s="80">
        <v>96028131</v>
      </c>
      <c r="C110" s="80" t="s">
        <v>564</v>
      </c>
      <c r="D110" s="80">
        <v>53341</v>
      </c>
      <c r="E110" t="s">
        <v>933</v>
      </c>
      <c r="F110">
        <v>11</v>
      </c>
      <c r="G110">
        <v>5</v>
      </c>
    </row>
    <row r="111" spans="1:7" x14ac:dyDescent="0.2">
      <c r="A111" s="80" t="s">
        <v>106</v>
      </c>
      <c r="B111" s="80">
        <v>96028131</v>
      </c>
      <c r="C111" s="80" t="s">
        <v>564</v>
      </c>
      <c r="D111" s="80">
        <v>53341</v>
      </c>
      <c r="E111" t="s">
        <v>933</v>
      </c>
      <c r="F111">
        <v>11</v>
      </c>
      <c r="G111">
        <v>5</v>
      </c>
    </row>
    <row r="112" spans="1:7" x14ac:dyDescent="0.2">
      <c r="A112" s="80" t="s">
        <v>106</v>
      </c>
      <c r="B112" s="80">
        <v>96028131</v>
      </c>
      <c r="C112" s="80" t="s">
        <v>564</v>
      </c>
      <c r="D112" s="80">
        <v>53341</v>
      </c>
      <c r="E112" t="s">
        <v>933</v>
      </c>
      <c r="F112">
        <v>11</v>
      </c>
      <c r="G112">
        <v>5</v>
      </c>
    </row>
    <row r="113" spans="1:7" x14ac:dyDescent="0.2">
      <c r="A113" s="80" t="s">
        <v>106</v>
      </c>
      <c r="B113" s="80">
        <v>96028131</v>
      </c>
      <c r="C113" s="80" t="s">
        <v>564</v>
      </c>
      <c r="D113" s="80">
        <v>53341</v>
      </c>
      <c r="E113" t="s">
        <v>933</v>
      </c>
      <c r="F113">
        <v>11</v>
      </c>
      <c r="G113">
        <v>5</v>
      </c>
    </row>
    <row r="114" spans="1:7" x14ac:dyDescent="0.2">
      <c r="A114" s="80" t="s">
        <v>106</v>
      </c>
      <c r="B114" s="80">
        <v>96028131</v>
      </c>
      <c r="C114" s="80" t="s">
        <v>564</v>
      </c>
      <c r="D114" s="80">
        <v>53341</v>
      </c>
      <c r="E114" t="s">
        <v>933</v>
      </c>
      <c r="F114">
        <v>11</v>
      </c>
      <c r="G114">
        <v>5</v>
      </c>
    </row>
    <row r="115" spans="1:7" x14ac:dyDescent="0.2">
      <c r="A115" s="80" t="s">
        <v>106</v>
      </c>
      <c r="B115" s="80">
        <v>96028131</v>
      </c>
      <c r="C115" s="80" t="s">
        <v>564</v>
      </c>
      <c r="D115" s="80">
        <v>53341</v>
      </c>
      <c r="E115" t="s">
        <v>933</v>
      </c>
      <c r="F115">
        <v>11</v>
      </c>
      <c r="G115">
        <v>5</v>
      </c>
    </row>
    <row r="116" spans="1:7" x14ac:dyDescent="0.2">
      <c r="A116" s="80" t="s">
        <v>106</v>
      </c>
      <c r="B116" s="80">
        <v>96028131</v>
      </c>
      <c r="C116" s="80" t="s">
        <v>564</v>
      </c>
      <c r="D116" s="80">
        <v>53341</v>
      </c>
      <c r="E116" t="s">
        <v>933</v>
      </c>
      <c r="F116">
        <v>11</v>
      </c>
      <c r="G116">
        <v>5</v>
      </c>
    </row>
    <row r="117" spans="1:7" x14ac:dyDescent="0.2">
      <c r="A117" s="80" t="s">
        <v>106</v>
      </c>
      <c r="B117" s="80">
        <v>96028131</v>
      </c>
      <c r="C117" s="80" t="s">
        <v>564</v>
      </c>
      <c r="D117" s="80">
        <v>53341</v>
      </c>
      <c r="E117" t="s">
        <v>933</v>
      </c>
      <c r="F117">
        <v>11</v>
      </c>
      <c r="G117">
        <v>5</v>
      </c>
    </row>
    <row r="118" spans="1:7" x14ac:dyDescent="0.2">
      <c r="A118" s="80" t="s">
        <v>106</v>
      </c>
      <c r="B118" s="80">
        <v>96028131</v>
      </c>
      <c r="C118" s="80" t="s">
        <v>564</v>
      </c>
      <c r="D118" s="80">
        <v>53341</v>
      </c>
      <c r="E118" t="s">
        <v>933</v>
      </c>
      <c r="F118">
        <v>11</v>
      </c>
      <c r="G118">
        <v>5</v>
      </c>
    </row>
    <row r="119" spans="1:7" x14ac:dyDescent="0.2">
      <c r="A119" s="80" t="s">
        <v>106</v>
      </c>
      <c r="B119" s="80">
        <v>96028131</v>
      </c>
      <c r="C119" s="80" t="s">
        <v>564</v>
      </c>
      <c r="D119" s="80">
        <v>53341</v>
      </c>
      <c r="E119" t="s">
        <v>933</v>
      </c>
      <c r="F119">
        <v>11</v>
      </c>
      <c r="G119">
        <v>5</v>
      </c>
    </row>
    <row r="120" spans="1:7" x14ac:dyDescent="0.2">
      <c r="A120" s="80" t="s">
        <v>106</v>
      </c>
      <c r="B120" s="80">
        <v>96028131</v>
      </c>
      <c r="C120" s="80" t="s">
        <v>564</v>
      </c>
      <c r="D120" s="80">
        <v>53341</v>
      </c>
      <c r="E120" t="s">
        <v>933</v>
      </c>
      <c r="F120">
        <v>11</v>
      </c>
      <c r="G120">
        <v>5</v>
      </c>
    </row>
    <row r="121" spans="1:7" x14ac:dyDescent="0.2">
      <c r="A121" s="80" t="s">
        <v>645</v>
      </c>
      <c r="B121" s="80">
        <v>96058748</v>
      </c>
      <c r="C121" s="80" t="s">
        <v>564</v>
      </c>
      <c r="D121" s="80">
        <v>93623</v>
      </c>
      <c r="E121" t="s">
        <v>933</v>
      </c>
      <c r="F121" t="e">
        <v>#N/A</v>
      </c>
      <c r="G121">
        <v>10</v>
      </c>
    </row>
    <row r="122" spans="1:7" x14ac:dyDescent="0.2">
      <c r="A122" s="80" t="s">
        <v>645</v>
      </c>
      <c r="B122" s="80">
        <v>96058748</v>
      </c>
      <c r="C122" s="80" t="s">
        <v>564</v>
      </c>
      <c r="D122" s="80">
        <v>93623</v>
      </c>
      <c r="E122" t="s">
        <v>933</v>
      </c>
      <c r="F122" t="e">
        <v>#N/A</v>
      </c>
      <c r="G122">
        <v>10</v>
      </c>
    </row>
    <row r="123" spans="1:7" x14ac:dyDescent="0.2">
      <c r="A123" s="80" t="s">
        <v>645</v>
      </c>
      <c r="B123" s="80">
        <v>96058748</v>
      </c>
      <c r="C123" s="80" t="s">
        <v>564</v>
      </c>
      <c r="D123" s="80">
        <v>93623</v>
      </c>
      <c r="E123" t="s">
        <v>933</v>
      </c>
      <c r="F123" t="e">
        <v>#N/A</v>
      </c>
      <c r="G123">
        <v>10</v>
      </c>
    </row>
    <row r="124" spans="1:7" x14ac:dyDescent="0.2">
      <c r="A124" s="80" t="s">
        <v>149</v>
      </c>
      <c r="B124" s="80">
        <v>96042254</v>
      </c>
      <c r="C124" s="80" t="s">
        <v>564</v>
      </c>
      <c r="D124" s="80">
        <v>51732</v>
      </c>
      <c r="E124" t="s">
        <v>933</v>
      </c>
      <c r="F124">
        <v>41</v>
      </c>
      <c r="G124" t="e">
        <v>#N/A</v>
      </c>
    </row>
    <row r="125" spans="1:7" x14ac:dyDescent="0.2">
      <c r="A125" s="80" t="s">
        <v>149</v>
      </c>
      <c r="B125" s="80">
        <v>96042254</v>
      </c>
      <c r="C125" s="80" t="s">
        <v>564</v>
      </c>
      <c r="D125" s="80">
        <v>51732</v>
      </c>
      <c r="E125" t="s">
        <v>933</v>
      </c>
      <c r="F125">
        <v>41</v>
      </c>
      <c r="G125" t="e">
        <v>#N/A</v>
      </c>
    </row>
    <row r="126" spans="1:7" x14ac:dyDescent="0.2">
      <c r="A126" s="80" t="s">
        <v>149</v>
      </c>
      <c r="B126" s="80">
        <v>96042254</v>
      </c>
      <c r="C126" s="80" t="s">
        <v>564</v>
      </c>
      <c r="D126" s="80">
        <v>51732</v>
      </c>
      <c r="E126" t="s">
        <v>933</v>
      </c>
      <c r="F126">
        <v>41</v>
      </c>
      <c r="G126" t="e">
        <v>#N/A</v>
      </c>
    </row>
    <row r="127" spans="1:7" x14ac:dyDescent="0.2">
      <c r="A127" s="80" t="s">
        <v>149</v>
      </c>
      <c r="B127" s="80">
        <v>96042254</v>
      </c>
      <c r="C127" s="80" t="s">
        <v>564</v>
      </c>
      <c r="D127" s="80">
        <v>51732</v>
      </c>
      <c r="E127" t="s">
        <v>933</v>
      </c>
      <c r="F127">
        <v>41</v>
      </c>
      <c r="G127" t="e">
        <v>#N/A</v>
      </c>
    </row>
    <row r="128" spans="1:7" x14ac:dyDescent="0.2">
      <c r="A128" s="80" t="s">
        <v>149</v>
      </c>
      <c r="B128" s="80">
        <v>96042254</v>
      </c>
      <c r="C128" s="80" t="s">
        <v>564</v>
      </c>
      <c r="D128" s="80">
        <v>51732</v>
      </c>
      <c r="E128" t="s">
        <v>933</v>
      </c>
      <c r="F128">
        <v>41</v>
      </c>
      <c r="G128" t="e">
        <v>#N/A</v>
      </c>
    </row>
    <row r="129" spans="1:7" x14ac:dyDescent="0.2">
      <c r="A129" s="80" t="s">
        <v>149</v>
      </c>
      <c r="B129" s="80">
        <v>96042254</v>
      </c>
      <c r="C129" s="80" t="s">
        <v>564</v>
      </c>
      <c r="D129" s="80">
        <v>51732</v>
      </c>
      <c r="E129" t="s">
        <v>933</v>
      </c>
      <c r="F129">
        <v>41</v>
      </c>
      <c r="G129" t="e">
        <v>#N/A</v>
      </c>
    </row>
    <row r="130" spans="1:7" x14ac:dyDescent="0.2">
      <c r="A130" s="80" t="s">
        <v>149</v>
      </c>
      <c r="B130" s="80">
        <v>96042254</v>
      </c>
      <c r="C130" s="80" t="s">
        <v>564</v>
      </c>
      <c r="D130" s="80">
        <v>51732</v>
      </c>
      <c r="E130" t="s">
        <v>933</v>
      </c>
      <c r="F130">
        <v>41</v>
      </c>
      <c r="G130" t="e">
        <v>#N/A</v>
      </c>
    </row>
    <row r="131" spans="1:7" x14ac:dyDescent="0.2">
      <c r="A131" s="80" t="s">
        <v>149</v>
      </c>
      <c r="B131" s="80">
        <v>96042254</v>
      </c>
      <c r="C131" s="80" t="s">
        <v>564</v>
      </c>
      <c r="D131" s="80">
        <v>51732</v>
      </c>
      <c r="E131" t="s">
        <v>933</v>
      </c>
      <c r="F131">
        <v>41</v>
      </c>
      <c r="G131" t="e">
        <v>#N/A</v>
      </c>
    </row>
    <row r="132" spans="1:7" x14ac:dyDescent="0.2">
      <c r="A132" s="80" t="s">
        <v>149</v>
      </c>
      <c r="B132" s="80">
        <v>96042254</v>
      </c>
      <c r="C132" s="80" t="s">
        <v>564</v>
      </c>
      <c r="D132" s="80">
        <v>51732</v>
      </c>
      <c r="E132" t="s">
        <v>933</v>
      </c>
      <c r="F132">
        <v>41</v>
      </c>
      <c r="G132" t="e">
        <v>#N/A</v>
      </c>
    </row>
    <row r="133" spans="1:7" x14ac:dyDescent="0.2">
      <c r="A133" s="80" t="s">
        <v>149</v>
      </c>
      <c r="B133" s="80">
        <v>96042254</v>
      </c>
      <c r="C133" s="80" t="s">
        <v>564</v>
      </c>
      <c r="D133" s="80">
        <v>51732</v>
      </c>
      <c r="E133" t="s">
        <v>933</v>
      </c>
      <c r="F133">
        <v>41</v>
      </c>
      <c r="G133" t="e">
        <v>#N/A</v>
      </c>
    </row>
    <row r="134" spans="1:7" x14ac:dyDescent="0.2">
      <c r="A134" s="80" t="s">
        <v>149</v>
      </c>
      <c r="B134" s="80">
        <v>96042254</v>
      </c>
      <c r="C134" s="80" t="s">
        <v>564</v>
      </c>
      <c r="D134" s="80">
        <v>51732</v>
      </c>
      <c r="E134" t="s">
        <v>933</v>
      </c>
      <c r="F134">
        <v>41</v>
      </c>
      <c r="G134" t="e">
        <v>#N/A</v>
      </c>
    </row>
    <row r="135" spans="1:7" x14ac:dyDescent="0.2">
      <c r="A135" s="80" t="s">
        <v>149</v>
      </c>
      <c r="B135" s="80">
        <v>96042254</v>
      </c>
      <c r="C135" s="80" t="s">
        <v>564</v>
      </c>
      <c r="D135" s="80">
        <v>51732</v>
      </c>
      <c r="E135" t="s">
        <v>933</v>
      </c>
      <c r="F135">
        <v>41</v>
      </c>
      <c r="G135" t="e">
        <v>#N/A</v>
      </c>
    </row>
    <row r="136" spans="1:7" x14ac:dyDescent="0.2">
      <c r="A136" s="80" t="s">
        <v>89</v>
      </c>
      <c r="B136" s="80">
        <v>96057022</v>
      </c>
      <c r="C136" s="80" t="s">
        <v>564</v>
      </c>
      <c r="D136" s="80">
        <v>91219</v>
      </c>
      <c r="E136" t="s">
        <v>933</v>
      </c>
      <c r="F136">
        <v>26</v>
      </c>
      <c r="G136" t="e">
        <v>#N/A</v>
      </c>
    </row>
    <row r="137" spans="1:7" x14ac:dyDescent="0.2">
      <c r="A137" s="80" t="s">
        <v>89</v>
      </c>
      <c r="B137" s="80">
        <v>96057022</v>
      </c>
      <c r="C137" s="80" t="s">
        <v>564</v>
      </c>
      <c r="D137" s="80">
        <v>91219</v>
      </c>
      <c r="E137" t="s">
        <v>933</v>
      </c>
      <c r="F137">
        <v>26</v>
      </c>
      <c r="G137" t="e">
        <v>#N/A</v>
      </c>
    </row>
    <row r="138" spans="1:7" x14ac:dyDescent="0.2">
      <c r="A138" s="80" t="s">
        <v>89</v>
      </c>
      <c r="B138" s="80">
        <v>96057022</v>
      </c>
      <c r="C138" s="80" t="s">
        <v>564</v>
      </c>
      <c r="D138" s="80">
        <v>91219</v>
      </c>
      <c r="E138" t="s">
        <v>933</v>
      </c>
      <c r="F138">
        <v>26</v>
      </c>
      <c r="G138" t="e">
        <v>#N/A</v>
      </c>
    </row>
    <row r="139" spans="1:7" x14ac:dyDescent="0.2">
      <c r="A139" s="80" t="s">
        <v>119</v>
      </c>
      <c r="B139" s="80">
        <v>96043410</v>
      </c>
      <c r="C139" s="80" t="s">
        <v>564</v>
      </c>
      <c r="D139" s="80">
        <v>65246</v>
      </c>
      <c r="E139" t="s">
        <v>933</v>
      </c>
      <c r="F139" t="e">
        <v>#N/A</v>
      </c>
      <c r="G139">
        <v>12</v>
      </c>
    </row>
    <row r="140" spans="1:7" x14ac:dyDescent="0.2">
      <c r="A140" s="80" t="s">
        <v>119</v>
      </c>
      <c r="B140" s="80">
        <v>96043410</v>
      </c>
      <c r="C140" s="80" t="s">
        <v>564</v>
      </c>
      <c r="D140" s="80">
        <v>65246</v>
      </c>
      <c r="E140" t="s">
        <v>933</v>
      </c>
      <c r="F140" t="e">
        <v>#N/A</v>
      </c>
      <c r="G140">
        <v>12</v>
      </c>
    </row>
    <row r="141" spans="1:7" x14ac:dyDescent="0.2">
      <c r="A141" s="80" t="s">
        <v>119</v>
      </c>
      <c r="B141" s="80">
        <v>96043410</v>
      </c>
      <c r="C141" s="80" t="s">
        <v>564</v>
      </c>
      <c r="D141" s="80">
        <v>65246</v>
      </c>
      <c r="E141" t="s">
        <v>933</v>
      </c>
      <c r="F141" t="e">
        <v>#N/A</v>
      </c>
      <c r="G141">
        <v>12</v>
      </c>
    </row>
    <row r="142" spans="1:7" x14ac:dyDescent="0.2">
      <c r="A142" s="80" t="s">
        <v>99</v>
      </c>
      <c r="B142" s="80">
        <v>96043931</v>
      </c>
      <c r="C142" s="80" t="s">
        <v>564</v>
      </c>
      <c r="D142" s="80">
        <v>120</v>
      </c>
      <c r="E142" t="s">
        <v>933</v>
      </c>
      <c r="F142">
        <v>15</v>
      </c>
      <c r="G142" t="e">
        <v>#N/A</v>
      </c>
    </row>
    <row r="143" spans="1:7" x14ac:dyDescent="0.2">
      <c r="A143" s="80" t="s">
        <v>99</v>
      </c>
      <c r="B143" s="80">
        <v>96043931</v>
      </c>
      <c r="C143" s="80" t="s">
        <v>564</v>
      </c>
      <c r="D143" s="80">
        <v>120</v>
      </c>
      <c r="E143" t="s">
        <v>933</v>
      </c>
      <c r="F143">
        <v>15</v>
      </c>
      <c r="G143" t="e">
        <v>#N/A</v>
      </c>
    </row>
    <row r="144" spans="1:7" x14ac:dyDescent="0.2">
      <c r="A144" s="80" t="s">
        <v>99</v>
      </c>
      <c r="B144" s="80">
        <v>96043931</v>
      </c>
      <c r="C144" s="80" t="s">
        <v>564</v>
      </c>
      <c r="D144" s="80">
        <v>120</v>
      </c>
      <c r="E144" t="s">
        <v>933</v>
      </c>
      <c r="F144">
        <v>15</v>
      </c>
      <c r="G144" t="e">
        <v>#N/A</v>
      </c>
    </row>
    <row r="145" spans="1:7" x14ac:dyDescent="0.2">
      <c r="A145" s="80" t="s">
        <v>92</v>
      </c>
      <c r="B145" s="80">
        <v>95000281</v>
      </c>
      <c r="C145" s="80" t="s">
        <v>568</v>
      </c>
      <c r="D145" s="80">
        <v>56264</v>
      </c>
      <c r="E145" t="s">
        <v>933</v>
      </c>
      <c r="F145">
        <v>21</v>
      </c>
      <c r="G145">
        <v>1</v>
      </c>
    </row>
    <row r="146" spans="1:7" x14ac:dyDescent="0.2">
      <c r="A146" s="80" t="s">
        <v>92</v>
      </c>
      <c r="B146" s="80">
        <v>95000281</v>
      </c>
      <c r="C146" s="80" t="s">
        <v>568</v>
      </c>
      <c r="D146" s="80">
        <v>56264</v>
      </c>
      <c r="E146" t="s">
        <v>933</v>
      </c>
      <c r="F146">
        <v>21</v>
      </c>
      <c r="G146">
        <v>1</v>
      </c>
    </row>
    <row r="147" spans="1:7" x14ac:dyDescent="0.2">
      <c r="A147" s="80" t="s">
        <v>92</v>
      </c>
      <c r="B147" s="80">
        <v>95000281</v>
      </c>
      <c r="C147" s="80" t="s">
        <v>568</v>
      </c>
      <c r="D147" s="80">
        <v>56264</v>
      </c>
      <c r="E147" t="s">
        <v>933</v>
      </c>
      <c r="F147">
        <v>21</v>
      </c>
      <c r="G147">
        <v>1</v>
      </c>
    </row>
    <row r="148" spans="1:7" x14ac:dyDescent="0.2">
      <c r="A148" s="80" t="s">
        <v>114</v>
      </c>
      <c r="B148" s="80">
        <v>95000191</v>
      </c>
      <c r="C148" s="80" t="s">
        <v>574</v>
      </c>
      <c r="D148" s="80">
        <v>9409</v>
      </c>
      <c r="E148" t="s">
        <v>933</v>
      </c>
      <c r="F148">
        <v>42</v>
      </c>
      <c r="G148" t="e">
        <v>#N/A</v>
      </c>
    </row>
    <row r="149" spans="1:7" x14ac:dyDescent="0.2">
      <c r="A149" s="80" t="s">
        <v>114</v>
      </c>
      <c r="B149" s="80">
        <v>95000191</v>
      </c>
      <c r="C149" s="80" t="s">
        <v>574</v>
      </c>
      <c r="D149" s="80">
        <v>9409</v>
      </c>
      <c r="E149" t="s">
        <v>933</v>
      </c>
      <c r="F149">
        <v>42</v>
      </c>
      <c r="G149" t="e">
        <v>#N/A</v>
      </c>
    </row>
    <row r="150" spans="1:7" x14ac:dyDescent="0.2">
      <c r="A150" s="80" t="s">
        <v>114</v>
      </c>
      <c r="B150" s="80">
        <v>95000191</v>
      </c>
      <c r="C150" s="80" t="s">
        <v>574</v>
      </c>
      <c r="D150" s="80">
        <v>9409</v>
      </c>
      <c r="E150" t="s">
        <v>933</v>
      </c>
      <c r="F150">
        <v>42</v>
      </c>
      <c r="G150" t="e">
        <v>#N/A</v>
      </c>
    </row>
    <row r="151" spans="1:7" x14ac:dyDescent="0.2">
      <c r="A151" s="80" t="s">
        <v>630</v>
      </c>
      <c r="B151" s="80">
        <v>96016046</v>
      </c>
      <c r="C151" s="80" t="s">
        <v>564</v>
      </c>
      <c r="D151" s="80">
        <v>11157</v>
      </c>
      <c r="E151" t="s">
        <v>933</v>
      </c>
      <c r="F151">
        <v>25</v>
      </c>
      <c r="G151" t="e">
        <v>#N/A</v>
      </c>
    </row>
    <row r="152" spans="1:7" x14ac:dyDescent="0.2">
      <c r="A152" s="80" t="s">
        <v>630</v>
      </c>
      <c r="B152" s="80">
        <v>96016046</v>
      </c>
      <c r="C152" s="80" t="s">
        <v>564</v>
      </c>
      <c r="D152" s="80">
        <v>11157</v>
      </c>
      <c r="E152" t="s">
        <v>933</v>
      </c>
      <c r="F152">
        <v>25</v>
      </c>
      <c r="G152" t="e">
        <v>#N/A</v>
      </c>
    </row>
    <row r="153" spans="1:7" x14ac:dyDescent="0.2">
      <c r="A153" s="80" t="s">
        <v>630</v>
      </c>
      <c r="B153" s="80">
        <v>96016046</v>
      </c>
      <c r="C153" s="80" t="s">
        <v>564</v>
      </c>
      <c r="D153" s="80">
        <v>11157</v>
      </c>
      <c r="E153" t="s">
        <v>933</v>
      </c>
      <c r="F153">
        <v>25</v>
      </c>
      <c r="G153" t="e">
        <v>#N/A</v>
      </c>
    </row>
    <row r="154" spans="1:7" x14ac:dyDescent="0.2">
      <c r="A154" s="80" t="s">
        <v>630</v>
      </c>
      <c r="B154" s="80">
        <v>96016046</v>
      </c>
      <c r="C154" s="80" t="s">
        <v>564</v>
      </c>
      <c r="D154" s="80">
        <v>11157</v>
      </c>
      <c r="E154" t="s">
        <v>933</v>
      </c>
      <c r="F154">
        <v>25</v>
      </c>
      <c r="G154" t="e">
        <v>#N/A</v>
      </c>
    </row>
    <row r="155" spans="1:7" x14ac:dyDescent="0.2">
      <c r="A155" s="80" t="s">
        <v>630</v>
      </c>
      <c r="B155" s="80">
        <v>96016046</v>
      </c>
      <c r="C155" s="80" t="s">
        <v>564</v>
      </c>
      <c r="D155" s="80">
        <v>11157</v>
      </c>
      <c r="E155" t="s">
        <v>933</v>
      </c>
      <c r="F155">
        <v>25</v>
      </c>
      <c r="G155" t="e">
        <v>#N/A</v>
      </c>
    </row>
    <row r="156" spans="1:7" x14ac:dyDescent="0.2">
      <c r="A156" s="80" t="s">
        <v>630</v>
      </c>
      <c r="B156" s="80">
        <v>96016046</v>
      </c>
      <c r="C156" s="80" t="s">
        <v>564</v>
      </c>
      <c r="D156" s="80">
        <v>11157</v>
      </c>
      <c r="E156" t="s">
        <v>933</v>
      </c>
      <c r="F156">
        <v>25</v>
      </c>
      <c r="G156" t="e">
        <v>#N/A</v>
      </c>
    </row>
    <row r="157" spans="1:7" x14ac:dyDescent="0.2">
      <c r="A157" s="80" t="s">
        <v>630</v>
      </c>
      <c r="B157" s="80">
        <v>96016046</v>
      </c>
      <c r="C157" s="80" t="s">
        <v>564</v>
      </c>
      <c r="D157" s="80">
        <v>11157</v>
      </c>
      <c r="E157" t="s">
        <v>933</v>
      </c>
      <c r="F157">
        <v>25</v>
      </c>
      <c r="G157" t="e">
        <v>#N/A</v>
      </c>
    </row>
    <row r="158" spans="1:7" x14ac:dyDescent="0.2">
      <c r="A158" s="80" t="s">
        <v>630</v>
      </c>
      <c r="B158" s="80">
        <v>96016046</v>
      </c>
      <c r="C158" s="80" t="s">
        <v>564</v>
      </c>
      <c r="D158" s="80">
        <v>11157</v>
      </c>
      <c r="E158" t="s">
        <v>933</v>
      </c>
      <c r="F158">
        <v>25</v>
      </c>
      <c r="G158" t="e">
        <v>#N/A</v>
      </c>
    </row>
    <row r="159" spans="1:7" x14ac:dyDescent="0.2">
      <c r="A159" s="80" t="s">
        <v>630</v>
      </c>
      <c r="B159" s="80">
        <v>96016046</v>
      </c>
      <c r="C159" s="80" t="s">
        <v>564</v>
      </c>
      <c r="D159" s="80">
        <v>11157</v>
      </c>
      <c r="E159" t="s">
        <v>933</v>
      </c>
      <c r="F159">
        <v>25</v>
      </c>
      <c r="G159" t="e">
        <v>#N/A</v>
      </c>
    </row>
    <row r="160" spans="1:7" x14ac:dyDescent="0.2">
      <c r="A160" s="80" t="s">
        <v>247</v>
      </c>
      <c r="B160" s="80">
        <v>96022603</v>
      </c>
      <c r="C160" s="80" t="s">
        <v>564</v>
      </c>
      <c r="D160" s="80">
        <v>54438</v>
      </c>
      <c r="E160" t="s">
        <v>933</v>
      </c>
      <c r="F160">
        <v>8</v>
      </c>
      <c r="G160" t="e">
        <v>#N/A</v>
      </c>
    </row>
    <row r="161" spans="1:7" x14ac:dyDescent="0.2">
      <c r="A161" s="80" t="s">
        <v>247</v>
      </c>
      <c r="B161" s="80">
        <v>96022603</v>
      </c>
      <c r="C161" s="80" t="s">
        <v>564</v>
      </c>
      <c r="D161" s="80">
        <v>54438</v>
      </c>
      <c r="E161" t="s">
        <v>933</v>
      </c>
      <c r="F161">
        <v>8</v>
      </c>
      <c r="G161" t="e">
        <v>#N/A</v>
      </c>
    </row>
    <row r="162" spans="1:7" x14ac:dyDescent="0.2">
      <c r="A162" s="80" t="s">
        <v>247</v>
      </c>
      <c r="B162" s="80">
        <v>96022603</v>
      </c>
      <c r="C162" s="80" t="s">
        <v>564</v>
      </c>
      <c r="D162" s="80">
        <v>54438</v>
      </c>
      <c r="E162" t="s">
        <v>933</v>
      </c>
      <c r="F162">
        <v>8</v>
      </c>
      <c r="G162" t="e">
        <v>#N/A</v>
      </c>
    </row>
    <row r="163" spans="1:7" x14ac:dyDescent="0.2">
      <c r="A163" s="80" t="s">
        <v>247</v>
      </c>
      <c r="B163" s="80">
        <v>96022603</v>
      </c>
      <c r="C163" s="80" t="s">
        <v>564</v>
      </c>
      <c r="D163" s="80">
        <v>54438</v>
      </c>
      <c r="E163" t="s">
        <v>933</v>
      </c>
      <c r="F163">
        <v>8</v>
      </c>
      <c r="G163" t="e">
        <v>#N/A</v>
      </c>
    </row>
    <row r="164" spans="1:7" x14ac:dyDescent="0.2">
      <c r="A164" s="80" t="s">
        <v>247</v>
      </c>
      <c r="B164" s="80">
        <v>96022603</v>
      </c>
      <c r="C164" s="80" t="s">
        <v>564</v>
      </c>
      <c r="D164" s="80">
        <v>54438</v>
      </c>
      <c r="E164" t="s">
        <v>933</v>
      </c>
      <c r="F164">
        <v>8</v>
      </c>
      <c r="G164" t="e">
        <v>#N/A</v>
      </c>
    </row>
    <row r="165" spans="1:7" x14ac:dyDescent="0.2">
      <c r="A165" s="80" t="s">
        <v>247</v>
      </c>
      <c r="B165" s="80">
        <v>96022603</v>
      </c>
      <c r="C165" s="80" t="s">
        <v>564</v>
      </c>
      <c r="D165" s="80">
        <v>54438</v>
      </c>
      <c r="E165" t="s">
        <v>933</v>
      </c>
      <c r="F165">
        <v>8</v>
      </c>
      <c r="G165" t="e">
        <v>#N/A</v>
      </c>
    </row>
    <row r="166" spans="1:7" x14ac:dyDescent="0.2">
      <c r="A166" s="80" t="s">
        <v>247</v>
      </c>
      <c r="B166" s="80">
        <v>96022603</v>
      </c>
      <c r="C166" s="80" t="s">
        <v>564</v>
      </c>
      <c r="D166" s="80">
        <v>54438</v>
      </c>
      <c r="E166" t="s">
        <v>933</v>
      </c>
      <c r="F166">
        <v>8</v>
      </c>
      <c r="G166" t="e">
        <v>#N/A</v>
      </c>
    </row>
    <row r="167" spans="1:7" x14ac:dyDescent="0.2">
      <c r="A167" s="80" t="s">
        <v>247</v>
      </c>
      <c r="B167" s="80">
        <v>96022603</v>
      </c>
      <c r="C167" s="80" t="s">
        <v>564</v>
      </c>
      <c r="D167" s="80">
        <v>54438</v>
      </c>
      <c r="E167" t="s">
        <v>933</v>
      </c>
      <c r="F167">
        <v>8</v>
      </c>
      <c r="G167" t="e">
        <v>#N/A</v>
      </c>
    </row>
    <row r="168" spans="1:7" x14ac:dyDescent="0.2">
      <c r="A168" s="80" t="s">
        <v>247</v>
      </c>
      <c r="B168" s="80">
        <v>96022603</v>
      </c>
      <c r="C168" s="80" t="s">
        <v>564</v>
      </c>
      <c r="D168" s="80">
        <v>54438</v>
      </c>
      <c r="E168" t="s">
        <v>933</v>
      </c>
      <c r="F168">
        <v>8</v>
      </c>
      <c r="G168" t="e">
        <v>#N/A</v>
      </c>
    </row>
    <row r="169" spans="1:7" x14ac:dyDescent="0.2">
      <c r="A169" s="80" t="s">
        <v>247</v>
      </c>
      <c r="B169" s="80">
        <v>96022603</v>
      </c>
      <c r="C169" s="80" t="s">
        <v>564</v>
      </c>
      <c r="D169" s="80">
        <v>54438</v>
      </c>
      <c r="E169" t="s">
        <v>933</v>
      </c>
      <c r="F169">
        <v>8</v>
      </c>
      <c r="G169" t="e">
        <v>#N/A</v>
      </c>
    </row>
    <row r="170" spans="1:7" x14ac:dyDescent="0.2">
      <c r="A170" s="80" t="s">
        <v>247</v>
      </c>
      <c r="B170" s="80">
        <v>96022603</v>
      </c>
      <c r="C170" s="80" t="s">
        <v>564</v>
      </c>
      <c r="D170" s="80">
        <v>54438</v>
      </c>
      <c r="E170" t="s">
        <v>933</v>
      </c>
      <c r="F170">
        <v>8</v>
      </c>
      <c r="G170" t="e">
        <v>#N/A</v>
      </c>
    </row>
    <row r="171" spans="1:7" x14ac:dyDescent="0.2">
      <c r="A171" s="80" t="s">
        <v>247</v>
      </c>
      <c r="B171" s="80">
        <v>96022603</v>
      </c>
      <c r="C171" s="80" t="s">
        <v>564</v>
      </c>
      <c r="D171" s="80">
        <v>54438</v>
      </c>
      <c r="E171" t="s">
        <v>933</v>
      </c>
      <c r="F171">
        <v>8</v>
      </c>
      <c r="G171" t="e">
        <v>#N/A</v>
      </c>
    </row>
    <row r="172" spans="1:7" x14ac:dyDescent="0.2">
      <c r="A172" s="80" t="s">
        <v>144</v>
      </c>
      <c r="B172" s="80">
        <v>95000303</v>
      </c>
      <c r="C172" s="80" t="s">
        <v>577</v>
      </c>
      <c r="D172" s="80">
        <v>46709</v>
      </c>
      <c r="E172" t="s">
        <v>933</v>
      </c>
      <c r="F172">
        <v>38</v>
      </c>
      <c r="G172" t="e">
        <v>#N/A</v>
      </c>
    </row>
    <row r="173" spans="1:7" x14ac:dyDescent="0.2">
      <c r="A173" s="80" t="s">
        <v>144</v>
      </c>
      <c r="B173" s="80">
        <v>95000303</v>
      </c>
      <c r="C173" s="80" t="s">
        <v>577</v>
      </c>
      <c r="D173" s="80">
        <v>46709</v>
      </c>
      <c r="E173" t="s">
        <v>933</v>
      </c>
      <c r="F173">
        <v>38</v>
      </c>
      <c r="G173" t="e">
        <v>#N/A</v>
      </c>
    </row>
    <row r="174" spans="1:7" x14ac:dyDescent="0.2">
      <c r="A174" s="80" t="s">
        <v>144</v>
      </c>
      <c r="B174" s="80">
        <v>95000303</v>
      </c>
      <c r="C174" s="80" t="s">
        <v>577</v>
      </c>
      <c r="D174" s="80">
        <v>46709</v>
      </c>
      <c r="E174" t="s">
        <v>933</v>
      </c>
      <c r="F174">
        <v>38</v>
      </c>
      <c r="G174" t="e">
        <v>#N/A</v>
      </c>
    </row>
    <row r="175" spans="1:7" x14ac:dyDescent="0.2">
      <c r="A175" s="80" t="s">
        <v>178</v>
      </c>
      <c r="B175" s="80">
        <v>96034634</v>
      </c>
      <c r="C175" s="80" t="s">
        <v>569</v>
      </c>
      <c r="D175" s="80">
        <v>54279</v>
      </c>
      <c r="E175" t="s">
        <v>933</v>
      </c>
      <c r="F175">
        <v>45</v>
      </c>
      <c r="G175" t="e">
        <v>#N/A</v>
      </c>
    </row>
    <row r="176" spans="1:7" x14ac:dyDescent="0.2">
      <c r="A176" s="80" t="s">
        <v>93</v>
      </c>
      <c r="B176" s="80">
        <v>96000103</v>
      </c>
      <c r="C176" s="80" t="s">
        <v>573</v>
      </c>
      <c r="D176" s="80">
        <v>65268</v>
      </c>
      <c r="E176" t="s">
        <v>933</v>
      </c>
      <c r="F176">
        <v>22</v>
      </c>
      <c r="G176" t="e">
        <v>#N/A</v>
      </c>
    </row>
    <row r="177" spans="1:7" x14ac:dyDescent="0.2">
      <c r="A177" s="80" t="s">
        <v>93</v>
      </c>
      <c r="B177" s="80">
        <v>96000103</v>
      </c>
      <c r="C177" s="80" t="s">
        <v>573</v>
      </c>
      <c r="D177" s="80">
        <v>65268</v>
      </c>
      <c r="E177" t="s">
        <v>933</v>
      </c>
      <c r="F177">
        <v>22</v>
      </c>
      <c r="G177" t="e">
        <v>#N/A</v>
      </c>
    </row>
    <row r="178" spans="1:7" x14ac:dyDescent="0.2">
      <c r="A178" s="80" t="s">
        <v>93</v>
      </c>
      <c r="B178" s="80">
        <v>96000103</v>
      </c>
      <c r="C178" s="80" t="s">
        <v>573</v>
      </c>
      <c r="D178" s="80">
        <v>65268</v>
      </c>
      <c r="E178" t="s">
        <v>933</v>
      </c>
      <c r="F178">
        <v>22</v>
      </c>
      <c r="G178" t="e">
        <v>#N/A</v>
      </c>
    </row>
    <row r="179" spans="1:7" x14ac:dyDescent="0.2">
      <c r="A179" s="80" t="s">
        <v>737</v>
      </c>
      <c r="B179" s="80">
        <v>96011840</v>
      </c>
      <c r="C179" s="80" t="s">
        <v>564</v>
      </c>
      <c r="D179" s="80">
        <v>62199</v>
      </c>
      <c r="E179" t="s">
        <v>933</v>
      </c>
      <c r="F179" t="e">
        <v>#N/A</v>
      </c>
      <c r="G179" t="e">
        <v>#N/A</v>
      </c>
    </row>
    <row r="180" spans="1:7" x14ac:dyDescent="0.2">
      <c r="A180" s="80" t="s">
        <v>737</v>
      </c>
      <c r="B180" s="80">
        <v>96011840</v>
      </c>
      <c r="C180" s="80" t="s">
        <v>564</v>
      </c>
      <c r="D180" s="80">
        <v>62199</v>
      </c>
      <c r="E180" t="s">
        <v>933</v>
      </c>
      <c r="F180" t="e">
        <v>#N/A</v>
      </c>
      <c r="G180" t="e">
        <v>#N/A</v>
      </c>
    </row>
    <row r="181" spans="1:7" x14ac:dyDescent="0.2">
      <c r="A181" s="80" t="s">
        <v>737</v>
      </c>
      <c r="B181" s="80">
        <v>96011840</v>
      </c>
      <c r="C181" s="80" t="s">
        <v>564</v>
      </c>
      <c r="D181" s="80">
        <v>62199</v>
      </c>
      <c r="E181" t="s">
        <v>933</v>
      </c>
      <c r="F181" t="e">
        <v>#N/A</v>
      </c>
      <c r="G181" t="e">
        <v>#N/A</v>
      </c>
    </row>
    <row r="182" spans="1:7" x14ac:dyDescent="0.2">
      <c r="A182" s="80" t="s">
        <v>737</v>
      </c>
      <c r="B182" s="80">
        <v>96011840</v>
      </c>
      <c r="C182" s="80" t="s">
        <v>564</v>
      </c>
      <c r="D182" s="80">
        <v>62199</v>
      </c>
      <c r="E182" t="s">
        <v>933</v>
      </c>
      <c r="F182" t="e">
        <v>#N/A</v>
      </c>
      <c r="G182" t="e">
        <v>#N/A</v>
      </c>
    </row>
    <row r="183" spans="1:7" x14ac:dyDescent="0.2">
      <c r="A183" s="80" t="s">
        <v>737</v>
      </c>
      <c r="B183" s="80">
        <v>96011840</v>
      </c>
      <c r="C183" s="80" t="s">
        <v>564</v>
      </c>
      <c r="D183" s="80">
        <v>62199</v>
      </c>
      <c r="E183" t="s">
        <v>933</v>
      </c>
      <c r="F183" t="e">
        <v>#N/A</v>
      </c>
      <c r="G183" t="e">
        <v>#N/A</v>
      </c>
    </row>
    <row r="184" spans="1:7" x14ac:dyDescent="0.2">
      <c r="A184" s="80" t="s">
        <v>737</v>
      </c>
      <c r="B184" s="80">
        <v>96011840</v>
      </c>
      <c r="C184" s="80" t="s">
        <v>564</v>
      </c>
      <c r="D184" s="80">
        <v>62199</v>
      </c>
      <c r="E184" t="s">
        <v>933</v>
      </c>
      <c r="F184" t="e">
        <v>#N/A</v>
      </c>
      <c r="G184" t="e">
        <v>#N/A</v>
      </c>
    </row>
    <row r="185" spans="1:7" x14ac:dyDescent="0.2">
      <c r="A185" s="80" t="s">
        <v>737</v>
      </c>
      <c r="B185" s="80">
        <v>96011840</v>
      </c>
      <c r="C185" s="80" t="s">
        <v>564</v>
      </c>
      <c r="D185" s="80">
        <v>62199</v>
      </c>
      <c r="E185" t="s">
        <v>933</v>
      </c>
      <c r="F185" t="e">
        <v>#N/A</v>
      </c>
      <c r="G185" t="e">
        <v>#N/A</v>
      </c>
    </row>
    <row r="186" spans="1:7" x14ac:dyDescent="0.2">
      <c r="A186" s="80" t="s">
        <v>737</v>
      </c>
      <c r="B186" s="80">
        <v>96011840</v>
      </c>
      <c r="C186" s="80" t="s">
        <v>564</v>
      </c>
      <c r="D186" s="80">
        <v>62199</v>
      </c>
      <c r="E186" t="s">
        <v>933</v>
      </c>
      <c r="F186" t="e">
        <v>#N/A</v>
      </c>
      <c r="G186" t="e">
        <v>#N/A</v>
      </c>
    </row>
    <row r="187" spans="1:7" x14ac:dyDescent="0.2">
      <c r="A187" s="80" t="s">
        <v>737</v>
      </c>
      <c r="B187" s="80">
        <v>96011840</v>
      </c>
      <c r="C187" s="80" t="s">
        <v>564</v>
      </c>
      <c r="D187" s="80">
        <v>62199</v>
      </c>
      <c r="E187" t="s">
        <v>933</v>
      </c>
      <c r="F187" t="e">
        <v>#N/A</v>
      </c>
      <c r="G187" t="e">
        <v>#N/A</v>
      </c>
    </row>
    <row r="188" spans="1:7" x14ac:dyDescent="0.2">
      <c r="A188" s="80" t="s">
        <v>737</v>
      </c>
      <c r="B188" s="80">
        <v>96011840</v>
      </c>
      <c r="C188" s="80" t="s">
        <v>564</v>
      </c>
      <c r="D188" s="80">
        <v>62199</v>
      </c>
      <c r="E188" t="s">
        <v>933</v>
      </c>
      <c r="F188" t="e">
        <v>#N/A</v>
      </c>
      <c r="G188" t="e">
        <v>#N/A</v>
      </c>
    </row>
    <row r="189" spans="1:7" x14ac:dyDescent="0.2">
      <c r="A189" s="80" t="s">
        <v>737</v>
      </c>
      <c r="B189" s="80">
        <v>96011840</v>
      </c>
      <c r="C189" s="80" t="s">
        <v>564</v>
      </c>
      <c r="D189" s="80">
        <v>62199</v>
      </c>
      <c r="E189" t="s">
        <v>933</v>
      </c>
      <c r="F189" t="e">
        <v>#N/A</v>
      </c>
      <c r="G189" t="e">
        <v>#N/A</v>
      </c>
    </row>
    <row r="190" spans="1:7" x14ac:dyDescent="0.2">
      <c r="A190" s="80" t="s">
        <v>737</v>
      </c>
      <c r="B190" s="80">
        <v>96011840</v>
      </c>
      <c r="C190" s="80" t="s">
        <v>564</v>
      </c>
      <c r="D190" s="80">
        <v>62199</v>
      </c>
      <c r="E190" t="s">
        <v>933</v>
      </c>
      <c r="F190" t="e">
        <v>#N/A</v>
      </c>
      <c r="G190" t="e">
        <v>#N/A</v>
      </c>
    </row>
    <row r="191" spans="1:7" x14ac:dyDescent="0.2">
      <c r="A191" s="80" t="s">
        <v>135</v>
      </c>
      <c r="B191" s="80">
        <v>95001227</v>
      </c>
      <c r="C191" s="80" t="s">
        <v>568</v>
      </c>
      <c r="D191" s="80">
        <v>208</v>
      </c>
      <c r="E191" t="s">
        <v>933</v>
      </c>
      <c r="F191">
        <v>60</v>
      </c>
      <c r="G191" t="e">
        <v>#N/A</v>
      </c>
    </row>
    <row r="192" spans="1:7" x14ac:dyDescent="0.2">
      <c r="A192" s="80" t="s">
        <v>135</v>
      </c>
      <c r="B192" s="80">
        <v>95001227</v>
      </c>
      <c r="C192" s="80" t="s">
        <v>568</v>
      </c>
      <c r="D192" s="80">
        <v>208</v>
      </c>
      <c r="E192" t="s">
        <v>933</v>
      </c>
      <c r="F192">
        <v>60</v>
      </c>
      <c r="G192" t="e">
        <v>#N/A</v>
      </c>
    </row>
    <row r="193" spans="1:7" x14ac:dyDescent="0.2">
      <c r="A193" s="80" t="s">
        <v>135</v>
      </c>
      <c r="B193" s="80">
        <v>95001227</v>
      </c>
      <c r="C193" s="80" t="s">
        <v>568</v>
      </c>
      <c r="D193" s="80">
        <v>208</v>
      </c>
      <c r="E193" t="s">
        <v>933</v>
      </c>
      <c r="F193">
        <v>60</v>
      </c>
      <c r="G193" t="e">
        <v>#N/A</v>
      </c>
    </row>
    <row r="194" spans="1:7" x14ac:dyDescent="0.2">
      <c r="A194" s="80" t="s">
        <v>199</v>
      </c>
      <c r="B194" s="80">
        <v>96021810</v>
      </c>
      <c r="C194" s="80" t="s">
        <v>564</v>
      </c>
      <c r="D194" s="80">
        <v>55898</v>
      </c>
      <c r="E194" t="s">
        <v>933</v>
      </c>
      <c r="F194">
        <v>34</v>
      </c>
      <c r="G194">
        <v>3</v>
      </c>
    </row>
    <row r="195" spans="1:7" x14ac:dyDescent="0.2">
      <c r="A195" s="80" t="s">
        <v>199</v>
      </c>
      <c r="B195" s="80">
        <v>96021810</v>
      </c>
      <c r="C195" s="80" t="s">
        <v>564</v>
      </c>
      <c r="D195" s="80">
        <v>55898</v>
      </c>
      <c r="E195" t="s">
        <v>933</v>
      </c>
      <c r="F195">
        <v>34</v>
      </c>
      <c r="G195">
        <v>3</v>
      </c>
    </row>
    <row r="196" spans="1:7" x14ac:dyDescent="0.2">
      <c r="A196" s="80" t="s">
        <v>199</v>
      </c>
      <c r="B196" s="80">
        <v>96021810</v>
      </c>
      <c r="C196" s="80" t="s">
        <v>564</v>
      </c>
      <c r="D196" s="80">
        <v>55898</v>
      </c>
      <c r="E196" t="s">
        <v>933</v>
      </c>
      <c r="F196">
        <v>34</v>
      </c>
      <c r="G196">
        <v>3</v>
      </c>
    </row>
    <row r="197" spans="1:7" x14ac:dyDescent="0.2">
      <c r="A197" s="80" t="s">
        <v>199</v>
      </c>
      <c r="B197" s="80">
        <v>96021810</v>
      </c>
      <c r="C197" s="80" t="s">
        <v>564</v>
      </c>
      <c r="D197" s="80">
        <v>55898</v>
      </c>
      <c r="E197" t="s">
        <v>933</v>
      </c>
      <c r="F197">
        <v>34</v>
      </c>
      <c r="G197">
        <v>3</v>
      </c>
    </row>
    <row r="198" spans="1:7" x14ac:dyDescent="0.2">
      <c r="A198" s="80" t="s">
        <v>199</v>
      </c>
      <c r="B198" s="80">
        <v>96021810</v>
      </c>
      <c r="C198" s="80" t="s">
        <v>564</v>
      </c>
      <c r="D198" s="80">
        <v>55898</v>
      </c>
      <c r="E198" t="s">
        <v>933</v>
      </c>
      <c r="F198">
        <v>34</v>
      </c>
      <c r="G198">
        <v>3</v>
      </c>
    </row>
    <row r="199" spans="1:7" x14ac:dyDescent="0.2">
      <c r="A199" s="80" t="s">
        <v>199</v>
      </c>
      <c r="B199" s="80">
        <v>96021810</v>
      </c>
      <c r="C199" s="80" t="s">
        <v>564</v>
      </c>
      <c r="D199" s="80">
        <v>55898</v>
      </c>
      <c r="E199" t="s">
        <v>933</v>
      </c>
      <c r="F199">
        <v>34</v>
      </c>
      <c r="G199">
        <v>3</v>
      </c>
    </row>
    <row r="200" spans="1:7" x14ac:dyDescent="0.2">
      <c r="A200" s="80" t="s">
        <v>199</v>
      </c>
      <c r="B200" s="80">
        <v>96021810</v>
      </c>
      <c r="C200" s="80" t="s">
        <v>564</v>
      </c>
      <c r="D200" s="80">
        <v>55898</v>
      </c>
      <c r="E200" t="s">
        <v>933</v>
      </c>
      <c r="F200">
        <v>34</v>
      </c>
      <c r="G200">
        <v>3</v>
      </c>
    </row>
    <row r="201" spans="1:7" x14ac:dyDescent="0.2">
      <c r="A201" s="80" t="s">
        <v>199</v>
      </c>
      <c r="B201" s="80">
        <v>96021810</v>
      </c>
      <c r="C201" s="80" t="s">
        <v>564</v>
      </c>
      <c r="D201" s="80">
        <v>55898</v>
      </c>
      <c r="E201" t="s">
        <v>933</v>
      </c>
      <c r="F201">
        <v>34</v>
      </c>
      <c r="G201">
        <v>3</v>
      </c>
    </row>
    <row r="202" spans="1:7" x14ac:dyDescent="0.2">
      <c r="A202" s="80" t="s">
        <v>199</v>
      </c>
      <c r="B202" s="80">
        <v>96021810</v>
      </c>
      <c r="C202" s="80" t="s">
        <v>564</v>
      </c>
      <c r="D202" s="80">
        <v>55898</v>
      </c>
      <c r="E202" t="s">
        <v>933</v>
      </c>
      <c r="F202">
        <v>34</v>
      </c>
      <c r="G202">
        <v>3</v>
      </c>
    </row>
    <row r="203" spans="1:7" x14ac:dyDescent="0.2">
      <c r="A203" s="80" t="s">
        <v>199</v>
      </c>
      <c r="B203" s="80">
        <v>96021810</v>
      </c>
      <c r="C203" s="80" t="s">
        <v>564</v>
      </c>
      <c r="D203" s="80">
        <v>55898</v>
      </c>
      <c r="E203" t="s">
        <v>933</v>
      </c>
      <c r="F203">
        <v>34</v>
      </c>
      <c r="G203">
        <v>3</v>
      </c>
    </row>
    <row r="204" spans="1:7" x14ac:dyDescent="0.2">
      <c r="A204" s="80" t="s">
        <v>199</v>
      </c>
      <c r="B204" s="80">
        <v>96021810</v>
      </c>
      <c r="C204" s="80" t="s">
        <v>564</v>
      </c>
      <c r="D204" s="80">
        <v>55898</v>
      </c>
      <c r="E204" t="s">
        <v>933</v>
      </c>
      <c r="F204">
        <v>34</v>
      </c>
      <c r="G204">
        <v>3</v>
      </c>
    </row>
    <row r="205" spans="1:7" x14ac:dyDescent="0.2">
      <c r="A205" s="80" t="s">
        <v>199</v>
      </c>
      <c r="B205" s="80">
        <v>96021810</v>
      </c>
      <c r="C205" s="80" t="s">
        <v>564</v>
      </c>
      <c r="D205" s="80">
        <v>55898</v>
      </c>
      <c r="E205" t="s">
        <v>933</v>
      </c>
      <c r="F205">
        <v>34</v>
      </c>
      <c r="G205">
        <v>3</v>
      </c>
    </row>
    <row r="206" spans="1:7" x14ac:dyDescent="0.2">
      <c r="A206" s="80" t="s">
        <v>133</v>
      </c>
      <c r="B206" s="80">
        <v>96001822</v>
      </c>
      <c r="C206" s="80" t="s">
        <v>564</v>
      </c>
      <c r="D206" s="80">
        <v>48528</v>
      </c>
      <c r="E206" t="s">
        <v>933</v>
      </c>
      <c r="F206">
        <v>24</v>
      </c>
      <c r="G206">
        <v>6</v>
      </c>
    </row>
    <row r="207" spans="1:7" x14ac:dyDescent="0.2">
      <c r="A207" s="80" t="s">
        <v>133</v>
      </c>
      <c r="B207" s="80">
        <v>96001822</v>
      </c>
      <c r="C207" s="80" t="s">
        <v>564</v>
      </c>
      <c r="D207" s="80">
        <v>48528</v>
      </c>
      <c r="E207" t="s">
        <v>933</v>
      </c>
      <c r="F207">
        <v>24</v>
      </c>
      <c r="G207">
        <v>6</v>
      </c>
    </row>
    <row r="208" spans="1:7" x14ac:dyDescent="0.2">
      <c r="A208" s="80" t="s">
        <v>133</v>
      </c>
      <c r="B208" s="80">
        <v>96001822</v>
      </c>
      <c r="C208" s="80" t="s">
        <v>564</v>
      </c>
      <c r="D208" s="80">
        <v>48528</v>
      </c>
      <c r="E208" t="s">
        <v>933</v>
      </c>
      <c r="F208">
        <v>24</v>
      </c>
      <c r="G208">
        <v>6</v>
      </c>
    </row>
    <row r="209" spans="1:7" x14ac:dyDescent="0.2">
      <c r="A209" s="80" t="s">
        <v>158</v>
      </c>
      <c r="B209" s="80">
        <v>95000242</v>
      </c>
      <c r="C209" s="80" t="s">
        <v>573</v>
      </c>
      <c r="D209" s="80">
        <v>232</v>
      </c>
      <c r="E209" t="s">
        <v>933</v>
      </c>
      <c r="F209">
        <v>73</v>
      </c>
      <c r="G209" t="e">
        <v>#N/A</v>
      </c>
    </row>
    <row r="210" spans="1:7" x14ac:dyDescent="0.2">
      <c r="A210" s="80" t="s">
        <v>158</v>
      </c>
      <c r="B210" s="80">
        <v>95000242</v>
      </c>
      <c r="C210" s="80" t="s">
        <v>573</v>
      </c>
      <c r="D210" s="80">
        <v>232</v>
      </c>
      <c r="E210" t="s">
        <v>933</v>
      </c>
      <c r="F210">
        <v>73</v>
      </c>
      <c r="G210" t="e">
        <v>#N/A</v>
      </c>
    </row>
    <row r="211" spans="1:7" x14ac:dyDescent="0.2">
      <c r="A211" s="80" t="s">
        <v>158</v>
      </c>
      <c r="B211" s="80">
        <v>95000242</v>
      </c>
      <c r="C211" s="80" t="s">
        <v>573</v>
      </c>
      <c r="D211" s="80">
        <v>232</v>
      </c>
      <c r="E211" t="s">
        <v>933</v>
      </c>
      <c r="F211">
        <v>73</v>
      </c>
      <c r="G211" t="e">
        <v>#N/A</v>
      </c>
    </row>
    <row r="212" spans="1:7" x14ac:dyDescent="0.2">
      <c r="A212" s="80" t="s">
        <v>102</v>
      </c>
      <c r="B212" s="80">
        <v>95000226</v>
      </c>
      <c r="C212" s="80" t="s">
        <v>568</v>
      </c>
      <c r="D212" s="80">
        <v>64245</v>
      </c>
      <c r="E212" t="s">
        <v>933</v>
      </c>
      <c r="F212">
        <v>20</v>
      </c>
      <c r="G212" t="e">
        <v>#N/A</v>
      </c>
    </row>
    <row r="213" spans="1:7" x14ac:dyDescent="0.2">
      <c r="A213" s="80" t="s">
        <v>102</v>
      </c>
      <c r="B213" s="80">
        <v>95000226</v>
      </c>
      <c r="C213" s="80" t="s">
        <v>568</v>
      </c>
      <c r="D213" s="80">
        <v>64245</v>
      </c>
      <c r="E213" t="s">
        <v>933</v>
      </c>
      <c r="F213">
        <v>20</v>
      </c>
      <c r="G213" t="e">
        <v>#N/A</v>
      </c>
    </row>
    <row r="214" spans="1:7" x14ac:dyDescent="0.2">
      <c r="A214" s="80" t="s">
        <v>102</v>
      </c>
      <c r="B214" s="80">
        <v>95000226</v>
      </c>
      <c r="C214" s="80" t="s">
        <v>568</v>
      </c>
      <c r="D214" s="80">
        <v>64245</v>
      </c>
      <c r="E214" t="s">
        <v>933</v>
      </c>
      <c r="F214">
        <v>20</v>
      </c>
      <c r="G214" t="e">
        <v>#N/A</v>
      </c>
    </row>
    <row r="215" spans="1:7" x14ac:dyDescent="0.2">
      <c r="A215" s="80" t="s">
        <v>142</v>
      </c>
      <c r="B215" s="80">
        <v>96051531</v>
      </c>
      <c r="C215" s="80" t="s">
        <v>564</v>
      </c>
      <c r="D215" s="80">
        <v>46388</v>
      </c>
      <c r="E215" t="s">
        <v>933</v>
      </c>
      <c r="F215">
        <v>19</v>
      </c>
      <c r="G215" t="e">
        <v>#N/A</v>
      </c>
    </row>
    <row r="216" spans="1:7" x14ac:dyDescent="0.2">
      <c r="A216" s="80" t="s">
        <v>606</v>
      </c>
      <c r="B216" s="80">
        <v>96013786</v>
      </c>
      <c r="C216" s="80" t="s">
        <v>745</v>
      </c>
      <c r="D216" s="80">
        <v>53368</v>
      </c>
      <c r="E216" t="s">
        <v>938</v>
      </c>
      <c r="F216">
        <v>39</v>
      </c>
    </row>
    <row r="217" spans="1:7" x14ac:dyDescent="0.2">
      <c r="A217" s="80" t="s">
        <v>606</v>
      </c>
      <c r="B217" s="80">
        <v>96013786</v>
      </c>
      <c r="C217" s="80" t="s">
        <v>745</v>
      </c>
      <c r="D217" s="80">
        <v>53368</v>
      </c>
      <c r="E217" t="s">
        <v>938</v>
      </c>
      <c r="F217">
        <v>39</v>
      </c>
    </row>
    <row r="218" spans="1:7" x14ac:dyDescent="0.2">
      <c r="A218" s="80" t="s">
        <v>606</v>
      </c>
      <c r="B218" s="80">
        <v>96013786</v>
      </c>
      <c r="C218" s="80" t="s">
        <v>745</v>
      </c>
      <c r="D218" s="80">
        <v>53368</v>
      </c>
      <c r="E218" t="s">
        <v>938</v>
      </c>
      <c r="F218">
        <v>39</v>
      </c>
    </row>
    <row r="219" spans="1:7" x14ac:dyDescent="0.2">
      <c r="A219" s="80" t="s">
        <v>606</v>
      </c>
      <c r="B219" s="80">
        <v>96013786</v>
      </c>
      <c r="C219" s="80" t="s">
        <v>745</v>
      </c>
      <c r="D219" s="80">
        <v>53368</v>
      </c>
      <c r="E219" t="s">
        <v>938</v>
      </c>
      <c r="F219">
        <v>39</v>
      </c>
    </row>
    <row r="220" spans="1:7" x14ac:dyDescent="0.2">
      <c r="A220" s="80" t="s">
        <v>607</v>
      </c>
      <c r="B220" s="80">
        <v>96016173</v>
      </c>
      <c r="C220" s="80" t="s">
        <v>745</v>
      </c>
      <c r="D220" s="80">
        <v>56586</v>
      </c>
      <c r="E220" t="s">
        <v>938</v>
      </c>
      <c r="F220">
        <v>59</v>
      </c>
    </row>
    <row r="221" spans="1:7" x14ac:dyDescent="0.2">
      <c r="A221" s="80" t="s">
        <v>607</v>
      </c>
      <c r="B221" s="80">
        <v>96016173</v>
      </c>
      <c r="C221" s="80" t="s">
        <v>745</v>
      </c>
      <c r="D221" s="80">
        <v>56586</v>
      </c>
      <c r="E221" t="s">
        <v>938</v>
      </c>
      <c r="F221">
        <v>59</v>
      </c>
    </row>
    <row r="222" spans="1:7" x14ac:dyDescent="0.2">
      <c r="A222" s="80" t="s">
        <v>607</v>
      </c>
      <c r="B222" s="80">
        <v>96016173</v>
      </c>
      <c r="C222" s="80" t="s">
        <v>745</v>
      </c>
      <c r="D222" s="80">
        <v>56586</v>
      </c>
      <c r="E222" t="s">
        <v>938</v>
      </c>
      <c r="F222">
        <v>59</v>
      </c>
    </row>
    <row r="223" spans="1:7" x14ac:dyDescent="0.2">
      <c r="A223" s="80" t="s">
        <v>607</v>
      </c>
      <c r="B223" s="80">
        <v>96016173</v>
      </c>
      <c r="C223" s="80" t="s">
        <v>745</v>
      </c>
      <c r="D223" s="80">
        <v>56586</v>
      </c>
      <c r="E223" t="s">
        <v>938</v>
      </c>
      <c r="F223">
        <v>59</v>
      </c>
    </row>
    <row r="224" spans="1:7" x14ac:dyDescent="0.2">
      <c r="A224" s="80" t="s">
        <v>85</v>
      </c>
      <c r="B224" s="80">
        <v>96046411</v>
      </c>
      <c r="C224" s="80" t="s">
        <v>759</v>
      </c>
      <c r="D224" s="80">
        <v>57399</v>
      </c>
      <c r="E224" t="s">
        <v>938</v>
      </c>
      <c r="F224">
        <v>4</v>
      </c>
    </row>
    <row r="225" spans="1:6" x14ac:dyDescent="0.2">
      <c r="A225" s="80" t="s">
        <v>85</v>
      </c>
      <c r="B225" s="80">
        <v>96046411</v>
      </c>
      <c r="C225" s="80" t="s">
        <v>759</v>
      </c>
      <c r="D225" s="80">
        <v>57399</v>
      </c>
      <c r="E225" t="s">
        <v>938</v>
      </c>
      <c r="F225">
        <v>4</v>
      </c>
    </row>
    <row r="226" spans="1:6" x14ac:dyDescent="0.2">
      <c r="A226" s="80" t="s">
        <v>85</v>
      </c>
      <c r="B226" s="80">
        <v>96046411</v>
      </c>
      <c r="C226" s="80" t="s">
        <v>759</v>
      </c>
      <c r="D226" s="80">
        <v>57399</v>
      </c>
      <c r="E226" t="s">
        <v>938</v>
      </c>
      <c r="F226">
        <v>4</v>
      </c>
    </row>
    <row r="227" spans="1:6" x14ac:dyDescent="0.2">
      <c r="A227" s="80" t="s">
        <v>85</v>
      </c>
      <c r="B227" s="80">
        <v>96046411</v>
      </c>
      <c r="C227" s="80" t="s">
        <v>759</v>
      </c>
      <c r="D227" s="80">
        <v>57399</v>
      </c>
      <c r="E227" t="s">
        <v>938</v>
      </c>
      <c r="F227">
        <v>4</v>
      </c>
    </row>
    <row r="228" spans="1:6" x14ac:dyDescent="0.2">
      <c r="A228" s="80" t="s">
        <v>608</v>
      </c>
      <c r="B228" s="80">
        <v>96066392</v>
      </c>
      <c r="C228" s="80" t="s">
        <v>745</v>
      </c>
      <c r="D228" s="80">
        <v>28238</v>
      </c>
      <c r="E228" t="s">
        <v>938</v>
      </c>
      <c r="F228">
        <v>53</v>
      </c>
    </row>
    <row r="229" spans="1:6" x14ac:dyDescent="0.2">
      <c r="A229" s="80" t="s">
        <v>608</v>
      </c>
      <c r="B229" s="80">
        <v>96066392</v>
      </c>
      <c r="C229" s="80" t="s">
        <v>745</v>
      </c>
      <c r="D229" s="80">
        <v>28238</v>
      </c>
      <c r="E229" t="s">
        <v>938</v>
      </c>
      <c r="F229">
        <v>53</v>
      </c>
    </row>
    <row r="230" spans="1:6" x14ac:dyDescent="0.2">
      <c r="A230" s="80" t="s">
        <v>609</v>
      </c>
      <c r="B230" s="80">
        <v>96032264</v>
      </c>
      <c r="C230" s="80" t="s">
        <v>759</v>
      </c>
      <c r="D230" s="80">
        <v>34880</v>
      </c>
      <c r="E230" t="s">
        <v>938</v>
      </c>
      <c r="F230">
        <v>36</v>
      </c>
    </row>
    <row r="231" spans="1:6" x14ac:dyDescent="0.2">
      <c r="A231" s="80" t="s">
        <v>609</v>
      </c>
      <c r="B231" s="80">
        <v>96032264</v>
      </c>
      <c r="C231" s="80" t="s">
        <v>759</v>
      </c>
      <c r="D231" s="80">
        <v>34880</v>
      </c>
      <c r="E231" t="s">
        <v>938</v>
      </c>
      <c r="F231">
        <v>36</v>
      </c>
    </row>
    <row r="232" spans="1:6" x14ac:dyDescent="0.2">
      <c r="A232" s="80" t="s">
        <v>609</v>
      </c>
      <c r="B232" s="80">
        <v>96032264</v>
      </c>
      <c r="C232" s="80" t="s">
        <v>759</v>
      </c>
      <c r="D232" s="80">
        <v>34880</v>
      </c>
      <c r="E232" t="s">
        <v>938</v>
      </c>
      <c r="F232">
        <v>36</v>
      </c>
    </row>
    <row r="233" spans="1:6" x14ac:dyDescent="0.2">
      <c r="A233" s="80" t="s">
        <v>609</v>
      </c>
      <c r="B233" s="80">
        <v>96032264</v>
      </c>
      <c r="C233" s="80" t="s">
        <v>759</v>
      </c>
      <c r="D233" s="80">
        <v>34880</v>
      </c>
      <c r="E233" t="s">
        <v>938</v>
      </c>
      <c r="F233">
        <v>36</v>
      </c>
    </row>
    <row r="234" spans="1:6" x14ac:dyDescent="0.2">
      <c r="A234" s="80" t="s">
        <v>610</v>
      </c>
      <c r="B234" s="80">
        <v>96067431</v>
      </c>
      <c r="C234" s="80" t="s">
        <v>745</v>
      </c>
      <c r="D234" s="80">
        <v>56786</v>
      </c>
      <c r="E234" t="s">
        <v>938</v>
      </c>
      <c r="F234">
        <v>72</v>
      </c>
    </row>
    <row r="235" spans="1:6" x14ac:dyDescent="0.2">
      <c r="A235" s="80" t="s">
        <v>610</v>
      </c>
      <c r="B235" s="80">
        <v>96067431</v>
      </c>
      <c r="C235" s="80" t="s">
        <v>745</v>
      </c>
      <c r="D235" s="80">
        <v>56786</v>
      </c>
      <c r="E235" t="s">
        <v>938</v>
      </c>
      <c r="F235">
        <v>72</v>
      </c>
    </row>
    <row r="236" spans="1:6" x14ac:dyDescent="0.2">
      <c r="A236" s="80" t="s">
        <v>117</v>
      </c>
      <c r="B236" s="80">
        <v>96070472</v>
      </c>
      <c r="C236" s="80" t="s">
        <v>745</v>
      </c>
      <c r="D236" s="80">
        <v>102342</v>
      </c>
      <c r="E236" t="s">
        <v>938</v>
      </c>
      <c r="F236">
        <v>2</v>
      </c>
    </row>
    <row r="237" spans="1:6" x14ac:dyDescent="0.2">
      <c r="A237" s="80" t="s">
        <v>117</v>
      </c>
      <c r="B237" s="80">
        <v>96070472</v>
      </c>
      <c r="C237" s="80" t="s">
        <v>745</v>
      </c>
      <c r="D237" s="80">
        <v>102342</v>
      </c>
      <c r="E237" t="s">
        <v>938</v>
      </c>
      <c r="F237">
        <v>2</v>
      </c>
    </row>
    <row r="238" spans="1:6" x14ac:dyDescent="0.2">
      <c r="A238" s="80" t="s">
        <v>611</v>
      </c>
      <c r="B238" s="80">
        <v>96038069</v>
      </c>
      <c r="C238" s="80" t="s">
        <v>776</v>
      </c>
      <c r="D238" s="80">
        <v>56624</v>
      </c>
      <c r="E238" t="s">
        <v>938</v>
      </c>
      <c r="F238">
        <v>67</v>
      </c>
    </row>
    <row r="239" spans="1:6" x14ac:dyDescent="0.2">
      <c r="A239" s="80" t="s">
        <v>611</v>
      </c>
      <c r="B239" s="80">
        <v>96038069</v>
      </c>
      <c r="C239" s="80" t="s">
        <v>776</v>
      </c>
      <c r="D239" s="80">
        <v>56624</v>
      </c>
      <c r="E239" t="s">
        <v>938</v>
      </c>
      <c r="F239">
        <v>67</v>
      </c>
    </row>
    <row r="240" spans="1:6" x14ac:dyDescent="0.2">
      <c r="A240" s="80" t="s">
        <v>611</v>
      </c>
      <c r="B240" s="80">
        <v>96038069</v>
      </c>
      <c r="C240" s="80" t="s">
        <v>776</v>
      </c>
      <c r="D240" s="80">
        <v>56624</v>
      </c>
      <c r="E240" t="s">
        <v>938</v>
      </c>
      <c r="F240">
        <v>67</v>
      </c>
    </row>
    <row r="241" spans="1:6" x14ac:dyDescent="0.2">
      <c r="A241" s="80" t="s">
        <v>611</v>
      </c>
      <c r="B241" s="80">
        <v>96038069</v>
      </c>
      <c r="C241" s="80" t="s">
        <v>776</v>
      </c>
      <c r="D241" s="80">
        <v>56624</v>
      </c>
      <c r="E241" t="s">
        <v>938</v>
      </c>
      <c r="F241">
        <v>67</v>
      </c>
    </row>
    <row r="242" spans="1:6" x14ac:dyDescent="0.2">
      <c r="A242" s="80" t="s">
        <v>191</v>
      </c>
      <c r="B242" s="80">
        <v>96017243</v>
      </c>
      <c r="C242" s="80" t="s">
        <v>745</v>
      </c>
      <c r="D242" s="80">
        <v>55265</v>
      </c>
      <c r="E242" t="s">
        <v>938</v>
      </c>
      <c r="F242">
        <v>30</v>
      </c>
    </row>
    <row r="243" spans="1:6" x14ac:dyDescent="0.2">
      <c r="A243" s="80" t="s">
        <v>191</v>
      </c>
      <c r="B243" s="80">
        <v>96017243</v>
      </c>
      <c r="C243" s="80" t="s">
        <v>745</v>
      </c>
      <c r="D243" s="80">
        <v>55265</v>
      </c>
      <c r="E243" t="s">
        <v>938</v>
      </c>
      <c r="F243">
        <v>30</v>
      </c>
    </row>
    <row r="244" spans="1:6" x14ac:dyDescent="0.2">
      <c r="A244" s="80" t="s">
        <v>191</v>
      </c>
      <c r="B244" s="80">
        <v>96017243</v>
      </c>
      <c r="C244" s="80" t="s">
        <v>745</v>
      </c>
      <c r="D244" s="80">
        <v>55265</v>
      </c>
      <c r="E244" t="s">
        <v>938</v>
      </c>
      <c r="F244">
        <v>30</v>
      </c>
    </row>
    <row r="245" spans="1:6" x14ac:dyDescent="0.2">
      <c r="A245" s="80" t="s">
        <v>191</v>
      </c>
      <c r="B245" s="80">
        <v>96017243</v>
      </c>
      <c r="C245" s="80" t="s">
        <v>745</v>
      </c>
      <c r="D245" s="80">
        <v>55265</v>
      </c>
      <c r="E245" t="s">
        <v>938</v>
      </c>
      <c r="F245">
        <v>30</v>
      </c>
    </row>
    <row r="246" spans="1:6" x14ac:dyDescent="0.2">
      <c r="A246" s="80" t="s">
        <v>612</v>
      </c>
      <c r="B246" s="80">
        <v>96017238</v>
      </c>
      <c r="C246" s="80" t="s">
        <v>745</v>
      </c>
      <c r="D246" s="80">
        <v>58104</v>
      </c>
      <c r="E246" t="s">
        <v>938</v>
      </c>
      <c r="F246">
        <v>74</v>
      </c>
    </row>
    <row r="247" spans="1:6" x14ac:dyDescent="0.2">
      <c r="A247" s="80" t="s">
        <v>612</v>
      </c>
      <c r="B247" s="80">
        <v>96017238</v>
      </c>
      <c r="C247" s="80" t="s">
        <v>745</v>
      </c>
      <c r="D247" s="80">
        <v>58104</v>
      </c>
      <c r="E247" t="s">
        <v>938</v>
      </c>
      <c r="F247">
        <v>74</v>
      </c>
    </row>
    <row r="248" spans="1:6" x14ac:dyDescent="0.2">
      <c r="A248" s="80" t="s">
        <v>612</v>
      </c>
      <c r="B248" s="80">
        <v>96017238</v>
      </c>
      <c r="C248" s="80" t="s">
        <v>745</v>
      </c>
      <c r="D248" s="80">
        <v>58104</v>
      </c>
      <c r="E248" t="s">
        <v>938</v>
      </c>
      <c r="F248">
        <v>74</v>
      </c>
    </row>
    <row r="249" spans="1:6" x14ac:dyDescent="0.2">
      <c r="A249" s="80" t="s">
        <v>612</v>
      </c>
      <c r="B249" s="80">
        <v>96017238</v>
      </c>
      <c r="C249" s="80" t="s">
        <v>745</v>
      </c>
      <c r="D249" s="80">
        <v>58104</v>
      </c>
      <c r="E249" t="s">
        <v>938</v>
      </c>
      <c r="F249">
        <v>74</v>
      </c>
    </row>
    <row r="250" spans="1:6" x14ac:dyDescent="0.2">
      <c r="A250" s="80" t="s">
        <v>613</v>
      </c>
      <c r="B250" s="80">
        <v>96045241</v>
      </c>
      <c r="C250" s="80" t="s">
        <v>745</v>
      </c>
      <c r="D250" s="80">
        <v>46749</v>
      </c>
      <c r="E250" t="s">
        <v>938</v>
      </c>
      <c r="F250">
        <v>71</v>
      </c>
    </row>
    <row r="251" spans="1:6" x14ac:dyDescent="0.2">
      <c r="A251" s="80" t="s">
        <v>613</v>
      </c>
      <c r="B251" s="80">
        <v>96045241</v>
      </c>
      <c r="C251" s="80" t="s">
        <v>745</v>
      </c>
      <c r="D251" s="80">
        <v>46749</v>
      </c>
      <c r="E251" t="s">
        <v>938</v>
      </c>
      <c r="F251">
        <v>71</v>
      </c>
    </row>
    <row r="252" spans="1:6" x14ac:dyDescent="0.2">
      <c r="A252" s="80" t="s">
        <v>613</v>
      </c>
      <c r="B252" s="80">
        <v>96045241</v>
      </c>
      <c r="C252" s="80" t="s">
        <v>745</v>
      </c>
      <c r="D252" s="80">
        <v>46749</v>
      </c>
      <c r="E252" t="s">
        <v>938</v>
      </c>
      <c r="F252">
        <v>71</v>
      </c>
    </row>
    <row r="253" spans="1:6" x14ac:dyDescent="0.2">
      <c r="A253" s="80" t="s">
        <v>613</v>
      </c>
      <c r="B253" s="80">
        <v>96045241</v>
      </c>
      <c r="C253" s="80" t="s">
        <v>745</v>
      </c>
      <c r="D253" s="80">
        <v>46749</v>
      </c>
      <c r="E253" t="s">
        <v>938</v>
      </c>
      <c r="F253">
        <v>71</v>
      </c>
    </row>
    <row r="254" spans="1:6" x14ac:dyDescent="0.2">
      <c r="A254" s="80" t="s">
        <v>614</v>
      </c>
      <c r="B254" s="80">
        <v>96013792</v>
      </c>
      <c r="C254" s="80" t="s">
        <v>745</v>
      </c>
      <c r="D254" s="80">
        <v>66918</v>
      </c>
      <c r="E254" t="s">
        <v>938</v>
      </c>
      <c r="F254">
        <v>6</v>
      </c>
    </row>
    <row r="255" spans="1:6" x14ac:dyDescent="0.2">
      <c r="A255" s="80" t="s">
        <v>614</v>
      </c>
      <c r="B255" s="80">
        <v>96013792</v>
      </c>
      <c r="C255" s="80" t="s">
        <v>745</v>
      </c>
      <c r="D255" s="80">
        <v>66918</v>
      </c>
      <c r="E255" t="s">
        <v>938</v>
      </c>
      <c r="F255">
        <v>6</v>
      </c>
    </row>
    <row r="256" spans="1:6" x14ac:dyDescent="0.2">
      <c r="A256" s="80" t="s">
        <v>614</v>
      </c>
      <c r="B256" s="80">
        <v>96013792</v>
      </c>
      <c r="C256" s="80" t="s">
        <v>745</v>
      </c>
      <c r="D256" s="80">
        <v>66918</v>
      </c>
      <c r="E256" t="s">
        <v>938</v>
      </c>
      <c r="F256">
        <v>6</v>
      </c>
    </row>
    <row r="257" spans="1:6" x14ac:dyDescent="0.2">
      <c r="A257" s="80" t="s">
        <v>614</v>
      </c>
      <c r="B257" s="80">
        <v>96013792</v>
      </c>
      <c r="C257" s="80" t="s">
        <v>745</v>
      </c>
      <c r="D257" s="80">
        <v>66918</v>
      </c>
      <c r="E257" t="s">
        <v>938</v>
      </c>
      <c r="F257">
        <v>6</v>
      </c>
    </row>
    <row r="258" spans="1:6" x14ac:dyDescent="0.2">
      <c r="A258" s="80" t="s">
        <v>615</v>
      </c>
      <c r="B258" s="80">
        <v>96013928</v>
      </c>
      <c r="C258" s="80" t="s">
        <v>745</v>
      </c>
      <c r="D258" s="80">
        <v>10253</v>
      </c>
      <c r="E258" t="s">
        <v>938</v>
      </c>
      <c r="F258">
        <v>88</v>
      </c>
    </row>
    <row r="259" spans="1:6" x14ac:dyDescent="0.2">
      <c r="A259" s="80" t="s">
        <v>615</v>
      </c>
      <c r="B259" s="80">
        <v>96013928</v>
      </c>
      <c r="C259" s="80" t="s">
        <v>745</v>
      </c>
      <c r="D259" s="80">
        <v>10253</v>
      </c>
      <c r="E259" t="s">
        <v>938</v>
      </c>
      <c r="F259">
        <v>88</v>
      </c>
    </row>
    <row r="260" spans="1:6" x14ac:dyDescent="0.2">
      <c r="A260" s="80" t="s">
        <v>615</v>
      </c>
      <c r="B260" s="80">
        <v>96013928</v>
      </c>
      <c r="C260" s="80" t="s">
        <v>745</v>
      </c>
      <c r="D260" s="80">
        <v>10253</v>
      </c>
      <c r="E260" t="s">
        <v>938</v>
      </c>
      <c r="F260">
        <v>88</v>
      </c>
    </row>
    <row r="261" spans="1:6" x14ac:dyDescent="0.2">
      <c r="A261" s="80" t="s">
        <v>615</v>
      </c>
      <c r="B261" s="80">
        <v>96013928</v>
      </c>
      <c r="C261" s="80" t="s">
        <v>745</v>
      </c>
      <c r="D261" s="80">
        <v>10253</v>
      </c>
      <c r="E261" t="s">
        <v>938</v>
      </c>
      <c r="F261">
        <v>88</v>
      </c>
    </row>
    <row r="262" spans="1:6" x14ac:dyDescent="0.2">
      <c r="A262" s="80" t="s">
        <v>616</v>
      </c>
      <c r="B262" s="80">
        <v>96014225</v>
      </c>
      <c r="C262" s="80" t="s">
        <v>800</v>
      </c>
      <c r="D262" s="80">
        <v>10255</v>
      </c>
      <c r="E262" t="s">
        <v>938</v>
      </c>
      <c r="F262">
        <v>48</v>
      </c>
    </row>
    <row r="263" spans="1:6" x14ac:dyDescent="0.2">
      <c r="A263" s="80" t="s">
        <v>616</v>
      </c>
      <c r="B263" s="80">
        <v>96014225</v>
      </c>
      <c r="C263" s="80" t="s">
        <v>800</v>
      </c>
      <c r="D263" s="80">
        <v>10255</v>
      </c>
      <c r="E263" t="s">
        <v>938</v>
      </c>
      <c r="F263">
        <v>48</v>
      </c>
    </row>
    <row r="264" spans="1:6" x14ac:dyDescent="0.2">
      <c r="A264" s="80" t="s">
        <v>616</v>
      </c>
      <c r="B264" s="80">
        <v>96014225</v>
      </c>
      <c r="C264" s="80" t="s">
        <v>800</v>
      </c>
      <c r="D264" s="80">
        <v>10255</v>
      </c>
      <c r="E264" t="s">
        <v>938</v>
      </c>
      <c r="F264">
        <v>48</v>
      </c>
    </row>
    <row r="265" spans="1:6" x14ac:dyDescent="0.2">
      <c r="A265" s="80" t="s">
        <v>616</v>
      </c>
      <c r="B265" s="80">
        <v>96014225</v>
      </c>
      <c r="C265" s="80" t="s">
        <v>800</v>
      </c>
      <c r="D265" s="80">
        <v>10255</v>
      </c>
      <c r="E265" t="s">
        <v>938</v>
      </c>
      <c r="F265">
        <v>48</v>
      </c>
    </row>
    <row r="266" spans="1:6" x14ac:dyDescent="0.2">
      <c r="A266" s="80" t="s">
        <v>143</v>
      </c>
      <c r="B266" s="80">
        <v>96037311</v>
      </c>
      <c r="C266" s="80" t="s">
        <v>759</v>
      </c>
      <c r="D266" s="80">
        <v>26038</v>
      </c>
      <c r="E266" t="s">
        <v>938</v>
      </c>
      <c r="F266">
        <v>37</v>
      </c>
    </row>
    <row r="267" spans="1:6" x14ac:dyDescent="0.2">
      <c r="A267" s="80" t="s">
        <v>143</v>
      </c>
      <c r="B267" s="80">
        <v>96037311</v>
      </c>
      <c r="C267" s="80" t="s">
        <v>759</v>
      </c>
      <c r="D267" s="80">
        <v>26038</v>
      </c>
      <c r="E267" t="s">
        <v>938</v>
      </c>
      <c r="F267">
        <v>37</v>
      </c>
    </row>
    <row r="268" spans="1:6" x14ac:dyDescent="0.2">
      <c r="A268" s="80" t="s">
        <v>143</v>
      </c>
      <c r="B268" s="80">
        <v>96037311</v>
      </c>
      <c r="C268" s="80" t="s">
        <v>759</v>
      </c>
      <c r="D268" s="80">
        <v>26038</v>
      </c>
      <c r="E268" t="s">
        <v>938</v>
      </c>
      <c r="F268">
        <v>37</v>
      </c>
    </row>
    <row r="269" spans="1:6" x14ac:dyDescent="0.2">
      <c r="A269" s="80" t="s">
        <v>143</v>
      </c>
      <c r="B269" s="80">
        <v>96037311</v>
      </c>
      <c r="C269" s="80" t="s">
        <v>759</v>
      </c>
      <c r="D269" s="80">
        <v>26038</v>
      </c>
      <c r="E269" t="s">
        <v>938</v>
      </c>
      <c r="F269">
        <v>37</v>
      </c>
    </row>
    <row r="270" spans="1:6" x14ac:dyDescent="0.2">
      <c r="A270" s="80" t="s">
        <v>617</v>
      </c>
      <c r="B270" s="80">
        <v>96091576</v>
      </c>
      <c r="C270" s="80" t="s">
        <v>745</v>
      </c>
      <c r="D270" s="80">
        <v>66073</v>
      </c>
      <c r="E270" t="s">
        <v>938</v>
      </c>
      <c r="F270">
        <v>35</v>
      </c>
    </row>
    <row r="271" spans="1:6" x14ac:dyDescent="0.2">
      <c r="A271" s="80" t="s">
        <v>617</v>
      </c>
      <c r="B271" s="80">
        <v>96091576</v>
      </c>
      <c r="C271" s="80" t="s">
        <v>745</v>
      </c>
      <c r="D271" s="80">
        <v>66073</v>
      </c>
      <c r="E271" t="s">
        <v>938</v>
      </c>
      <c r="F271">
        <v>35</v>
      </c>
    </row>
    <row r="272" spans="1:6" x14ac:dyDescent="0.2">
      <c r="A272" s="80" t="s">
        <v>618</v>
      </c>
      <c r="B272" s="80">
        <v>96014321</v>
      </c>
      <c r="C272" s="80" t="s">
        <v>745</v>
      </c>
      <c r="D272" s="80">
        <v>58982</v>
      </c>
      <c r="E272" t="s">
        <v>938</v>
      </c>
      <c r="F272">
        <v>50</v>
      </c>
    </row>
    <row r="273" spans="1:6" x14ac:dyDescent="0.2">
      <c r="A273" s="80" t="s">
        <v>618</v>
      </c>
      <c r="B273" s="80">
        <v>96014321</v>
      </c>
      <c r="C273" s="80" t="s">
        <v>745</v>
      </c>
      <c r="D273" s="80">
        <v>58982</v>
      </c>
      <c r="E273" t="s">
        <v>938</v>
      </c>
      <c r="F273">
        <v>50</v>
      </c>
    </row>
    <row r="274" spans="1:6" x14ac:dyDescent="0.2">
      <c r="A274" s="80" t="s">
        <v>618</v>
      </c>
      <c r="B274" s="80">
        <v>96014321</v>
      </c>
      <c r="C274" s="80" t="s">
        <v>745</v>
      </c>
      <c r="D274" s="80">
        <v>58982</v>
      </c>
      <c r="E274" t="s">
        <v>938</v>
      </c>
      <c r="F274">
        <v>50</v>
      </c>
    </row>
    <row r="275" spans="1:6" x14ac:dyDescent="0.2">
      <c r="A275" s="80" t="s">
        <v>618</v>
      </c>
      <c r="B275" s="80">
        <v>96014321</v>
      </c>
      <c r="C275" s="80" t="s">
        <v>745</v>
      </c>
      <c r="D275" s="80">
        <v>58982</v>
      </c>
      <c r="E275" t="s">
        <v>938</v>
      </c>
      <c r="F275">
        <v>50</v>
      </c>
    </row>
    <row r="276" spans="1:6" x14ac:dyDescent="0.2">
      <c r="A276" s="80" t="s">
        <v>619</v>
      </c>
      <c r="B276" s="80">
        <v>96038971</v>
      </c>
      <c r="C276" s="80" t="s">
        <v>745</v>
      </c>
      <c r="D276" s="80">
        <v>75671</v>
      </c>
      <c r="E276" t="s">
        <v>938</v>
      </c>
      <c r="F276">
        <v>64</v>
      </c>
    </row>
    <row r="277" spans="1:6" x14ac:dyDescent="0.2">
      <c r="A277" s="80" t="s">
        <v>619</v>
      </c>
      <c r="B277" s="80">
        <v>96038971</v>
      </c>
      <c r="C277" s="80" t="s">
        <v>745</v>
      </c>
      <c r="D277" s="80">
        <v>75671</v>
      </c>
      <c r="E277" t="s">
        <v>938</v>
      </c>
      <c r="F277">
        <v>64</v>
      </c>
    </row>
    <row r="278" spans="1:6" x14ac:dyDescent="0.2">
      <c r="A278" s="80" t="s">
        <v>619</v>
      </c>
      <c r="B278" s="80">
        <v>96038971</v>
      </c>
      <c r="C278" s="80" t="s">
        <v>745</v>
      </c>
      <c r="D278" s="80">
        <v>75671</v>
      </c>
      <c r="E278" t="s">
        <v>938</v>
      </c>
      <c r="F278">
        <v>64</v>
      </c>
    </row>
    <row r="279" spans="1:6" x14ac:dyDescent="0.2">
      <c r="A279" s="80" t="s">
        <v>619</v>
      </c>
      <c r="B279" s="80">
        <v>96038971</v>
      </c>
      <c r="C279" s="80" t="s">
        <v>745</v>
      </c>
      <c r="D279" s="80">
        <v>75671</v>
      </c>
      <c r="E279" t="s">
        <v>938</v>
      </c>
      <c r="F279">
        <v>64</v>
      </c>
    </row>
    <row r="280" spans="1:6" x14ac:dyDescent="0.2">
      <c r="A280" s="80" t="s">
        <v>620</v>
      </c>
      <c r="B280" s="80">
        <v>96091581</v>
      </c>
      <c r="C280" s="80" t="s">
        <v>745</v>
      </c>
      <c r="D280" s="80">
        <v>118945</v>
      </c>
      <c r="E280" t="s">
        <v>938</v>
      </c>
      <c r="F280">
        <v>77</v>
      </c>
    </row>
    <row r="281" spans="1:6" x14ac:dyDescent="0.2">
      <c r="A281" s="80" t="s">
        <v>620</v>
      </c>
      <c r="B281" s="80">
        <v>96091581</v>
      </c>
      <c r="C281" s="80" t="s">
        <v>745</v>
      </c>
      <c r="D281" s="80">
        <v>118945</v>
      </c>
      <c r="E281" t="s">
        <v>938</v>
      </c>
      <c r="F281">
        <v>77</v>
      </c>
    </row>
    <row r="282" spans="1:6" x14ac:dyDescent="0.2">
      <c r="A282" s="80" t="s">
        <v>100</v>
      </c>
      <c r="B282" s="80">
        <v>96081135</v>
      </c>
      <c r="C282" s="80" t="s">
        <v>759</v>
      </c>
      <c r="D282" s="80">
        <v>68856</v>
      </c>
      <c r="E282" t="s">
        <v>938</v>
      </c>
      <c r="F282">
        <v>23</v>
      </c>
    </row>
    <row r="283" spans="1:6" x14ac:dyDescent="0.2">
      <c r="A283" s="80" t="s">
        <v>100</v>
      </c>
      <c r="B283" s="80">
        <v>96081135</v>
      </c>
      <c r="C283" s="80" t="s">
        <v>759</v>
      </c>
      <c r="D283" s="80">
        <v>68856</v>
      </c>
      <c r="E283" t="s">
        <v>938</v>
      </c>
      <c r="F283">
        <v>23</v>
      </c>
    </row>
    <row r="284" spans="1:6" x14ac:dyDescent="0.2">
      <c r="A284" s="80" t="s">
        <v>216</v>
      </c>
      <c r="B284" s="80">
        <v>96013822</v>
      </c>
      <c r="C284" s="80" t="s">
        <v>745</v>
      </c>
      <c r="D284" s="80">
        <v>65658</v>
      </c>
      <c r="E284" t="s">
        <v>938</v>
      </c>
      <c r="F284">
        <v>52</v>
      </c>
    </row>
    <row r="285" spans="1:6" x14ac:dyDescent="0.2">
      <c r="A285" s="80" t="s">
        <v>216</v>
      </c>
      <c r="B285" s="80">
        <v>96013822</v>
      </c>
      <c r="C285" s="80" t="s">
        <v>745</v>
      </c>
      <c r="D285" s="80">
        <v>65658</v>
      </c>
      <c r="E285" t="s">
        <v>938</v>
      </c>
      <c r="F285">
        <v>52</v>
      </c>
    </row>
    <row r="286" spans="1:6" x14ac:dyDescent="0.2">
      <c r="A286" s="80" t="s">
        <v>216</v>
      </c>
      <c r="B286" s="80">
        <v>96013822</v>
      </c>
      <c r="C286" s="80" t="s">
        <v>745</v>
      </c>
      <c r="D286" s="80">
        <v>65658</v>
      </c>
      <c r="E286" t="s">
        <v>938</v>
      </c>
      <c r="F286">
        <v>52</v>
      </c>
    </row>
    <row r="287" spans="1:6" x14ac:dyDescent="0.2">
      <c r="A287" s="80" t="s">
        <v>216</v>
      </c>
      <c r="B287" s="80">
        <v>96013822</v>
      </c>
      <c r="C287" s="80" t="s">
        <v>745</v>
      </c>
      <c r="D287" s="80">
        <v>65658</v>
      </c>
      <c r="E287" t="s">
        <v>938</v>
      </c>
      <c r="F287">
        <v>52</v>
      </c>
    </row>
    <row r="288" spans="1:6" x14ac:dyDescent="0.2">
      <c r="A288" s="80" t="s">
        <v>198</v>
      </c>
      <c r="B288" s="80">
        <v>96030407</v>
      </c>
      <c r="C288" s="80" t="s">
        <v>759</v>
      </c>
      <c r="D288" s="80">
        <v>26476</v>
      </c>
      <c r="E288" t="s">
        <v>938</v>
      </c>
      <c r="F288">
        <v>51</v>
      </c>
    </row>
    <row r="289" spans="1:6" x14ac:dyDescent="0.2">
      <c r="A289" s="80" t="s">
        <v>198</v>
      </c>
      <c r="B289" s="80">
        <v>96030407</v>
      </c>
      <c r="C289" s="80" t="s">
        <v>759</v>
      </c>
      <c r="D289" s="80">
        <v>26476</v>
      </c>
      <c r="E289" t="s">
        <v>938</v>
      </c>
      <c r="F289">
        <v>51</v>
      </c>
    </row>
    <row r="290" spans="1:6" x14ac:dyDescent="0.2">
      <c r="A290" s="80" t="s">
        <v>198</v>
      </c>
      <c r="B290" s="80">
        <v>96030407</v>
      </c>
      <c r="C290" s="80" t="s">
        <v>759</v>
      </c>
      <c r="D290" s="80">
        <v>26476</v>
      </c>
      <c r="E290" t="s">
        <v>938</v>
      </c>
      <c r="F290">
        <v>51</v>
      </c>
    </row>
    <row r="291" spans="1:6" x14ac:dyDescent="0.2">
      <c r="A291" s="80" t="s">
        <v>198</v>
      </c>
      <c r="B291" s="80">
        <v>96030407</v>
      </c>
      <c r="C291" s="80" t="s">
        <v>759</v>
      </c>
      <c r="D291" s="80">
        <v>26476</v>
      </c>
      <c r="E291" t="s">
        <v>938</v>
      </c>
      <c r="F291">
        <v>51</v>
      </c>
    </row>
    <row r="292" spans="1:6" x14ac:dyDescent="0.2">
      <c r="A292" s="80" t="s">
        <v>125</v>
      </c>
      <c r="B292" s="80">
        <v>96013805</v>
      </c>
      <c r="C292" s="80" t="s">
        <v>745</v>
      </c>
      <c r="D292" s="80">
        <v>29605</v>
      </c>
      <c r="E292" t="s">
        <v>938</v>
      </c>
      <c r="F292">
        <v>62</v>
      </c>
    </row>
    <row r="293" spans="1:6" x14ac:dyDescent="0.2">
      <c r="A293" s="80" t="s">
        <v>125</v>
      </c>
      <c r="B293" s="80">
        <v>96013805</v>
      </c>
      <c r="C293" s="80" t="s">
        <v>745</v>
      </c>
      <c r="D293" s="80">
        <v>29605</v>
      </c>
      <c r="E293" t="s">
        <v>938</v>
      </c>
      <c r="F293">
        <v>62</v>
      </c>
    </row>
    <row r="294" spans="1:6" x14ac:dyDescent="0.2">
      <c r="A294" s="80" t="s">
        <v>125</v>
      </c>
      <c r="B294" s="80">
        <v>96013805</v>
      </c>
      <c r="C294" s="80" t="s">
        <v>745</v>
      </c>
      <c r="D294" s="80">
        <v>29605</v>
      </c>
      <c r="E294" t="s">
        <v>938</v>
      </c>
      <c r="F294">
        <v>62</v>
      </c>
    </row>
    <row r="295" spans="1:6" x14ac:dyDescent="0.2">
      <c r="A295" s="80" t="s">
        <v>125</v>
      </c>
      <c r="B295" s="80">
        <v>96013805</v>
      </c>
      <c r="C295" s="80" t="s">
        <v>745</v>
      </c>
      <c r="D295" s="80">
        <v>29605</v>
      </c>
      <c r="E295" t="s">
        <v>938</v>
      </c>
      <c r="F295">
        <v>62</v>
      </c>
    </row>
    <row r="296" spans="1:6" x14ac:dyDescent="0.2">
      <c r="A296" s="80" t="s">
        <v>621</v>
      </c>
      <c r="B296" s="80">
        <v>96013926</v>
      </c>
      <c r="C296" s="80" t="s">
        <v>745</v>
      </c>
      <c r="D296" s="80">
        <v>11107</v>
      </c>
      <c r="E296" t="s">
        <v>938</v>
      </c>
      <c r="F296">
        <v>61</v>
      </c>
    </row>
    <row r="297" spans="1:6" x14ac:dyDescent="0.2">
      <c r="A297" s="80" t="s">
        <v>621</v>
      </c>
      <c r="B297" s="80">
        <v>96013926</v>
      </c>
      <c r="C297" s="80" t="s">
        <v>745</v>
      </c>
      <c r="D297" s="80">
        <v>11107</v>
      </c>
      <c r="E297" t="s">
        <v>938</v>
      </c>
      <c r="F297">
        <v>61</v>
      </c>
    </row>
    <row r="298" spans="1:6" x14ac:dyDescent="0.2">
      <c r="A298" s="80" t="s">
        <v>621</v>
      </c>
      <c r="B298" s="80">
        <v>96013926</v>
      </c>
      <c r="C298" s="80" t="s">
        <v>745</v>
      </c>
      <c r="D298" s="80">
        <v>11107</v>
      </c>
      <c r="E298" t="s">
        <v>938</v>
      </c>
      <c r="F298">
        <v>61</v>
      </c>
    </row>
    <row r="299" spans="1:6" x14ac:dyDescent="0.2">
      <c r="A299" s="80" t="s">
        <v>621</v>
      </c>
      <c r="B299" s="80">
        <v>96013926</v>
      </c>
      <c r="C299" s="80" t="s">
        <v>745</v>
      </c>
      <c r="D299" s="80">
        <v>11107</v>
      </c>
      <c r="E299" t="s">
        <v>938</v>
      </c>
      <c r="F299">
        <v>61</v>
      </c>
    </row>
    <row r="300" spans="1:6" x14ac:dyDescent="0.2">
      <c r="A300" s="80" t="s">
        <v>134</v>
      </c>
      <c r="B300" s="80">
        <v>96030192</v>
      </c>
      <c r="C300" s="80" t="s">
        <v>776</v>
      </c>
      <c r="D300" s="80">
        <v>11170</v>
      </c>
      <c r="E300" t="s">
        <v>938</v>
      </c>
      <c r="F300">
        <v>54</v>
      </c>
    </row>
    <row r="301" spans="1:6" x14ac:dyDescent="0.2">
      <c r="A301" s="80" t="s">
        <v>134</v>
      </c>
      <c r="B301" s="80">
        <v>96030192</v>
      </c>
      <c r="C301" s="80" t="s">
        <v>776</v>
      </c>
      <c r="D301" s="80">
        <v>11170</v>
      </c>
      <c r="E301" t="s">
        <v>938</v>
      </c>
      <c r="F301">
        <v>54</v>
      </c>
    </row>
    <row r="302" spans="1:6" x14ac:dyDescent="0.2">
      <c r="A302" s="80" t="s">
        <v>134</v>
      </c>
      <c r="B302" s="80">
        <v>96030192</v>
      </c>
      <c r="C302" s="80" t="s">
        <v>776</v>
      </c>
      <c r="D302" s="80">
        <v>11170</v>
      </c>
      <c r="E302" t="s">
        <v>938</v>
      </c>
      <c r="F302">
        <v>54</v>
      </c>
    </row>
    <row r="303" spans="1:6" x14ac:dyDescent="0.2">
      <c r="A303" s="80" t="s">
        <v>134</v>
      </c>
      <c r="B303" s="80">
        <v>96030192</v>
      </c>
      <c r="C303" s="80" t="s">
        <v>776</v>
      </c>
      <c r="D303" s="80">
        <v>11170</v>
      </c>
      <c r="E303" t="s">
        <v>938</v>
      </c>
      <c r="F303">
        <v>54</v>
      </c>
    </row>
    <row r="304" spans="1:6" x14ac:dyDescent="0.2">
      <c r="A304" s="80" t="s">
        <v>622</v>
      </c>
      <c r="B304" s="80">
        <v>96013797</v>
      </c>
      <c r="C304" s="80" t="s">
        <v>745</v>
      </c>
      <c r="D304" s="80">
        <v>53876</v>
      </c>
      <c r="E304" t="s">
        <v>938</v>
      </c>
      <c r="F304">
        <v>14</v>
      </c>
    </row>
    <row r="305" spans="1:6" x14ac:dyDescent="0.2">
      <c r="A305" s="80" t="s">
        <v>622</v>
      </c>
      <c r="B305" s="80">
        <v>96013797</v>
      </c>
      <c r="C305" s="80" t="s">
        <v>745</v>
      </c>
      <c r="D305" s="80">
        <v>53876</v>
      </c>
      <c r="E305" t="s">
        <v>938</v>
      </c>
      <c r="F305">
        <v>14</v>
      </c>
    </row>
    <row r="306" spans="1:6" x14ac:dyDescent="0.2">
      <c r="A306" s="80" t="s">
        <v>622</v>
      </c>
      <c r="B306" s="80">
        <v>96013797</v>
      </c>
      <c r="C306" s="80" t="s">
        <v>745</v>
      </c>
      <c r="D306" s="80">
        <v>53876</v>
      </c>
      <c r="E306" t="s">
        <v>938</v>
      </c>
      <c r="F306">
        <v>14</v>
      </c>
    </row>
    <row r="307" spans="1:6" x14ac:dyDescent="0.2">
      <c r="A307" s="80" t="s">
        <v>622</v>
      </c>
      <c r="B307" s="80">
        <v>96013797</v>
      </c>
      <c r="C307" s="80" t="s">
        <v>745</v>
      </c>
      <c r="D307" s="80">
        <v>53876</v>
      </c>
      <c r="E307" t="s">
        <v>938</v>
      </c>
      <c r="F307">
        <v>14</v>
      </c>
    </row>
    <row r="308" spans="1:6" x14ac:dyDescent="0.2">
      <c r="A308" s="80" t="s">
        <v>153</v>
      </c>
      <c r="B308" s="80">
        <v>96043637</v>
      </c>
      <c r="C308" s="80" t="s">
        <v>759</v>
      </c>
      <c r="D308" s="80">
        <v>45515</v>
      </c>
      <c r="E308" t="s">
        <v>938</v>
      </c>
      <c r="F308">
        <v>87</v>
      </c>
    </row>
    <row r="309" spans="1:6" x14ac:dyDescent="0.2">
      <c r="A309" s="80" t="s">
        <v>153</v>
      </c>
      <c r="B309" s="80">
        <v>96043637</v>
      </c>
      <c r="C309" s="80" t="s">
        <v>759</v>
      </c>
      <c r="D309" s="80">
        <v>45515</v>
      </c>
      <c r="E309" t="s">
        <v>938</v>
      </c>
      <c r="F309">
        <v>87</v>
      </c>
    </row>
    <row r="310" spans="1:6" x14ac:dyDescent="0.2">
      <c r="A310" s="80" t="s">
        <v>153</v>
      </c>
      <c r="B310" s="80">
        <v>96043637</v>
      </c>
      <c r="C310" s="80" t="s">
        <v>759</v>
      </c>
      <c r="D310" s="80">
        <v>45515</v>
      </c>
      <c r="E310" t="s">
        <v>938</v>
      </c>
      <c r="F310">
        <v>87</v>
      </c>
    </row>
    <row r="311" spans="1:6" x14ac:dyDescent="0.2">
      <c r="A311" s="80" t="s">
        <v>153</v>
      </c>
      <c r="B311" s="80">
        <v>96043637</v>
      </c>
      <c r="C311" s="80" t="s">
        <v>759</v>
      </c>
      <c r="D311" s="80">
        <v>45515</v>
      </c>
      <c r="E311" t="s">
        <v>938</v>
      </c>
      <c r="F311">
        <v>87</v>
      </c>
    </row>
    <row r="312" spans="1:6" x14ac:dyDescent="0.2">
      <c r="A312" s="80" t="s">
        <v>274</v>
      </c>
      <c r="B312" s="80">
        <v>96067324</v>
      </c>
      <c r="C312" s="80" t="s">
        <v>745</v>
      </c>
      <c r="D312" s="80">
        <v>6198</v>
      </c>
      <c r="E312" t="s">
        <v>938</v>
      </c>
      <c r="F312">
        <v>32</v>
      </c>
    </row>
    <row r="313" spans="1:6" x14ac:dyDescent="0.2">
      <c r="A313" s="80" t="s">
        <v>274</v>
      </c>
      <c r="B313" s="80">
        <v>96067324</v>
      </c>
      <c r="C313" s="80" t="s">
        <v>745</v>
      </c>
      <c r="D313" s="80">
        <v>6198</v>
      </c>
      <c r="E313" t="s">
        <v>938</v>
      </c>
      <c r="F313">
        <v>32</v>
      </c>
    </row>
    <row r="314" spans="1:6" x14ac:dyDescent="0.2">
      <c r="A314" s="80" t="s">
        <v>274</v>
      </c>
      <c r="B314" s="80">
        <v>96067324</v>
      </c>
      <c r="C314" s="80" t="s">
        <v>745</v>
      </c>
      <c r="D314" s="80">
        <v>6198</v>
      </c>
      <c r="E314" t="s">
        <v>938</v>
      </c>
      <c r="F314">
        <v>32</v>
      </c>
    </row>
    <row r="315" spans="1:6" x14ac:dyDescent="0.2">
      <c r="A315" s="80" t="s">
        <v>274</v>
      </c>
      <c r="B315" s="80">
        <v>96067324</v>
      </c>
      <c r="C315" s="80" t="s">
        <v>745</v>
      </c>
      <c r="D315" s="80">
        <v>6198</v>
      </c>
      <c r="E315" t="s">
        <v>938</v>
      </c>
      <c r="F315">
        <v>32</v>
      </c>
    </row>
    <row r="316" spans="1:6" x14ac:dyDescent="0.2">
      <c r="A316" s="80" t="s">
        <v>849</v>
      </c>
      <c r="B316" s="80">
        <v>96030189</v>
      </c>
      <c r="C316" s="80" t="s">
        <v>776</v>
      </c>
      <c r="D316" s="80">
        <v>62449</v>
      </c>
      <c r="E316" t="s">
        <v>938</v>
      </c>
      <c r="F316" t="e">
        <v>#N/A</v>
      </c>
    </row>
    <row r="317" spans="1:6" x14ac:dyDescent="0.2">
      <c r="A317" s="80" t="s">
        <v>851</v>
      </c>
      <c r="B317" s="80">
        <v>96030189</v>
      </c>
      <c r="C317" s="80" t="s">
        <v>776</v>
      </c>
      <c r="D317" s="80">
        <v>62449</v>
      </c>
      <c r="E317" t="s">
        <v>938</v>
      </c>
      <c r="F317" t="e">
        <v>#N/A</v>
      </c>
    </row>
    <row r="318" spans="1:6" x14ac:dyDescent="0.2">
      <c r="A318" s="80" t="s">
        <v>851</v>
      </c>
      <c r="B318" s="80">
        <v>96030189</v>
      </c>
      <c r="C318" s="80" t="s">
        <v>776</v>
      </c>
      <c r="D318" s="80">
        <v>62449</v>
      </c>
      <c r="E318" t="s">
        <v>938</v>
      </c>
      <c r="F318" t="e">
        <v>#N/A</v>
      </c>
    </row>
    <row r="319" spans="1:6" x14ac:dyDescent="0.2">
      <c r="A319" s="80" t="s">
        <v>851</v>
      </c>
      <c r="B319" s="80">
        <v>96030189</v>
      </c>
      <c r="C319" s="80" t="s">
        <v>776</v>
      </c>
      <c r="D319" s="80">
        <v>62449</v>
      </c>
      <c r="E319" t="s">
        <v>938</v>
      </c>
      <c r="F319" t="e">
        <v>#N/A</v>
      </c>
    </row>
    <row r="320" spans="1:6" x14ac:dyDescent="0.2">
      <c r="A320" s="80" t="s">
        <v>115</v>
      </c>
      <c r="B320" s="80">
        <v>96013816</v>
      </c>
      <c r="C320" s="80" t="s">
        <v>745</v>
      </c>
      <c r="D320" s="80">
        <v>54980</v>
      </c>
      <c r="E320" t="s">
        <v>938</v>
      </c>
      <c r="F320">
        <v>7</v>
      </c>
    </row>
    <row r="321" spans="1:6" x14ac:dyDescent="0.2">
      <c r="A321" s="80" t="s">
        <v>115</v>
      </c>
      <c r="B321" s="80">
        <v>96013816</v>
      </c>
      <c r="C321" s="80" t="s">
        <v>745</v>
      </c>
      <c r="D321" s="80">
        <v>54980</v>
      </c>
      <c r="E321" t="s">
        <v>938</v>
      </c>
      <c r="F321">
        <v>7</v>
      </c>
    </row>
    <row r="322" spans="1:6" x14ac:dyDescent="0.2">
      <c r="A322" s="80" t="s">
        <v>115</v>
      </c>
      <c r="B322" s="80">
        <v>96013816</v>
      </c>
      <c r="C322" s="80" t="s">
        <v>745</v>
      </c>
      <c r="D322" s="80">
        <v>54980</v>
      </c>
      <c r="E322" t="s">
        <v>938</v>
      </c>
      <c r="F322">
        <v>7</v>
      </c>
    </row>
    <row r="323" spans="1:6" x14ac:dyDescent="0.2">
      <c r="A323" s="80" t="s">
        <v>115</v>
      </c>
      <c r="B323" s="80">
        <v>96013816</v>
      </c>
      <c r="C323" s="80" t="s">
        <v>745</v>
      </c>
      <c r="D323" s="80">
        <v>54980</v>
      </c>
      <c r="E323" t="s">
        <v>938</v>
      </c>
      <c r="F323">
        <v>7</v>
      </c>
    </row>
    <row r="324" spans="1:6" x14ac:dyDescent="0.2">
      <c r="A324" s="80" t="s">
        <v>116</v>
      </c>
      <c r="B324" s="80">
        <v>96013842</v>
      </c>
      <c r="C324" s="80" t="s">
        <v>745</v>
      </c>
      <c r="D324" s="80">
        <v>65292</v>
      </c>
      <c r="E324" t="s">
        <v>938</v>
      </c>
      <c r="F324">
        <v>5</v>
      </c>
    </row>
    <row r="325" spans="1:6" x14ac:dyDescent="0.2">
      <c r="A325" s="80" t="s">
        <v>116</v>
      </c>
      <c r="B325" s="80">
        <v>96013842</v>
      </c>
      <c r="C325" s="80" t="s">
        <v>745</v>
      </c>
      <c r="D325" s="80">
        <v>65292</v>
      </c>
      <c r="E325" t="s">
        <v>938</v>
      </c>
      <c r="F325">
        <v>5</v>
      </c>
    </row>
    <row r="326" spans="1:6" x14ac:dyDescent="0.2">
      <c r="A326" s="80" t="s">
        <v>116</v>
      </c>
      <c r="B326" s="80">
        <v>96013842</v>
      </c>
      <c r="C326" s="80" t="s">
        <v>745</v>
      </c>
      <c r="D326" s="80">
        <v>65292</v>
      </c>
      <c r="E326" t="s">
        <v>938</v>
      </c>
      <c r="F326">
        <v>5</v>
      </c>
    </row>
    <row r="327" spans="1:6" x14ac:dyDescent="0.2">
      <c r="A327" s="80" t="s">
        <v>116</v>
      </c>
      <c r="B327" s="80">
        <v>96013842</v>
      </c>
      <c r="C327" s="80" t="s">
        <v>745</v>
      </c>
      <c r="D327" s="80">
        <v>65292</v>
      </c>
      <c r="E327" t="s">
        <v>938</v>
      </c>
      <c r="F327">
        <v>5</v>
      </c>
    </row>
    <row r="328" spans="1:6" x14ac:dyDescent="0.2">
      <c r="A328" s="80" t="s">
        <v>116</v>
      </c>
      <c r="B328" s="80">
        <v>96013842</v>
      </c>
      <c r="C328" s="80" t="s">
        <v>745</v>
      </c>
      <c r="D328" s="80">
        <v>65292</v>
      </c>
      <c r="E328" t="s">
        <v>938</v>
      </c>
      <c r="F328">
        <v>5</v>
      </c>
    </row>
    <row r="329" spans="1:6" x14ac:dyDescent="0.2">
      <c r="A329" s="80" t="s">
        <v>116</v>
      </c>
      <c r="B329" s="80">
        <v>96013842</v>
      </c>
      <c r="C329" s="80" t="s">
        <v>745</v>
      </c>
      <c r="D329" s="80">
        <v>65292</v>
      </c>
      <c r="E329" t="s">
        <v>938</v>
      </c>
      <c r="F329">
        <v>5</v>
      </c>
    </row>
    <row r="330" spans="1:6" x14ac:dyDescent="0.2">
      <c r="A330" s="80" t="s">
        <v>116</v>
      </c>
      <c r="B330" s="80">
        <v>96013842</v>
      </c>
      <c r="C330" s="80" t="s">
        <v>745</v>
      </c>
      <c r="D330" s="80">
        <v>65292</v>
      </c>
      <c r="E330" t="s">
        <v>938</v>
      </c>
      <c r="F330">
        <v>5</v>
      </c>
    </row>
    <row r="331" spans="1:6" x14ac:dyDescent="0.2">
      <c r="A331" s="80" t="s">
        <v>116</v>
      </c>
      <c r="B331" s="80">
        <v>96013842</v>
      </c>
      <c r="C331" s="80" t="s">
        <v>745</v>
      </c>
      <c r="D331" s="80">
        <v>65292</v>
      </c>
      <c r="E331" t="s">
        <v>938</v>
      </c>
      <c r="F331">
        <v>5</v>
      </c>
    </row>
    <row r="332" spans="1:6" x14ac:dyDescent="0.2">
      <c r="A332" s="80" t="s">
        <v>91</v>
      </c>
      <c r="B332" s="80">
        <v>96013817</v>
      </c>
      <c r="C332" s="80" t="s">
        <v>745</v>
      </c>
      <c r="D332" s="80">
        <v>53350</v>
      </c>
      <c r="E332" t="s">
        <v>938</v>
      </c>
      <c r="F332">
        <v>1</v>
      </c>
    </row>
    <row r="333" spans="1:6" x14ac:dyDescent="0.2">
      <c r="A333" s="80" t="s">
        <v>91</v>
      </c>
      <c r="B333" s="80">
        <v>96013817</v>
      </c>
      <c r="C333" s="80" t="s">
        <v>745</v>
      </c>
      <c r="D333" s="80">
        <v>53350</v>
      </c>
      <c r="E333" t="s">
        <v>938</v>
      </c>
      <c r="F333">
        <v>1</v>
      </c>
    </row>
    <row r="334" spans="1:6" x14ac:dyDescent="0.2">
      <c r="A334" s="80" t="s">
        <v>91</v>
      </c>
      <c r="B334" s="80">
        <v>96013817</v>
      </c>
      <c r="C334" s="80" t="s">
        <v>745</v>
      </c>
      <c r="D334" s="80">
        <v>53350</v>
      </c>
      <c r="E334" t="s">
        <v>938</v>
      </c>
      <c r="F334">
        <v>1</v>
      </c>
    </row>
    <row r="335" spans="1:6" x14ac:dyDescent="0.2">
      <c r="A335" s="80" t="s">
        <v>91</v>
      </c>
      <c r="B335" s="80">
        <v>96013817</v>
      </c>
      <c r="C335" s="80" t="s">
        <v>745</v>
      </c>
      <c r="D335" s="80">
        <v>53350</v>
      </c>
      <c r="E335" t="s">
        <v>938</v>
      </c>
      <c r="F335">
        <v>1</v>
      </c>
    </row>
    <row r="336" spans="1:6" x14ac:dyDescent="0.2">
      <c r="A336" s="80" t="s">
        <v>106</v>
      </c>
      <c r="B336" s="80">
        <v>96093749</v>
      </c>
      <c r="C336" s="80" t="s">
        <v>745</v>
      </c>
      <c r="D336" s="80">
        <v>53341</v>
      </c>
      <c r="E336" t="s">
        <v>938</v>
      </c>
      <c r="F336">
        <v>11</v>
      </c>
    </row>
    <row r="337" spans="1:6" x14ac:dyDescent="0.2">
      <c r="A337" s="80" t="s">
        <v>106</v>
      </c>
      <c r="B337" s="80">
        <v>96093749</v>
      </c>
      <c r="C337" s="80" t="s">
        <v>745</v>
      </c>
      <c r="D337" s="80">
        <v>53341</v>
      </c>
      <c r="E337" t="s">
        <v>938</v>
      </c>
      <c r="F337">
        <v>11</v>
      </c>
    </row>
    <row r="338" spans="1:6" x14ac:dyDescent="0.2">
      <c r="A338" s="80" t="s">
        <v>149</v>
      </c>
      <c r="B338" s="80">
        <v>96032471</v>
      </c>
      <c r="C338" s="80" t="s">
        <v>759</v>
      </c>
      <c r="D338" s="80">
        <v>51732</v>
      </c>
      <c r="E338" t="s">
        <v>938</v>
      </c>
      <c r="F338">
        <v>41</v>
      </c>
    </row>
    <row r="339" spans="1:6" x14ac:dyDescent="0.2">
      <c r="A339" s="80" t="s">
        <v>149</v>
      </c>
      <c r="B339" s="80">
        <v>96032471</v>
      </c>
      <c r="C339" s="80" t="s">
        <v>759</v>
      </c>
      <c r="D339" s="80">
        <v>51732</v>
      </c>
      <c r="E339" t="s">
        <v>938</v>
      </c>
      <c r="F339">
        <v>41</v>
      </c>
    </row>
    <row r="340" spans="1:6" x14ac:dyDescent="0.2">
      <c r="A340" s="80" t="s">
        <v>149</v>
      </c>
      <c r="B340" s="80">
        <v>96032471</v>
      </c>
      <c r="C340" s="80" t="s">
        <v>759</v>
      </c>
      <c r="D340" s="80">
        <v>51732</v>
      </c>
      <c r="E340" t="s">
        <v>938</v>
      </c>
      <c r="F340">
        <v>41</v>
      </c>
    </row>
    <row r="341" spans="1:6" x14ac:dyDescent="0.2">
      <c r="A341" s="80" t="s">
        <v>149</v>
      </c>
      <c r="B341" s="80">
        <v>96032471</v>
      </c>
      <c r="C341" s="80" t="s">
        <v>759</v>
      </c>
      <c r="D341" s="80">
        <v>51732</v>
      </c>
      <c r="E341" t="s">
        <v>938</v>
      </c>
      <c r="F341">
        <v>41</v>
      </c>
    </row>
    <row r="342" spans="1:6" x14ac:dyDescent="0.2">
      <c r="A342" s="80" t="s">
        <v>89</v>
      </c>
      <c r="B342" s="80">
        <v>96013899</v>
      </c>
      <c r="C342" s="80" t="s">
        <v>745</v>
      </c>
      <c r="D342" s="80">
        <v>91219</v>
      </c>
      <c r="E342" t="s">
        <v>938</v>
      </c>
      <c r="F342">
        <v>26</v>
      </c>
    </row>
    <row r="343" spans="1:6" x14ac:dyDescent="0.2">
      <c r="A343" s="80" t="s">
        <v>89</v>
      </c>
      <c r="B343" s="80">
        <v>96013899</v>
      </c>
      <c r="C343" s="80" t="s">
        <v>745</v>
      </c>
      <c r="D343" s="80">
        <v>91219</v>
      </c>
      <c r="E343" t="s">
        <v>938</v>
      </c>
      <c r="F343">
        <v>26</v>
      </c>
    </row>
    <row r="344" spans="1:6" x14ac:dyDescent="0.2">
      <c r="A344" s="80" t="s">
        <v>624</v>
      </c>
      <c r="B344" s="80">
        <v>96014479</v>
      </c>
      <c r="C344" s="80" t="s">
        <v>745</v>
      </c>
      <c r="D344" s="80">
        <v>87846</v>
      </c>
      <c r="E344" t="s">
        <v>938</v>
      </c>
      <c r="F344">
        <v>83</v>
      </c>
    </row>
    <row r="345" spans="1:6" x14ac:dyDescent="0.2">
      <c r="A345" s="80" t="s">
        <v>624</v>
      </c>
      <c r="B345" s="80">
        <v>96014479</v>
      </c>
      <c r="C345" s="80" t="s">
        <v>745</v>
      </c>
      <c r="D345" s="80">
        <v>87846</v>
      </c>
      <c r="E345" t="s">
        <v>938</v>
      </c>
      <c r="F345">
        <v>83</v>
      </c>
    </row>
    <row r="346" spans="1:6" x14ac:dyDescent="0.2">
      <c r="A346" s="80" t="s">
        <v>624</v>
      </c>
      <c r="B346" s="80">
        <v>96014479</v>
      </c>
      <c r="C346" s="80" t="s">
        <v>745</v>
      </c>
      <c r="D346" s="80">
        <v>87846</v>
      </c>
      <c r="E346" t="s">
        <v>938</v>
      </c>
      <c r="F346">
        <v>83</v>
      </c>
    </row>
    <row r="347" spans="1:6" x14ac:dyDescent="0.2">
      <c r="A347" s="80" t="s">
        <v>624</v>
      </c>
      <c r="B347" s="80">
        <v>96014479</v>
      </c>
      <c r="C347" s="80" t="s">
        <v>745</v>
      </c>
      <c r="D347" s="80">
        <v>87846</v>
      </c>
      <c r="E347" t="s">
        <v>938</v>
      </c>
      <c r="F347">
        <v>83</v>
      </c>
    </row>
    <row r="348" spans="1:6" x14ac:dyDescent="0.2">
      <c r="A348" s="80" t="s">
        <v>234</v>
      </c>
      <c r="B348" s="80">
        <v>96038065</v>
      </c>
      <c r="C348" s="80" t="s">
        <v>776</v>
      </c>
      <c r="D348" s="80">
        <v>1799</v>
      </c>
      <c r="E348" t="s">
        <v>938</v>
      </c>
      <c r="F348">
        <v>69</v>
      </c>
    </row>
    <row r="349" spans="1:6" x14ac:dyDescent="0.2">
      <c r="A349" s="80" t="s">
        <v>234</v>
      </c>
      <c r="B349" s="80">
        <v>96038065</v>
      </c>
      <c r="C349" s="80" t="s">
        <v>776</v>
      </c>
      <c r="D349" s="80">
        <v>1799</v>
      </c>
      <c r="E349" t="s">
        <v>938</v>
      </c>
      <c r="F349">
        <v>69</v>
      </c>
    </row>
    <row r="350" spans="1:6" x14ac:dyDescent="0.2">
      <c r="A350" s="80" t="s">
        <v>234</v>
      </c>
      <c r="B350" s="80">
        <v>96038065</v>
      </c>
      <c r="C350" s="80" t="s">
        <v>776</v>
      </c>
      <c r="D350" s="80">
        <v>1799</v>
      </c>
      <c r="E350" t="s">
        <v>938</v>
      </c>
      <c r="F350">
        <v>69</v>
      </c>
    </row>
    <row r="351" spans="1:6" x14ac:dyDescent="0.2">
      <c r="A351" s="80" t="s">
        <v>234</v>
      </c>
      <c r="B351" s="80">
        <v>96038065</v>
      </c>
      <c r="C351" s="80" t="s">
        <v>776</v>
      </c>
      <c r="D351" s="80">
        <v>1799</v>
      </c>
      <c r="E351" t="s">
        <v>938</v>
      </c>
      <c r="F351">
        <v>69</v>
      </c>
    </row>
    <row r="352" spans="1:6" x14ac:dyDescent="0.2">
      <c r="A352" s="80" t="s">
        <v>99</v>
      </c>
      <c r="B352" s="80">
        <v>96030446</v>
      </c>
      <c r="C352" s="80" t="s">
        <v>759</v>
      </c>
      <c r="D352" s="80">
        <v>120</v>
      </c>
      <c r="E352" t="s">
        <v>938</v>
      </c>
      <c r="F352">
        <v>15</v>
      </c>
    </row>
    <row r="353" spans="1:6" x14ac:dyDescent="0.2">
      <c r="A353" s="80" t="s">
        <v>99</v>
      </c>
      <c r="B353" s="80">
        <v>96030446</v>
      </c>
      <c r="C353" s="80" t="s">
        <v>759</v>
      </c>
      <c r="D353" s="80">
        <v>120</v>
      </c>
      <c r="E353" t="s">
        <v>938</v>
      </c>
      <c r="F353">
        <v>15</v>
      </c>
    </row>
    <row r="354" spans="1:6" x14ac:dyDescent="0.2">
      <c r="A354" s="80" t="s">
        <v>99</v>
      </c>
      <c r="B354" s="80">
        <v>96030446</v>
      </c>
      <c r="C354" s="80" t="s">
        <v>759</v>
      </c>
      <c r="D354" s="80">
        <v>120</v>
      </c>
      <c r="E354" t="s">
        <v>938</v>
      </c>
      <c r="F354">
        <v>15</v>
      </c>
    </row>
    <row r="355" spans="1:6" x14ac:dyDescent="0.2">
      <c r="A355" s="80" t="s">
        <v>99</v>
      </c>
      <c r="B355" s="80">
        <v>96030446</v>
      </c>
      <c r="C355" s="80" t="s">
        <v>759</v>
      </c>
      <c r="D355" s="80">
        <v>120</v>
      </c>
      <c r="E355" t="s">
        <v>938</v>
      </c>
      <c r="F355">
        <v>15</v>
      </c>
    </row>
    <row r="356" spans="1:6" x14ac:dyDescent="0.2">
      <c r="A356" s="80" t="s">
        <v>625</v>
      </c>
      <c r="B356" s="80">
        <v>96028370</v>
      </c>
      <c r="C356" s="80" t="s">
        <v>759</v>
      </c>
      <c r="D356" s="80">
        <v>72352</v>
      </c>
      <c r="E356" t="s">
        <v>938</v>
      </c>
      <c r="F356">
        <v>82</v>
      </c>
    </row>
    <row r="357" spans="1:6" x14ac:dyDescent="0.2">
      <c r="A357" s="80" t="s">
        <v>625</v>
      </c>
      <c r="B357" s="80">
        <v>96028370</v>
      </c>
      <c r="C357" s="80" t="s">
        <v>759</v>
      </c>
      <c r="D357" s="80">
        <v>72352</v>
      </c>
      <c r="E357" t="s">
        <v>938</v>
      </c>
      <c r="F357">
        <v>82</v>
      </c>
    </row>
    <row r="358" spans="1:6" x14ac:dyDescent="0.2">
      <c r="A358" s="80" t="s">
        <v>625</v>
      </c>
      <c r="B358" s="80">
        <v>96028370</v>
      </c>
      <c r="C358" s="80" t="s">
        <v>759</v>
      </c>
      <c r="D358" s="80">
        <v>72352</v>
      </c>
      <c r="E358" t="s">
        <v>938</v>
      </c>
      <c r="F358">
        <v>82</v>
      </c>
    </row>
    <row r="359" spans="1:6" x14ac:dyDescent="0.2">
      <c r="A359" s="80" t="s">
        <v>625</v>
      </c>
      <c r="B359" s="80">
        <v>96028370</v>
      </c>
      <c r="C359" s="80" t="s">
        <v>759</v>
      </c>
      <c r="D359" s="80">
        <v>72352</v>
      </c>
      <c r="E359" t="s">
        <v>938</v>
      </c>
      <c r="F359">
        <v>82</v>
      </c>
    </row>
    <row r="360" spans="1:6" x14ac:dyDescent="0.2">
      <c r="A360" s="80" t="s">
        <v>626</v>
      </c>
      <c r="B360" s="80">
        <v>96038062</v>
      </c>
      <c r="C360" s="80" t="s">
        <v>759</v>
      </c>
      <c r="D360" s="80">
        <v>76140</v>
      </c>
      <c r="E360" t="s">
        <v>938</v>
      </c>
      <c r="F360">
        <v>85</v>
      </c>
    </row>
    <row r="361" spans="1:6" x14ac:dyDescent="0.2">
      <c r="A361" s="80" t="s">
        <v>626</v>
      </c>
      <c r="B361" s="80">
        <v>96038062</v>
      </c>
      <c r="C361" s="80" t="s">
        <v>759</v>
      </c>
      <c r="D361" s="80">
        <v>76140</v>
      </c>
      <c r="E361" t="s">
        <v>938</v>
      </c>
      <c r="F361">
        <v>85</v>
      </c>
    </row>
    <row r="362" spans="1:6" x14ac:dyDescent="0.2">
      <c r="A362" s="80" t="s">
        <v>626</v>
      </c>
      <c r="B362" s="80">
        <v>96038062</v>
      </c>
      <c r="C362" s="80" t="s">
        <v>759</v>
      </c>
      <c r="D362" s="80">
        <v>76140</v>
      </c>
      <c r="E362" t="s">
        <v>938</v>
      </c>
      <c r="F362">
        <v>85</v>
      </c>
    </row>
    <row r="363" spans="1:6" x14ac:dyDescent="0.2">
      <c r="A363" s="80" t="s">
        <v>626</v>
      </c>
      <c r="B363" s="80">
        <v>96038062</v>
      </c>
      <c r="C363" s="80" t="s">
        <v>759</v>
      </c>
      <c r="D363" s="80">
        <v>76140</v>
      </c>
      <c r="E363" t="s">
        <v>938</v>
      </c>
      <c r="F363">
        <v>85</v>
      </c>
    </row>
    <row r="364" spans="1:6" x14ac:dyDescent="0.2">
      <c r="A364" s="80" t="s">
        <v>92</v>
      </c>
      <c r="B364" s="80">
        <v>96033539</v>
      </c>
      <c r="C364" s="80" t="s">
        <v>776</v>
      </c>
      <c r="D364" s="80">
        <v>56264</v>
      </c>
      <c r="E364" t="s">
        <v>938</v>
      </c>
      <c r="F364">
        <v>21</v>
      </c>
    </row>
    <row r="365" spans="1:6" x14ac:dyDescent="0.2">
      <c r="A365" s="80" t="s">
        <v>92</v>
      </c>
      <c r="B365" s="80">
        <v>96033539</v>
      </c>
      <c r="C365" s="80" t="s">
        <v>776</v>
      </c>
      <c r="D365" s="80">
        <v>56264</v>
      </c>
      <c r="E365" t="s">
        <v>938</v>
      </c>
      <c r="F365">
        <v>21</v>
      </c>
    </row>
    <row r="366" spans="1:6" x14ac:dyDescent="0.2">
      <c r="A366" s="80" t="s">
        <v>92</v>
      </c>
      <c r="B366" s="80">
        <v>96033539</v>
      </c>
      <c r="C366" s="80" t="s">
        <v>776</v>
      </c>
      <c r="D366" s="80">
        <v>56264</v>
      </c>
      <c r="E366" t="s">
        <v>938</v>
      </c>
      <c r="F366">
        <v>21</v>
      </c>
    </row>
    <row r="367" spans="1:6" x14ac:dyDescent="0.2">
      <c r="A367" s="80" t="s">
        <v>92</v>
      </c>
      <c r="B367" s="80">
        <v>96033539</v>
      </c>
      <c r="C367" s="80" t="s">
        <v>776</v>
      </c>
      <c r="D367" s="80">
        <v>56264</v>
      </c>
      <c r="E367" t="s">
        <v>938</v>
      </c>
      <c r="F367">
        <v>21</v>
      </c>
    </row>
    <row r="368" spans="1:6" x14ac:dyDescent="0.2">
      <c r="A368" s="80" t="s">
        <v>627</v>
      </c>
      <c r="B368" s="80">
        <v>96043717</v>
      </c>
      <c r="C368" s="80" t="s">
        <v>759</v>
      </c>
      <c r="D368" s="80">
        <v>80245</v>
      </c>
      <c r="E368" t="s">
        <v>938</v>
      </c>
      <c r="F368">
        <v>12</v>
      </c>
    </row>
    <row r="369" spans="1:6" x14ac:dyDescent="0.2">
      <c r="A369" s="80" t="s">
        <v>627</v>
      </c>
      <c r="B369" s="80">
        <v>96043717</v>
      </c>
      <c r="C369" s="80" t="s">
        <v>759</v>
      </c>
      <c r="D369" s="80">
        <v>80245</v>
      </c>
      <c r="E369" t="s">
        <v>938</v>
      </c>
      <c r="F369">
        <v>12</v>
      </c>
    </row>
    <row r="370" spans="1:6" x14ac:dyDescent="0.2">
      <c r="A370" s="80" t="s">
        <v>627</v>
      </c>
      <c r="B370" s="80">
        <v>96043717</v>
      </c>
      <c r="C370" s="80" t="s">
        <v>759</v>
      </c>
      <c r="D370" s="80">
        <v>80245</v>
      </c>
      <c r="E370" t="s">
        <v>938</v>
      </c>
      <c r="F370">
        <v>12</v>
      </c>
    </row>
    <row r="371" spans="1:6" x14ac:dyDescent="0.2">
      <c r="A371" s="80" t="s">
        <v>627</v>
      </c>
      <c r="B371" s="80">
        <v>96043717</v>
      </c>
      <c r="C371" s="80" t="s">
        <v>759</v>
      </c>
      <c r="D371" s="80">
        <v>80245</v>
      </c>
      <c r="E371" t="s">
        <v>938</v>
      </c>
      <c r="F371">
        <v>12</v>
      </c>
    </row>
    <row r="372" spans="1:6" x14ac:dyDescent="0.2">
      <c r="A372" s="80" t="s">
        <v>114</v>
      </c>
      <c r="B372" s="80">
        <v>96013901</v>
      </c>
      <c r="C372" s="80" t="s">
        <v>745</v>
      </c>
      <c r="D372" s="80">
        <v>9409</v>
      </c>
      <c r="E372" t="s">
        <v>938</v>
      </c>
      <c r="F372">
        <v>42</v>
      </c>
    </row>
    <row r="373" spans="1:6" x14ac:dyDescent="0.2">
      <c r="A373" s="80" t="s">
        <v>114</v>
      </c>
      <c r="B373" s="80">
        <v>96013901</v>
      </c>
      <c r="C373" s="80" t="s">
        <v>745</v>
      </c>
      <c r="D373" s="80">
        <v>9409</v>
      </c>
      <c r="E373" t="s">
        <v>938</v>
      </c>
      <c r="F373">
        <v>42</v>
      </c>
    </row>
    <row r="374" spans="1:6" x14ac:dyDescent="0.2">
      <c r="A374" s="80" t="s">
        <v>114</v>
      </c>
      <c r="B374" s="80">
        <v>96013901</v>
      </c>
      <c r="C374" s="80" t="s">
        <v>745</v>
      </c>
      <c r="D374" s="80">
        <v>9409</v>
      </c>
      <c r="E374" t="s">
        <v>938</v>
      </c>
      <c r="F374">
        <v>42</v>
      </c>
    </row>
    <row r="375" spans="1:6" x14ac:dyDescent="0.2">
      <c r="A375" s="80" t="s">
        <v>114</v>
      </c>
      <c r="B375" s="80">
        <v>96013901</v>
      </c>
      <c r="C375" s="80" t="s">
        <v>745</v>
      </c>
      <c r="D375" s="80">
        <v>9409</v>
      </c>
      <c r="E375" t="s">
        <v>938</v>
      </c>
      <c r="F375">
        <v>42</v>
      </c>
    </row>
    <row r="376" spans="1:6" x14ac:dyDescent="0.2">
      <c r="A376" s="80" t="s">
        <v>628</v>
      </c>
      <c r="B376" s="80">
        <v>96028136</v>
      </c>
      <c r="C376" s="80" t="s">
        <v>759</v>
      </c>
      <c r="D376" s="80">
        <v>32565</v>
      </c>
      <c r="E376" t="s">
        <v>938</v>
      </c>
      <c r="F376">
        <v>56</v>
      </c>
    </row>
    <row r="377" spans="1:6" x14ac:dyDescent="0.2">
      <c r="A377" s="80" t="s">
        <v>628</v>
      </c>
      <c r="B377" s="80">
        <v>96028136</v>
      </c>
      <c r="C377" s="80" t="s">
        <v>759</v>
      </c>
      <c r="D377" s="80">
        <v>32565</v>
      </c>
      <c r="E377" t="s">
        <v>938</v>
      </c>
      <c r="F377">
        <v>56</v>
      </c>
    </row>
    <row r="378" spans="1:6" x14ac:dyDescent="0.2">
      <c r="A378" s="80" t="s">
        <v>137</v>
      </c>
      <c r="B378" s="80">
        <v>96013811</v>
      </c>
      <c r="C378" s="80" t="s">
        <v>745</v>
      </c>
      <c r="D378" s="80">
        <v>57251</v>
      </c>
      <c r="E378" t="s">
        <v>938</v>
      </c>
      <c r="F378">
        <v>16</v>
      </c>
    </row>
    <row r="379" spans="1:6" x14ac:dyDescent="0.2">
      <c r="A379" s="80" t="s">
        <v>137</v>
      </c>
      <c r="B379" s="80">
        <v>96013811</v>
      </c>
      <c r="C379" s="80" t="s">
        <v>745</v>
      </c>
      <c r="D379" s="80">
        <v>57251</v>
      </c>
      <c r="E379" t="s">
        <v>938</v>
      </c>
      <c r="F379">
        <v>16</v>
      </c>
    </row>
    <row r="380" spans="1:6" x14ac:dyDescent="0.2">
      <c r="A380" s="80" t="s">
        <v>137</v>
      </c>
      <c r="B380" s="80">
        <v>96013811</v>
      </c>
      <c r="C380" s="80" t="s">
        <v>745</v>
      </c>
      <c r="D380" s="80">
        <v>57251</v>
      </c>
      <c r="E380" t="s">
        <v>938</v>
      </c>
      <c r="F380">
        <v>16</v>
      </c>
    </row>
    <row r="381" spans="1:6" x14ac:dyDescent="0.2">
      <c r="A381" s="80" t="s">
        <v>137</v>
      </c>
      <c r="B381" s="80">
        <v>96013811</v>
      </c>
      <c r="C381" s="80" t="s">
        <v>745</v>
      </c>
      <c r="D381" s="80">
        <v>57251</v>
      </c>
      <c r="E381" t="s">
        <v>938</v>
      </c>
      <c r="F381">
        <v>16</v>
      </c>
    </row>
    <row r="382" spans="1:6" x14ac:dyDescent="0.2">
      <c r="A382" s="80" t="s">
        <v>629</v>
      </c>
      <c r="B382" s="80">
        <v>96013902</v>
      </c>
      <c r="C382" s="80" t="s">
        <v>745</v>
      </c>
      <c r="D382" s="80">
        <v>62781</v>
      </c>
      <c r="E382" t="s">
        <v>938</v>
      </c>
      <c r="F382">
        <v>65</v>
      </c>
    </row>
    <row r="383" spans="1:6" x14ac:dyDescent="0.2">
      <c r="A383" s="80" t="s">
        <v>629</v>
      </c>
      <c r="B383" s="80">
        <v>96013902</v>
      </c>
      <c r="C383" s="80" t="s">
        <v>745</v>
      </c>
      <c r="D383" s="80">
        <v>62781</v>
      </c>
      <c r="E383" t="s">
        <v>938</v>
      </c>
      <c r="F383">
        <v>65</v>
      </c>
    </row>
    <row r="384" spans="1:6" x14ac:dyDescent="0.2">
      <c r="A384" s="80" t="s">
        <v>629</v>
      </c>
      <c r="B384" s="80">
        <v>96013902</v>
      </c>
      <c r="C384" s="80" t="s">
        <v>745</v>
      </c>
      <c r="D384" s="80">
        <v>62781</v>
      </c>
      <c r="E384" t="s">
        <v>938</v>
      </c>
      <c r="F384">
        <v>65</v>
      </c>
    </row>
    <row r="385" spans="1:6" x14ac:dyDescent="0.2">
      <c r="A385" s="80" t="s">
        <v>629</v>
      </c>
      <c r="B385" s="80">
        <v>96013902</v>
      </c>
      <c r="C385" s="80" t="s">
        <v>745</v>
      </c>
      <c r="D385" s="80">
        <v>62781</v>
      </c>
      <c r="E385" t="s">
        <v>938</v>
      </c>
      <c r="F385">
        <v>65</v>
      </c>
    </row>
    <row r="386" spans="1:6" x14ac:dyDescent="0.2">
      <c r="A386" s="80" t="s">
        <v>630</v>
      </c>
      <c r="B386" s="80">
        <v>96013917</v>
      </c>
      <c r="C386" s="80" t="s">
        <v>745</v>
      </c>
      <c r="D386" s="80">
        <v>11157</v>
      </c>
      <c r="E386" t="s">
        <v>938</v>
      </c>
      <c r="F386">
        <v>25</v>
      </c>
    </row>
    <row r="387" spans="1:6" x14ac:dyDescent="0.2">
      <c r="A387" s="80" t="s">
        <v>630</v>
      </c>
      <c r="B387" s="80">
        <v>96013917</v>
      </c>
      <c r="C387" s="80" t="s">
        <v>745</v>
      </c>
      <c r="D387" s="80">
        <v>11157</v>
      </c>
      <c r="E387" t="s">
        <v>938</v>
      </c>
      <c r="F387">
        <v>25</v>
      </c>
    </row>
    <row r="388" spans="1:6" x14ac:dyDescent="0.2">
      <c r="A388" s="80" t="s">
        <v>630</v>
      </c>
      <c r="B388" s="80">
        <v>96013917</v>
      </c>
      <c r="C388" s="80" t="s">
        <v>745</v>
      </c>
      <c r="D388" s="80">
        <v>11157</v>
      </c>
      <c r="E388" t="s">
        <v>938</v>
      </c>
      <c r="F388">
        <v>25</v>
      </c>
    </row>
    <row r="389" spans="1:6" x14ac:dyDescent="0.2">
      <c r="A389" s="80" t="s">
        <v>630</v>
      </c>
      <c r="B389" s="80">
        <v>96013917</v>
      </c>
      <c r="C389" s="80" t="s">
        <v>745</v>
      </c>
      <c r="D389" s="80">
        <v>11157</v>
      </c>
      <c r="E389" t="s">
        <v>938</v>
      </c>
      <c r="F389">
        <v>25</v>
      </c>
    </row>
    <row r="390" spans="1:6" x14ac:dyDescent="0.2">
      <c r="A390" s="80" t="s">
        <v>631</v>
      </c>
      <c r="B390" s="80">
        <v>96013947</v>
      </c>
      <c r="C390" s="80" t="s">
        <v>745</v>
      </c>
      <c r="D390" s="80">
        <v>58798</v>
      </c>
      <c r="E390" t="s">
        <v>938</v>
      </c>
      <c r="F390">
        <v>46</v>
      </c>
    </row>
    <row r="391" spans="1:6" x14ac:dyDescent="0.2">
      <c r="A391" s="80" t="s">
        <v>631</v>
      </c>
      <c r="B391" s="80">
        <v>96013947</v>
      </c>
      <c r="C391" s="80" t="s">
        <v>745</v>
      </c>
      <c r="D391" s="80">
        <v>58798</v>
      </c>
      <c r="E391" t="s">
        <v>938</v>
      </c>
      <c r="F391">
        <v>46</v>
      </c>
    </row>
    <row r="392" spans="1:6" x14ac:dyDescent="0.2">
      <c r="A392" s="80" t="s">
        <v>631</v>
      </c>
      <c r="B392" s="80">
        <v>96013947</v>
      </c>
      <c r="C392" s="80" t="s">
        <v>745</v>
      </c>
      <c r="D392" s="80">
        <v>58798</v>
      </c>
      <c r="E392" t="s">
        <v>938</v>
      </c>
      <c r="F392">
        <v>46</v>
      </c>
    </row>
    <row r="393" spans="1:6" x14ac:dyDescent="0.2">
      <c r="A393" s="80" t="s">
        <v>631</v>
      </c>
      <c r="B393" s="80">
        <v>96013947</v>
      </c>
      <c r="C393" s="80" t="s">
        <v>745</v>
      </c>
      <c r="D393" s="80">
        <v>58798</v>
      </c>
      <c r="E393" t="s">
        <v>938</v>
      </c>
      <c r="F393">
        <v>46</v>
      </c>
    </row>
    <row r="394" spans="1:6" x14ac:dyDescent="0.2">
      <c r="A394" s="80" t="s">
        <v>632</v>
      </c>
      <c r="B394" s="80">
        <v>96013915</v>
      </c>
      <c r="C394" s="80" t="s">
        <v>745</v>
      </c>
      <c r="D394" s="80">
        <v>52868</v>
      </c>
      <c r="E394" t="s">
        <v>938</v>
      </c>
      <c r="F394">
        <v>31</v>
      </c>
    </row>
    <row r="395" spans="1:6" x14ac:dyDescent="0.2">
      <c r="A395" s="80" t="s">
        <v>632</v>
      </c>
      <c r="B395" s="80">
        <v>96013915</v>
      </c>
      <c r="C395" s="80" t="s">
        <v>745</v>
      </c>
      <c r="D395" s="80">
        <v>52868</v>
      </c>
      <c r="E395" t="s">
        <v>938</v>
      </c>
      <c r="F395">
        <v>31</v>
      </c>
    </row>
    <row r="396" spans="1:6" x14ac:dyDescent="0.2">
      <c r="A396" s="80" t="s">
        <v>632</v>
      </c>
      <c r="B396" s="80">
        <v>96013915</v>
      </c>
      <c r="C396" s="80" t="s">
        <v>745</v>
      </c>
      <c r="D396" s="80">
        <v>52868</v>
      </c>
      <c r="E396" t="s">
        <v>938</v>
      </c>
      <c r="F396">
        <v>31</v>
      </c>
    </row>
    <row r="397" spans="1:6" x14ac:dyDescent="0.2">
      <c r="A397" s="80" t="s">
        <v>632</v>
      </c>
      <c r="B397" s="80">
        <v>96013915</v>
      </c>
      <c r="C397" s="80" t="s">
        <v>745</v>
      </c>
      <c r="D397" s="80">
        <v>52868</v>
      </c>
      <c r="E397" t="s">
        <v>938</v>
      </c>
      <c r="F397">
        <v>31</v>
      </c>
    </row>
    <row r="398" spans="1:6" x14ac:dyDescent="0.2">
      <c r="A398" s="80" t="s">
        <v>247</v>
      </c>
      <c r="B398" s="80">
        <v>96013844</v>
      </c>
      <c r="C398" s="80" t="s">
        <v>745</v>
      </c>
      <c r="D398" s="80">
        <v>54438</v>
      </c>
      <c r="E398" t="s">
        <v>938</v>
      </c>
      <c r="F398">
        <v>8</v>
      </c>
    </row>
    <row r="399" spans="1:6" x14ac:dyDescent="0.2">
      <c r="A399" s="80" t="s">
        <v>247</v>
      </c>
      <c r="B399" s="80">
        <v>96013844</v>
      </c>
      <c r="C399" s="80" t="s">
        <v>745</v>
      </c>
      <c r="D399" s="80">
        <v>54438</v>
      </c>
      <c r="E399" t="s">
        <v>938</v>
      </c>
      <c r="F399">
        <v>8</v>
      </c>
    </row>
    <row r="400" spans="1:6" x14ac:dyDescent="0.2">
      <c r="A400" s="80" t="s">
        <v>247</v>
      </c>
      <c r="B400" s="80">
        <v>96013844</v>
      </c>
      <c r="C400" s="80" t="s">
        <v>745</v>
      </c>
      <c r="D400" s="80">
        <v>54438</v>
      </c>
      <c r="E400" t="s">
        <v>938</v>
      </c>
      <c r="F400">
        <v>8</v>
      </c>
    </row>
    <row r="401" spans="1:6" x14ac:dyDescent="0.2">
      <c r="A401" s="80" t="s">
        <v>247</v>
      </c>
      <c r="B401" s="80">
        <v>96013844</v>
      </c>
      <c r="C401" s="80" t="s">
        <v>745</v>
      </c>
      <c r="D401" s="80">
        <v>54438</v>
      </c>
      <c r="E401" t="s">
        <v>938</v>
      </c>
      <c r="F401">
        <v>8</v>
      </c>
    </row>
    <row r="402" spans="1:6" x14ac:dyDescent="0.2">
      <c r="A402" s="80" t="s">
        <v>103</v>
      </c>
      <c r="B402" s="80">
        <v>96018504</v>
      </c>
      <c r="C402" s="80" t="s">
        <v>745</v>
      </c>
      <c r="D402" s="80">
        <v>58402</v>
      </c>
      <c r="E402" t="s">
        <v>938</v>
      </c>
      <c r="F402">
        <v>43</v>
      </c>
    </row>
    <row r="403" spans="1:6" x14ac:dyDescent="0.2">
      <c r="A403" s="80" t="s">
        <v>103</v>
      </c>
      <c r="B403" s="80">
        <v>96018504</v>
      </c>
      <c r="C403" s="80" t="s">
        <v>745</v>
      </c>
      <c r="D403" s="80">
        <v>58402</v>
      </c>
      <c r="E403" t="s">
        <v>938</v>
      </c>
      <c r="F403">
        <v>43</v>
      </c>
    </row>
    <row r="404" spans="1:6" x14ac:dyDescent="0.2">
      <c r="A404" s="80" t="s">
        <v>103</v>
      </c>
      <c r="B404" s="80">
        <v>96018504</v>
      </c>
      <c r="C404" s="80" t="s">
        <v>745</v>
      </c>
      <c r="D404" s="80">
        <v>58402</v>
      </c>
      <c r="E404" t="s">
        <v>938</v>
      </c>
      <c r="F404">
        <v>43</v>
      </c>
    </row>
    <row r="405" spans="1:6" x14ac:dyDescent="0.2">
      <c r="A405" s="80" t="s">
        <v>103</v>
      </c>
      <c r="B405" s="80">
        <v>96018504</v>
      </c>
      <c r="C405" s="80" t="s">
        <v>745</v>
      </c>
      <c r="D405" s="80">
        <v>58402</v>
      </c>
      <c r="E405" t="s">
        <v>938</v>
      </c>
      <c r="F405">
        <v>43</v>
      </c>
    </row>
    <row r="406" spans="1:6" x14ac:dyDescent="0.2">
      <c r="A406" s="80" t="s">
        <v>144</v>
      </c>
      <c r="B406" s="80">
        <v>96013846</v>
      </c>
      <c r="C406" s="80" t="s">
        <v>745</v>
      </c>
      <c r="D406" s="80">
        <v>46709</v>
      </c>
      <c r="E406" t="s">
        <v>938</v>
      </c>
      <c r="F406">
        <v>38</v>
      </c>
    </row>
    <row r="407" spans="1:6" x14ac:dyDescent="0.2">
      <c r="A407" s="80" t="s">
        <v>144</v>
      </c>
      <c r="B407" s="80">
        <v>96013846</v>
      </c>
      <c r="C407" s="80" t="s">
        <v>745</v>
      </c>
      <c r="D407" s="80">
        <v>46709</v>
      </c>
      <c r="E407" t="s">
        <v>938</v>
      </c>
      <c r="F407">
        <v>38</v>
      </c>
    </row>
    <row r="408" spans="1:6" x14ac:dyDescent="0.2">
      <c r="A408" s="80" t="s">
        <v>144</v>
      </c>
      <c r="B408" s="80">
        <v>96013846</v>
      </c>
      <c r="C408" s="80" t="s">
        <v>745</v>
      </c>
      <c r="D408" s="80">
        <v>46709</v>
      </c>
      <c r="E408" t="s">
        <v>938</v>
      </c>
      <c r="F408">
        <v>38</v>
      </c>
    </row>
    <row r="409" spans="1:6" x14ac:dyDescent="0.2">
      <c r="A409" s="80" t="s">
        <v>144</v>
      </c>
      <c r="B409" s="80">
        <v>96013846</v>
      </c>
      <c r="C409" s="80" t="s">
        <v>745</v>
      </c>
      <c r="D409" s="80">
        <v>46709</v>
      </c>
      <c r="E409" t="s">
        <v>938</v>
      </c>
      <c r="F409">
        <v>38</v>
      </c>
    </row>
    <row r="410" spans="1:6" x14ac:dyDescent="0.2">
      <c r="A410" s="80" t="s">
        <v>333</v>
      </c>
      <c r="B410" s="80">
        <v>96031255</v>
      </c>
      <c r="C410" s="80" t="s">
        <v>759</v>
      </c>
      <c r="D410" s="80">
        <v>51312</v>
      </c>
      <c r="E410" t="s">
        <v>938</v>
      </c>
      <c r="F410">
        <v>68</v>
      </c>
    </row>
    <row r="411" spans="1:6" x14ac:dyDescent="0.2">
      <c r="A411" s="80" t="s">
        <v>333</v>
      </c>
      <c r="B411" s="80">
        <v>96031255</v>
      </c>
      <c r="C411" s="80" t="s">
        <v>759</v>
      </c>
      <c r="D411" s="80">
        <v>51312</v>
      </c>
      <c r="E411" t="s">
        <v>938</v>
      </c>
      <c r="F411">
        <v>68</v>
      </c>
    </row>
    <row r="412" spans="1:6" x14ac:dyDescent="0.2">
      <c r="A412" s="80" t="s">
        <v>333</v>
      </c>
      <c r="B412" s="80">
        <v>96031255</v>
      </c>
      <c r="C412" s="80" t="s">
        <v>759</v>
      </c>
      <c r="D412" s="80">
        <v>51312</v>
      </c>
      <c r="E412" t="s">
        <v>938</v>
      </c>
      <c r="F412">
        <v>68</v>
      </c>
    </row>
    <row r="413" spans="1:6" x14ac:dyDescent="0.2">
      <c r="A413" s="80" t="s">
        <v>333</v>
      </c>
      <c r="B413" s="80">
        <v>96031255</v>
      </c>
      <c r="C413" s="80" t="s">
        <v>759</v>
      </c>
      <c r="D413" s="80">
        <v>51312</v>
      </c>
      <c r="E413" t="s">
        <v>938</v>
      </c>
      <c r="F413">
        <v>68</v>
      </c>
    </row>
    <row r="414" spans="1:6" x14ac:dyDescent="0.2">
      <c r="A414" s="80" t="s">
        <v>633</v>
      </c>
      <c r="B414" s="80">
        <v>96031670</v>
      </c>
      <c r="C414" s="80" t="s">
        <v>745</v>
      </c>
      <c r="D414" s="80">
        <v>63675</v>
      </c>
      <c r="E414" t="s">
        <v>938</v>
      </c>
      <c r="F414">
        <v>57</v>
      </c>
    </row>
    <row r="415" spans="1:6" x14ac:dyDescent="0.2">
      <c r="A415" s="80" t="s">
        <v>633</v>
      </c>
      <c r="B415" s="80">
        <v>96031670</v>
      </c>
      <c r="C415" s="80" t="s">
        <v>745</v>
      </c>
      <c r="D415" s="80">
        <v>63675</v>
      </c>
      <c r="E415" t="s">
        <v>938</v>
      </c>
      <c r="F415">
        <v>57</v>
      </c>
    </row>
    <row r="416" spans="1:6" x14ac:dyDescent="0.2">
      <c r="A416" s="80" t="s">
        <v>633</v>
      </c>
      <c r="B416" s="80">
        <v>96031670</v>
      </c>
      <c r="C416" s="80" t="s">
        <v>745</v>
      </c>
      <c r="D416" s="80">
        <v>63675</v>
      </c>
      <c r="E416" t="s">
        <v>938</v>
      </c>
      <c r="F416">
        <v>57</v>
      </c>
    </row>
    <row r="417" spans="1:6" x14ac:dyDescent="0.2">
      <c r="A417" s="80" t="s">
        <v>633</v>
      </c>
      <c r="B417" s="80">
        <v>96031670</v>
      </c>
      <c r="C417" s="80" t="s">
        <v>745</v>
      </c>
      <c r="D417" s="80">
        <v>63675</v>
      </c>
      <c r="E417" t="s">
        <v>938</v>
      </c>
      <c r="F417">
        <v>57</v>
      </c>
    </row>
    <row r="418" spans="1:6" x14ac:dyDescent="0.2">
      <c r="A418" s="80" t="s">
        <v>634</v>
      </c>
      <c r="B418" s="80">
        <v>96013847</v>
      </c>
      <c r="C418" s="80" t="s">
        <v>745</v>
      </c>
      <c r="D418" s="80">
        <v>37221</v>
      </c>
      <c r="E418" t="s">
        <v>938</v>
      </c>
      <c r="F418">
        <v>49</v>
      </c>
    </row>
    <row r="419" spans="1:6" x14ac:dyDescent="0.2">
      <c r="A419" s="80" t="s">
        <v>634</v>
      </c>
      <c r="B419" s="80">
        <v>96013847</v>
      </c>
      <c r="C419" s="80" t="s">
        <v>745</v>
      </c>
      <c r="D419" s="80">
        <v>37221</v>
      </c>
      <c r="E419" t="s">
        <v>938</v>
      </c>
      <c r="F419">
        <v>49</v>
      </c>
    </row>
    <row r="420" spans="1:6" x14ac:dyDescent="0.2">
      <c r="A420" s="80" t="s">
        <v>634</v>
      </c>
      <c r="B420" s="80">
        <v>96013847</v>
      </c>
      <c r="C420" s="80" t="s">
        <v>745</v>
      </c>
      <c r="D420" s="80">
        <v>37221</v>
      </c>
      <c r="E420" t="s">
        <v>938</v>
      </c>
      <c r="F420">
        <v>49</v>
      </c>
    </row>
    <row r="421" spans="1:6" x14ac:dyDescent="0.2">
      <c r="A421" s="80" t="s">
        <v>634</v>
      </c>
      <c r="B421" s="80">
        <v>96013847</v>
      </c>
      <c r="C421" s="80" t="s">
        <v>745</v>
      </c>
      <c r="D421" s="80">
        <v>37221</v>
      </c>
      <c r="E421" t="s">
        <v>938</v>
      </c>
      <c r="F421">
        <v>49</v>
      </c>
    </row>
    <row r="422" spans="1:6" x14ac:dyDescent="0.2">
      <c r="A422" s="80" t="s">
        <v>178</v>
      </c>
      <c r="B422" s="80">
        <v>96034629</v>
      </c>
      <c r="C422" s="80" t="s">
        <v>759</v>
      </c>
      <c r="D422" s="80">
        <v>54279</v>
      </c>
      <c r="E422" t="s">
        <v>938</v>
      </c>
      <c r="F422">
        <v>45</v>
      </c>
    </row>
    <row r="423" spans="1:6" x14ac:dyDescent="0.2">
      <c r="A423" s="80" t="s">
        <v>178</v>
      </c>
      <c r="B423" s="80">
        <v>96034629</v>
      </c>
      <c r="C423" s="80" t="s">
        <v>759</v>
      </c>
      <c r="D423" s="80">
        <v>54279</v>
      </c>
      <c r="E423" t="s">
        <v>938</v>
      </c>
      <c r="F423">
        <v>45</v>
      </c>
    </row>
    <row r="424" spans="1:6" x14ac:dyDescent="0.2">
      <c r="A424" s="80" t="s">
        <v>178</v>
      </c>
      <c r="B424" s="80">
        <v>96034629</v>
      </c>
      <c r="C424" s="80" t="s">
        <v>759</v>
      </c>
      <c r="D424" s="80">
        <v>54279</v>
      </c>
      <c r="E424" t="s">
        <v>938</v>
      </c>
      <c r="F424">
        <v>45</v>
      </c>
    </row>
    <row r="425" spans="1:6" x14ac:dyDescent="0.2">
      <c r="A425" s="80" t="s">
        <v>178</v>
      </c>
      <c r="B425" s="80">
        <v>96034629</v>
      </c>
      <c r="C425" s="80" t="s">
        <v>759</v>
      </c>
      <c r="D425" s="80">
        <v>54279</v>
      </c>
      <c r="E425" t="s">
        <v>938</v>
      </c>
      <c r="F425">
        <v>45</v>
      </c>
    </row>
    <row r="426" spans="1:6" x14ac:dyDescent="0.2">
      <c r="A426" s="80" t="s">
        <v>635</v>
      </c>
      <c r="B426" s="80">
        <v>96022339</v>
      </c>
      <c r="C426" s="80" t="s">
        <v>745</v>
      </c>
      <c r="D426" s="80">
        <v>68285</v>
      </c>
      <c r="E426" t="s">
        <v>938</v>
      </c>
      <c r="F426">
        <v>10</v>
      </c>
    </row>
    <row r="427" spans="1:6" x14ac:dyDescent="0.2">
      <c r="A427" s="80" t="s">
        <v>635</v>
      </c>
      <c r="B427" s="80">
        <v>96022339</v>
      </c>
      <c r="C427" s="80" t="s">
        <v>745</v>
      </c>
      <c r="D427" s="80">
        <v>68285</v>
      </c>
      <c r="E427" t="s">
        <v>938</v>
      </c>
      <c r="F427">
        <v>10</v>
      </c>
    </row>
    <row r="428" spans="1:6" x14ac:dyDescent="0.2">
      <c r="A428" s="80" t="s">
        <v>635</v>
      </c>
      <c r="B428" s="80">
        <v>96022339</v>
      </c>
      <c r="C428" s="80" t="s">
        <v>745</v>
      </c>
      <c r="D428" s="80">
        <v>68285</v>
      </c>
      <c r="E428" t="s">
        <v>938</v>
      </c>
      <c r="F428">
        <v>10</v>
      </c>
    </row>
    <row r="429" spans="1:6" x14ac:dyDescent="0.2">
      <c r="A429" s="80" t="s">
        <v>635</v>
      </c>
      <c r="B429" s="80">
        <v>96022339</v>
      </c>
      <c r="C429" s="80" t="s">
        <v>745</v>
      </c>
      <c r="D429" s="80">
        <v>68285</v>
      </c>
      <c r="E429" t="s">
        <v>938</v>
      </c>
      <c r="F429">
        <v>10</v>
      </c>
    </row>
    <row r="430" spans="1:6" x14ac:dyDescent="0.2">
      <c r="A430" s="80" t="s">
        <v>93</v>
      </c>
      <c r="B430" s="80">
        <v>96034598</v>
      </c>
      <c r="C430" s="80" t="s">
        <v>776</v>
      </c>
      <c r="D430" s="80">
        <v>65268</v>
      </c>
      <c r="E430" t="s">
        <v>938</v>
      </c>
      <c r="F430">
        <v>22</v>
      </c>
    </row>
    <row r="431" spans="1:6" x14ac:dyDescent="0.2">
      <c r="A431" s="80" t="s">
        <v>93</v>
      </c>
      <c r="B431" s="80">
        <v>96034598</v>
      </c>
      <c r="C431" s="80" t="s">
        <v>776</v>
      </c>
      <c r="D431" s="80">
        <v>65268</v>
      </c>
      <c r="E431" t="s">
        <v>938</v>
      </c>
      <c r="F431">
        <v>22</v>
      </c>
    </row>
    <row r="432" spans="1:6" x14ac:dyDescent="0.2">
      <c r="A432" s="80" t="s">
        <v>93</v>
      </c>
      <c r="B432" s="80">
        <v>96034598</v>
      </c>
      <c r="C432" s="80" t="s">
        <v>776</v>
      </c>
      <c r="D432" s="80">
        <v>65268</v>
      </c>
      <c r="E432" t="s">
        <v>938</v>
      </c>
      <c r="F432">
        <v>22</v>
      </c>
    </row>
    <row r="433" spans="1:6" x14ac:dyDescent="0.2">
      <c r="A433" s="80" t="s">
        <v>93</v>
      </c>
      <c r="B433" s="80">
        <v>96034598</v>
      </c>
      <c r="C433" s="80" t="s">
        <v>776</v>
      </c>
      <c r="D433" s="80">
        <v>65268</v>
      </c>
      <c r="E433" t="s">
        <v>938</v>
      </c>
      <c r="F433">
        <v>22</v>
      </c>
    </row>
    <row r="434" spans="1:6" x14ac:dyDescent="0.2">
      <c r="A434" s="80" t="s">
        <v>636</v>
      </c>
      <c r="B434" s="80">
        <v>96013849</v>
      </c>
      <c r="C434" s="80" t="s">
        <v>745</v>
      </c>
      <c r="D434" s="80">
        <v>5177</v>
      </c>
      <c r="E434" t="s">
        <v>938</v>
      </c>
      <c r="F434">
        <v>40</v>
      </c>
    </row>
    <row r="435" spans="1:6" x14ac:dyDescent="0.2">
      <c r="A435" s="80" t="s">
        <v>636</v>
      </c>
      <c r="B435" s="80">
        <v>96013849</v>
      </c>
      <c r="C435" s="80" t="s">
        <v>745</v>
      </c>
      <c r="D435" s="80">
        <v>5177</v>
      </c>
      <c r="E435" t="s">
        <v>938</v>
      </c>
      <c r="F435">
        <v>40</v>
      </c>
    </row>
    <row r="436" spans="1:6" x14ac:dyDescent="0.2">
      <c r="A436" s="80" t="s">
        <v>636</v>
      </c>
      <c r="B436" s="80">
        <v>96013849</v>
      </c>
      <c r="C436" s="80" t="s">
        <v>745</v>
      </c>
      <c r="D436" s="80">
        <v>5177</v>
      </c>
      <c r="E436" t="s">
        <v>938</v>
      </c>
      <c r="F436">
        <v>40</v>
      </c>
    </row>
    <row r="437" spans="1:6" x14ac:dyDescent="0.2">
      <c r="A437" s="80" t="s">
        <v>636</v>
      </c>
      <c r="B437" s="80">
        <v>96013849</v>
      </c>
      <c r="C437" s="80" t="s">
        <v>745</v>
      </c>
      <c r="D437" s="80">
        <v>5177</v>
      </c>
      <c r="E437" t="s">
        <v>938</v>
      </c>
      <c r="F437">
        <v>40</v>
      </c>
    </row>
    <row r="438" spans="1:6" x14ac:dyDescent="0.2">
      <c r="A438" s="80" t="s">
        <v>86</v>
      </c>
      <c r="B438" s="80">
        <v>96017471</v>
      </c>
      <c r="C438" s="80" t="s">
        <v>745</v>
      </c>
      <c r="D438" s="80">
        <v>57508</v>
      </c>
      <c r="E438" t="s">
        <v>938</v>
      </c>
      <c r="F438">
        <v>3</v>
      </c>
    </row>
    <row r="439" spans="1:6" x14ac:dyDescent="0.2">
      <c r="A439" s="80" t="s">
        <v>86</v>
      </c>
      <c r="B439" s="80">
        <v>96017471</v>
      </c>
      <c r="C439" s="80" t="s">
        <v>745</v>
      </c>
      <c r="D439" s="80">
        <v>57508</v>
      </c>
      <c r="E439" t="s">
        <v>938</v>
      </c>
      <c r="F439">
        <v>3</v>
      </c>
    </row>
    <row r="440" spans="1:6" x14ac:dyDescent="0.2">
      <c r="A440" s="80" t="s">
        <v>86</v>
      </c>
      <c r="B440" s="80">
        <v>96017471</v>
      </c>
      <c r="C440" s="80" t="s">
        <v>745</v>
      </c>
      <c r="D440" s="80">
        <v>57508</v>
      </c>
      <c r="E440" t="s">
        <v>938</v>
      </c>
      <c r="F440">
        <v>3</v>
      </c>
    </row>
    <row r="441" spans="1:6" x14ac:dyDescent="0.2">
      <c r="A441" s="80" t="s">
        <v>86</v>
      </c>
      <c r="B441" s="80">
        <v>96017471</v>
      </c>
      <c r="C441" s="80" t="s">
        <v>745</v>
      </c>
      <c r="D441" s="80">
        <v>57508</v>
      </c>
      <c r="E441" t="s">
        <v>938</v>
      </c>
      <c r="F441">
        <v>3</v>
      </c>
    </row>
    <row r="442" spans="1:6" x14ac:dyDescent="0.2">
      <c r="A442" s="80" t="s">
        <v>86</v>
      </c>
      <c r="B442" s="80">
        <v>96017471</v>
      </c>
      <c r="C442" s="80" t="s">
        <v>745</v>
      </c>
      <c r="D442" s="80">
        <v>57508</v>
      </c>
      <c r="E442" t="s">
        <v>938</v>
      </c>
      <c r="F442">
        <v>3</v>
      </c>
    </row>
    <row r="443" spans="1:6" x14ac:dyDescent="0.2">
      <c r="A443" s="80" t="s">
        <v>86</v>
      </c>
      <c r="B443" s="80">
        <v>96017471</v>
      </c>
      <c r="C443" s="80" t="s">
        <v>745</v>
      </c>
      <c r="D443" s="80">
        <v>57508</v>
      </c>
      <c r="E443" t="s">
        <v>938</v>
      </c>
      <c r="F443">
        <v>3</v>
      </c>
    </row>
    <row r="444" spans="1:6" x14ac:dyDescent="0.2">
      <c r="A444" s="80" t="s">
        <v>86</v>
      </c>
      <c r="B444" s="80">
        <v>96017471</v>
      </c>
      <c r="C444" s="80" t="s">
        <v>745</v>
      </c>
      <c r="D444" s="80">
        <v>57508</v>
      </c>
      <c r="E444" t="s">
        <v>938</v>
      </c>
      <c r="F444">
        <v>3</v>
      </c>
    </row>
    <row r="445" spans="1:6" x14ac:dyDescent="0.2">
      <c r="A445" s="80" t="s">
        <v>86</v>
      </c>
      <c r="B445" s="80">
        <v>96017471</v>
      </c>
      <c r="C445" s="80" t="s">
        <v>745</v>
      </c>
      <c r="D445" s="80">
        <v>57508</v>
      </c>
      <c r="E445" t="s">
        <v>938</v>
      </c>
      <c r="F445">
        <v>3</v>
      </c>
    </row>
    <row r="446" spans="1:6" x14ac:dyDescent="0.2">
      <c r="A446" s="80" t="s">
        <v>275</v>
      </c>
      <c r="B446" s="80">
        <v>96034207</v>
      </c>
      <c r="C446" s="80" t="s">
        <v>759</v>
      </c>
      <c r="D446" s="80">
        <v>2846</v>
      </c>
      <c r="E446" t="s">
        <v>938</v>
      </c>
      <c r="F446">
        <v>66</v>
      </c>
    </row>
    <row r="447" spans="1:6" x14ac:dyDescent="0.2">
      <c r="A447" s="80" t="s">
        <v>275</v>
      </c>
      <c r="B447" s="80">
        <v>96034207</v>
      </c>
      <c r="C447" s="80" t="s">
        <v>759</v>
      </c>
      <c r="D447" s="80">
        <v>2846</v>
      </c>
      <c r="E447" t="s">
        <v>938</v>
      </c>
      <c r="F447">
        <v>66</v>
      </c>
    </row>
    <row r="448" spans="1:6" x14ac:dyDescent="0.2">
      <c r="A448" s="80" t="s">
        <v>275</v>
      </c>
      <c r="B448" s="80">
        <v>96034207</v>
      </c>
      <c r="C448" s="80" t="s">
        <v>759</v>
      </c>
      <c r="D448" s="80">
        <v>2846</v>
      </c>
      <c r="E448" t="s">
        <v>938</v>
      </c>
      <c r="F448">
        <v>66</v>
      </c>
    </row>
    <row r="449" spans="1:6" x14ac:dyDescent="0.2">
      <c r="A449" s="80" t="s">
        <v>275</v>
      </c>
      <c r="B449" s="80">
        <v>96034207</v>
      </c>
      <c r="C449" s="80" t="s">
        <v>759</v>
      </c>
      <c r="D449" s="80">
        <v>2846</v>
      </c>
      <c r="E449" t="s">
        <v>938</v>
      </c>
      <c r="F449">
        <v>66</v>
      </c>
    </row>
    <row r="450" spans="1:6" x14ac:dyDescent="0.2">
      <c r="A450" s="80" t="s">
        <v>637</v>
      </c>
      <c r="B450" s="80">
        <v>96013938</v>
      </c>
      <c r="C450" s="80" t="s">
        <v>745</v>
      </c>
      <c r="D450" s="80">
        <v>6218</v>
      </c>
      <c r="E450" t="s">
        <v>938</v>
      </c>
      <c r="F450">
        <v>58</v>
      </c>
    </row>
    <row r="451" spans="1:6" x14ac:dyDescent="0.2">
      <c r="A451" s="80" t="s">
        <v>637</v>
      </c>
      <c r="B451" s="80">
        <v>96013938</v>
      </c>
      <c r="C451" s="80" t="s">
        <v>745</v>
      </c>
      <c r="D451" s="80">
        <v>6218</v>
      </c>
      <c r="E451" t="s">
        <v>938</v>
      </c>
      <c r="F451">
        <v>58</v>
      </c>
    </row>
    <row r="452" spans="1:6" x14ac:dyDescent="0.2">
      <c r="A452" s="80" t="s">
        <v>637</v>
      </c>
      <c r="B452" s="80">
        <v>96013938</v>
      </c>
      <c r="C452" s="80" t="s">
        <v>745</v>
      </c>
      <c r="D452" s="80">
        <v>6218</v>
      </c>
      <c r="E452" t="s">
        <v>938</v>
      </c>
      <c r="F452">
        <v>58</v>
      </c>
    </row>
    <row r="453" spans="1:6" x14ac:dyDescent="0.2">
      <c r="A453" s="80" t="s">
        <v>637</v>
      </c>
      <c r="B453" s="80">
        <v>96013938</v>
      </c>
      <c r="C453" s="80" t="s">
        <v>745</v>
      </c>
      <c r="D453" s="80">
        <v>6218</v>
      </c>
      <c r="E453" t="s">
        <v>938</v>
      </c>
      <c r="F453">
        <v>58</v>
      </c>
    </row>
    <row r="454" spans="1:6" x14ac:dyDescent="0.2">
      <c r="A454" s="80" t="s">
        <v>638</v>
      </c>
      <c r="B454" s="80">
        <v>96013855</v>
      </c>
      <c r="C454" s="80" t="s">
        <v>745</v>
      </c>
      <c r="D454" s="80">
        <v>51586</v>
      </c>
      <c r="E454" t="s">
        <v>938</v>
      </c>
      <c r="F454">
        <v>33</v>
      </c>
    </row>
    <row r="455" spans="1:6" x14ac:dyDescent="0.2">
      <c r="A455" s="80" t="s">
        <v>638</v>
      </c>
      <c r="B455" s="80">
        <v>96013855</v>
      </c>
      <c r="C455" s="80" t="s">
        <v>745</v>
      </c>
      <c r="D455" s="80">
        <v>51586</v>
      </c>
      <c r="E455" t="s">
        <v>938</v>
      </c>
      <c r="F455">
        <v>33</v>
      </c>
    </row>
    <row r="456" spans="1:6" x14ac:dyDescent="0.2">
      <c r="A456" s="80" t="s">
        <v>638</v>
      </c>
      <c r="B456" s="80">
        <v>96013855</v>
      </c>
      <c r="C456" s="80" t="s">
        <v>745</v>
      </c>
      <c r="D456" s="80">
        <v>51586</v>
      </c>
      <c r="E456" t="s">
        <v>938</v>
      </c>
      <c r="F456">
        <v>33</v>
      </c>
    </row>
    <row r="457" spans="1:6" x14ac:dyDescent="0.2">
      <c r="A457" s="80" t="s">
        <v>638</v>
      </c>
      <c r="B457" s="80">
        <v>96013855</v>
      </c>
      <c r="C457" s="80" t="s">
        <v>745</v>
      </c>
      <c r="D457" s="80">
        <v>51586</v>
      </c>
      <c r="E457" t="s">
        <v>938</v>
      </c>
      <c r="F457">
        <v>33</v>
      </c>
    </row>
    <row r="458" spans="1:6" x14ac:dyDescent="0.2">
      <c r="A458" s="80" t="s">
        <v>135</v>
      </c>
      <c r="B458" s="80">
        <v>96056940</v>
      </c>
      <c r="C458" s="80" t="s">
        <v>759</v>
      </c>
      <c r="D458" s="80">
        <v>208</v>
      </c>
      <c r="E458" t="s">
        <v>938</v>
      </c>
      <c r="F458">
        <v>60</v>
      </c>
    </row>
    <row r="459" spans="1:6" x14ac:dyDescent="0.2">
      <c r="A459" s="80" t="s">
        <v>135</v>
      </c>
      <c r="B459" s="80">
        <v>96056940</v>
      </c>
      <c r="C459" s="80" t="s">
        <v>759</v>
      </c>
      <c r="D459" s="80">
        <v>208</v>
      </c>
      <c r="E459" t="s">
        <v>938</v>
      </c>
      <c r="F459">
        <v>60</v>
      </c>
    </row>
    <row r="460" spans="1:6" x14ac:dyDescent="0.2">
      <c r="A460" s="80" t="s">
        <v>135</v>
      </c>
      <c r="B460" s="80">
        <v>96056940</v>
      </c>
      <c r="C460" s="80" t="s">
        <v>759</v>
      </c>
      <c r="D460" s="80">
        <v>208</v>
      </c>
      <c r="E460" t="s">
        <v>938</v>
      </c>
      <c r="F460">
        <v>60</v>
      </c>
    </row>
    <row r="461" spans="1:6" x14ac:dyDescent="0.2">
      <c r="A461" s="80" t="s">
        <v>135</v>
      </c>
      <c r="B461" s="80">
        <v>96056940</v>
      </c>
      <c r="C461" s="80" t="s">
        <v>759</v>
      </c>
      <c r="D461" s="80">
        <v>208</v>
      </c>
      <c r="E461" t="s">
        <v>938</v>
      </c>
      <c r="F461">
        <v>60</v>
      </c>
    </row>
    <row r="462" spans="1:6" x14ac:dyDescent="0.2">
      <c r="A462" s="80" t="s">
        <v>639</v>
      </c>
      <c r="B462" s="80">
        <v>96038251</v>
      </c>
      <c r="C462" s="80" t="s">
        <v>759</v>
      </c>
      <c r="D462" s="80">
        <v>34488</v>
      </c>
      <c r="E462" t="s">
        <v>938</v>
      </c>
      <c r="F462">
        <v>17</v>
      </c>
    </row>
    <row r="463" spans="1:6" x14ac:dyDescent="0.2">
      <c r="A463" s="80" t="s">
        <v>639</v>
      </c>
      <c r="B463" s="80">
        <v>96038251</v>
      </c>
      <c r="C463" s="80" t="s">
        <v>759</v>
      </c>
      <c r="D463" s="80">
        <v>34488</v>
      </c>
      <c r="E463" t="s">
        <v>938</v>
      </c>
      <c r="F463">
        <v>17</v>
      </c>
    </row>
    <row r="464" spans="1:6" x14ac:dyDescent="0.2">
      <c r="A464" s="80" t="s">
        <v>639</v>
      </c>
      <c r="B464" s="80">
        <v>96038251</v>
      </c>
      <c r="C464" s="80" t="s">
        <v>759</v>
      </c>
      <c r="D464" s="80">
        <v>34488</v>
      </c>
      <c r="E464" t="s">
        <v>938</v>
      </c>
      <c r="F464">
        <v>17</v>
      </c>
    </row>
    <row r="465" spans="1:6" x14ac:dyDescent="0.2">
      <c r="A465" s="80" t="s">
        <v>639</v>
      </c>
      <c r="B465" s="80">
        <v>96038251</v>
      </c>
      <c r="C465" s="80" t="s">
        <v>759</v>
      </c>
      <c r="D465" s="80">
        <v>34488</v>
      </c>
      <c r="E465" t="s">
        <v>938</v>
      </c>
      <c r="F465">
        <v>17</v>
      </c>
    </row>
    <row r="466" spans="1:6" x14ac:dyDescent="0.2">
      <c r="A466" s="80" t="s">
        <v>199</v>
      </c>
      <c r="B466" s="80">
        <v>96028020</v>
      </c>
      <c r="C466" s="80" t="s">
        <v>759</v>
      </c>
      <c r="D466" s="80">
        <v>55898</v>
      </c>
      <c r="E466" t="s">
        <v>938</v>
      </c>
      <c r="F466">
        <v>34</v>
      </c>
    </row>
    <row r="467" spans="1:6" x14ac:dyDescent="0.2">
      <c r="A467" s="80" t="s">
        <v>199</v>
      </c>
      <c r="B467" s="80">
        <v>96028020</v>
      </c>
      <c r="C467" s="80" t="s">
        <v>759</v>
      </c>
      <c r="D467" s="80">
        <v>55898</v>
      </c>
      <c r="E467" t="s">
        <v>938</v>
      </c>
      <c r="F467">
        <v>34</v>
      </c>
    </row>
    <row r="468" spans="1:6" x14ac:dyDescent="0.2">
      <c r="A468" s="80" t="s">
        <v>199</v>
      </c>
      <c r="B468" s="80">
        <v>96028020</v>
      </c>
      <c r="C468" s="80" t="s">
        <v>759</v>
      </c>
      <c r="D468" s="80">
        <v>55898</v>
      </c>
      <c r="E468" t="s">
        <v>938</v>
      </c>
      <c r="F468">
        <v>34</v>
      </c>
    </row>
    <row r="469" spans="1:6" x14ac:dyDescent="0.2">
      <c r="A469" s="80" t="s">
        <v>199</v>
      </c>
      <c r="B469" s="80">
        <v>96028020</v>
      </c>
      <c r="C469" s="80" t="s">
        <v>759</v>
      </c>
      <c r="D469" s="80">
        <v>55898</v>
      </c>
      <c r="E469" t="s">
        <v>938</v>
      </c>
      <c r="F469">
        <v>34</v>
      </c>
    </row>
    <row r="470" spans="1:6" x14ac:dyDescent="0.2">
      <c r="A470" s="80" t="s">
        <v>640</v>
      </c>
      <c r="B470" s="80">
        <v>96013856</v>
      </c>
      <c r="C470" s="80" t="s">
        <v>745</v>
      </c>
      <c r="D470" s="80">
        <v>54461</v>
      </c>
      <c r="E470" t="s">
        <v>938</v>
      </c>
      <c r="F470">
        <v>29</v>
      </c>
    </row>
    <row r="471" spans="1:6" x14ac:dyDescent="0.2">
      <c r="A471" s="80" t="s">
        <v>640</v>
      </c>
      <c r="B471" s="80">
        <v>96013856</v>
      </c>
      <c r="C471" s="80" t="s">
        <v>745</v>
      </c>
      <c r="D471" s="80">
        <v>54461</v>
      </c>
      <c r="E471" t="s">
        <v>938</v>
      </c>
      <c r="F471">
        <v>29</v>
      </c>
    </row>
    <row r="472" spans="1:6" x14ac:dyDescent="0.2">
      <c r="A472" s="80" t="s">
        <v>640</v>
      </c>
      <c r="B472" s="80">
        <v>96013856</v>
      </c>
      <c r="C472" s="80" t="s">
        <v>745</v>
      </c>
      <c r="D472" s="80">
        <v>54461</v>
      </c>
      <c r="E472" t="s">
        <v>938</v>
      </c>
      <c r="F472">
        <v>29</v>
      </c>
    </row>
    <row r="473" spans="1:6" x14ac:dyDescent="0.2">
      <c r="A473" s="80" t="s">
        <v>640</v>
      </c>
      <c r="B473" s="80">
        <v>96013856</v>
      </c>
      <c r="C473" s="80" t="s">
        <v>745</v>
      </c>
      <c r="D473" s="80">
        <v>54461</v>
      </c>
      <c r="E473" t="s">
        <v>938</v>
      </c>
      <c r="F473">
        <v>29</v>
      </c>
    </row>
    <row r="474" spans="1:6" x14ac:dyDescent="0.2">
      <c r="A474" s="80" t="s">
        <v>641</v>
      </c>
      <c r="B474" s="80">
        <v>96028374</v>
      </c>
      <c r="C474" s="80" t="s">
        <v>759</v>
      </c>
      <c r="D474" s="80">
        <v>26342</v>
      </c>
      <c r="E474" t="s">
        <v>938</v>
      </c>
      <c r="F474">
        <v>70</v>
      </c>
    </row>
    <row r="475" spans="1:6" x14ac:dyDescent="0.2">
      <c r="A475" s="80" t="s">
        <v>641</v>
      </c>
      <c r="B475" s="80">
        <v>96028374</v>
      </c>
      <c r="C475" s="80" t="s">
        <v>759</v>
      </c>
      <c r="D475" s="80">
        <v>26342</v>
      </c>
      <c r="E475" t="s">
        <v>938</v>
      </c>
      <c r="F475">
        <v>70</v>
      </c>
    </row>
    <row r="476" spans="1:6" x14ac:dyDescent="0.2">
      <c r="A476" s="80" t="s">
        <v>641</v>
      </c>
      <c r="B476" s="80">
        <v>96028374</v>
      </c>
      <c r="C476" s="80" t="s">
        <v>759</v>
      </c>
      <c r="D476" s="80">
        <v>26342</v>
      </c>
      <c r="E476" t="s">
        <v>938</v>
      </c>
      <c r="F476">
        <v>70</v>
      </c>
    </row>
    <row r="477" spans="1:6" x14ac:dyDescent="0.2">
      <c r="A477" s="80" t="s">
        <v>641</v>
      </c>
      <c r="B477" s="80">
        <v>96028374</v>
      </c>
      <c r="C477" s="80" t="s">
        <v>759</v>
      </c>
      <c r="D477" s="80">
        <v>26342</v>
      </c>
      <c r="E477" t="s">
        <v>938</v>
      </c>
      <c r="F477">
        <v>70</v>
      </c>
    </row>
    <row r="478" spans="1:6" x14ac:dyDescent="0.2">
      <c r="A478" s="80" t="s">
        <v>641</v>
      </c>
      <c r="B478" s="80">
        <v>96013600</v>
      </c>
      <c r="C478" s="80" t="s">
        <v>800</v>
      </c>
      <c r="D478" s="80">
        <v>26342</v>
      </c>
      <c r="E478" t="s">
        <v>938</v>
      </c>
      <c r="F478">
        <v>70</v>
      </c>
    </row>
    <row r="479" spans="1:6" x14ac:dyDescent="0.2">
      <c r="A479" s="80" t="s">
        <v>641</v>
      </c>
      <c r="B479" s="80">
        <v>96013600</v>
      </c>
      <c r="C479" s="80" t="s">
        <v>800</v>
      </c>
      <c r="D479" s="80">
        <v>26342</v>
      </c>
      <c r="E479" t="s">
        <v>938</v>
      </c>
      <c r="F479">
        <v>70</v>
      </c>
    </row>
    <row r="480" spans="1:6" x14ac:dyDescent="0.2">
      <c r="A480" s="80" t="s">
        <v>641</v>
      </c>
      <c r="B480" s="80">
        <v>96013600</v>
      </c>
      <c r="C480" s="80" t="s">
        <v>800</v>
      </c>
      <c r="D480" s="80">
        <v>26342</v>
      </c>
      <c r="E480" t="s">
        <v>938</v>
      </c>
      <c r="F480">
        <v>70</v>
      </c>
    </row>
    <row r="481" spans="1:7" x14ac:dyDescent="0.2">
      <c r="A481" s="80" t="s">
        <v>641</v>
      </c>
      <c r="B481" s="80">
        <v>96013600</v>
      </c>
      <c r="C481" s="80" t="s">
        <v>800</v>
      </c>
      <c r="D481" s="80">
        <v>26342</v>
      </c>
      <c r="E481" t="s">
        <v>938</v>
      </c>
      <c r="F481">
        <v>70</v>
      </c>
    </row>
    <row r="482" spans="1:7" x14ac:dyDescent="0.2">
      <c r="A482" s="80" t="s">
        <v>642</v>
      </c>
      <c r="B482" s="80">
        <v>96013861</v>
      </c>
      <c r="C482" s="80" t="s">
        <v>745</v>
      </c>
      <c r="D482" s="80">
        <v>58142</v>
      </c>
      <c r="E482" t="s">
        <v>938</v>
      </c>
      <c r="F482">
        <v>80</v>
      </c>
    </row>
    <row r="483" spans="1:7" x14ac:dyDescent="0.2">
      <c r="A483" s="80" t="s">
        <v>642</v>
      </c>
      <c r="B483" s="80">
        <v>96013861</v>
      </c>
      <c r="C483" s="80" t="s">
        <v>745</v>
      </c>
      <c r="D483" s="80">
        <v>58142</v>
      </c>
      <c r="E483" t="s">
        <v>938</v>
      </c>
      <c r="F483">
        <v>80</v>
      </c>
    </row>
    <row r="484" spans="1:7" x14ac:dyDescent="0.2">
      <c r="A484" s="80" t="s">
        <v>642</v>
      </c>
      <c r="B484" s="80">
        <v>96013861</v>
      </c>
      <c r="C484" s="80" t="s">
        <v>745</v>
      </c>
      <c r="D484" s="80">
        <v>58142</v>
      </c>
      <c r="E484" t="s">
        <v>938</v>
      </c>
      <c r="F484">
        <v>80</v>
      </c>
    </row>
    <row r="485" spans="1:7" x14ac:dyDescent="0.2">
      <c r="A485" s="80" t="s">
        <v>642</v>
      </c>
      <c r="B485" s="80">
        <v>96013861</v>
      </c>
      <c r="C485" s="80" t="s">
        <v>745</v>
      </c>
      <c r="D485" s="80">
        <v>58142</v>
      </c>
      <c r="E485" t="s">
        <v>938</v>
      </c>
      <c r="F485">
        <v>80</v>
      </c>
    </row>
    <row r="486" spans="1:7" x14ac:dyDescent="0.2">
      <c r="A486" s="80" t="s">
        <v>102</v>
      </c>
      <c r="B486" s="80">
        <v>96013866</v>
      </c>
      <c r="C486" s="80" t="s">
        <v>745</v>
      </c>
      <c r="D486" s="80">
        <v>64245</v>
      </c>
      <c r="E486" t="s">
        <v>938</v>
      </c>
      <c r="F486">
        <v>20</v>
      </c>
    </row>
    <row r="487" spans="1:7" x14ac:dyDescent="0.2">
      <c r="A487" s="80" t="s">
        <v>618</v>
      </c>
      <c r="B487" s="80">
        <v>96070473</v>
      </c>
      <c r="C487" s="80" t="s">
        <v>55</v>
      </c>
      <c r="D487" s="80">
        <v>58982</v>
      </c>
      <c r="E487" t="s">
        <v>939</v>
      </c>
      <c r="G487" t="e">
        <v>#N/A</v>
      </c>
    </row>
    <row r="488" spans="1:7" x14ac:dyDescent="0.2">
      <c r="A488" s="80" t="s">
        <v>618</v>
      </c>
      <c r="B488" s="80">
        <v>96070473</v>
      </c>
      <c r="C488" s="80" t="s">
        <v>55</v>
      </c>
      <c r="D488" s="80">
        <v>58982</v>
      </c>
      <c r="E488" t="s">
        <v>939</v>
      </c>
      <c r="G488" t="e">
        <v>#N/A</v>
      </c>
    </row>
    <row r="489" spans="1:7" x14ac:dyDescent="0.2">
      <c r="A489" s="80" t="s">
        <v>618</v>
      </c>
      <c r="B489" s="80">
        <v>96070473</v>
      </c>
      <c r="C489" s="80" t="s">
        <v>55</v>
      </c>
      <c r="D489" s="80">
        <v>58982</v>
      </c>
      <c r="E489" t="s">
        <v>939</v>
      </c>
      <c r="G489" t="e">
        <v>#N/A</v>
      </c>
    </row>
    <row r="490" spans="1:7" x14ac:dyDescent="0.2">
      <c r="A490" s="80" t="s">
        <v>618</v>
      </c>
      <c r="B490" s="80">
        <v>96070473</v>
      </c>
      <c r="C490" s="80" t="s">
        <v>55</v>
      </c>
      <c r="D490" s="80">
        <v>58982</v>
      </c>
      <c r="E490" t="s">
        <v>939</v>
      </c>
      <c r="G490" t="e">
        <v>#N/A</v>
      </c>
    </row>
    <row r="491" spans="1:7" x14ac:dyDescent="0.2">
      <c r="A491" s="80" t="s">
        <v>625</v>
      </c>
      <c r="B491" s="80">
        <v>96055826</v>
      </c>
      <c r="C491" s="80" t="s">
        <v>59</v>
      </c>
      <c r="D491" s="80">
        <v>72352</v>
      </c>
      <c r="E491" t="s">
        <v>939</v>
      </c>
      <c r="G491" t="e">
        <v>#N/A</v>
      </c>
    </row>
    <row r="492" spans="1:7" x14ac:dyDescent="0.2">
      <c r="A492" s="80" t="s">
        <v>625</v>
      </c>
      <c r="B492" s="80">
        <v>96055826</v>
      </c>
      <c r="C492" s="80" t="s">
        <v>59</v>
      </c>
      <c r="D492" s="80">
        <v>72352</v>
      </c>
      <c r="E492" t="s">
        <v>939</v>
      </c>
      <c r="G492" t="e">
        <v>#N/A</v>
      </c>
    </row>
    <row r="493" spans="1:7" x14ac:dyDescent="0.2">
      <c r="A493" s="80" t="s">
        <v>632</v>
      </c>
      <c r="B493" s="80">
        <v>96062371</v>
      </c>
      <c r="C493" s="80" t="s">
        <v>59</v>
      </c>
      <c r="D493" s="80">
        <v>52868</v>
      </c>
      <c r="E493" t="s">
        <v>939</v>
      </c>
      <c r="G493" t="e">
        <v>#N/A</v>
      </c>
    </row>
    <row r="494" spans="1:7" x14ac:dyDescent="0.2">
      <c r="A494" s="70"/>
      <c r="B494" s="69"/>
      <c r="C494" s="81"/>
      <c r="D494" s="69"/>
    </row>
    <row r="495" spans="1:7" x14ac:dyDescent="0.2">
      <c r="A495" s="70"/>
      <c r="B495" s="69"/>
      <c r="C495" s="81"/>
      <c r="D495" s="69"/>
    </row>
    <row r="496" spans="1:7" x14ac:dyDescent="0.2">
      <c r="A496" s="70"/>
      <c r="B496" s="69"/>
      <c r="C496" s="81"/>
      <c r="D496" s="69"/>
    </row>
    <row r="497" spans="1:4" x14ac:dyDescent="0.2">
      <c r="A497" s="70"/>
      <c r="B497" s="69"/>
      <c r="C497" s="81"/>
      <c r="D497" s="69"/>
    </row>
    <row r="498" spans="1:4" x14ac:dyDescent="0.2">
      <c r="A498" s="70"/>
      <c r="B498" s="69"/>
      <c r="C498" s="81"/>
      <c r="D498" s="69"/>
    </row>
    <row r="499" spans="1:4" x14ac:dyDescent="0.2">
      <c r="A499" s="70"/>
      <c r="B499" s="69"/>
      <c r="C499" s="81"/>
      <c r="D499" s="69"/>
    </row>
    <row r="500" spans="1:4" x14ac:dyDescent="0.2">
      <c r="A500" s="70"/>
      <c r="B500" s="69"/>
      <c r="C500" s="81"/>
      <c r="D500" s="69"/>
    </row>
    <row r="501" spans="1:4" x14ac:dyDescent="0.2">
      <c r="A501" s="70"/>
      <c r="B501" s="69"/>
      <c r="C501" s="81"/>
      <c r="D501" s="69"/>
    </row>
    <row r="502" spans="1:4" x14ac:dyDescent="0.2">
      <c r="A502" s="70"/>
      <c r="B502" s="69"/>
      <c r="C502" s="81"/>
      <c r="D502" s="69"/>
    </row>
    <row r="503" spans="1:4" x14ac:dyDescent="0.2">
      <c r="A503" s="70"/>
      <c r="B503" s="69"/>
      <c r="C503" s="81"/>
      <c r="D503" s="69"/>
    </row>
    <row r="504" spans="1:4" x14ac:dyDescent="0.2">
      <c r="A504" s="70"/>
      <c r="B504" s="69"/>
      <c r="C504" s="81"/>
      <c r="D504" s="69"/>
    </row>
    <row r="505" spans="1:4" x14ac:dyDescent="0.2">
      <c r="A505" s="70"/>
      <c r="B505" s="69"/>
      <c r="C505" s="81"/>
      <c r="D505" s="69"/>
    </row>
    <row r="506" spans="1:4" x14ac:dyDescent="0.2">
      <c r="A506" s="70"/>
      <c r="B506" s="69"/>
      <c r="C506" s="81"/>
      <c r="D506" s="69"/>
    </row>
    <row r="507" spans="1:4" x14ac:dyDescent="0.2">
      <c r="A507" s="70"/>
      <c r="B507" s="69"/>
      <c r="C507" s="81"/>
      <c r="D507" s="69"/>
    </row>
    <row r="508" spans="1:4" x14ac:dyDescent="0.2">
      <c r="A508" s="70"/>
      <c r="B508" s="69"/>
      <c r="C508" s="81"/>
      <c r="D508" s="69"/>
    </row>
    <row r="509" spans="1:4" x14ac:dyDescent="0.2">
      <c r="A509" s="70"/>
      <c r="B509" s="69"/>
      <c r="C509" s="81"/>
      <c r="D509" s="69"/>
    </row>
    <row r="510" spans="1:4" x14ac:dyDescent="0.2">
      <c r="A510" s="70"/>
      <c r="B510" s="69"/>
      <c r="C510" s="81"/>
      <c r="D510" s="69"/>
    </row>
    <row r="511" spans="1:4" x14ac:dyDescent="0.2">
      <c r="A511" s="70"/>
      <c r="B511" s="69"/>
      <c r="C511" s="81"/>
      <c r="D511" s="69"/>
    </row>
    <row r="512" spans="1:4" x14ac:dyDescent="0.2">
      <c r="A512" s="70"/>
      <c r="B512" s="69"/>
      <c r="C512" s="81"/>
      <c r="D512" s="69"/>
    </row>
    <row r="513" spans="1:4" x14ac:dyDescent="0.2">
      <c r="A513" s="70"/>
      <c r="B513" s="69"/>
      <c r="C513" s="81"/>
      <c r="D513" s="69"/>
    </row>
    <row r="514" spans="1:4" x14ac:dyDescent="0.2">
      <c r="A514" s="70"/>
      <c r="B514" s="69"/>
      <c r="C514" s="81"/>
      <c r="D514" s="69"/>
    </row>
    <row r="515" spans="1:4" x14ac:dyDescent="0.2">
      <c r="A515" s="70"/>
      <c r="B515" s="69"/>
      <c r="C515" s="81"/>
      <c r="D515" s="69"/>
    </row>
    <row r="516" spans="1:4" x14ac:dyDescent="0.2">
      <c r="A516" s="70"/>
      <c r="B516" s="69"/>
      <c r="C516" s="81"/>
      <c r="D516" s="69"/>
    </row>
    <row r="517" spans="1:4" x14ac:dyDescent="0.2">
      <c r="A517" s="70"/>
      <c r="B517" s="69"/>
      <c r="C517" s="81"/>
      <c r="D517" s="69"/>
    </row>
    <row r="518" spans="1:4" x14ac:dyDescent="0.2">
      <c r="A518" s="70"/>
      <c r="B518" s="69"/>
      <c r="C518" s="81"/>
      <c r="D518" s="69"/>
    </row>
    <row r="519" spans="1:4" x14ac:dyDescent="0.2">
      <c r="A519" s="70"/>
      <c r="B519" s="69"/>
      <c r="C519" s="81"/>
      <c r="D519" s="69"/>
    </row>
    <row r="520" spans="1:4" x14ac:dyDescent="0.2">
      <c r="A520" s="70"/>
      <c r="B520" s="69"/>
      <c r="C520" s="81"/>
      <c r="D520" s="69"/>
    </row>
    <row r="521" spans="1:4" x14ac:dyDescent="0.2">
      <c r="A521" s="70"/>
      <c r="B521" s="69"/>
      <c r="C521" s="81"/>
      <c r="D521" s="69"/>
    </row>
    <row r="522" spans="1:4" x14ac:dyDescent="0.2">
      <c r="A522" s="70"/>
      <c r="B522" s="69"/>
      <c r="C522" s="81"/>
      <c r="D522" s="69"/>
    </row>
    <row r="523" spans="1:4" x14ac:dyDescent="0.2">
      <c r="A523" s="70"/>
      <c r="B523" s="69"/>
      <c r="C523" s="81"/>
      <c r="D523" s="69"/>
    </row>
    <row r="524" spans="1:4" x14ac:dyDescent="0.2">
      <c r="A524" s="70"/>
      <c r="B524" s="69"/>
      <c r="C524" s="81"/>
      <c r="D524" s="69"/>
    </row>
    <row r="525" spans="1:4" x14ac:dyDescent="0.2">
      <c r="A525" s="70"/>
      <c r="B525" s="69"/>
      <c r="C525" s="81"/>
      <c r="D525" s="69"/>
    </row>
    <row r="526" spans="1:4" x14ac:dyDescent="0.2">
      <c r="A526" s="70"/>
      <c r="B526" s="69"/>
      <c r="C526" s="81"/>
      <c r="D526" s="69"/>
    </row>
    <row r="527" spans="1:4" x14ac:dyDescent="0.2">
      <c r="A527" s="70"/>
      <c r="B527" s="69"/>
      <c r="C527" s="81"/>
      <c r="D527" s="69"/>
    </row>
    <row r="528" spans="1:4" x14ac:dyDescent="0.2">
      <c r="A528" s="70"/>
      <c r="B528" s="69"/>
      <c r="C528" s="81"/>
      <c r="D528" s="69"/>
    </row>
    <row r="529" spans="1:4" x14ac:dyDescent="0.2">
      <c r="A529" s="70"/>
      <c r="B529" s="69"/>
      <c r="C529" s="81"/>
      <c r="D529" s="69"/>
    </row>
    <row r="530" spans="1:4" x14ac:dyDescent="0.2">
      <c r="A530" s="70"/>
      <c r="B530" s="69"/>
      <c r="C530" s="81"/>
      <c r="D530" s="69"/>
    </row>
    <row r="531" spans="1:4" x14ac:dyDescent="0.2">
      <c r="A531" s="70"/>
      <c r="B531" s="69"/>
      <c r="C531" s="81"/>
      <c r="D531" s="69"/>
    </row>
    <row r="532" spans="1:4" x14ac:dyDescent="0.2">
      <c r="A532" s="70"/>
      <c r="B532" s="69"/>
      <c r="C532" s="81"/>
      <c r="D532" s="69"/>
    </row>
    <row r="533" spans="1:4" x14ac:dyDescent="0.2">
      <c r="A533" s="70"/>
      <c r="B533" s="69"/>
      <c r="C533" s="81"/>
      <c r="D533" s="69"/>
    </row>
    <row r="534" spans="1:4" x14ac:dyDescent="0.2">
      <c r="A534" s="70"/>
      <c r="B534" s="69"/>
      <c r="C534" s="81"/>
      <c r="D534" s="69"/>
    </row>
    <row r="535" spans="1:4" x14ac:dyDescent="0.2">
      <c r="A535" s="70"/>
      <c r="B535" s="69"/>
      <c r="C535" s="81"/>
      <c r="D535" s="69"/>
    </row>
    <row r="536" spans="1:4" x14ac:dyDescent="0.2">
      <c r="A536" s="70"/>
      <c r="B536" s="69"/>
      <c r="C536" s="81"/>
      <c r="D536" s="69"/>
    </row>
    <row r="537" spans="1:4" x14ac:dyDescent="0.2">
      <c r="A537" s="70"/>
      <c r="B537" s="69"/>
      <c r="C537" s="81"/>
      <c r="D537" s="69"/>
    </row>
    <row r="538" spans="1:4" x14ac:dyDescent="0.2">
      <c r="A538" s="70"/>
      <c r="B538" s="69"/>
      <c r="C538" s="81"/>
      <c r="D538" s="69"/>
    </row>
    <row r="539" spans="1:4" x14ac:dyDescent="0.2">
      <c r="A539" s="70"/>
      <c r="B539" s="69"/>
      <c r="C539" s="81"/>
      <c r="D539" s="69"/>
    </row>
    <row r="540" spans="1:4" x14ac:dyDescent="0.2">
      <c r="A540" s="70"/>
      <c r="B540" s="69"/>
      <c r="C540" s="81"/>
      <c r="D540" s="69"/>
    </row>
    <row r="541" spans="1:4" x14ac:dyDescent="0.2">
      <c r="A541" s="70"/>
      <c r="B541" s="69"/>
      <c r="C541" s="81"/>
      <c r="D541" s="69"/>
    </row>
    <row r="542" spans="1:4" x14ac:dyDescent="0.2">
      <c r="A542" s="70"/>
      <c r="B542" s="69"/>
      <c r="C542" s="81"/>
      <c r="D542" s="69"/>
    </row>
    <row r="543" spans="1:4" x14ac:dyDescent="0.2">
      <c r="A543" s="70"/>
      <c r="B543" s="69"/>
      <c r="C543" s="81"/>
      <c r="D543" s="69"/>
    </row>
    <row r="544" spans="1:4" x14ac:dyDescent="0.2">
      <c r="A544" s="70"/>
      <c r="B544" s="69"/>
      <c r="C544" s="81"/>
      <c r="D544" s="69"/>
    </row>
    <row r="545" spans="1:4" x14ac:dyDescent="0.2">
      <c r="A545" s="70"/>
      <c r="B545" s="69"/>
      <c r="C545" s="81"/>
      <c r="D545" s="69"/>
    </row>
    <row r="546" spans="1:4" x14ac:dyDescent="0.2">
      <c r="A546" s="70"/>
      <c r="B546" s="69"/>
      <c r="C546" s="81"/>
      <c r="D546" s="69"/>
    </row>
    <row r="547" spans="1:4" x14ac:dyDescent="0.2">
      <c r="A547" s="70"/>
      <c r="B547" s="69"/>
      <c r="C547" s="81"/>
      <c r="D547" s="69"/>
    </row>
    <row r="548" spans="1:4" x14ac:dyDescent="0.2">
      <c r="A548" s="70"/>
      <c r="B548" s="69"/>
      <c r="C548" s="81"/>
      <c r="D548" s="69"/>
    </row>
    <row r="549" spans="1:4" x14ac:dyDescent="0.2">
      <c r="A549" s="70"/>
      <c r="B549" s="69"/>
      <c r="C549" s="81"/>
      <c r="D549" s="69"/>
    </row>
    <row r="550" spans="1:4" x14ac:dyDescent="0.2">
      <c r="A550" s="70"/>
      <c r="B550" s="69"/>
      <c r="C550" s="81"/>
      <c r="D550" s="69"/>
    </row>
    <row r="551" spans="1:4" x14ac:dyDescent="0.2">
      <c r="A551" s="70"/>
      <c r="B551" s="69"/>
      <c r="C551" s="81"/>
      <c r="D551" s="69"/>
    </row>
    <row r="552" spans="1:4" x14ac:dyDescent="0.2">
      <c r="A552" s="70"/>
      <c r="B552" s="69"/>
      <c r="C552" s="81"/>
      <c r="D552" s="69"/>
    </row>
    <row r="553" spans="1:4" x14ac:dyDescent="0.2">
      <c r="A553" s="70"/>
      <c r="B553" s="69"/>
      <c r="C553" s="81"/>
      <c r="D553" s="69"/>
    </row>
    <row r="554" spans="1:4" x14ac:dyDescent="0.2">
      <c r="A554" s="70"/>
      <c r="B554" s="69"/>
      <c r="C554" s="81"/>
      <c r="D554" s="69"/>
    </row>
    <row r="555" spans="1:4" x14ac:dyDescent="0.2">
      <c r="A555" s="70"/>
      <c r="B555" s="69"/>
      <c r="C555" s="81"/>
      <c r="D555" s="69"/>
    </row>
    <row r="556" spans="1:4" x14ac:dyDescent="0.2">
      <c r="A556" s="70"/>
      <c r="B556" s="69"/>
      <c r="C556" s="81"/>
      <c r="D556" s="69"/>
    </row>
    <row r="557" spans="1:4" x14ac:dyDescent="0.2">
      <c r="A557" s="70"/>
      <c r="B557" s="69"/>
      <c r="C557" s="81"/>
      <c r="D557" s="69"/>
    </row>
    <row r="558" spans="1:4" x14ac:dyDescent="0.2">
      <c r="A558" s="70"/>
      <c r="B558" s="69"/>
      <c r="C558" s="81"/>
      <c r="D558" s="69"/>
    </row>
    <row r="559" spans="1:4" x14ac:dyDescent="0.2">
      <c r="A559" s="70"/>
      <c r="B559" s="69"/>
      <c r="C559" s="81"/>
      <c r="D559" s="69"/>
    </row>
    <row r="560" spans="1:4" x14ac:dyDescent="0.2">
      <c r="A560" s="70"/>
      <c r="B560" s="69"/>
      <c r="C560" s="81"/>
      <c r="D560" s="69"/>
    </row>
    <row r="561" spans="1:4" x14ac:dyDescent="0.2">
      <c r="A561" s="70"/>
      <c r="B561" s="69"/>
      <c r="C561" s="81"/>
      <c r="D561" s="69"/>
    </row>
    <row r="562" spans="1:4" x14ac:dyDescent="0.2">
      <c r="A562" s="70"/>
      <c r="B562" s="69"/>
      <c r="C562" s="81"/>
      <c r="D562" s="69"/>
    </row>
    <row r="563" spans="1:4" x14ac:dyDescent="0.2">
      <c r="A563" s="70"/>
      <c r="B563" s="69"/>
      <c r="C563" s="81"/>
      <c r="D563" s="69"/>
    </row>
    <row r="564" spans="1:4" x14ac:dyDescent="0.2">
      <c r="A564" s="70"/>
      <c r="B564" s="69"/>
      <c r="C564" s="81"/>
      <c r="D564" s="69"/>
    </row>
    <row r="565" spans="1:4" x14ac:dyDescent="0.2">
      <c r="A565" s="70"/>
      <c r="B565" s="69"/>
      <c r="C565" s="81"/>
      <c r="D565" s="69"/>
    </row>
    <row r="566" spans="1:4" x14ac:dyDescent="0.2">
      <c r="A566" s="70"/>
      <c r="B566" s="69"/>
      <c r="C566" s="81"/>
      <c r="D566" s="69"/>
    </row>
    <row r="567" spans="1:4" x14ac:dyDescent="0.2">
      <c r="A567" s="70"/>
      <c r="B567" s="69"/>
      <c r="C567" s="81"/>
      <c r="D567" s="69"/>
    </row>
    <row r="568" spans="1:4" x14ac:dyDescent="0.2">
      <c r="A568" s="70"/>
      <c r="B568" s="69"/>
      <c r="C568" s="81"/>
      <c r="D568" s="69"/>
    </row>
    <row r="569" spans="1:4" x14ac:dyDescent="0.2">
      <c r="A569" s="70"/>
      <c r="B569" s="69"/>
      <c r="C569" s="81"/>
      <c r="D569" s="69"/>
    </row>
    <row r="570" spans="1:4" x14ac:dyDescent="0.2">
      <c r="A570" s="70"/>
      <c r="B570" s="69"/>
      <c r="C570" s="81"/>
      <c r="D570" s="69"/>
    </row>
    <row r="571" spans="1:4" x14ac:dyDescent="0.2">
      <c r="A571" s="70"/>
      <c r="B571" s="69"/>
      <c r="C571" s="81"/>
      <c r="D571" s="69"/>
    </row>
    <row r="572" spans="1:4" x14ac:dyDescent="0.2">
      <c r="A572" s="70"/>
      <c r="B572" s="69"/>
      <c r="C572" s="81"/>
      <c r="D572" s="69"/>
    </row>
    <row r="573" spans="1:4" x14ac:dyDescent="0.2">
      <c r="A573" s="70"/>
      <c r="B573" s="69"/>
      <c r="C573" s="81"/>
      <c r="D573" s="69"/>
    </row>
    <row r="574" spans="1:4" x14ac:dyDescent="0.2">
      <c r="A574" s="70"/>
      <c r="B574" s="69"/>
      <c r="C574" s="81"/>
      <c r="D574" s="69"/>
    </row>
    <row r="575" spans="1:4" x14ac:dyDescent="0.2">
      <c r="A575" s="70"/>
      <c r="B575" s="69"/>
      <c r="C575" s="81"/>
      <c r="D575" s="69"/>
    </row>
    <row r="576" spans="1:4" x14ac:dyDescent="0.2">
      <c r="A576" s="70"/>
      <c r="B576" s="69"/>
      <c r="C576" s="81"/>
      <c r="D576" s="69"/>
    </row>
    <row r="577" spans="1:4" x14ac:dyDescent="0.2">
      <c r="A577" s="70"/>
      <c r="B577" s="69"/>
      <c r="C577" s="81"/>
      <c r="D577" s="69"/>
    </row>
    <row r="578" spans="1:4" x14ac:dyDescent="0.2">
      <c r="A578" s="70"/>
      <c r="B578" s="69"/>
      <c r="C578" s="81"/>
      <c r="D578" s="69"/>
    </row>
    <row r="579" spans="1:4" x14ac:dyDescent="0.2">
      <c r="A579" s="70"/>
      <c r="B579" s="69"/>
      <c r="C579" s="81"/>
      <c r="D579" s="69"/>
    </row>
    <row r="580" spans="1:4" x14ac:dyDescent="0.2">
      <c r="A580" s="70"/>
      <c r="B580" s="69"/>
      <c r="C580" s="81"/>
      <c r="D580" s="69"/>
    </row>
    <row r="581" spans="1:4" x14ac:dyDescent="0.2">
      <c r="A581" s="70"/>
      <c r="B581" s="69"/>
      <c r="C581" s="81"/>
      <c r="D581" s="69"/>
    </row>
    <row r="582" spans="1:4" x14ac:dyDescent="0.2">
      <c r="A582" s="74"/>
      <c r="B582" s="69"/>
      <c r="C582" s="75"/>
      <c r="D582" s="67"/>
    </row>
    <row r="583" spans="1:4" x14ac:dyDescent="0.2">
      <c r="A583" s="74"/>
      <c r="B583" s="69"/>
      <c r="C583" s="75"/>
      <c r="D583" s="67"/>
    </row>
    <row r="584" spans="1:4" x14ac:dyDescent="0.2">
      <c r="A584" s="70"/>
      <c r="B584" s="69"/>
      <c r="C584" s="81"/>
      <c r="D584" s="69"/>
    </row>
    <row r="585" spans="1:4" x14ac:dyDescent="0.2">
      <c r="A585" s="74"/>
      <c r="B585" s="69"/>
      <c r="C585" s="75"/>
      <c r="D585" s="67"/>
    </row>
    <row r="586" spans="1:4" x14ac:dyDescent="0.2">
      <c r="A586" s="74"/>
      <c r="B586" s="69"/>
      <c r="C586" s="75"/>
      <c r="D586" s="67"/>
    </row>
    <row r="587" spans="1:4" x14ac:dyDescent="0.2">
      <c r="A587" s="70"/>
      <c r="B587" s="69"/>
      <c r="C587" s="81"/>
      <c r="D587" s="69"/>
    </row>
    <row r="588" spans="1:4" x14ac:dyDescent="0.2">
      <c r="A588" s="70"/>
      <c r="B588" s="69"/>
      <c r="C588" s="81"/>
      <c r="D588" s="69"/>
    </row>
    <row r="589" spans="1:4" x14ac:dyDescent="0.2">
      <c r="A589" s="70"/>
      <c r="B589" s="69"/>
      <c r="C589" s="81"/>
      <c r="D589" s="69"/>
    </row>
    <row r="590" spans="1:4" x14ac:dyDescent="0.2">
      <c r="A590" s="70"/>
      <c r="B590" s="69"/>
      <c r="C590" s="81"/>
      <c r="D590" s="69"/>
    </row>
    <row r="591" spans="1:4" x14ac:dyDescent="0.2">
      <c r="A591" s="70"/>
      <c r="B591" s="69"/>
      <c r="C591" s="81"/>
      <c r="D591" s="69"/>
    </row>
    <row r="592" spans="1:4" x14ac:dyDescent="0.2">
      <c r="A592" s="70"/>
      <c r="B592" s="69"/>
      <c r="C592" s="81"/>
      <c r="D592" s="69"/>
    </row>
    <row r="593" spans="1:4" x14ac:dyDescent="0.2">
      <c r="A593" s="70"/>
      <c r="B593" s="69"/>
      <c r="C593" s="81"/>
      <c r="D593" s="69"/>
    </row>
    <row r="594" spans="1:4" x14ac:dyDescent="0.2">
      <c r="A594" s="70"/>
      <c r="B594" s="69"/>
      <c r="C594" s="81"/>
      <c r="D594" s="69"/>
    </row>
    <row r="595" spans="1:4" x14ac:dyDescent="0.2">
      <c r="A595" s="70"/>
      <c r="B595" s="69"/>
      <c r="C595" s="81"/>
      <c r="D595" s="69"/>
    </row>
    <row r="596" spans="1:4" x14ac:dyDescent="0.2">
      <c r="A596" s="70"/>
      <c r="B596" s="69"/>
      <c r="C596" s="81"/>
      <c r="D596" s="69"/>
    </row>
    <row r="597" spans="1:4" x14ac:dyDescent="0.2">
      <c r="A597" s="70"/>
      <c r="B597" s="69"/>
      <c r="C597" s="81"/>
      <c r="D597" s="69"/>
    </row>
    <row r="598" spans="1:4" x14ac:dyDescent="0.2">
      <c r="A598" s="70"/>
      <c r="B598" s="69"/>
      <c r="C598" s="81"/>
      <c r="D598" s="69"/>
    </row>
    <row r="599" spans="1:4" x14ac:dyDescent="0.2">
      <c r="A599" s="70"/>
      <c r="B599" s="69"/>
      <c r="C599" s="81"/>
      <c r="D599" s="69"/>
    </row>
    <row r="600" spans="1:4" x14ac:dyDescent="0.2">
      <c r="A600" s="70"/>
      <c r="B600" s="69"/>
      <c r="C600" s="81"/>
      <c r="D600" s="69"/>
    </row>
    <row r="601" spans="1:4" x14ac:dyDescent="0.2">
      <c r="A601" s="70"/>
      <c r="B601" s="69"/>
      <c r="C601" s="81"/>
      <c r="D601" s="69"/>
    </row>
    <row r="602" spans="1:4" x14ac:dyDescent="0.2">
      <c r="A602" s="70"/>
      <c r="B602" s="69"/>
      <c r="C602" s="81"/>
      <c r="D602" s="69"/>
    </row>
    <row r="603" spans="1:4" x14ac:dyDescent="0.2">
      <c r="A603" s="70"/>
      <c r="B603" s="69"/>
      <c r="C603" s="81"/>
      <c r="D603" s="69"/>
    </row>
    <row r="604" spans="1:4" x14ac:dyDescent="0.2">
      <c r="A604" s="70"/>
      <c r="B604" s="69"/>
      <c r="C604" s="81"/>
      <c r="D604" s="69"/>
    </row>
    <row r="605" spans="1:4" x14ac:dyDescent="0.2">
      <c r="A605" s="70"/>
      <c r="B605" s="69"/>
      <c r="C605" s="81"/>
      <c r="D605" s="69"/>
    </row>
    <row r="606" spans="1:4" x14ac:dyDescent="0.2">
      <c r="A606" s="70"/>
      <c r="B606" s="69"/>
      <c r="C606" s="81"/>
      <c r="D606" s="69"/>
    </row>
    <row r="607" spans="1:4" x14ac:dyDescent="0.2">
      <c r="A607" s="70"/>
      <c r="B607" s="69"/>
      <c r="C607" s="81"/>
      <c r="D607" s="69"/>
    </row>
    <row r="608" spans="1:4" x14ac:dyDescent="0.2">
      <c r="A608" s="70"/>
      <c r="B608" s="69"/>
      <c r="C608" s="81"/>
      <c r="D608" s="69"/>
    </row>
    <row r="609" spans="1:4" x14ac:dyDescent="0.2">
      <c r="A609" s="70"/>
      <c r="B609" s="69"/>
      <c r="C609" s="81"/>
      <c r="D609" s="69"/>
    </row>
    <row r="610" spans="1:4" x14ac:dyDescent="0.2">
      <c r="A610" s="70"/>
      <c r="B610" s="69"/>
      <c r="C610" s="81"/>
      <c r="D610" s="69"/>
    </row>
    <row r="611" spans="1:4" x14ac:dyDescent="0.2">
      <c r="A611" s="70"/>
      <c r="B611" s="69"/>
      <c r="C611" s="81"/>
      <c r="D611" s="69"/>
    </row>
    <row r="612" spans="1:4" x14ac:dyDescent="0.2">
      <c r="A612" s="70"/>
      <c r="B612" s="69"/>
      <c r="C612" s="81"/>
      <c r="D612" s="69"/>
    </row>
    <row r="613" spans="1:4" x14ac:dyDescent="0.2">
      <c r="A613" s="70"/>
      <c r="B613" s="69"/>
      <c r="C613" s="81"/>
      <c r="D613" s="69"/>
    </row>
    <row r="614" spans="1:4" x14ac:dyDescent="0.2">
      <c r="A614" s="70"/>
      <c r="B614" s="69"/>
      <c r="C614" s="81"/>
      <c r="D614" s="69"/>
    </row>
    <row r="615" spans="1:4" x14ac:dyDescent="0.2">
      <c r="A615" s="70"/>
      <c r="B615" s="69"/>
      <c r="C615" s="81"/>
      <c r="D615" s="69"/>
    </row>
    <row r="616" spans="1:4" x14ac:dyDescent="0.2">
      <c r="A616" s="70"/>
      <c r="B616" s="69"/>
      <c r="C616" s="81"/>
      <c r="D616" s="69"/>
    </row>
    <row r="617" spans="1:4" x14ac:dyDescent="0.2">
      <c r="A617" s="70"/>
      <c r="B617" s="69"/>
      <c r="C617" s="81"/>
      <c r="D617" s="69"/>
    </row>
    <row r="618" spans="1:4" x14ac:dyDescent="0.2">
      <c r="A618" s="70"/>
      <c r="B618" s="69"/>
      <c r="C618" s="81"/>
      <c r="D618" s="69"/>
    </row>
    <row r="619" spans="1:4" x14ac:dyDescent="0.2">
      <c r="A619" s="70"/>
      <c r="B619" s="69"/>
      <c r="C619" s="81"/>
      <c r="D619" s="69"/>
    </row>
    <row r="620" spans="1:4" x14ac:dyDescent="0.2">
      <c r="A620" s="70"/>
      <c r="B620" s="69"/>
      <c r="C620" s="81"/>
      <c r="D620" s="69"/>
    </row>
    <row r="621" spans="1:4" x14ac:dyDescent="0.2">
      <c r="A621" s="70"/>
      <c r="B621" s="69"/>
      <c r="C621" s="81"/>
      <c r="D621" s="69"/>
    </row>
    <row r="622" spans="1:4" x14ac:dyDescent="0.2">
      <c r="A622" s="70"/>
      <c r="B622" s="69"/>
      <c r="C622" s="81"/>
      <c r="D622" s="69"/>
    </row>
    <row r="623" spans="1:4" x14ac:dyDescent="0.2">
      <c r="A623" s="70"/>
      <c r="B623" s="69"/>
      <c r="C623" s="81"/>
      <c r="D623" s="69"/>
    </row>
    <row r="624" spans="1:4" x14ac:dyDescent="0.2">
      <c r="A624" s="70"/>
      <c r="B624" s="69"/>
      <c r="C624" s="81"/>
      <c r="D624" s="69"/>
    </row>
    <row r="625" spans="1:4" x14ac:dyDescent="0.2">
      <c r="A625" s="70"/>
      <c r="B625" s="69"/>
      <c r="C625" s="81"/>
      <c r="D625" s="69"/>
    </row>
    <row r="626" spans="1:4" x14ac:dyDescent="0.2">
      <c r="A626" s="70"/>
      <c r="B626" s="69"/>
      <c r="C626" s="81"/>
      <c r="D626" s="69"/>
    </row>
    <row r="627" spans="1:4" x14ac:dyDescent="0.2">
      <c r="A627" s="70"/>
      <c r="B627" s="69"/>
      <c r="C627" s="81"/>
      <c r="D627" s="69"/>
    </row>
    <row r="628" spans="1:4" x14ac:dyDescent="0.2">
      <c r="A628" s="70"/>
      <c r="B628" s="69"/>
      <c r="C628" s="81"/>
      <c r="D628" s="69"/>
    </row>
    <row r="629" spans="1:4" x14ac:dyDescent="0.2">
      <c r="A629" s="70"/>
      <c r="B629" s="69"/>
      <c r="C629" s="81"/>
      <c r="D629" s="69"/>
    </row>
    <row r="630" spans="1:4" x14ac:dyDescent="0.2">
      <c r="A630" s="70"/>
      <c r="B630" s="69"/>
      <c r="C630" s="81"/>
      <c r="D630" s="69"/>
    </row>
    <row r="631" spans="1:4" x14ac:dyDescent="0.2">
      <c r="A631" s="70"/>
      <c r="B631" s="69"/>
      <c r="C631" s="81"/>
      <c r="D631" s="69"/>
    </row>
    <row r="632" spans="1:4" x14ac:dyDescent="0.2">
      <c r="A632" s="70"/>
      <c r="B632" s="69"/>
      <c r="C632" s="81"/>
      <c r="D632" s="69"/>
    </row>
    <row r="633" spans="1:4" x14ac:dyDescent="0.2">
      <c r="A633" s="70"/>
      <c r="B633" s="69"/>
      <c r="C633" s="81"/>
      <c r="D633" s="69"/>
    </row>
    <row r="634" spans="1:4" x14ac:dyDescent="0.2">
      <c r="A634" s="70"/>
      <c r="B634" s="69"/>
      <c r="C634" s="81"/>
      <c r="D634" s="69"/>
    </row>
    <row r="635" spans="1:4" x14ac:dyDescent="0.2">
      <c r="A635" s="70"/>
      <c r="B635" s="69"/>
      <c r="C635" s="81"/>
      <c r="D635" s="69"/>
    </row>
    <row r="636" spans="1:4" x14ac:dyDescent="0.2">
      <c r="A636" s="70"/>
      <c r="B636" s="69"/>
      <c r="C636" s="81"/>
      <c r="D636" s="69"/>
    </row>
    <row r="637" spans="1:4" x14ac:dyDescent="0.2">
      <c r="A637" s="70"/>
      <c r="B637" s="69"/>
      <c r="C637" s="81"/>
      <c r="D637" s="69"/>
    </row>
    <row r="638" spans="1:4" x14ac:dyDescent="0.2">
      <c r="A638" s="70"/>
      <c r="B638" s="69"/>
      <c r="C638" s="81"/>
      <c r="D638" s="69"/>
    </row>
    <row r="639" spans="1:4" x14ac:dyDescent="0.2">
      <c r="A639" s="70"/>
      <c r="B639" s="69"/>
      <c r="C639" s="81"/>
      <c r="D639" s="69"/>
    </row>
    <row r="640" spans="1:4" x14ac:dyDescent="0.2">
      <c r="A640" s="70"/>
      <c r="B640" s="69"/>
      <c r="C640" s="81"/>
      <c r="D640" s="69"/>
    </row>
    <row r="641" spans="1:4" x14ac:dyDescent="0.2">
      <c r="A641" s="70"/>
      <c r="B641" s="69"/>
      <c r="C641" s="81"/>
      <c r="D641" s="69"/>
    </row>
    <row r="642" spans="1:4" x14ac:dyDescent="0.2">
      <c r="A642" s="70"/>
      <c r="B642" s="69"/>
      <c r="C642" s="81"/>
      <c r="D642" s="69"/>
    </row>
    <row r="643" spans="1:4" x14ac:dyDescent="0.2">
      <c r="A643" s="70"/>
      <c r="B643" s="69"/>
      <c r="C643" s="81"/>
      <c r="D643" s="69"/>
    </row>
    <row r="644" spans="1:4" x14ac:dyDescent="0.2">
      <c r="A644" s="70"/>
      <c r="B644" s="69"/>
      <c r="C644" s="81"/>
      <c r="D644" s="69"/>
    </row>
    <row r="645" spans="1:4" x14ac:dyDescent="0.2">
      <c r="A645" s="70"/>
      <c r="B645" s="69"/>
      <c r="C645" s="81"/>
      <c r="D645" s="69"/>
    </row>
    <row r="646" spans="1:4" x14ac:dyDescent="0.2">
      <c r="A646" s="70"/>
      <c r="B646" s="69"/>
      <c r="C646" s="81"/>
      <c r="D646" s="69"/>
    </row>
    <row r="647" spans="1:4" x14ac:dyDescent="0.2">
      <c r="A647" s="70"/>
      <c r="B647" s="69"/>
      <c r="C647" s="81"/>
      <c r="D647" s="69"/>
    </row>
    <row r="648" spans="1:4" x14ac:dyDescent="0.2">
      <c r="A648" s="70"/>
      <c r="B648" s="69"/>
      <c r="C648" s="81"/>
      <c r="D648" s="69"/>
    </row>
    <row r="649" spans="1:4" x14ac:dyDescent="0.2">
      <c r="A649" s="70"/>
      <c r="B649" s="69"/>
      <c r="C649" s="81"/>
      <c r="D649" s="69"/>
    </row>
    <row r="650" spans="1:4" x14ac:dyDescent="0.2">
      <c r="A650" s="70"/>
      <c r="B650" s="69"/>
      <c r="C650" s="81"/>
      <c r="D650" s="69"/>
    </row>
    <row r="651" spans="1:4" x14ac:dyDescent="0.2">
      <c r="A651" s="70"/>
      <c r="B651" s="69"/>
      <c r="C651" s="81"/>
      <c r="D651" s="69"/>
    </row>
    <row r="652" spans="1:4" x14ac:dyDescent="0.2">
      <c r="A652" s="70"/>
      <c r="B652" s="69"/>
      <c r="C652" s="81"/>
      <c r="D652" s="69"/>
    </row>
    <row r="653" spans="1:4" x14ac:dyDescent="0.2">
      <c r="A653" s="70"/>
      <c r="B653" s="69"/>
      <c r="C653" s="81"/>
      <c r="D653" s="69"/>
    </row>
    <row r="654" spans="1:4" x14ac:dyDescent="0.2">
      <c r="A654" s="70"/>
      <c r="B654" s="69"/>
      <c r="C654" s="81"/>
      <c r="D654" s="69"/>
    </row>
    <row r="655" spans="1:4" x14ac:dyDescent="0.2">
      <c r="A655" s="70"/>
      <c r="B655" s="69"/>
      <c r="C655" s="81"/>
      <c r="D655" s="69"/>
    </row>
    <row r="656" spans="1:4" x14ac:dyDescent="0.2">
      <c r="A656" s="70"/>
      <c r="B656" s="69"/>
      <c r="C656" s="81"/>
      <c r="D656" s="69"/>
    </row>
    <row r="657" spans="1:4" x14ac:dyDescent="0.2">
      <c r="A657" s="70"/>
      <c r="B657" s="69"/>
      <c r="C657" s="81"/>
      <c r="D657" s="69"/>
    </row>
    <row r="658" spans="1:4" x14ac:dyDescent="0.2">
      <c r="A658" s="70"/>
      <c r="B658" s="69"/>
      <c r="C658" s="81"/>
      <c r="D658" s="69"/>
    </row>
    <row r="659" spans="1:4" x14ac:dyDescent="0.2">
      <c r="A659" s="70"/>
      <c r="B659" s="69"/>
      <c r="C659" s="81"/>
      <c r="D659" s="69"/>
    </row>
    <row r="660" spans="1:4" x14ac:dyDescent="0.2">
      <c r="A660" s="70"/>
      <c r="B660" s="69"/>
      <c r="C660" s="81"/>
      <c r="D660" s="69"/>
    </row>
    <row r="661" spans="1:4" x14ac:dyDescent="0.2">
      <c r="A661" s="70"/>
      <c r="B661" s="69"/>
      <c r="C661" s="81"/>
      <c r="D661" s="69"/>
    </row>
    <row r="662" spans="1:4" x14ac:dyDescent="0.2">
      <c r="A662" s="70"/>
      <c r="B662" s="69"/>
      <c r="C662" s="81"/>
      <c r="D662" s="69"/>
    </row>
    <row r="663" spans="1:4" x14ac:dyDescent="0.2">
      <c r="A663" s="70"/>
      <c r="B663" s="69"/>
      <c r="C663" s="81"/>
      <c r="D663" s="69"/>
    </row>
    <row r="664" spans="1:4" x14ac:dyDescent="0.2">
      <c r="A664" s="70"/>
      <c r="B664" s="69"/>
      <c r="C664" s="81"/>
      <c r="D664" s="69"/>
    </row>
    <row r="665" spans="1:4" x14ac:dyDescent="0.2">
      <c r="A665" s="70"/>
      <c r="B665" s="69"/>
      <c r="C665" s="81"/>
      <c r="D665" s="69"/>
    </row>
    <row r="666" spans="1:4" x14ac:dyDescent="0.2">
      <c r="A666" s="70"/>
      <c r="B666" s="69"/>
      <c r="C666" s="81"/>
      <c r="D666" s="69"/>
    </row>
    <row r="667" spans="1:4" x14ac:dyDescent="0.2">
      <c r="A667" s="70"/>
      <c r="B667" s="69"/>
      <c r="C667" s="81"/>
      <c r="D667" s="69"/>
    </row>
    <row r="668" spans="1:4" x14ac:dyDescent="0.2">
      <c r="A668" s="70"/>
      <c r="B668" s="69"/>
      <c r="C668" s="81"/>
      <c r="D668" s="69"/>
    </row>
    <row r="669" spans="1:4" x14ac:dyDescent="0.2">
      <c r="A669" s="70"/>
      <c r="B669" s="69"/>
      <c r="C669" s="81"/>
      <c r="D669" s="69"/>
    </row>
    <row r="670" spans="1:4" x14ac:dyDescent="0.2">
      <c r="A670" s="70"/>
      <c r="B670" s="69"/>
      <c r="C670" s="81"/>
      <c r="D670" s="69"/>
    </row>
    <row r="671" spans="1:4" x14ac:dyDescent="0.2">
      <c r="A671" s="70"/>
      <c r="B671" s="69"/>
      <c r="C671" s="81"/>
      <c r="D671" s="69"/>
    </row>
    <row r="672" spans="1:4" x14ac:dyDescent="0.2">
      <c r="A672" s="70"/>
      <c r="B672" s="69"/>
      <c r="C672" s="81"/>
      <c r="D672" s="69"/>
    </row>
    <row r="673" spans="1:4" x14ac:dyDescent="0.2">
      <c r="A673" s="70"/>
      <c r="B673" s="69"/>
      <c r="C673" s="81"/>
      <c r="D673" s="69"/>
    </row>
    <row r="674" spans="1:4" x14ac:dyDescent="0.2">
      <c r="A674" s="70"/>
      <c r="B674" s="69"/>
      <c r="C674" s="81"/>
      <c r="D674" s="69"/>
    </row>
    <row r="675" spans="1:4" x14ac:dyDescent="0.2">
      <c r="A675" s="70"/>
      <c r="B675" s="69"/>
      <c r="C675" s="81"/>
      <c r="D675" s="69"/>
    </row>
    <row r="676" spans="1:4" x14ac:dyDescent="0.2">
      <c r="A676" s="70"/>
      <c r="B676" s="69"/>
      <c r="C676" s="81"/>
      <c r="D676" s="69"/>
    </row>
    <row r="677" spans="1:4" x14ac:dyDescent="0.2">
      <c r="A677" s="70"/>
      <c r="B677" s="69"/>
      <c r="C677" s="81"/>
      <c r="D677" s="69"/>
    </row>
    <row r="678" spans="1:4" x14ac:dyDescent="0.2">
      <c r="A678" s="70"/>
      <c r="B678" s="69"/>
      <c r="C678" s="81"/>
      <c r="D678" s="69"/>
    </row>
    <row r="679" spans="1:4" x14ac:dyDescent="0.2">
      <c r="A679" s="70"/>
      <c r="B679" s="69"/>
      <c r="C679" s="81"/>
      <c r="D679" s="69"/>
    </row>
    <row r="680" spans="1:4" x14ac:dyDescent="0.2">
      <c r="A680" s="70"/>
      <c r="B680" s="69"/>
      <c r="C680" s="81"/>
      <c r="D680" s="69"/>
    </row>
    <row r="681" spans="1:4" x14ac:dyDescent="0.2">
      <c r="A681" s="70"/>
      <c r="B681" s="69"/>
      <c r="C681" s="81"/>
      <c r="D681" s="69"/>
    </row>
    <row r="682" spans="1:4" x14ac:dyDescent="0.2">
      <c r="A682" s="70"/>
      <c r="B682" s="69"/>
      <c r="C682" s="81"/>
      <c r="D682" s="69"/>
    </row>
    <row r="683" spans="1:4" x14ac:dyDescent="0.2">
      <c r="A683" s="70"/>
      <c r="B683" s="69"/>
      <c r="C683" s="81"/>
      <c r="D683" s="69"/>
    </row>
    <row r="684" spans="1:4" x14ac:dyDescent="0.2">
      <c r="A684" s="70"/>
      <c r="B684" s="69"/>
      <c r="C684" s="81"/>
      <c r="D684" s="69"/>
    </row>
    <row r="685" spans="1:4" x14ac:dyDescent="0.2">
      <c r="A685" s="70"/>
      <c r="B685" s="69"/>
      <c r="C685" s="81"/>
      <c r="D685" s="69"/>
    </row>
    <row r="686" spans="1:4" x14ac:dyDescent="0.2">
      <c r="A686" s="70"/>
      <c r="B686" s="69"/>
      <c r="C686" s="81"/>
      <c r="D686" s="69"/>
    </row>
    <row r="687" spans="1:4" x14ac:dyDescent="0.2">
      <c r="A687" s="70"/>
      <c r="B687" s="69"/>
      <c r="C687" s="81"/>
      <c r="D687" s="69"/>
    </row>
    <row r="688" spans="1:4" x14ac:dyDescent="0.2">
      <c r="A688" s="70"/>
      <c r="B688" s="69"/>
      <c r="C688" s="81"/>
      <c r="D688" s="69"/>
    </row>
    <row r="689" spans="1:4" x14ac:dyDescent="0.2">
      <c r="A689" s="70"/>
      <c r="B689" s="69"/>
      <c r="C689" s="81"/>
      <c r="D689" s="69"/>
    </row>
    <row r="690" spans="1:4" x14ac:dyDescent="0.2">
      <c r="A690" s="70"/>
      <c r="B690" s="69"/>
      <c r="C690" s="81"/>
      <c r="D690" s="69"/>
    </row>
    <row r="691" spans="1:4" x14ac:dyDescent="0.2">
      <c r="A691" s="70"/>
      <c r="B691" s="69"/>
      <c r="C691" s="81"/>
      <c r="D691" s="69"/>
    </row>
    <row r="692" spans="1:4" x14ac:dyDescent="0.2">
      <c r="A692" s="70"/>
      <c r="B692" s="69"/>
      <c r="C692" s="81"/>
      <c r="D692" s="69"/>
    </row>
    <row r="693" spans="1:4" x14ac:dyDescent="0.2">
      <c r="A693" s="70"/>
      <c r="B693" s="69"/>
      <c r="C693" s="81"/>
      <c r="D693" s="69"/>
    </row>
    <row r="694" spans="1:4" x14ac:dyDescent="0.2">
      <c r="A694" s="70"/>
      <c r="B694" s="69"/>
      <c r="C694" s="81"/>
      <c r="D694" s="69"/>
    </row>
    <row r="695" spans="1:4" x14ac:dyDescent="0.2">
      <c r="A695" s="70"/>
      <c r="B695" s="69"/>
      <c r="C695" s="81"/>
      <c r="D695" s="69"/>
    </row>
    <row r="696" spans="1:4" x14ac:dyDescent="0.2">
      <c r="A696" s="70"/>
      <c r="B696" s="69"/>
      <c r="C696" s="81"/>
      <c r="D696" s="69"/>
    </row>
    <row r="697" spans="1:4" x14ac:dyDescent="0.2">
      <c r="A697" s="70"/>
      <c r="B697" s="69"/>
      <c r="C697" s="81"/>
      <c r="D697" s="69"/>
    </row>
    <row r="698" spans="1:4" x14ac:dyDescent="0.2">
      <c r="A698" s="70"/>
      <c r="B698" s="69"/>
      <c r="C698" s="81"/>
      <c r="D698" s="69"/>
    </row>
    <row r="699" spans="1:4" x14ac:dyDescent="0.2">
      <c r="A699" s="70"/>
      <c r="B699" s="69"/>
      <c r="C699" s="81"/>
      <c r="D699" s="69"/>
    </row>
    <row r="700" spans="1:4" x14ac:dyDescent="0.2">
      <c r="A700" s="70"/>
      <c r="B700" s="69"/>
      <c r="C700" s="81"/>
      <c r="D700" s="69"/>
    </row>
    <row r="701" spans="1:4" x14ac:dyDescent="0.2">
      <c r="A701" s="70"/>
      <c r="B701" s="69"/>
      <c r="C701" s="81"/>
      <c r="D701" s="69"/>
    </row>
    <row r="702" spans="1:4" x14ac:dyDescent="0.2">
      <c r="A702" s="70"/>
      <c r="B702" s="69"/>
      <c r="C702" s="81"/>
      <c r="D702" s="69"/>
    </row>
    <row r="703" spans="1:4" x14ac:dyDescent="0.2">
      <c r="A703" s="70"/>
      <c r="B703" s="69"/>
      <c r="C703" s="81"/>
      <c r="D703" s="69"/>
    </row>
    <row r="704" spans="1:4" x14ac:dyDescent="0.2">
      <c r="A704" s="70"/>
      <c r="B704" s="69"/>
      <c r="C704" s="81"/>
      <c r="D704" s="69"/>
    </row>
    <row r="705" spans="1:4" x14ac:dyDescent="0.2">
      <c r="A705" s="70"/>
      <c r="B705" s="69"/>
      <c r="C705" s="81"/>
      <c r="D705" s="69"/>
    </row>
    <row r="706" spans="1:4" x14ac:dyDescent="0.2">
      <c r="A706" s="70"/>
      <c r="B706" s="69"/>
      <c r="C706" s="81"/>
      <c r="D706" s="69"/>
    </row>
    <row r="707" spans="1:4" x14ac:dyDescent="0.2">
      <c r="A707" s="70"/>
      <c r="B707" s="69"/>
      <c r="C707" s="81"/>
      <c r="D707" s="69"/>
    </row>
    <row r="708" spans="1:4" x14ac:dyDescent="0.2">
      <c r="A708" s="70"/>
      <c r="B708" s="69"/>
      <c r="C708" s="81"/>
      <c r="D708" s="69"/>
    </row>
    <row r="709" spans="1:4" x14ac:dyDescent="0.2">
      <c r="A709" s="70"/>
      <c r="B709" s="69"/>
      <c r="C709" s="81"/>
      <c r="D709" s="69"/>
    </row>
    <row r="710" spans="1:4" x14ac:dyDescent="0.2">
      <c r="A710" s="70"/>
      <c r="B710" s="69"/>
      <c r="C710" s="81"/>
      <c r="D710" s="69"/>
    </row>
    <row r="711" spans="1:4" x14ac:dyDescent="0.2">
      <c r="A711" s="70"/>
      <c r="B711" s="69"/>
      <c r="C711" s="81"/>
      <c r="D711" s="69"/>
    </row>
    <row r="712" spans="1:4" x14ac:dyDescent="0.2">
      <c r="A712" s="70"/>
      <c r="B712" s="69"/>
      <c r="C712" s="81"/>
      <c r="D712" s="69"/>
    </row>
    <row r="713" spans="1:4" x14ac:dyDescent="0.2">
      <c r="A713" s="70"/>
      <c r="B713" s="69"/>
      <c r="C713" s="81"/>
      <c r="D713" s="69"/>
    </row>
    <row r="714" spans="1:4" x14ac:dyDescent="0.2">
      <c r="A714" s="74"/>
      <c r="B714" s="69"/>
      <c r="C714" s="75"/>
      <c r="D714" s="67"/>
    </row>
    <row r="715" spans="1:4" x14ac:dyDescent="0.2">
      <c r="A715" s="70"/>
      <c r="B715" s="69"/>
      <c r="C715" s="81"/>
      <c r="D715" s="69"/>
    </row>
    <row r="716" spans="1:4" x14ac:dyDescent="0.2">
      <c r="A716" s="70"/>
      <c r="B716" s="69"/>
      <c r="C716" s="81"/>
      <c r="D716" s="69"/>
    </row>
    <row r="717" spans="1:4" x14ac:dyDescent="0.2">
      <c r="A717" s="70"/>
      <c r="B717" s="69"/>
      <c r="C717" s="81"/>
      <c r="D717" s="69"/>
    </row>
    <row r="718" spans="1:4" x14ac:dyDescent="0.2">
      <c r="A718" s="70"/>
      <c r="B718" s="69"/>
      <c r="C718" s="81"/>
      <c r="D718" s="69"/>
    </row>
    <row r="719" spans="1:4" x14ac:dyDescent="0.2">
      <c r="A719" s="70"/>
      <c r="B719" s="69"/>
      <c r="C719" s="81"/>
      <c r="D719" s="69"/>
    </row>
    <row r="720" spans="1:4" x14ac:dyDescent="0.2">
      <c r="A720" s="70"/>
      <c r="B720" s="69"/>
      <c r="C720" s="81"/>
      <c r="D720" s="69"/>
    </row>
    <row r="721" spans="1:4" x14ac:dyDescent="0.2">
      <c r="A721" s="70"/>
      <c r="B721" s="69"/>
      <c r="C721" s="81"/>
      <c r="D721" s="69"/>
    </row>
    <row r="722" spans="1:4" x14ac:dyDescent="0.2">
      <c r="A722" s="70"/>
      <c r="B722" s="69"/>
      <c r="C722" s="81"/>
      <c r="D722" s="69"/>
    </row>
    <row r="723" spans="1:4" x14ac:dyDescent="0.2">
      <c r="A723" s="70"/>
      <c r="B723" s="69"/>
      <c r="C723" s="81"/>
      <c r="D723" s="69"/>
    </row>
    <row r="724" spans="1:4" x14ac:dyDescent="0.2">
      <c r="A724" s="70"/>
      <c r="B724" s="69"/>
      <c r="C724" s="81"/>
      <c r="D724" s="69"/>
    </row>
    <row r="725" spans="1:4" x14ac:dyDescent="0.2">
      <c r="A725" s="70"/>
      <c r="B725" s="69"/>
      <c r="C725" s="81"/>
      <c r="D725" s="69"/>
    </row>
    <row r="726" spans="1:4" x14ac:dyDescent="0.2">
      <c r="A726" s="70"/>
      <c r="B726" s="69"/>
      <c r="C726" s="81"/>
      <c r="D726" s="69"/>
    </row>
    <row r="727" spans="1:4" x14ac:dyDescent="0.2">
      <c r="A727" s="70"/>
      <c r="B727" s="69"/>
      <c r="C727" s="81"/>
      <c r="D727" s="69"/>
    </row>
    <row r="728" spans="1:4" x14ac:dyDescent="0.2">
      <c r="A728" s="70"/>
      <c r="B728" s="69"/>
      <c r="C728" s="81"/>
      <c r="D728" s="69"/>
    </row>
    <row r="729" spans="1:4" x14ac:dyDescent="0.2">
      <c r="A729" s="70"/>
      <c r="B729" s="69"/>
      <c r="C729" s="81"/>
      <c r="D729" s="69"/>
    </row>
    <row r="730" spans="1:4" x14ac:dyDescent="0.2">
      <c r="A730" s="70"/>
      <c r="B730" s="69"/>
      <c r="C730" s="81"/>
      <c r="D730" s="69"/>
    </row>
    <row r="731" spans="1:4" x14ac:dyDescent="0.2">
      <c r="A731" s="70"/>
      <c r="B731" s="69"/>
      <c r="C731" s="81"/>
      <c r="D731" s="69"/>
    </row>
    <row r="732" spans="1:4" x14ac:dyDescent="0.2">
      <c r="A732" s="70"/>
      <c r="B732" s="69"/>
      <c r="C732" s="81"/>
      <c r="D732" s="69"/>
    </row>
    <row r="733" spans="1:4" x14ac:dyDescent="0.2">
      <c r="A733" s="70"/>
      <c r="B733" s="69"/>
      <c r="C733" s="81"/>
      <c r="D733" s="69"/>
    </row>
    <row r="734" spans="1:4" x14ac:dyDescent="0.2">
      <c r="A734" s="70"/>
      <c r="B734" s="69"/>
      <c r="C734" s="81"/>
      <c r="D734" s="69"/>
    </row>
    <row r="735" spans="1:4" x14ac:dyDescent="0.2">
      <c r="A735" s="70"/>
      <c r="B735" s="69"/>
      <c r="C735" s="81"/>
      <c r="D735" s="69"/>
    </row>
    <row r="736" spans="1:4" x14ac:dyDescent="0.2">
      <c r="A736" s="70"/>
      <c r="B736" s="69"/>
      <c r="C736" s="81"/>
      <c r="D736" s="69"/>
    </row>
    <row r="737" spans="1:4" x14ac:dyDescent="0.2">
      <c r="A737" s="70"/>
      <c r="B737" s="69"/>
      <c r="C737" s="81"/>
      <c r="D737" s="69"/>
    </row>
    <row r="738" spans="1:4" x14ac:dyDescent="0.2">
      <c r="A738" s="70"/>
      <c r="B738" s="69"/>
      <c r="C738" s="81"/>
      <c r="D738" s="69"/>
    </row>
    <row r="739" spans="1:4" x14ac:dyDescent="0.2">
      <c r="A739" s="70"/>
      <c r="B739" s="69"/>
      <c r="C739" s="81"/>
      <c r="D739" s="69"/>
    </row>
    <row r="740" spans="1:4" x14ac:dyDescent="0.2">
      <c r="A740" s="70"/>
      <c r="B740" s="69"/>
      <c r="C740" s="81"/>
      <c r="D740" s="69"/>
    </row>
    <row r="741" spans="1:4" x14ac:dyDescent="0.2">
      <c r="A741" s="70"/>
      <c r="B741" s="69"/>
      <c r="C741" s="81"/>
      <c r="D741" s="69"/>
    </row>
    <row r="742" spans="1:4" x14ac:dyDescent="0.2">
      <c r="A742" s="74"/>
      <c r="B742" s="69"/>
      <c r="C742" s="75"/>
      <c r="D742" s="67"/>
    </row>
    <row r="743" spans="1:4" x14ac:dyDescent="0.2">
      <c r="A743" s="70"/>
      <c r="B743" s="69"/>
      <c r="C743" s="81"/>
      <c r="D743" s="69"/>
    </row>
    <row r="744" spans="1:4" x14ac:dyDescent="0.2">
      <c r="A744" s="70"/>
      <c r="B744" s="69"/>
      <c r="C744" s="81"/>
      <c r="D744" s="69"/>
    </row>
    <row r="745" spans="1:4" x14ac:dyDescent="0.2">
      <c r="A745" s="70"/>
      <c r="B745" s="69"/>
      <c r="C745" s="81"/>
      <c r="D745" s="69"/>
    </row>
    <row r="746" spans="1:4" x14ac:dyDescent="0.2">
      <c r="A746" s="70"/>
      <c r="B746" s="69"/>
      <c r="C746" s="81"/>
      <c r="D746" s="69"/>
    </row>
    <row r="747" spans="1:4" x14ac:dyDescent="0.2">
      <c r="A747" s="70"/>
      <c r="B747" s="69"/>
      <c r="C747" s="81"/>
      <c r="D747" s="69"/>
    </row>
    <row r="748" spans="1:4" x14ac:dyDescent="0.2">
      <c r="A748" s="70"/>
      <c r="B748" s="69"/>
      <c r="C748" s="81"/>
      <c r="D748" s="69"/>
    </row>
    <row r="749" spans="1:4" x14ac:dyDescent="0.2">
      <c r="A749" s="74"/>
      <c r="B749" s="69"/>
      <c r="C749" s="75"/>
      <c r="D749" s="67"/>
    </row>
    <row r="750" spans="1:4" x14ac:dyDescent="0.2">
      <c r="A750" s="70"/>
      <c r="B750" s="69"/>
      <c r="C750" s="81"/>
      <c r="D750" s="69"/>
    </row>
    <row r="751" spans="1:4" x14ac:dyDescent="0.2">
      <c r="A751" s="70"/>
      <c r="B751" s="69"/>
      <c r="C751" s="81"/>
      <c r="D751" s="69"/>
    </row>
    <row r="752" spans="1:4" x14ac:dyDescent="0.2">
      <c r="A752" s="70"/>
      <c r="B752" s="69"/>
      <c r="C752" s="81"/>
      <c r="D752" s="69"/>
    </row>
    <row r="753" spans="1:4" x14ac:dyDescent="0.2">
      <c r="A753" s="70"/>
      <c r="B753" s="69"/>
      <c r="C753" s="81"/>
      <c r="D753" s="69"/>
    </row>
    <row r="754" spans="1:4" x14ac:dyDescent="0.2">
      <c r="A754" s="70"/>
      <c r="B754" s="69"/>
      <c r="C754" s="81"/>
      <c r="D754" s="69"/>
    </row>
    <row r="755" spans="1:4" x14ac:dyDescent="0.2">
      <c r="A755" s="70"/>
      <c r="B755" s="69"/>
      <c r="C755" s="81"/>
      <c r="D755" s="69"/>
    </row>
    <row r="756" spans="1:4" x14ac:dyDescent="0.2">
      <c r="A756" s="70"/>
      <c r="B756" s="69"/>
      <c r="C756" s="81"/>
      <c r="D756" s="69"/>
    </row>
    <row r="757" spans="1:4" x14ac:dyDescent="0.2">
      <c r="A757" s="70"/>
      <c r="B757" s="69"/>
      <c r="C757" s="81"/>
      <c r="D757" s="69"/>
    </row>
    <row r="758" spans="1:4" x14ac:dyDescent="0.2">
      <c r="A758" s="70"/>
      <c r="B758" s="69"/>
      <c r="C758" s="81"/>
      <c r="D758" s="69"/>
    </row>
    <row r="759" spans="1:4" x14ac:dyDescent="0.2">
      <c r="A759" s="70"/>
      <c r="B759" s="69"/>
      <c r="C759" s="81"/>
      <c r="D759" s="69"/>
    </row>
    <row r="760" spans="1:4" x14ac:dyDescent="0.2">
      <c r="A760" s="70"/>
      <c r="B760" s="69"/>
      <c r="C760" s="81"/>
      <c r="D760" s="69"/>
    </row>
    <row r="761" spans="1:4" x14ac:dyDescent="0.2">
      <c r="A761" s="70"/>
      <c r="B761" s="69"/>
      <c r="C761" s="81"/>
      <c r="D761" s="69"/>
    </row>
    <row r="762" spans="1:4" x14ac:dyDescent="0.2">
      <c r="A762" s="70"/>
      <c r="B762" s="69"/>
      <c r="C762" s="81"/>
      <c r="D762" s="69"/>
    </row>
    <row r="763" spans="1:4" x14ac:dyDescent="0.2">
      <c r="A763" s="70"/>
      <c r="B763" s="69"/>
      <c r="C763" s="81"/>
      <c r="D763" s="69"/>
    </row>
    <row r="764" spans="1:4" x14ac:dyDescent="0.2">
      <c r="A764" s="70"/>
      <c r="B764" s="69"/>
      <c r="C764" s="81"/>
      <c r="D764" s="69"/>
    </row>
    <row r="765" spans="1:4" x14ac:dyDescent="0.2">
      <c r="A765" s="70"/>
      <c r="B765" s="69"/>
      <c r="C765" s="81"/>
      <c r="D765" s="69"/>
    </row>
    <row r="766" spans="1:4" x14ac:dyDescent="0.2">
      <c r="A766" s="70"/>
      <c r="B766" s="69"/>
      <c r="C766" s="81"/>
      <c r="D766" s="69"/>
    </row>
    <row r="767" spans="1:4" x14ac:dyDescent="0.2">
      <c r="A767" s="70"/>
      <c r="B767" s="69"/>
      <c r="C767" s="81"/>
      <c r="D767" s="69"/>
    </row>
    <row r="768" spans="1:4" x14ac:dyDescent="0.2">
      <c r="A768" s="70"/>
      <c r="B768" s="69"/>
      <c r="C768" s="81"/>
      <c r="D768" s="69"/>
    </row>
    <row r="769" spans="1:4" x14ac:dyDescent="0.2">
      <c r="A769" s="70"/>
      <c r="B769" s="69"/>
      <c r="C769" s="81"/>
      <c r="D769" s="69"/>
    </row>
    <row r="770" spans="1:4" x14ac:dyDescent="0.2">
      <c r="A770" s="70"/>
      <c r="B770" s="69"/>
      <c r="C770" s="81"/>
      <c r="D770" s="69"/>
    </row>
    <row r="771" spans="1:4" x14ac:dyDescent="0.2">
      <c r="A771" s="70"/>
      <c r="B771" s="69"/>
      <c r="C771" s="81"/>
      <c r="D771" s="69"/>
    </row>
    <row r="772" spans="1:4" x14ac:dyDescent="0.2">
      <c r="A772" s="70"/>
      <c r="B772" s="69"/>
      <c r="C772" s="81"/>
      <c r="D772" s="69"/>
    </row>
    <row r="773" spans="1:4" x14ac:dyDescent="0.2">
      <c r="A773" s="70"/>
      <c r="B773" s="69"/>
      <c r="C773" s="81"/>
      <c r="D773" s="69"/>
    </row>
    <row r="774" spans="1:4" x14ac:dyDescent="0.2">
      <c r="A774" s="70"/>
      <c r="B774" s="69"/>
      <c r="C774" s="81"/>
      <c r="D774" s="69"/>
    </row>
    <row r="775" spans="1:4" x14ac:dyDescent="0.2">
      <c r="A775" s="70"/>
      <c r="B775" s="69"/>
      <c r="C775" s="81"/>
      <c r="D775" s="69"/>
    </row>
    <row r="776" spans="1:4" x14ac:dyDescent="0.2">
      <c r="A776" s="70"/>
      <c r="B776" s="69"/>
      <c r="C776" s="81"/>
      <c r="D776" s="69"/>
    </row>
    <row r="777" spans="1:4" x14ac:dyDescent="0.2">
      <c r="A777" s="70"/>
      <c r="B777" s="69"/>
      <c r="C777" s="81"/>
      <c r="D777" s="69"/>
    </row>
    <row r="778" spans="1:4" x14ac:dyDescent="0.2">
      <c r="A778" s="70"/>
      <c r="B778" s="69"/>
      <c r="C778" s="81"/>
      <c r="D778" s="69"/>
    </row>
    <row r="779" spans="1:4" x14ac:dyDescent="0.2">
      <c r="A779" s="70"/>
      <c r="B779" s="69"/>
      <c r="C779" s="81"/>
      <c r="D779" s="69"/>
    </row>
    <row r="780" spans="1:4" x14ac:dyDescent="0.2">
      <c r="A780" s="70"/>
      <c r="B780" s="69"/>
      <c r="C780" s="81"/>
      <c r="D780" s="69"/>
    </row>
    <row r="781" spans="1:4" x14ac:dyDescent="0.2">
      <c r="A781" s="70"/>
      <c r="B781" s="69"/>
      <c r="C781" s="81"/>
      <c r="D781" s="69"/>
    </row>
    <row r="782" spans="1:4" x14ac:dyDescent="0.2">
      <c r="A782" s="70"/>
      <c r="B782" s="69"/>
      <c r="C782" s="81"/>
      <c r="D782" s="69"/>
    </row>
    <row r="783" spans="1:4" x14ac:dyDescent="0.2">
      <c r="A783" s="70"/>
      <c r="B783" s="69"/>
      <c r="C783" s="81"/>
      <c r="D783" s="69"/>
    </row>
    <row r="784" spans="1:4" x14ac:dyDescent="0.2">
      <c r="A784" s="70"/>
      <c r="B784" s="69"/>
      <c r="C784" s="81"/>
      <c r="D784" s="69"/>
    </row>
    <row r="785" spans="1:4" x14ac:dyDescent="0.2">
      <c r="A785" s="70"/>
      <c r="B785" s="69"/>
      <c r="C785" s="81"/>
      <c r="D785" s="69"/>
    </row>
    <row r="786" spans="1:4" x14ac:dyDescent="0.2">
      <c r="A786" s="70"/>
      <c r="B786" s="69"/>
      <c r="C786" s="81"/>
      <c r="D786" s="69"/>
    </row>
    <row r="787" spans="1:4" x14ac:dyDescent="0.2">
      <c r="A787" s="70"/>
      <c r="B787" s="69"/>
      <c r="C787" s="81"/>
      <c r="D787" s="69"/>
    </row>
    <row r="788" spans="1:4" x14ac:dyDescent="0.2">
      <c r="A788" s="70"/>
      <c r="B788" s="69"/>
      <c r="C788" s="81"/>
      <c r="D788" s="69"/>
    </row>
    <row r="789" spans="1:4" x14ac:dyDescent="0.2">
      <c r="A789" s="70"/>
      <c r="B789" s="69"/>
      <c r="C789" s="81"/>
      <c r="D789" s="69"/>
    </row>
    <row r="790" spans="1:4" x14ac:dyDescent="0.2">
      <c r="A790" s="70"/>
      <c r="B790" s="69"/>
      <c r="C790" s="81"/>
      <c r="D790" s="69"/>
    </row>
    <row r="791" spans="1:4" x14ac:dyDescent="0.2">
      <c r="A791" s="70"/>
      <c r="B791" s="69"/>
      <c r="C791" s="81"/>
      <c r="D791" s="69"/>
    </row>
    <row r="792" spans="1:4" x14ac:dyDescent="0.2">
      <c r="A792" s="70"/>
      <c r="B792" s="69"/>
      <c r="C792" s="81"/>
      <c r="D792" s="69"/>
    </row>
    <row r="793" spans="1:4" x14ac:dyDescent="0.2">
      <c r="A793" s="70"/>
      <c r="B793" s="69"/>
      <c r="C793" s="81"/>
      <c r="D793" s="69"/>
    </row>
    <row r="794" spans="1:4" x14ac:dyDescent="0.2">
      <c r="A794" s="70"/>
      <c r="B794" s="69"/>
      <c r="C794" s="81"/>
      <c r="D794" s="69"/>
    </row>
    <row r="795" spans="1:4" x14ac:dyDescent="0.2">
      <c r="A795" s="70"/>
      <c r="B795" s="69"/>
      <c r="C795" s="81"/>
      <c r="D795" s="69"/>
    </row>
    <row r="796" spans="1:4" x14ac:dyDescent="0.2">
      <c r="A796" s="70"/>
      <c r="B796" s="69"/>
      <c r="C796" s="81"/>
      <c r="D796" s="69"/>
    </row>
    <row r="797" spans="1:4" x14ac:dyDescent="0.2">
      <c r="A797" s="70"/>
      <c r="B797" s="69"/>
      <c r="C797" s="81"/>
      <c r="D797" s="69"/>
    </row>
    <row r="798" spans="1:4" x14ac:dyDescent="0.2">
      <c r="A798" s="70"/>
      <c r="B798" s="69"/>
      <c r="C798" s="81"/>
      <c r="D798" s="69"/>
    </row>
    <row r="799" spans="1:4" x14ac:dyDescent="0.2">
      <c r="A799" s="70"/>
      <c r="B799" s="69"/>
      <c r="C799" s="81"/>
      <c r="D799" s="69"/>
    </row>
    <row r="800" spans="1:4" x14ac:dyDescent="0.2">
      <c r="A800" s="70"/>
      <c r="B800" s="69"/>
      <c r="C800" s="81"/>
      <c r="D800" s="69"/>
    </row>
    <row r="801" spans="1:4" x14ac:dyDescent="0.2">
      <c r="A801" s="70"/>
      <c r="B801" s="69"/>
      <c r="C801" s="81"/>
      <c r="D801" s="69"/>
    </row>
    <row r="802" spans="1:4" x14ac:dyDescent="0.2">
      <c r="A802" s="70"/>
      <c r="B802" s="69"/>
      <c r="C802" s="81"/>
      <c r="D802" s="69"/>
    </row>
    <row r="803" spans="1:4" x14ac:dyDescent="0.2">
      <c r="A803" s="70"/>
      <c r="B803" s="69"/>
      <c r="C803" s="81"/>
      <c r="D803" s="69"/>
    </row>
    <row r="804" spans="1:4" x14ac:dyDescent="0.2">
      <c r="A804" s="70"/>
      <c r="B804" s="69"/>
      <c r="C804" s="81"/>
      <c r="D804" s="69"/>
    </row>
    <row r="805" spans="1:4" x14ac:dyDescent="0.2">
      <c r="A805" s="70"/>
      <c r="B805" s="69"/>
      <c r="C805" s="81"/>
      <c r="D805" s="69"/>
    </row>
    <row r="806" spans="1:4" x14ac:dyDescent="0.2">
      <c r="A806" s="70"/>
      <c r="B806" s="69"/>
      <c r="C806" s="81"/>
      <c r="D806" s="69"/>
    </row>
    <row r="807" spans="1:4" x14ac:dyDescent="0.2">
      <c r="A807" s="70"/>
      <c r="B807" s="69"/>
      <c r="C807" s="81"/>
      <c r="D807" s="69"/>
    </row>
    <row r="808" spans="1:4" x14ac:dyDescent="0.2">
      <c r="A808" s="70"/>
      <c r="B808" s="69"/>
      <c r="C808" s="81"/>
      <c r="D808" s="69"/>
    </row>
    <row r="809" spans="1:4" x14ac:dyDescent="0.2">
      <c r="A809" s="70"/>
      <c r="B809" s="69"/>
      <c r="C809" s="81"/>
      <c r="D809" s="69"/>
    </row>
    <row r="810" spans="1:4" x14ac:dyDescent="0.2">
      <c r="A810" s="70"/>
      <c r="B810" s="69"/>
      <c r="C810" s="81"/>
      <c r="D810" s="69"/>
    </row>
    <row r="811" spans="1:4" x14ac:dyDescent="0.2">
      <c r="A811" s="70"/>
      <c r="B811" s="69"/>
      <c r="C811" s="81"/>
      <c r="D811" s="69"/>
    </row>
    <row r="812" spans="1:4" x14ac:dyDescent="0.2">
      <c r="A812" s="70"/>
      <c r="B812" s="69"/>
      <c r="C812" s="81"/>
      <c r="D812" s="69"/>
    </row>
    <row r="813" spans="1:4" x14ac:dyDescent="0.2">
      <c r="A813" s="70"/>
      <c r="B813" s="69"/>
      <c r="C813" s="81"/>
      <c r="D813" s="69"/>
    </row>
    <row r="814" spans="1:4" x14ac:dyDescent="0.2">
      <c r="A814" s="70"/>
      <c r="B814" s="69"/>
      <c r="C814" s="81"/>
      <c r="D814" s="69"/>
    </row>
    <row r="815" spans="1:4" x14ac:dyDescent="0.2">
      <c r="A815" s="70"/>
      <c r="B815" s="69"/>
      <c r="C815" s="81"/>
      <c r="D815" s="69"/>
    </row>
    <row r="816" spans="1:4" x14ac:dyDescent="0.2">
      <c r="A816" s="70"/>
      <c r="B816" s="69"/>
      <c r="C816" s="81"/>
      <c r="D816" s="69"/>
    </row>
    <row r="817" spans="1:4" x14ac:dyDescent="0.2">
      <c r="A817" s="70"/>
      <c r="B817" s="69"/>
      <c r="C817" s="81"/>
      <c r="D817" s="69"/>
    </row>
    <row r="818" spans="1:4" x14ac:dyDescent="0.2">
      <c r="A818" s="70"/>
      <c r="B818" s="69"/>
      <c r="C818" s="81"/>
      <c r="D818" s="69"/>
    </row>
    <row r="819" spans="1:4" x14ac:dyDescent="0.2">
      <c r="A819" s="70"/>
      <c r="B819" s="69"/>
      <c r="C819" s="81"/>
      <c r="D819" s="69"/>
    </row>
    <row r="820" spans="1:4" x14ac:dyDescent="0.2">
      <c r="A820" s="70"/>
      <c r="B820" s="69"/>
      <c r="C820" s="81"/>
      <c r="D820" s="69"/>
    </row>
    <row r="821" spans="1:4" x14ac:dyDescent="0.2">
      <c r="A821" s="70"/>
      <c r="B821" s="69"/>
      <c r="C821" s="81"/>
      <c r="D821" s="69"/>
    </row>
    <row r="822" spans="1:4" x14ac:dyDescent="0.2">
      <c r="A822" s="70"/>
      <c r="B822" s="69"/>
      <c r="C822" s="81"/>
      <c r="D822" s="69"/>
    </row>
    <row r="823" spans="1:4" x14ac:dyDescent="0.2">
      <c r="A823" s="70"/>
      <c r="B823" s="69"/>
      <c r="C823" s="81"/>
      <c r="D823" s="69"/>
    </row>
    <row r="824" spans="1:4" x14ac:dyDescent="0.2">
      <c r="A824" s="70"/>
      <c r="B824" s="69"/>
      <c r="C824" s="81"/>
      <c r="D824" s="69"/>
    </row>
    <row r="825" spans="1:4" x14ac:dyDescent="0.2">
      <c r="A825" s="70"/>
      <c r="B825" s="69"/>
      <c r="C825" s="81"/>
      <c r="D825" s="69"/>
    </row>
    <row r="826" spans="1:4" x14ac:dyDescent="0.2">
      <c r="A826" s="70"/>
      <c r="B826" s="69"/>
      <c r="C826" s="81"/>
      <c r="D826" s="69"/>
    </row>
    <row r="827" spans="1:4" x14ac:dyDescent="0.2">
      <c r="A827" s="70"/>
      <c r="B827" s="69"/>
      <c r="C827" s="81"/>
      <c r="D827" s="69"/>
    </row>
    <row r="828" spans="1:4" x14ac:dyDescent="0.2">
      <c r="A828" s="70"/>
      <c r="B828" s="69"/>
      <c r="C828" s="81"/>
      <c r="D828" s="69"/>
    </row>
    <row r="829" spans="1:4" x14ac:dyDescent="0.2">
      <c r="A829" s="70"/>
      <c r="B829" s="69"/>
      <c r="C829" s="81"/>
      <c r="D829" s="69"/>
    </row>
    <row r="830" spans="1:4" x14ac:dyDescent="0.2">
      <c r="A830" s="70"/>
      <c r="B830" s="69"/>
      <c r="C830" s="81"/>
      <c r="D830" s="69"/>
    </row>
    <row r="831" spans="1:4" x14ac:dyDescent="0.2">
      <c r="A831" s="70"/>
      <c r="B831" s="69"/>
      <c r="C831" s="81"/>
      <c r="D831" s="69"/>
    </row>
    <row r="832" spans="1:4" x14ac:dyDescent="0.2">
      <c r="A832" s="70"/>
      <c r="B832" s="69"/>
      <c r="C832" s="81"/>
      <c r="D832" s="69"/>
    </row>
    <row r="833" spans="1:4" x14ac:dyDescent="0.2">
      <c r="A833" s="70"/>
      <c r="B833" s="69"/>
      <c r="C833" s="81"/>
      <c r="D833" s="69"/>
    </row>
    <row r="834" spans="1:4" x14ac:dyDescent="0.2">
      <c r="A834" s="70"/>
      <c r="B834" s="69"/>
      <c r="C834" s="81"/>
      <c r="D834" s="69"/>
    </row>
    <row r="835" spans="1:4" x14ac:dyDescent="0.2">
      <c r="A835" s="70"/>
      <c r="B835" s="69"/>
      <c r="C835" s="81"/>
      <c r="D835" s="69"/>
    </row>
    <row r="836" spans="1:4" x14ac:dyDescent="0.2">
      <c r="A836" s="70"/>
      <c r="B836" s="69"/>
      <c r="C836" s="81"/>
      <c r="D836" s="69"/>
    </row>
    <row r="837" spans="1:4" x14ac:dyDescent="0.2">
      <c r="A837" s="70"/>
      <c r="B837" s="69"/>
      <c r="C837" s="81"/>
      <c r="D837" s="69"/>
    </row>
    <row r="838" spans="1:4" x14ac:dyDescent="0.2">
      <c r="A838" s="70"/>
      <c r="B838" s="69"/>
      <c r="C838" s="81"/>
      <c r="D838" s="69"/>
    </row>
    <row r="839" spans="1:4" x14ac:dyDescent="0.2">
      <c r="A839" s="70"/>
      <c r="B839" s="69"/>
      <c r="C839" s="81"/>
      <c r="D839" s="69"/>
    </row>
    <row r="840" spans="1:4" x14ac:dyDescent="0.2">
      <c r="A840" s="70"/>
      <c r="B840" s="69"/>
      <c r="C840" s="81"/>
      <c r="D840" s="69"/>
    </row>
    <row r="841" spans="1:4" x14ac:dyDescent="0.2">
      <c r="A841" s="70"/>
      <c r="B841" s="69"/>
      <c r="C841" s="81"/>
      <c r="D841" s="69"/>
    </row>
    <row r="842" spans="1:4" x14ac:dyDescent="0.2">
      <c r="A842" s="70"/>
      <c r="B842" s="69"/>
      <c r="C842" s="81"/>
      <c r="D842" s="69"/>
    </row>
    <row r="843" spans="1:4" x14ac:dyDescent="0.2">
      <c r="A843" s="70"/>
      <c r="B843" s="69"/>
      <c r="C843" s="81"/>
      <c r="D843" s="69"/>
    </row>
    <row r="844" spans="1:4" x14ac:dyDescent="0.2">
      <c r="A844" s="70"/>
      <c r="B844" s="69"/>
      <c r="C844" s="81"/>
      <c r="D844" s="69"/>
    </row>
    <row r="845" spans="1:4" x14ac:dyDescent="0.2">
      <c r="A845" s="70"/>
      <c r="B845" s="69"/>
      <c r="C845" s="81"/>
      <c r="D845" s="69"/>
    </row>
    <row r="846" spans="1:4" x14ac:dyDescent="0.2">
      <c r="A846" s="70"/>
      <c r="B846" s="69"/>
      <c r="C846" s="81"/>
      <c r="D846" s="69"/>
    </row>
    <row r="847" spans="1:4" x14ac:dyDescent="0.2">
      <c r="A847" s="70"/>
      <c r="B847" s="69"/>
      <c r="C847" s="81"/>
      <c r="D847" s="69"/>
    </row>
    <row r="848" spans="1:4" x14ac:dyDescent="0.2">
      <c r="A848" s="70"/>
      <c r="B848" s="69"/>
      <c r="C848" s="81"/>
      <c r="D848" s="69"/>
    </row>
    <row r="849" spans="1:4" x14ac:dyDescent="0.2">
      <c r="A849" s="70"/>
      <c r="B849" s="69"/>
      <c r="C849" s="81"/>
      <c r="D849" s="69"/>
    </row>
    <row r="850" spans="1:4" x14ac:dyDescent="0.2">
      <c r="A850" s="70"/>
      <c r="B850" s="69"/>
      <c r="C850" s="81"/>
      <c r="D850" s="69"/>
    </row>
    <row r="851" spans="1:4" x14ac:dyDescent="0.2">
      <c r="A851" s="70"/>
      <c r="B851" s="69"/>
      <c r="C851" s="81"/>
      <c r="D851" s="69"/>
    </row>
    <row r="852" spans="1:4" x14ac:dyDescent="0.2">
      <c r="A852" s="70"/>
      <c r="B852" s="69"/>
      <c r="C852" s="81"/>
      <c r="D852" s="69"/>
    </row>
    <row r="853" spans="1:4" x14ac:dyDescent="0.2">
      <c r="A853" s="70"/>
      <c r="B853" s="69"/>
      <c r="C853" s="81"/>
      <c r="D853" s="69"/>
    </row>
    <row r="854" spans="1:4" x14ac:dyDescent="0.2">
      <c r="A854" s="70"/>
      <c r="B854" s="69"/>
      <c r="C854" s="81"/>
      <c r="D854" s="69"/>
    </row>
    <row r="855" spans="1:4" x14ac:dyDescent="0.2">
      <c r="A855" s="70"/>
      <c r="B855" s="69"/>
      <c r="C855" s="81"/>
      <c r="D855" s="69"/>
    </row>
    <row r="856" spans="1:4" x14ac:dyDescent="0.2">
      <c r="A856" s="70"/>
      <c r="B856" s="69"/>
      <c r="C856" s="81"/>
      <c r="D856" s="69"/>
    </row>
    <row r="857" spans="1:4" x14ac:dyDescent="0.2">
      <c r="A857" s="70"/>
      <c r="B857" s="69"/>
      <c r="C857" s="81"/>
      <c r="D857" s="69"/>
    </row>
    <row r="858" spans="1:4" x14ac:dyDescent="0.2">
      <c r="A858" s="70"/>
      <c r="B858" s="69"/>
      <c r="C858" s="81"/>
      <c r="D858" s="69"/>
    </row>
    <row r="859" spans="1:4" x14ac:dyDescent="0.2">
      <c r="A859" s="70"/>
      <c r="B859" s="69"/>
      <c r="C859" s="81"/>
      <c r="D859" s="69"/>
    </row>
    <row r="860" spans="1:4" x14ac:dyDescent="0.2">
      <c r="A860" s="70"/>
      <c r="B860" s="69"/>
      <c r="C860" s="81"/>
      <c r="D860" s="69"/>
    </row>
    <row r="861" spans="1:4" x14ac:dyDescent="0.2">
      <c r="A861" s="70"/>
      <c r="B861" s="69"/>
      <c r="C861" s="81"/>
      <c r="D861" s="69"/>
    </row>
    <row r="862" spans="1:4" x14ac:dyDescent="0.2">
      <c r="A862" s="70"/>
      <c r="B862" s="69"/>
      <c r="C862" s="81"/>
      <c r="D862" s="69"/>
    </row>
    <row r="863" spans="1:4" x14ac:dyDescent="0.2">
      <c r="A863" s="70"/>
      <c r="B863" s="69"/>
      <c r="C863" s="81"/>
      <c r="D863" s="69"/>
    </row>
    <row r="864" spans="1:4" x14ac:dyDescent="0.2">
      <c r="A864" s="70"/>
      <c r="B864" s="69"/>
      <c r="C864" s="81"/>
      <c r="D864" s="69"/>
    </row>
    <row r="865" spans="1:4" x14ac:dyDescent="0.2">
      <c r="A865" s="70"/>
      <c r="B865" s="69"/>
      <c r="C865" s="81"/>
      <c r="D865" s="69"/>
    </row>
    <row r="866" spans="1:4" x14ac:dyDescent="0.2">
      <c r="A866" s="70"/>
      <c r="B866" s="69"/>
      <c r="C866" s="81"/>
      <c r="D866" s="69"/>
    </row>
    <row r="867" spans="1:4" x14ac:dyDescent="0.2">
      <c r="A867" s="70"/>
      <c r="B867" s="69"/>
      <c r="C867" s="81"/>
      <c r="D867" s="69"/>
    </row>
    <row r="868" spans="1:4" x14ac:dyDescent="0.2">
      <c r="A868" s="70"/>
      <c r="B868" s="69"/>
      <c r="C868" s="81"/>
      <c r="D868" s="69"/>
    </row>
    <row r="869" spans="1:4" x14ac:dyDescent="0.2">
      <c r="A869" s="70"/>
      <c r="B869" s="69"/>
      <c r="C869" s="81"/>
      <c r="D869" s="69"/>
    </row>
    <row r="870" spans="1:4" x14ac:dyDescent="0.2">
      <c r="A870" s="70"/>
      <c r="B870" s="69"/>
      <c r="C870" s="81"/>
      <c r="D870" s="69"/>
    </row>
    <row r="871" spans="1:4" x14ac:dyDescent="0.2">
      <c r="A871" s="70"/>
      <c r="B871" s="69"/>
      <c r="C871" s="81"/>
      <c r="D871" s="69"/>
    </row>
    <row r="872" spans="1:4" x14ac:dyDescent="0.2">
      <c r="A872" s="70"/>
      <c r="B872" s="69"/>
      <c r="C872" s="81"/>
      <c r="D872" s="69"/>
    </row>
    <row r="873" spans="1:4" x14ac:dyDescent="0.2">
      <c r="A873" s="70"/>
      <c r="B873" s="69"/>
      <c r="C873" s="81"/>
      <c r="D873" s="69"/>
    </row>
    <row r="874" spans="1:4" x14ac:dyDescent="0.2">
      <c r="A874" s="70"/>
      <c r="B874" s="69"/>
      <c r="C874" s="81"/>
      <c r="D874" s="69"/>
    </row>
    <row r="875" spans="1:4" x14ac:dyDescent="0.2">
      <c r="A875" s="70"/>
      <c r="B875" s="69"/>
      <c r="C875" s="81"/>
      <c r="D875" s="69"/>
    </row>
    <row r="876" spans="1:4" x14ac:dyDescent="0.2">
      <c r="A876" s="70"/>
      <c r="B876" s="69"/>
      <c r="C876" s="81"/>
      <c r="D876" s="69"/>
    </row>
    <row r="877" spans="1:4" x14ac:dyDescent="0.2">
      <c r="A877" s="70"/>
      <c r="B877" s="69"/>
      <c r="C877" s="81"/>
      <c r="D877" s="69"/>
    </row>
    <row r="878" spans="1:4" x14ac:dyDescent="0.2">
      <c r="A878" s="70"/>
      <c r="B878" s="69"/>
      <c r="C878" s="81"/>
      <c r="D878" s="69"/>
    </row>
    <row r="879" spans="1:4" x14ac:dyDescent="0.2">
      <c r="A879" s="70"/>
      <c r="B879" s="69"/>
      <c r="C879" s="81"/>
      <c r="D879" s="69"/>
    </row>
    <row r="880" spans="1:4" x14ac:dyDescent="0.2">
      <c r="A880" s="70"/>
      <c r="B880" s="69"/>
      <c r="C880" s="81"/>
      <c r="D880" s="69"/>
    </row>
    <row r="881" spans="1:4" x14ac:dyDescent="0.2">
      <c r="A881" s="70"/>
      <c r="B881" s="69"/>
      <c r="C881" s="81"/>
      <c r="D881" s="69"/>
    </row>
    <row r="882" spans="1:4" x14ac:dyDescent="0.2">
      <c r="A882" s="70"/>
      <c r="B882" s="69"/>
      <c r="C882" s="81"/>
      <c r="D882" s="69"/>
    </row>
    <row r="883" spans="1:4" x14ac:dyDescent="0.2">
      <c r="A883" s="70"/>
      <c r="B883" s="69"/>
      <c r="C883" s="81"/>
      <c r="D883" s="69"/>
    </row>
    <row r="884" spans="1:4" x14ac:dyDescent="0.2">
      <c r="A884" s="70"/>
      <c r="B884" s="69"/>
      <c r="C884" s="81"/>
      <c r="D884" s="69"/>
    </row>
    <row r="885" spans="1:4" x14ac:dyDescent="0.2">
      <c r="A885" s="70"/>
      <c r="B885" s="69"/>
      <c r="C885" s="81"/>
      <c r="D885" s="69"/>
    </row>
    <row r="886" spans="1:4" x14ac:dyDescent="0.2">
      <c r="A886" s="70"/>
      <c r="B886" s="69"/>
      <c r="C886" s="81"/>
      <c r="D886" s="69"/>
    </row>
    <row r="887" spans="1:4" x14ac:dyDescent="0.2">
      <c r="A887" s="70"/>
      <c r="B887" s="69"/>
      <c r="C887" s="81"/>
      <c r="D887" s="69"/>
    </row>
    <row r="888" spans="1:4" x14ac:dyDescent="0.2">
      <c r="A888" s="70"/>
      <c r="B888" s="69"/>
      <c r="C888" s="81"/>
      <c r="D888" s="69"/>
    </row>
    <row r="889" spans="1:4" x14ac:dyDescent="0.2">
      <c r="A889" s="70"/>
      <c r="B889" s="69"/>
      <c r="C889" s="81"/>
      <c r="D889" s="69"/>
    </row>
    <row r="890" spans="1:4" x14ac:dyDescent="0.2">
      <c r="A890" s="70"/>
      <c r="B890" s="69"/>
      <c r="C890" s="81"/>
      <c r="D890" s="69"/>
    </row>
    <row r="891" spans="1:4" x14ac:dyDescent="0.2">
      <c r="A891" s="70"/>
      <c r="B891" s="69"/>
      <c r="C891" s="81"/>
      <c r="D891" s="69"/>
    </row>
    <row r="892" spans="1:4" x14ac:dyDescent="0.2">
      <c r="A892" s="70"/>
      <c r="B892" s="69"/>
      <c r="C892" s="81"/>
      <c r="D892" s="69"/>
    </row>
    <row r="893" spans="1:4" x14ac:dyDescent="0.2">
      <c r="A893" s="70"/>
      <c r="B893" s="69"/>
      <c r="C893" s="81"/>
      <c r="D893" s="69"/>
    </row>
    <row r="894" spans="1:4" x14ac:dyDescent="0.2">
      <c r="A894" s="70"/>
      <c r="B894" s="69"/>
      <c r="C894" s="81"/>
      <c r="D894" s="69"/>
    </row>
    <row r="895" spans="1:4" x14ac:dyDescent="0.2">
      <c r="A895" s="70"/>
      <c r="B895" s="69"/>
      <c r="C895" s="81"/>
      <c r="D895" s="69"/>
    </row>
    <row r="896" spans="1:4" x14ac:dyDescent="0.2">
      <c r="A896" s="70"/>
      <c r="B896" s="69"/>
      <c r="C896" s="81"/>
      <c r="D896" s="69"/>
    </row>
    <row r="897" spans="1:4" x14ac:dyDescent="0.2">
      <c r="A897" s="70"/>
      <c r="B897" s="69"/>
      <c r="C897" s="81"/>
      <c r="D897" s="69"/>
    </row>
    <row r="898" spans="1:4" x14ac:dyDescent="0.2">
      <c r="A898" s="70"/>
      <c r="B898" s="69"/>
      <c r="C898" s="81"/>
      <c r="D898" s="69"/>
    </row>
    <row r="899" spans="1:4" x14ac:dyDescent="0.2">
      <c r="A899" s="70"/>
      <c r="B899" s="69"/>
      <c r="C899" s="81"/>
      <c r="D899" s="69"/>
    </row>
    <row r="900" spans="1:4" x14ac:dyDescent="0.2">
      <c r="A900" s="70"/>
      <c r="B900" s="69"/>
      <c r="C900" s="81"/>
      <c r="D900" s="69"/>
    </row>
    <row r="901" spans="1:4" x14ac:dyDescent="0.2">
      <c r="A901" s="70"/>
      <c r="B901" s="69"/>
      <c r="C901" s="81"/>
      <c r="D901" s="69"/>
    </row>
    <row r="902" spans="1:4" x14ac:dyDescent="0.2">
      <c r="A902" s="70"/>
      <c r="B902" s="69"/>
      <c r="C902" s="81"/>
      <c r="D902" s="69"/>
    </row>
    <row r="903" spans="1:4" x14ac:dyDescent="0.2">
      <c r="A903" s="70"/>
      <c r="B903" s="69"/>
      <c r="C903" s="81"/>
      <c r="D903" s="69"/>
    </row>
    <row r="904" spans="1:4" x14ac:dyDescent="0.2">
      <c r="A904" s="70"/>
      <c r="B904" s="69"/>
      <c r="C904" s="81"/>
      <c r="D904" s="69"/>
    </row>
    <row r="905" spans="1:4" x14ac:dyDescent="0.2">
      <c r="A905" s="70"/>
      <c r="B905" s="69"/>
      <c r="C905" s="81"/>
      <c r="D905" s="69"/>
    </row>
    <row r="906" spans="1:4" x14ac:dyDescent="0.2">
      <c r="A906" s="70"/>
      <c r="B906" s="69"/>
      <c r="C906" s="81"/>
      <c r="D906" s="69"/>
    </row>
    <row r="907" spans="1:4" x14ac:dyDescent="0.2">
      <c r="A907" s="70"/>
      <c r="B907" s="69"/>
      <c r="C907" s="81"/>
      <c r="D907" s="69"/>
    </row>
    <row r="908" spans="1:4" x14ac:dyDescent="0.2">
      <c r="A908" s="70"/>
      <c r="B908" s="69"/>
      <c r="C908" s="81"/>
      <c r="D908" s="69"/>
    </row>
    <row r="909" spans="1:4" x14ac:dyDescent="0.2">
      <c r="A909" s="70"/>
      <c r="B909" s="69"/>
      <c r="C909" s="81"/>
      <c r="D909" s="69"/>
    </row>
    <row r="910" spans="1:4" x14ac:dyDescent="0.2">
      <c r="A910" s="70"/>
      <c r="B910" s="69"/>
      <c r="C910" s="81"/>
      <c r="D910" s="69"/>
    </row>
    <row r="911" spans="1:4" x14ac:dyDescent="0.2">
      <c r="A911" s="70"/>
      <c r="B911" s="69"/>
      <c r="C911" s="81"/>
      <c r="D911" s="69"/>
    </row>
    <row r="912" spans="1:4" x14ac:dyDescent="0.2">
      <c r="A912" s="70"/>
      <c r="B912" s="69"/>
      <c r="C912" s="81"/>
      <c r="D912" s="69"/>
    </row>
    <row r="913" spans="1:4" x14ac:dyDescent="0.2">
      <c r="A913" s="70"/>
      <c r="B913" s="69"/>
      <c r="C913" s="81"/>
      <c r="D913" s="69"/>
    </row>
    <row r="914" spans="1:4" x14ac:dyDescent="0.2">
      <c r="A914" s="70"/>
      <c r="B914" s="69"/>
      <c r="C914" s="81"/>
      <c r="D914" s="69"/>
    </row>
    <row r="915" spans="1:4" x14ac:dyDescent="0.2">
      <c r="A915" s="70"/>
      <c r="B915" s="69"/>
      <c r="C915" s="81"/>
      <c r="D915" s="69"/>
    </row>
    <row r="916" spans="1:4" x14ac:dyDescent="0.2">
      <c r="A916" s="70"/>
      <c r="B916" s="69"/>
      <c r="C916" s="81"/>
      <c r="D916" s="69"/>
    </row>
    <row r="917" spans="1:4" x14ac:dyDescent="0.2">
      <c r="A917" s="70"/>
      <c r="B917" s="69"/>
      <c r="C917" s="81"/>
      <c r="D917" s="69"/>
    </row>
    <row r="918" spans="1:4" x14ac:dyDescent="0.2">
      <c r="A918" s="70"/>
      <c r="B918" s="69"/>
      <c r="C918" s="81"/>
      <c r="D918" s="69"/>
    </row>
    <row r="919" spans="1:4" x14ac:dyDescent="0.2">
      <c r="A919" s="70"/>
      <c r="B919" s="69"/>
      <c r="C919" s="81"/>
      <c r="D919" s="69"/>
    </row>
    <row r="920" spans="1:4" x14ac:dyDescent="0.2">
      <c r="A920" s="70"/>
      <c r="B920" s="69"/>
      <c r="C920" s="81"/>
      <c r="D920" s="69"/>
    </row>
    <row r="921" spans="1:4" x14ac:dyDescent="0.2">
      <c r="A921" s="70"/>
      <c r="B921" s="69"/>
      <c r="C921" s="81"/>
      <c r="D921" s="69"/>
    </row>
    <row r="922" spans="1:4" x14ac:dyDescent="0.2">
      <c r="A922" s="70"/>
      <c r="B922" s="69"/>
      <c r="C922" s="81"/>
      <c r="D922" s="69"/>
    </row>
    <row r="923" spans="1:4" x14ac:dyDescent="0.2">
      <c r="A923" s="70"/>
      <c r="B923" s="69"/>
      <c r="C923" s="81"/>
      <c r="D923" s="69"/>
    </row>
    <row r="924" spans="1:4" x14ac:dyDescent="0.2">
      <c r="A924" s="70"/>
      <c r="B924" s="69"/>
      <c r="C924" s="81"/>
      <c r="D924" s="69"/>
    </row>
    <row r="925" spans="1:4" x14ac:dyDescent="0.2">
      <c r="A925" s="70"/>
      <c r="B925" s="69"/>
      <c r="C925" s="81"/>
      <c r="D925" s="69"/>
    </row>
    <row r="926" spans="1:4" x14ac:dyDescent="0.2">
      <c r="A926" s="70"/>
      <c r="B926" s="69"/>
      <c r="C926" s="81"/>
      <c r="D926" s="69"/>
    </row>
    <row r="927" spans="1:4" x14ac:dyDescent="0.2">
      <c r="A927" s="70"/>
      <c r="B927" s="69"/>
      <c r="C927" s="81"/>
      <c r="D927" s="69"/>
    </row>
    <row r="928" spans="1:4" x14ac:dyDescent="0.2">
      <c r="A928" s="70"/>
      <c r="B928" s="69"/>
      <c r="C928" s="81"/>
      <c r="D928" s="69"/>
    </row>
    <row r="929" spans="1:4" x14ac:dyDescent="0.2">
      <c r="A929" s="70"/>
      <c r="B929" s="69"/>
      <c r="C929" s="81"/>
      <c r="D929" s="69"/>
    </row>
    <row r="930" spans="1:4" x14ac:dyDescent="0.2">
      <c r="A930" s="70"/>
      <c r="B930" s="69"/>
      <c r="C930" s="81"/>
      <c r="D930" s="69"/>
    </row>
    <row r="931" spans="1:4" x14ac:dyDescent="0.2">
      <c r="A931" s="70"/>
      <c r="B931" s="69"/>
      <c r="C931" s="81"/>
      <c r="D931" s="69"/>
    </row>
    <row r="932" spans="1:4" x14ac:dyDescent="0.2">
      <c r="A932" s="70"/>
      <c r="B932" s="69"/>
      <c r="C932" s="81"/>
      <c r="D932" s="69"/>
    </row>
    <row r="933" spans="1:4" x14ac:dyDescent="0.2">
      <c r="A933" s="70"/>
      <c r="B933" s="69"/>
      <c r="C933" s="81"/>
      <c r="D933" s="69"/>
    </row>
    <row r="934" spans="1:4" x14ac:dyDescent="0.2">
      <c r="A934" s="70"/>
      <c r="B934" s="69"/>
      <c r="C934" s="81"/>
      <c r="D934" s="69"/>
    </row>
    <row r="935" spans="1:4" x14ac:dyDescent="0.2">
      <c r="A935" s="74"/>
      <c r="B935" s="69"/>
      <c r="C935" s="75"/>
      <c r="D935" s="67"/>
    </row>
    <row r="936" spans="1:4" x14ac:dyDescent="0.2">
      <c r="A936" s="70"/>
      <c r="B936" s="69"/>
      <c r="C936" s="81"/>
      <c r="D936" s="69"/>
    </row>
    <row r="937" spans="1:4" x14ac:dyDescent="0.2">
      <c r="A937" s="70"/>
      <c r="B937" s="69"/>
      <c r="C937" s="81"/>
      <c r="D937" s="69"/>
    </row>
    <row r="938" spans="1:4" x14ac:dyDescent="0.2">
      <c r="A938" s="70"/>
      <c r="B938" s="69"/>
      <c r="C938" s="81"/>
      <c r="D938" s="69"/>
    </row>
    <row r="939" spans="1:4" x14ac:dyDescent="0.2">
      <c r="A939" s="70"/>
      <c r="B939" s="69"/>
      <c r="C939" s="81"/>
      <c r="D939" s="69"/>
    </row>
    <row r="940" spans="1:4" x14ac:dyDescent="0.2">
      <c r="A940" s="70"/>
      <c r="B940" s="69"/>
      <c r="C940" s="81"/>
      <c r="D940" s="69"/>
    </row>
    <row r="941" spans="1:4" x14ac:dyDescent="0.2">
      <c r="A941" s="70"/>
      <c r="B941" s="69"/>
      <c r="C941" s="81"/>
      <c r="D941" s="69"/>
    </row>
    <row r="942" spans="1:4" x14ac:dyDescent="0.2">
      <c r="A942" s="70"/>
      <c r="B942" s="69"/>
      <c r="C942" s="81"/>
      <c r="D942" s="69"/>
    </row>
    <row r="943" spans="1:4" x14ac:dyDescent="0.2">
      <c r="A943" s="70"/>
      <c r="B943" s="69"/>
      <c r="C943" s="81"/>
      <c r="D943" s="69"/>
    </row>
    <row r="944" spans="1:4" x14ac:dyDescent="0.2">
      <c r="A944" s="70"/>
      <c r="B944" s="69"/>
      <c r="C944" s="81"/>
      <c r="D944" s="69"/>
    </row>
    <row r="945" spans="1:4" x14ac:dyDescent="0.2">
      <c r="A945" s="70"/>
      <c r="B945" s="69"/>
      <c r="C945" s="81"/>
      <c r="D945" s="69"/>
    </row>
    <row r="946" spans="1:4" x14ac:dyDescent="0.2">
      <c r="A946" s="70"/>
      <c r="B946" s="69"/>
      <c r="C946" s="81"/>
      <c r="D946" s="69"/>
    </row>
    <row r="947" spans="1:4" x14ac:dyDescent="0.2">
      <c r="A947" s="70"/>
      <c r="B947" s="69"/>
      <c r="C947" s="81"/>
      <c r="D947" s="69"/>
    </row>
    <row r="948" spans="1:4" x14ac:dyDescent="0.2">
      <c r="A948" s="70"/>
      <c r="B948" s="69"/>
      <c r="C948" s="81"/>
      <c r="D948" s="69"/>
    </row>
    <row r="949" spans="1:4" x14ac:dyDescent="0.2">
      <c r="A949" s="70"/>
      <c r="B949" s="69"/>
      <c r="C949" s="81"/>
      <c r="D949" s="69"/>
    </row>
    <row r="950" spans="1:4" x14ac:dyDescent="0.2">
      <c r="A950" s="70"/>
      <c r="B950" s="69"/>
      <c r="C950" s="81"/>
      <c r="D950" s="69"/>
    </row>
    <row r="951" spans="1:4" x14ac:dyDescent="0.2">
      <c r="A951" s="70"/>
      <c r="B951" s="69"/>
      <c r="C951" s="81"/>
      <c r="D951" s="69"/>
    </row>
    <row r="952" spans="1:4" x14ac:dyDescent="0.2">
      <c r="A952" s="70"/>
      <c r="B952" s="69"/>
      <c r="C952" s="81"/>
      <c r="D952" s="69"/>
    </row>
    <row r="953" spans="1:4" x14ac:dyDescent="0.2">
      <c r="A953" s="70"/>
      <c r="B953" s="69"/>
      <c r="C953" s="81"/>
      <c r="D953" s="69"/>
    </row>
    <row r="954" spans="1:4" x14ac:dyDescent="0.2">
      <c r="A954" s="70"/>
      <c r="B954" s="69"/>
      <c r="C954" s="81"/>
      <c r="D954" s="69"/>
    </row>
    <row r="955" spans="1:4" x14ac:dyDescent="0.2">
      <c r="A955" s="70"/>
      <c r="B955" s="69"/>
      <c r="C955" s="81"/>
      <c r="D955" s="69"/>
    </row>
    <row r="956" spans="1:4" x14ac:dyDescent="0.2">
      <c r="A956" s="70"/>
      <c r="B956" s="69"/>
      <c r="C956" s="81"/>
      <c r="D956" s="69"/>
    </row>
    <row r="957" spans="1:4" x14ac:dyDescent="0.2">
      <c r="A957" s="70"/>
      <c r="B957" s="69"/>
      <c r="C957" s="81"/>
      <c r="D957" s="69"/>
    </row>
    <row r="958" spans="1:4" x14ac:dyDescent="0.2">
      <c r="A958" s="70"/>
      <c r="B958" s="69"/>
      <c r="C958" s="81"/>
      <c r="D958" s="69"/>
    </row>
    <row r="959" spans="1:4" x14ac:dyDescent="0.2">
      <c r="A959" s="70"/>
      <c r="B959" s="69"/>
      <c r="C959" s="81"/>
      <c r="D959" s="69"/>
    </row>
    <row r="960" spans="1:4" x14ac:dyDescent="0.2">
      <c r="A960" s="70"/>
      <c r="B960" s="69"/>
      <c r="C960" s="81"/>
      <c r="D960" s="69"/>
    </row>
    <row r="961" spans="1:4" x14ac:dyDescent="0.2">
      <c r="A961" s="70"/>
      <c r="B961" s="69"/>
      <c r="C961" s="81"/>
      <c r="D961" s="69"/>
    </row>
    <row r="962" spans="1:4" x14ac:dyDescent="0.2">
      <c r="A962" s="70"/>
      <c r="B962" s="69"/>
      <c r="C962" s="81"/>
      <c r="D962" s="69"/>
    </row>
    <row r="963" spans="1:4" x14ac:dyDescent="0.2">
      <c r="A963" s="70"/>
      <c r="B963" s="69"/>
      <c r="C963" s="81"/>
      <c r="D963" s="69"/>
    </row>
    <row r="964" spans="1:4" x14ac:dyDescent="0.2">
      <c r="A964" s="70"/>
      <c r="B964" s="69"/>
      <c r="C964" s="81"/>
      <c r="D964" s="69"/>
    </row>
    <row r="965" spans="1:4" x14ac:dyDescent="0.2">
      <c r="A965" s="70"/>
      <c r="B965" s="69"/>
      <c r="C965" s="81"/>
      <c r="D965" s="69"/>
    </row>
    <row r="966" spans="1:4" x14ac:dyDescent="0.2">
      <c r="A966" s="70"/>
      <c r="B966" s="69"/>
      <c r="C966" s="81"/>
      <c r="D966" s="69"/>
    </row>
    <row r="967" spans="1:4" x14ac:dyDescent="0.2">
      <c r="A967" s="70"/>
      <c r="B967" s="69"/>
      <c r="C967" s="81"/>
      <c r="D967" s="69"/>
    </row>
    <row r="968" spans="1:4" x14ac:dyDescent="0.2">
      <c r="A968" s="70"/>
      <c r="B968" s="69"/>
      <c r="C968" s="81"/>
      <c r="D968" s="69"/>
    </row>
    <row r="969" spans="1:4" x14ac:dyDescent="0.2">
      <c r="A969" s="70"/>
      <c r="B969" s="69"/>
      <c r="C969" s="81"/>
      <c r="D969" s="69"/>
    </row>
    <row r="970" spans="1:4" x14ac:dyDescent="0.2">
      <c r="A970" s="70"/>
      <c r="B970" s="69"/>
      <c r="C970" s="81"/>
      <c r="D970" s="69"/>
    </row>
    <row r="971" spans="1:4" x14ac:dyDescent="0.2">
      <c r="A971" s="70"/>
      <c r="B971" s="69"/>
      <c r="C971" s="81"/>
      <c r="D971" s="69"/>
    </row>
    <row r="972" spans="1:4" x14ac:dyDescent="0.2">
      <c r="A972" s="70"/>
      <c r="B972" s="69"/>
      <c r="C972" s="81"/>
      <c r="D972" s="69"/>
    </row>
    <row r="973" spans="1:4" x14ac:dyDescent="0.2">
      <c r="A973" s="70"/>
      <c r="B973" s="69"/>
      <c r="C973" s="81"/>
      <c r="D973" s="69"/>
    </row>
    <row r="974" spans="1:4" x14ac:dyDescent="0.2">
      <c r="A974" s="70"/>
      <c r="B974" s="69"/>
      <c r="C974" s="81"/>
      <c r="D974" s="69"/>
    </row>
    <row r="975" spans="1:4" x14ac:dyDescent="0.2">
      <c r="A975" s="70"/>
      <c r="B975" s="69"/>
      <c r="C975" s="81"/>
      <c r="D975" s="69"/>
    </row>
    <row r="976" spans="1:4" x14ac:dyDescent="0.2">
      <c r="A976" s="70"/>
      <c r="B976" s="69"/>
      <c r="C976" s="81"/>
      <c r="D976" s="69"/>
    </row>
    <row r="977" spans="1:4" x14ac:dyDescent="0.2">
      <c r="A977" s="70"/>
      <c r="B977" s="69"/>
      <c r="C977" s="81"/>
      <c r="D977" s="69"/>
    </row>
    <row r="978" spans="1:4" x14ac:dyDescent="0.2">
      <c r="A978" s="70"/>
      <c r="B978" s="69"/>
      <c r="C978" s="81"/>
      <c r="D978" s="69"/>
    </row>
    <row r="979" spans="1:4" x14ac:dyDescent="0.2">
      <c r="A979" s="70"/>
      <c r="B979" s="69"/>
      <c r="C979" s="81"/>
      <c r="D979" s="69"/>
    </row>
    <row r="980" spans="1:4" x14ac:dyDescent="0.2">
      <c r="A980" s="70"/>
      <c r="B980" s="69"/>
      <c r="C980" s="81"/>
      <c r="D980" s="69"/>
    </row>
    <row r="981" spans="1:4" x14ac:dyDescent="0.2">
      <c r="A981" s="70"/>
      <c r="B981" s="69"/>
      <c r="C981" s="81"/>
      <c r="D981" s="69"/>
    </row>
    <row r="982" spans="1:4" x14ac:dyDescent="0.2">
      <c r="A982" s="70"/>
      <c r="B982" s="69"/>
      <c r="C982" s="81"/>
      <c r="D982" s="69"/>
    </row>
    <row r="983" spans="1:4" x14ac:dyDescent="0.2">
      <c r="A983" s="70"/>
      <c r="B983" s="69"/>
      <c r="C983" s="81"/>
      <c r="D983" s="69"/>
    </row>
    <row r="984" spans="1:4" x14ac:dyDescent="0.2">
      <c r="A984" s="70"/>
      <c r="B984" s="69"/>
      <c r="C984" s="81"/>
      <c r="D984" s="69"/>
    </row>
    <row r="985" spans="1:4" x14ac:dyDescent="0.2">
      <c r="A985" s="70"/>
      <c r="B985" s="69"/>
      <c r="C985" s="81"/>
      <c r="D985" s="69"/>
    </row>
    <row r="986" spans="1:4" x14ac:dyDescent="0.2">
      <c r="A986" s="70"/>
      <c r="B986" s="69"/>
      <c r="C986" s="81"/>
      <c r="D986" s="69"/>
    </row>
    <row r="987" spans="1:4" x14ac:dyDescent="0.2">
      <c r="A987" s="70"/>
      <c r="B987" s="69"/>
      <c r="C987" s="81"/>
      <c r="D987" s="69"/>
    </row>
    <row r="988" spans="1:4" x14ac:dyDescent="0.2">
      <c r="A988" s="70"/>
      <c r="B988" s="69"/>
      <c r="C988" s="81"/>
      <c r="D988" s="69"/>
    </row>
    <row r="989" spans="1:4" x14ac:dyDescent="0.2">
      <c r="A989" s="70"/>
      <c r="B989" s="69"/>
      <c r="C989" s="81"/>
      <c r="D989" s="69"/>
    </row>
    <row r="990" spans="1:4" x14ac:dyDescent="0.2">
      <c r="A990" s="70"/>
      <c r="B990" s="69"/>
      <c r="C990" s="81"/>
      <c r="D990" s="69"/>
    </row>
    <row r="991" spans="1:4" x14ac:dyDescent="0.2">
      <c r="A991" s="70"/>
      <c r="B991" s="69"/>
      <c r="C991" s="81"/>
      <c r="D991" s="69"/>
    </row>
    <row r="992" spans="1:4" x14ac:dyDescent="0.2">
      <c r="A992" s="70"/>
      <c r="B992" s="69"/>
      <c r="C992" s="81"/>
      <c r="D992" s="69"/>
    </row>
    <row r="993" spans="1:4" x14ac:dyDescent="0.2">
      <c r="A993" s="70"/>
      <c r="B993" s="69"/>
      <c r="C993" s="81"/>
      <c r="D993" s="69"/>
    </row>
    <row r="994" spans="1:4" x14ac:dyDescent="0.2">
      <c r="A994" s="70"/>
      <c r="B994" s="69"/>
      <c r="C994" s="81"/>
      <c r="D994" s="69"/>
    </row>
    <row r="995" spans="1:4" x14ac:dyDescent="0.2">
      <c r="A995" s="70"/>
      <c r="B995" s="69"/>
      <c r="C995" s="81"/>
      <c r="D995" s="69"/>
    </row>
    <row r="996" spans="1:4" x14ac:dyDescent="0.2">
      <c r="A996" s="70"/>
      <c r="B996" s="69"/>
      <c r="C996" s="81"/>
      <c r="D996" s="69"/>
    </row>
    <row r="997" spans="1:4" x14ac:dyDescent="0.2">
      <c r="A997" s="70"/>
      <c r="B997" s="69"/>
      <c r="C997" s="81"/>
      <c r="D997" s="69"/>
    </row>
    <row r="998" spans="1:4" x14ac:dyDescent="0.2">
      <c r="A998" s="70"/>
      <c r="B998" s="69"/>
      <c r="C998" s="81"/>
      <c r="D998" s="69"/>
    </row>
    <row r="999" spans="1:4" x14ac:dyDescent="0.2">
      <c r="A999" s="70"/>
      <c r="B999" s="69"/>
      <c r="C999" s="81"/>
      <c r="D999" s="69"/>
    </row>
    <row r="1000" spans="1:4" x14ac:dyDescent="0.2">
      <c r="A1000" s="70"/>
      <c r="B1000" s="69"/>
      <c r="C1000" s="81"/>
      <c r="D1000" s="69"/>
    </row>
    <row r="1001" spans="1:4" x14ac:dyDescent="0.2">
      <c r="A1001" s="70"/>
      <c r="B1001" s="69"/>
      <c r="C1001" s="81"/>
      <c r="D1001" s="69"/>
    </row>
    <row r="1002" spans="1:4" x14ac:dyDescent="0.2">
      <c r="A1002" s="70"/>
      <c r="B1002" s="69"/>
      <c r="C1002" s="81"/>
      <c r="D1002" s="69"/>
    </row>
    <row r="1003" spans="1:4" x14ac:dyDescent="0.2">
      <c r="A1003" s="70"/>
      <c r="B1003" s="69"/>
      <c r="C1003" s="81"/>
      <c r="D1003" s="69"/>
    </row>
    <row r="1004" spans="1:4" x14ac:dyDescent="0.2">
      <c r="A1004" s="70"/>
      <c r="B1004" s="69"/>
      <c r="C1004" s="81"/>
      <c r="D1004" s="69"/>
    </row>
    <row r="1005" spans="1:4" x14ac:dyDescent="0.2">
      <c r="A1005" s="70"/>
      <c r="B1005" s="69"/>
      <c r="C1005" s="81"/>
      <c r="D1005" s="69"/>
    </row>
    <row r="1006" spans="1:4" x14ac:dyDescent="0.2">
      <c r="A1006" s="70"/>
      <c r="B1006" s="69"/>
      <c r="C1006" s="81"/>
      <c r="D1006" s="69"/>
    </row>
    <row r="1007" spans="1:4" x14ac:dyDescent="0.2">
      <c r="A1007" s="70"/>
      <c r="B1007" s="69"/>
      <c r="C1007" s="81"/>
      <c r="D1007" s="69"/>
    </row>
    <row r="1008" spans="1:4" x14ac:dyDescent="0.2">
      <c r="A1008" s="70"/>
      <c r="B1008" s="69"/>
      <c r="C1008" s="81"/>
      <c r="D1008" s="69"/>
    </row>
    <row r="1009" spans="1:4" x14ac:dyDescent="0.2">
      <c r="A1009" s="70"/>
      <c r="B1009" s="69"/>
      <c r="C1009" s="81"/>
      <c r="D1009" s="69"/>
    </row>
    <row r="1010" spans="1:4" x14ac:dyDescent="0.2">
      <c r="A1010" s="70"/>
      <c r="B1010" s="69"/>
      <c r="C1010" s="81"/>
      <c r="D1010" s="69"/>
    </row>
    <row r="1011" spans="1:4" x14ac:dyDescent="0.2">
      <c r="A1011" s="70"/>
      <c r="B1011" s="69"/>
      <c r="C1011" s="81"/>
      <c r="D1011" s="69"/>
    </row>
    <row r="1012" spans="1:4" x14ac:dyDescent="0.2">
      <c r="A1012" s="70"/>
      <c r="B1012" s="69"/>
      <c r="C1012" s="81"/>
      <c r="D1012" s="69"/>
    </row>
    <row r="1013" spans="1:4" x14ac:dyDescent="0.2">
      <c r="A1013" s="70"/>
      <c r="B1013" s="69"/>
      <c r="C1013" s="81"/>
      <c r="D1013" s="69"/>
    </row>
    <row r="1014" spans="1:4" x14ac:dyDescent="0.2">
      <c r="A1014" s="70"/>
      <c r="B1014" s="69"/>
      <c r="C1014" s="81"/>
      <c r="D1014" s="69"/>
    </row>
    <row r="1015" spans="1:4" x14ac:dyDescent="0.2">
      <c r="A1015" s="70"/>
      <c r="B1015" s="69"/>
      <c r="C1015" s="81"/>
      <c r="D1015" s="69"/>
    </row>
    <row r="1016" spans="1:4" x14ac:dyDescent="0.2">
      <c r="A1016" s="70"/>
      <c r="B1016" s="69"/>
      <c r="C1016" s="81"/>
      <c r="D1016" s="69"/>
    </row>
    <row r="1017" spans="1:4" x14ac:dyDescent="0.2">
      <c r="A1017" s="70"/>
      <c r="B1017" s="69"/>
      <c r="C1017" s="81"/>
      <c r="D1017" s="69"/>
    </row>
    <row r="1018" spans="1:4" x14ac:dyDescent="0.2">
      <c r="A1018" s="70"/>
      <c r="B1018" s="69"/>
      <c r="C1018" s="81"/>
      <c r="D1018" s="69"/>
    </row>
    <row r="1019" spans="1:4" x14ac:dyDescent="0.2">
      <c r="A1019" s="70"/>
      <c r="B1019" s="69"/>
      <c r="C1019" s="81"/>
      <c r="D1019" s="69"/>
    </row>
    <row r="1020" spans="1:4" x14ac:dyDescent="0.2">
      <c r="A1020" s="70"/>
      <c r="B1020" s="69"/>
      <c r="C1020" s="81"/>
      <c r="D1020" s="69"/>
    </row>
    <row r="1021" spans="1:4" x14ac:dyDescent="0.2">
      <c r="A1021" s="70"/>
      <c r="B1021" s="69"/>
      <c r="C1021" s="81"/>
      <c r="D1021" s="69"/>
    </row>
    <row r="1022" spans="1:4" x14ac:dyDescent="0.2">
      <c r="A1022" s="70"/>
      <c r="B1022" s="69"/>
      <c r="C1022" s="81"/>
      <c r="D1022" s="69"/>
    </row>
    <row r="1023" spans="1:4" x14ac:dyDescent="0.2">
      <c r="A1023" s="70"/>
      <c r="B1023" s="69"/>
      <c r="C1023" s="81"/>
      <c r="D1023" s="69"/>
    </row>
    <row r="1024" spans="1:4" x14ac:dyDescent="0.2">
      <c r="A1024" s="70"/>
      <c r="B1024" s="69"/>
      <c r="C1024" s="81"/>
      <c r="D1024" s="69"/>
    </row>
    <row r="1025" spans="1:4" x14ac:dyDescent="0.2">
      <c r="A1025" s="70"/>
      <c r="B1025" s="69"/>
      <c r="C1025" s="81"/>
      <c r="D1025" s="69"/>
    </row>
    <row r="1026" spans="1:4" x14ac:dyDescent="0.2">
      <c r="A1026" s="70"/>
      <c r="B1026" s="69"/>
      <c r="C1026" s="81"/>
      <c r="D1026" s="69"/>
    </row>
    <row r="1027" spans="1:4" x14ac:dyDescent="0.2">
      <c r="A1027" s="70"/>
      <c r="B1027" s="69"/>
      <c r="C1027" s="81"/>
      <c r="D1027" s="69"/>
    </row>
    <row r="1028" spans="1:4" x14ac:dyDescent="0.2">
      <c r="A1028" s="70"/>
      <c r="B1028" s="69"/>
      <c r="C1028" s="81"/>
      <c r="D1028" s="69"/>
    </row>
    <row r="1029" spans="1:4" x14ac:dyDescent="0.2">
      <c r="A1029" s="70"/>
      <c r="B1029" s="69"/>
      <c r="C1029" s="81"/>
      <c r="D1029" s="69"/>
    </row>
    <row r="1030" spans="1:4" x14ac:dyDescent="0.2">
      <c r="A1030" s="70"/>
      <c r="B1030" s="69"/>
      <c r="C1030" s="81"/>
      <c r="D1030" s="69"/>
    </row>
    <row r="1031" spans="1:4" x14ac:dyDescent="0.2">
      <c r="A1031" s="70"/>
      <c r="B1031" s="69"/>
      <c r="C1031" s="81"/>
      <c r="D1031" s="69"/>
    </row>
    <row r="1032" spans="1:4" x14ac:dyDescent="0.2">
      <c r="A1032" s="70"/>
      <c r="B1032" s="69"/>
      <c r="C1032" s="81"/>
      <c r="D1032" s="69"/>
    </row>
    <row r="1033" spans="1:4" x14ac:dyDescent="0.2">
      <c r="A1033" s="70"/>
      <c r="B1033" s="69"/>
      <c r="C1033" s="81"/>
      <c r="D1033" s="69"/>
    </row>
    <row r="1034" spans="1:4" x14ac:dyDescent="0.2">
      <c r="A1034" s="70"/>
      <c r="B1034" s="69"/>
      <c r="C1034" s="81"/>
      <c r="D1034" s="69"/>
    </row>
    <row r="1035" spans="1:4" x14ac:dyDescent="0.2">
      <c r="A1035" s="70"/>
      <c r="B1035" s="69"/>
      <c r="C1035" s="81"/>
      <c r="D1035" s="69"/>
    </row>
    <row r="1036" spans="1:4" x14ac:dyDescent="0.2">
      <c r="A1036" s="70"/>
      <c r="B1036" s="69"/>
      <c r="C1036" s="81"/>
      <c r="D1036" s="69"/>
    </row>
    <row r="1037" spans="1:4" x14ac:dyDescent="0.2">
      <c r="A1037" s="70"/>
      <c r="B1037" s="69"/>
      <c r="C1037" s="81"/>
      <c r="D1037" s="69"/>
    </row>
    <row r="1038" spans="1:4" x14ac:dyDescent="0.2">
      <c r="A1038" s="70"/>
      <c r="B1038" s="69"/>
      <c r="C1038" s="81"/>
      <c r="D1038" s="69"/>
    </row>
    <row r="1039" spans="1:4" x14ac:dyDescent="0.2">
      <c r="A1039" s="70"/>
      <c r="B1039" s="69"/>
      <c r="C1039" s="81"/>
      <c r="D1039" s="69"/>
    </row>
    <row r="1040" spans="1:4" x14ac:dyDescent="0.2">
      <c r="A1040" s="70"/>
      <c r="B1040" s="69"/>
      <c r="C1040" s="81"/>
      <c r="D1040" s="69"/>
    </row>
    <row r="1041" spans="1:4" x14ac:dyDescent="0.2">
      <c r="A1041" s="70"/>
      <c r="B1041" s="69"/>
      <c r="C1041" s="81"/>
      <c r="D1041" s="69"/>
    </row>
    <row r="1042" spans="1:4" x14ac:dyDescent="0.2">
      <c r="A1042" s="70"/>
      <c r="B1042" s="69"/>
      <c r="C1042" s="81"/>
      <c r="D1042" s="69"/>
    </row>
    <row r="1043" spans="1:4" x14ac:dyDescent="0.2">
      <c r="A1043" s="70"/>
      <c r="B1043" s="69"/>
      <c r="C1043" s="81"/>
      <c r="D1043" s="69"/>
    </row>
    <row r="1044" spans="1:4" x14ac:dyDescent="0.2">
      <c r="A1044" s="70"/>
      <c r="B1044" s="69"/>
      <c r="C1044" s="81"/>
      <c r="D1044" s="69"/>
    </row>
    <row r="1045" spans="1:4" x14ac:dyDescent="0.2">
      <c r="A1045" s="70"/>
      <c r="B1045" s="69"/>
      <c r="C1045" s="81"/>
      <c r="D1045" s="69"/>
    </row>
    <row r="1046" spans="1:4" x14ac:dyDescent="0.2">
      <c r="A1046" s="70"/>
      <c r="B1046" s="69"/>
      <c r="C1046" s="81"/>
      <c r="D1046" s="69"/>
    </row>
    <row r="1047" spans="1:4" x14ac:dyDescent="0.2">
      <c r="A1047" s="70"/>
      <c r="B1047" s="69"/>
      <c r="C1047" s="81"/>
      <c r="D1047" s="69"/>
    </row>
    <row r="1048" spans="1:4" x14ac:dyDescent="0.2">
      <c r="A1048" s="70"/>
      <c r="B1048" s="69"/>
      <c r="C1048" s="81"/>
      <c r="D1048" s="69"/>
    </row>
    <row r="1049" spans="1:4" x14ac:dyDescent="0.2">
      <c r="A1049" s="70"/>
      <c r="B1049" s="69"/>
      <c r="C1049" s="81"/>
      <c r="D1049" s="69"/>
    </row>
    <row r="1050" spans="1:4" x14ac:dyDescent="0.2">
      <c r="A1050" s="70"/>
      <c r="B1050" s="69"/>
      <c r="C1050" s="81"/>
      <c r="D1050" s="69"/>
    </row>
    <row r="1051" spans="1:4" x14ac:dyDescent="0.2">
      <c r="A1051" s="70"/>
      <c r="B1051" s="69"/>
      <c r="C1051" s="81"/>
      <c r="D1051" s="69"/>
    </row>
    <row r="1052" spans="1:4" x14ac:dyDescent="0.2">
      <c r="A1052" s="70"/>
      <c r="B1052" s="69"/>
      <c r="C1052" s="81"/>
      <c r="D1052" s="69"/>
    </row>
    <row r="1053" spans="1:4" x14ac:dyDescent="0.2">
      <c r="A1053" s="70"/>
      <c r="B1053" s="69"/>
      <c r="C1053" s="81"/>
      <c r="D1053" s="69"/>
    </row>
    <row r="1054" spans="1:4" x14ac:dyDescent="0.2">
      <c r="A1054" s="70"/>
      <c r="B1054" s="69"/>
      <c r="C1054" s="81"/>
      <c r="D1054" s="69"/>
    </row>
    <row r="1055" spans="1:4" x14ac:dyDescent="0.2">
      <c r="A1055" s="70"/>
      <c r="B1055" s="69"/>
      <c r="C1055" s="81"/>
      <c r="D1055" s="69"/>
    </row>
    <row r="1056" spans="1:4" x14ac:dyDescent="0.2">
      <c r="A1056" s="70"/>
      <c r="B1056" s="69"/>
      <c r="C1056" s="81"/>
      <c r="D1056" s="69"/>
    </row>
    <row r="1057" spans="1:4" x14ac:dyDescent="0.2">
      <c r="A1057" s="70"/>
      <c r="B1057" s="69"/>
      <c r="C1057" s="81"/>
      <c r="D1057" s="69"/>
    </row>
    <row r="1058" spans="1:4" x14ac:dyDescent="0.2">
      <c r="A1058" s="70"/>
      <c r="B1058" s="69"/>
      <c r="C1058" s="81"/>
      <c r="D1058" s="69"/>
    </row>
    <row r="1059" spans="1:4" x14ac:dyDescent="0.2">
      <c r="A1059" s="70"/>
      <c r="B1059" s="69"/>
      <c r="C1059" s="81"/>
      <c r="D1059" s="69"/>
    </row>
    <row r="1060" spans="1:4" x14ac:dyDescent="0.2">
      <c r="A1060" s="70"/>
      <c r="B1060" s="69"/>
      <c r="C1060" s="81"/>
      <c r="D1060" s="69"/>
    </row>
    <row r="1061" spans="1:4" x14ac:dyDescent="0.2">
      <c r="A1061" s="70"/>
      <c r="B1061" s="69"/>
      <c r="C1061" s="81"/>
      <c r="D1061" s="69"/>
    </row>
    <row r="1062" spans="1:4" x14ac:dyDescent="0.2">
      <c r="A1062" s="70"/>
      <c r="B1062" s="69"/>
      <c r="C1062" s="81"/>
      <c r="D1062" s="69"/>
    </row>
    <row r="1063" spans="1:4" x14ac:dyDescent="0.2">
      <c r="A1063" s="70"/>
      <c r="B1063" s="69"/>
      <c r="C1063" s="81"/>
      <c r="D1063" s="69"/>
    </row>
    <row r="1064" spans="1:4" x14ac:dyDescent="0.2">
      <c r="A1064" s="70"/>
      <c r="B1064" s="69"/>
      <c r="C1064" s="81"/>
      <c r="D1064" s="69"/>
    </row>
    <row r="1065" spans="1:4" x14ac:dyDescent="0.2">
      <c r="A1065" s="70"/>
      <c r="B1065" s="69"/>
      <c r="C1065" s="81"/>
      <c r="D1065" s="69"/>
    </row>
    <row r="1066" spans="1:4" x14ac:dyDescent="0.2">
      <c r="A1066" s="70"/>
      <c r="B1066" s="69"/>
      <c r="C1066" s="81"/>
      <c r="D1066" s="69"/>
    </row>
    <row r="1067" spans="1:4" x14ac:dyDescent="0.2">
      <c r="A1067" s="70"/>
      <c r="B1067" s="69"/>
      <c r="C1067" s="81"/>
      <c r="D1067" s="69"/>
    </row>
    <row r="1068" spans="1:4" x14ac:dyDescent="0.2">
      <c r="A1068" s="70"/>
      <c r="B1068" s="69"/>
      <c r="C1068" s="81"/>
      <c r="D1068" s="69"/>
    </row>
    <row r="1069" spans="1:4" x14ac:dyDescent="0.2">
      <c r="A1069" s="70"/>
      <c r="B1069" s="69"/>
      <c r="C1069" s="81"/>
      <c r="D1069" s="69"/>
    </row>
    <row r="1070" spans="1:4" x14ac:dyDescent="0.2">
      <c r="A1070" s="74"/>
      <c r="B1070" s="69"/>
      <c r="C1070" s="81"/>
      <c r="D1070" s="67"/>
    </row>
    <row r="1071" spans="1:4" x14ac:dyDescent="0.2">
      <c r="A1071" s="74"/>
      <c r="B1071" s="69"/>
      <c r="C1071" s="81"/>
      <c r="D1071" s="67"/>
    </row>
    <row r="1072" spans="1:4" x14ac:dyDescent="0.2">
      <c r="A1072" s="74"/>
      <c r="B1072" s="69"/>
      <c r="C1072" s="81"/>
      <c r="D1072" s="67"/>
    </row>
    <row r="1073" spans="1:4" x14ac:dyDescent="0.2">
      <c r="A1073" s="70"/>
      <c r="B1073" s="69"/>
      <c r="C1073" s="81"/>
      <c r="D1073" s="69"/>
    </row>
    <row r="1074" spans="1:4" x14ac:dyDescent="0.2">
      <c r="A1074" s="70"/>
      <c r="B1074" s="69"/>
      <c r="C1074" s="81"/>
      <c r="D1074" s="69"/>
    </row>
    <row r="1075" spans="1:4" x14ac:dyDescent="0.2">
      <c r="A1075" s="70"/>
      <c r="B1075" s="69"/>
      <c r="C1075" s="81"/>
      <c r="D1075" s="69"/>
    </row>
    <row r="1076" spans="1:4" x14ac:dyDescent="0.2">
      <c r="A1076" s="70"/>
      <c r="B1076" s="69"/>
      <c r="C1076" s="81"/>
      <c r="D1076" s="69"/>
    </row>
    <row r="1077" spans="1:4" x14ac:dyDescent="0.2">
      <c r="A1077" s="70"/>
      <c r="B1077" s="69"/>
      <c r="C1077" s="81"/>
      <c r="D1077" s="69"/>
    </row>
    <row r="1078" spans="1:4" x14ac:dyDescent="0.2">
      <c r="A1078" s="70"/>
      <c r="B1078" s="69"/>
      <c r="C1078" s="81"/>
      <c r="D1078" s="69"/>
    </row>
    <row r="1079" spans="1:4" x14ac:dyDescent="0.2">
      <c r="A1079" s="70"/>
      <c r="B1079" s="69"/>
      <c r="C1079" s="81"/>
      <c r="D1079" s="69"/>
    </row>
    <row r="1080" spans="1:4" x14ac:dyDescent="0.2">
      <c r="A1080" s="70"/>
      <c r="B1080" s="69"/>
      <c r="C1080" s="81"/>
      <c r="D1080" s="69"/>
    </row>
    <row r="1081" spans="1:4" x14ac:dyDescent="0.2">
      <c r="A1081" s="70"/>
      <c r="B1081" s="69"/>
      <c r="C1081" s="81"/>
      <c r="D1081" s="69"/>
    </row>
    <row r="1082" spans="1:4" x14ac:dyDescent="0.2">
      <c r="A1082" s="70"/>
      <c r="B1082" s="69"/>
      <c r="C1082" s="81"/>
      <c r="D1082" s="69"/>
    </row>
    <row r="1083" spans="1:4" x14ac:dyDescent="0.2">
      <c r="A1083" s="70"/>
      <c r="B1083" s="69"/>
      <c r="C1083" s="81"/>
      <c r="D1083" s="69"/>
    </row>
    <row r="1084" spans="1:4" x14ac:dyDescent="0.2">
      <c r="A1084" s="70"/>
      <c r="B1084" s="69"/>
      <c r="C1084" s="81"/>
      <c r="D1084" s="69"/>
    </row>
    <row r="1085" spans="1:4" x14ac:dyDescent="0.2">
      <c r="A1085" s="70"/>
      <c r="B1085" s="69"/>
      <c r="C1085" s="81"/>
      <c r="D1085" s="69"/>
    </row>
    <row r="1086" spans="1:4" x14ac:dyDescent="0.2">
      <c r="A1086" s="70"/>
      <c r="B1086" s="69"/>
      <c r="C1086" s="81"/>
      <c r="D1086" s="69"/>
    </row>
    <row r="1087" spans="1:4" x14ac:dyDescent="0.2">
      <c r="A1087" s="70"/>
      <c r="B1087" s="69"/>
      <c r="C1087" s="81"/>
      <c r="D1087" s="69"/>
    </row>
    <row r="1088" spans="1:4" x14ac:dyDescent="0.2">
      <c r="A1088" s="70"/>
      <c r="B1088" s="69"/>
      <c r="C1088" s="81"/>
      <c r="D1088" s="69"/>
    </row>
    <row r="1089" spans="1:4" x14ac:dyDescent="0.2">
      <c r="A1089" s="70"/>
      <c r="B1089" s="69"/>
      <c r="C1089" s="81"/>
      <c r="D1089" s="69"/>
    </row>
    <row r="1090" spans="1:4" x14ac:dyDescent="0.2">
      <c r="A1090" s="70"/>
      <c r="B1090" s="69"/>
      <c r="C1090" s="81"/>
      <c r="D1090" s="69"/>
    </row>
    <row r="1091" spans="1:4" x14ac:dyDescent="0.2">
      <c r="A1091" s="70"/>
      <c r="B1091" s="69"/>
      <c r="C1091" s="81"/>
      <c r="D1091" s="69"/>
    </row>
    <row r="1092" spans="1:4" x14ac:dyDescent="0.2">
      <c r="A1092" s="70"/>
      <c r="B1092" s="69"/>
      <c r="C1092" s="81"/>
      <c r="D1092" s="69"/>
    </row>
    <row r="1093" spans="1:4" x14ac:dyDescent="0.2">
      <c r="A1093" s="70"/>
      <c r="B1093" s="69"/>
      <c r="C1093" s="81"/>
      <c r="D1093" s="69"/>
    </row>
    <row r="1094" spans="1:4" x14ac:dyDescent="0.2">
      <c r="A1094" s="70"/>
      <c r="B1094" s="69"/>
      <c r="C1094" s="81"/>
      <c r="D1094" s="69"/>
    </row>
    <row r="1095" spans="1:4" x14ac:dyDescent="0.2">
      <c r="A1095" s="70"/>
      <c r="B1095" s="69"/>
      <c r="C1095" s="81"/>
      <c r="D1095" s="69"/>
    </row>
    <row r="1096" spans="1:4" x14ac:dyDescent="0.2">
      <c r="A1096" s="70"/>
      <c r="B1096" s="69"/>
      <c r="C1096" s="81"/>
      <c r="D1096" s="69"/>
    </row>
    <row r="1097" spans="1:4" x14ac:dyDescent="0.2">
      <c r="A1097" s="70"/>
      <c r="B1097" s="69"/>
      <c r="C1097" s="81"/>
      <c r="D1097" s="69"/>
    </row>
    <row r="1098" spans="1:4" x14ac:dyDescent="0.2">
      <c r="A1098" s="70"/>
      <c r="B1098" s="69"/>
      <c r="C1098" s="81"/>
      <c r="D1098" s="69"/>
    </row>
    <row r="1099" spans="1:4" x14ac:dyDescent="0.2">
      <c r="A1099" s="70"/>
      <c r="B1099" s="69"/>
      <c r="C1099" s="81"/>
      <c r="D1099" s="69"/>
    </row>
    <row r="1100" spans="1:4" x14ac:dyDescent="0.2">
      <c r="A1100" s="70"/>
      <c r="B1100" s="69"/>
      <c r="C1100" s="81"/>
      <c r="D1100" s="69"/>
    </row>
    <row r="1101" spans="1:4" x14ac:dyDescent="0.2">
      <c r="A1101" s="70"/>
      <c r="B1101" s="69"/>
      <c r="C1101" s="81"/>
      <c r="D1101" s="69"/>
    </row>
    <row r="1102" spans="1:4" x14ac:dyDescent="0.2">
      <c r="A1102" s="70"/>
      <c r="B1102" s="69"/>
      <c r="C1102" s="81"/>
      <c r="D1102" s="69"/>
    </row>
    <row r="1103" spans="1:4" x14ac:dyDescent="0.2">
      <c r="A1103" s="70"/>
      <c r="B1103" s="69"/>
      <c r="C1103" s="81"/>
      <c r="D1103" s="69"/>
    </row>
    <row r="1104" spans="1:4" x14ac:dyDescent="0.2">
      <c r="A1104" s="70"/>
      <c r="B1104" s="69"/>
      <c r="C1104" s="81"/>
      <c r="D1104" s="69"/>
    </row>
    <row r="1105" spans="1:4" x14ac:dyDescent="0.2">
      <c r="A1105" s="70"/>
      <c r="B1105" s="69"/>
      <c r="C1105" s="81"/>
      <c r="D1105" s="69"/>
    </row>
    <row r="1106" spans="1:4" x14ac:dyDescent="0.2">
      <c r="A1106" s="70"/>
      <c r="B1106" s="69"/>
      <c r="C1106" s="81"/>
      <c r="D1106" s="69"/>
    </row>
    <row r="1107" spans="1:4" x14ac:dyDescent="0.2">
      <c r="A1107" s="70"/>
      <c r="B1107" s="69"/>
      <c r="C1107" s="81"/>
      <c r="D1107" s="69"/>
    </row>
    <row r="1108" spans="1:4" x14ac:dyDescent="0.2">
      <c r="A1108" s="70"/>
      <c r="B1108" s="69"/>
      <c r="C1108" s="81"/>
      <c r="D1108" s="69"/>
    </row>
    <row r="1109" spans="1:4" x14ac:dyDescent="0.2">
      <c r="A1109" s="70"/>
      <c r="B1109" s="69"/>
      <c r="C1109" s="81"/>
      <c r="D1109" s="69"/>
    </row>
    <row r="1110" spans="1:4" x14ac:dyDescent="0.2">
      <c r="A1110" s="70"/>
      <c r="B1110" s="69"/>
      <c r="C1110" s="81"/>
      <c r="D1110" s="69"/>
    </row>
    <row r="1111" spans="1:4" x14ac:dyDescent="0.2">
      <c r="A1111" s="70"/>
      <c r="B1111" s="69"/>
      <c r="C1111" s="81"/>
      <c r="D1111" s="69"/>
    </row>
    <row r="1112" spans="1:4" x14ac:dyDescent="0.2">
      <c r="A1112" s="70"/>
      <c r="B1112" s="69"/>
      <c r="C1112" s="81"/>
      <c r="D1112" s="69"/>
    </row>
    <row r="1113" spans="1:4" x14ac:dyDescent="0.2">
      <c r="A1113" s="70"/>
      <c r="B1113" s="69"/>
      <c r="C1113" s="81"/>
      <c r="D1113" s="69"/>
    </row>
    <row r="1114" spans="1:4" x14ac:dyDescent="0.2">
      <c r="A1114" s="70"/>
      <c r="B1114" s="69"/>
      <c r="C1114" s="81"/>
      <c r="D1114" s="69"/>
    </row>
    <row r="1115" spans="1:4" x14ac:dyDescent="0.2">
      <c r="A1115" s="70"/>
      <c r="B1115" s="69"/>
      <c r="C1115" s="81"/>
      <c r="D1115" s="69"/>
    </row>
    <row r="1116" spans="1:4" x14ac:dyDescent="0.2">
      <c r="A1116" s="70"/>
      <c r="B1116" s="69"/>
      <c r="C1116" s="81"/>
      <c r="D1116" s="69"/>
    </row>
    <row r="1117" spans="1:4" x14ac:dyDescent="0.2">
      <c r="A1117" s="70"/>
      <c r="B1117" s="69"/>
      <c r="C1117" s="81"/>
      <c r="D1117" s="69"/>
    </row>
    <row r="1118" spans="1:4" x14ac:dyDescent="0.2">
      <c r="A1118" s="70"/>
      <c r="B1118" s="69"/>
      <c r="C1118" s="81"/>
      <c r="D1118" s="69"/>
    </row>
    <row r="1119" spans="1:4" x14ac:dyDescent="0.2">
      <c r="A1119" s="70"/>
      <c r="B1119" s="69"/>
      <c r="C1119" s="81"/>
      <c r="D1119" s="69"/>
    </row>
    <row r="1120" spans="1:4" x14ac:dyDescent="0.2">
      <c r="A1120" s="70"/>
      <c r="B1120" s="69"/>
      <c r="C1120" s="81"/>
      <c r="D1120" s="69"/>
    </row>
    <row r="1121" spans="1:4" x14ac:dyDescent="0.2">
      <c r="A1121" s="70"/>
      <c r="B1121" s="69"/>
      <c r="C1121" s="81"/>
      <c r="D1121" s="69"/>
    </row>
    <row r="1122" spans="1:4" x14ac:dyDescent="0.2">
      <c r="A1122" s="70"/>
      <c r="B1122" s="69"/>
      <c r="C1122" s="81"/>
      <c r="D1122" s="69"/>
    </row>
    <row r="1123" spans="1:4" x14ac:dyDescent="0.2">
      <c r="A1123" s="70"/>
      <c r="B1123" s="69"/>
      <c r="C1123" s="81"/>
      <c r="D1123" s="69"/>
    </row>
    <row r="1124" spans="1:4" x14ac:dyDescent="0.2">
      <c r="A1124" s="70"/>
      <c r="B1124" s="69"/>
      <c r="C1124" s="81"/>
      <c r="D1124" s="69"/>
    </row>
    <row r="1125" spans="1:4" x14ac:dyDescent="0.2">
      <c r="A1125" s="70"/>
      <c r="B1125" s="69"/>
      <c r="C1125" s="81"/>
      <c r="D1125" s="69"/>
    </row>
    <row r="1126" spans="1:4" x14ac:dyDescent="0.2">
      <c r="A1126" s="70"/>
      <c r="B1126" s="69"/>
      <c r="C1126" s="81"/>
      <c r="D1126" s="69"/>
    </row>
    <row r="1127" spans="1:4" x14ac:dyDescent="0.2">
      <c r="A1127" s="70"/>
      <c r="B1127" s="69"/>
      <c r="C1127" s="81"/>
      <c r="D1127" s="69"/>
    </row>
    <row r="1128" spans="1:4" x14ac:dyDescent="0.2">
      <c r="A1128" s="70"/>
      <c r="B1128" s="69"/>
      <c r="C1128" s="81"/>
      <c r="D1128" s="69"/>
    </row>
    <row r="1129" spans="1:4" x14ac:dyDescent="0.2">
      <c r="A1129" s="70"/>
      <c r="B1129" s="69"/>
      <c r="C1129" s="81"/>
      <c r="D1129" s="69"/>
    </row>
    <row r="1130" spans="1:4" x14ac:dyDescent="0.2">
      <c r="A1130" s="70"/>
      <c r="B1130" s="69"/>
      <c r="C1130" s="81"/>
      <c r="D1130" s="69"/>
    </row>
    <row r="1131" spans="1:4" x14ac:dyDescent="0.2">
      <c r="A1131" s="70"/>
      <c r="B1131" s="69"/>
      <c r="C1131" s="81"/>
      <c r="D1131" s="69"/>
    </row>
    <row r="1132" spans="1:4" x14ac:dyDescent="0.2">
      <c r="A1132" s="70"/>
      <c r="B1132" s="69"/>
      <c r="C1132" s="81"/>
      <c r="D1132" s="69"/>
    </row>
    <row r="1133" spans="1:4" x14ac:dyDescent="0.2">
      <c r="A1133" s="70"/>
      <c r="B1133" s="69"/>
      <c r="C1133" s="81"/>
      <c r="D1133" s="69"/>
    </row>
    <row r="1134" spans="1:4" x14ac:dyDescent="0.2">
      <c r="A1134" s="70"/>
      <c r="B1134" s="69"/>
      <c r="C1134" s="81"/>
      <c r="D1134" s="69"/>
    </row>
    <row r="1135" spans="1:4" x14ac:dyDescent="0.2">
      <c r="A1135" s="70"/>
      <c r="B1135" s="69"/>
      <c r="C1135" s="81"/>
      <c r="D1135" s="69"/>
    </row>
    <row r="1136" spans="1:4" x14ac:dyDescent="0.2">
      <c r="A1136" s="70"/>
      <c r="B1136" s="69"/>
      <c r="C1136" s="81"/>
      <c r="D1136" s="69"/>
    </row>
    <row r="1137" spans="1:4" x14ac:dyDescent="0.2">
      <c r="A1137" s="70"/>
      <c r="B1137" s="69"/>
      <c r="C1137" s="81"/>
      <c r="D1137" s="69"/>
    </row>
    <row r="1138" spans="1:4" x14ac:dyDescent="0.2">
      <c r="A1138" s="70"/>
      <c r="B1138" s="69"/>
      <c r="C1138" s="81"/>
      <c r="D1138" s="69"/>
    </row>
    <row r="1139" spans="1:4" x14ac:dyDescent="0.2">
      <c r="A1139" s="70"/>
      <c r="B1139" s="69"/>
      <c r="C1139" s="81"/>
      <c r="D1139" s="69"/>
    </row>
    <row r="1140" spans="1:4" x14ac:dyDescent="0.2">
      <c r="A1140" s="70"/>
      <c r="B1140" s="69"/>
      <c r="C1140" s="81"/>
      <c r="D1140" s="69"/>
    </row>
    <row r="1141" spans="1:4" x14ac:dyDescent="0.2">
      <c r="A1141" s="70"/>
      <c r="B1141" s="69"/>
      <c r="C1141" s="81"/>
      <c r="D1141" s="69"/>
    </row>
    <row r="1142" spans="1:4" x14ac:dyDescent="0.2">
      <c r="A1142" s="70"/>
      <c r="B1142" s="69"/>
      <c r="C1142" s="81"/>
      <c r="D1142" s="69"/>
    </row>
    <row r="1143" spans="1:4" x14ac:dyDescent="0.2">
      <c r="A1143" s="70"/>
      <c r="B1143" s="69"/>
      <c r="C1143" s="81"/>
      <c r="D1143" s="69"/>
    </row>
    <row r="1144" spans="1:4" x14ac:dyDescent="0.2">
      <c r="A1144" s="70"/>
      <c r="B1144" s="69"/>
      <c r="C1144" s="81"/>
      <c r="D1144" s="69"/>
    </row>
    <row r="1145" spans="1:4" x14ac:dyDescent="0.2">
      <c r="A1145" s="70"/>
      <c r="B1145" s="69"/>
      <c r="C1145" s="81"/>
      <c r="D1145" s="69"/>
    </row>
    <row r="1146" spans="1:4" x14ac:dyDescent="0.2">
      <c r="A1146" s="70"/>
      <c r="B1146" s="69"/>
      <c r="C1146" s="81"/>
      <c r="D1146" s="69"/>
    </row>
    <row r="1147" spans="1:4" x14ac:dyDescent="0.2">
      <c r="A1147" s="70"/>
      <c r="B1147" s="69"/>
      <c r="C1147" s="81"/>
      <c r="D1147" s="69"/>
    </row>
    <row r="1148" spans="1:4" x14ac:dyDescent="0.2">
      <c r="A1148" s="70"/>
      <c r="B1148" s="69"/>
      <c r="C1148" s="81"/>
      <c r="D1148" s="69"/>
    </row>
    <row r="1149" spans="1:4" x14ac:dyDescent="0.2">
      <c r="A1149" s="74"/>
      <c r="B1149" s="69"/>
      <c r="C1149" s="75"/>
      <c r="D1149" s="67"/>
    </row>
    <row r="1150" spans="1:4" x14ac:dyDescent="0.2">
      <c r="A1150" s="70"/>
      <c r="B1150" s="69"/>
      <c r="C1150" s="81"/>
      <c r="D1150" s="69"/>
    </row>
    <row r="1151" spans="1:4" x14ac:dyDescent="0.2">
      <c r="A1151" s="70"/>
      <c r="B1151" s="69"/>
      <c r="C1151" s="81"/>
      <c r="D1151" s="69"/>
    </row>
    <row r="1152" spans="1:4" x14ac:dyDescent="0.2">
      <c r="A1152" s="70"/>
      <c r="B1152" s="69"/>
      <c r="C1152" s="81"/>
      <c r="D1152" s="69"/>
    </row>
    <row r="1153" spans="1:4" x14ac:dyDescent="0.2">
      <c r="A1153" s="70"/>
      <c r="B1153" s="69"/>
      <c r="C1153" s="81"/>
      <c r="D1153" s="69"/>
    </row>
    <row r="1154" spans="1:4" x14ac:dyDescent="0.2">
      <c r="A1154" s="70"/>
      <c r="B1154" s="69"/>
      <c r="C1154" s="81"/>
      <c r="D1154" s="69"/>
    </row>
    <row r="1155" spans="1:4" x14ac:dyDescent="0.2">
      <c r="A1155" s="70"/>
      <c r="B1155" s="69"/>
      <c r="C1155" s="81"/>
      <c r="D1155" s="69"/>
    </row>
    <row r="1156" spans="1:4" x14ac:dyDescent="0.2">
      <c r="A1156" s="70"/>
      <c r="B1156" s="69"/>
      <c r="C1156" s="81"/>
      <c r="D1156" s="69"/>
    </row>
    <row r="1157" spans="1:4" x14ac:dyDescent="0.2">
      <c r="A1157" s="70"/>
      <c r="B1157" s="69"/>
      <c r="C1157" s="81"/>
      <c r="D1157" s="69"/>
    </row>
    <row r="1158" spans="1:4" x14ac:dyDescent="0.2">
      <c r="A1158" s="70"/>
      <c r="B1158" s="69"/>
      <c r="C1158" s="81"/>
      <c r="D1158" s="69"/>
    </row>
    <row r="1159" spans="1:4" x14ac:dyDescent="0.2">
      <c r="A1159" s="70"/>
      <c r="B1159" s="69"/>
      <c r="C1159" s="81"/>
      <c r="D1159" s="69"/>
    </row>
    <row r="1160" spans="1:4" x14ac:dyDescent="0.2">
      <c r="A1160" s="70"/>
      <c r="B1160" s="69"/>
      <c r="C1160" s="81"/>
      <c r="D1160" s="69"/>
    </row>
    <row r="1161" spans="1:4" x14ac:dyDescent="0.2">
      <c r="A1161" s="70"/>
      <c r="B1161" s="69"/>
      <c r="C1161" s="81"/>
      <c r="D1161" s="69"/>
    </row>
    <row r="1162" spans="1:4" x14ac:dyDescent="0.2">
      <c r="A1162" s="70"/>
      <c r="B1162" s="69"/>
      <c r="C1162" s="81"/>
      <c r="D1162" s="69"/>
    </row>
    <row r="1163" spans="1:4" x14ac:dyDescent="0.2">
      <c r="A1163" s="70"/>
      <c r="B1163" s="69"/>
      <c r="C1163" s="81"/>
      <c r="D1163" s="69"/>
    </row>
    <row r="1164" spans="1:4" x14ac:dyDescent="0.2">
      <c r="A1164" s="70"/>
      <c r="B1164" s="69"/>
      <c r="C1164" s="81"/>
      <c r="D1164" s="69"/>
    </row>
    <row r="1165" spans="1:4" x14ac:dyDescent="0.2">
      <c r="A1165" s="70"/>
      <c r="B1165" s="69"/>
      <c r="C1165" s="81"/>
      <c r="D1165" s="69"/>
    </row>
    <row r="1166" spans="1:4" x14ac:dyDescent="0.2">
      <c r="A1166" s="70"/>
      <c r="B1166" s="69"/>
      <c r="C1166" s="81"/>
      <c r="D1166" s="69"/>
    </row>
    <row r="1167" spans="1:4" x14ac:dyDescent="0.2">
      <c r="A1167" s="70"/>
      <c r="B1167" s="69"/>
      <c r="C1167" s="81"/>
      <c r="D1167" s="69"/>
    </row>
    <row r="1168" spans="1:4" x14ac:dyDescent="0.2">
      <c r="A1168" s="70"/>
      <c r="B1168" s="69"/>
      <c r="C1168" s="81"/>
      <c r="D1168" s="69"/>
    </row>
    <row r="1169" spans="1:4" x14ac:dyDescent="0.2">
      <c r="A1169" s="70"/>
      <c r="B1169" s="69"/>
      <c r="C1169" s="81"/>
      <c r="D1169" s="69"/>
    </row>
    <row r="1170" spans="1:4" x14ac:dyDescent="0.2">
      <c r="A1170" s="70"/>
      <c r="B1170" s="69"/>
      <c r="C1170" s="81"/>
      <c r="D1170" s="69"/>
    </row>
    <row r="1171" spans="1:4" x14ac:dyDescent="0.2">
      <c r="A1171" s="70"/>
      <c r="B1171" s="69"/>
      <c r="C1171" s="81"/>
      <c r="D1171" s="69"/>
    </row>
    <row r="1172" spans="1:4" x14ac:dyDescent="0.2">
      <c r="A1172" s="70"/>
      <c r="B1172" s="69"/>
      <c r="C1172" s="81"/>
      <c r="D1172" s="69"/>
    </row>
    <row r="1173" spans="1:4" x14ac:dyDescent="0.2">
      <c r="A1173" s="70"/>
      <c r="B1173" s="69"/>
      <c r="C1173" s="81"/>
      <c r="D1173" s="69"/>
    </row>
    <row r="1174" spans="1:4" x14ac:dyDescent="0.2">
      <c r="A1174" s="70"/>
      <c r="B1174" s="69"/>
      <c r="C1174" s="81"/>
      <c r="D1174" s="69"/>
    </row>
    <row r="1175" spans="1:4" x14ac:dyDescent="0.2">
      <c r="A1175" s="70"/>
      <c r="B1175" s="69"/>
      <c r="C1175" s="81"/>
      <c r="D1175" s="69"/>
    </row>
    <row r="1176" spans="1:4" x14ac:dyDescent="0.2">
      <c r="A1176" s="70"/>
      <c r="B1176" s="69"/>
      <c r="C1176" s="81"/>
      <c r="D1176" s="69"/>
    </row>
    <row r="1177" spans="1:4" x14ac:dyDescent="0.2">
      <c r="A1177" s="70"/>
      <c r="B1177" s="69"/>
      <c r="C1177" s="81"/>
      <c r="D1177" s="69"/>
    </row>
    <row r="1178" spans="1:4" x14ac:dyDescent="0.2">
      <c r="A1178" s="70"/>
      <c r="B1178" s="69"/>
      <c r="C1178" s="81"/>
      <c r="D1178" s="69"/>
    </row>
    <row r="1179" spans="1:4" x14ac:dyDescent="0.2">
      <c r="A1179" s="70"/>
      <c r="B1179" s="69"/>
      <c r="C1179" s="81"/>
      <c r="D1179" s="69"/>
    </row>
    <row r="1180" spans="1:4" x14ac:dyDescent="0.2">
      <c r="A1180" s="70"/>
      <c r="B1180" s="69"/>
      <c r="C1180" s="81"/>
      <c r="D1180" s="69"/>
    </row>
    <row r="1181" spans="1:4" x14ac:dyDescent="0.2">
      <c r="A1181" s="70"/>
      <c r="B1181" s="69"/>
      <c r="C1181" s="81"/>
      <c r="D1181" s="69"/>
    </row>
    <row r="1182" spans="1:4" x14ac:dyDescent="0.2">
      <c r="A1182" s="70"/>
      <c r="B1182" s="69"/>
      <c r="C1182" s="81"/>
      <c r="D1182" s="69"/>
    </row>
    <row r="1183" spans="1:4" x14ac:dyDescent="0.2">
      <c r="A1183" s="70"/>
      <c r="B1183" s="69"/>
      <c r="C1183" s="81"/>
      <c r="D1183" s="69"/>
    </row>
    <row r="1184" spans="1:4" x14ac:dyDescent="0.2">
      <c r="A1184" s="70"/>
      <c r="B1184" s="69"/>
      <c r="C1184" s="81"/>
      <c r="D1184" s="69"/>
    </row>
    <row r="1185" spans="1:4" x14ac:dyDescent="0.2">
      <c r="A1185" s="70"/>
      <c r="B1185" s="69"/>
      <c r="C1185" s="81"/>
      <c r="D1185" s="69"/>
    </row>
    <row r="1186" spans="1:4" x14ac:dyDescent="0.2">
      <c r="A1186" s="74"/>
      <c r="B1186" s="69"/>
      <c r="C1186" s="75"/>
      <c r="D1186" s="67"/>
    </row>
    <row r="1187" spans="1:4" x14ac:dyDescent="0.2">
      <c r="A1187" s="70"/>
      <c r="B1187" s="69"/>
      <c r="C1187" s="81"/>
      <c r="D1187" s="69"/>
    </row>
    <row r="1188" spans="1:4" x14ac:dyDescent="0.2">
      <c r="A1188" s="70"/>
      <c r="B1188" s="69"/>
      <c r="C1188" s="81"/>
      <c r="D1188" s="69"/>
    </row>
    <row r="1189" spans="1:4" x14ac:dyDescent="0.2">
      <c r="A1189" s="70"/>
      <c r="B1189" s="69"/>
      <c r="C1189" s="81"/>
      <c r="D1189" s="69"/>
    </row>
    <row r="1190" spans="1:4" x14ac:dyDescent="0.2">
      <c r="A1190" s="70"/>
      <c r="B1190" s="69"/>
      <c r="C1190" s="81"/>
      <c r="D1190" s="69"/>
    </row>
    <row r="1191" spans="1:4" x14ac:dyDescent="0.2">
      <c r="A1191" s="70"/>
      <c r="B1191" s="69"/>
      <c r="C1191" s="81"/>
      <c r="D1191" s="69"/>
    </row>
    <row r="1192" spans="1:4" x14ac:dyDescent="0.2">
      <c r="A1192" s="70"/>
      <c r="B1192" s="69"/>
      <c r="C1192" s="81"/>
      <c r="D1192" s="69"/>
    </row>
    <row r="1193" spans="1:4" x14ac:dyDescent="0.2">
      <c r="A1193" s="70"/>
      <c r="B1193" s="69"/>
      <c r="C1193" s="81"/>
      <c r="D1193" s="69"/>
    </row>
    <row r="1194" spans="1:4" x14ac:dyDescent="0.2">
      <c r="A1194" s="70"/>
      <c r="B1194" s="69"/>
      <c r="C1194" s="81"/>
      <c r="D1194" s="69"/>
    </row>
    <row r="1195" spans="1:4" x14ac:dyDescent="0.2">
      <c r="A1195" s="70"/>
      <c r="B1195" s="69"/>
      <c r="C1195" s="81"/>
      <c r="D1195" s="69"/>
    </row>
    <row r="1196" spans="1:4" x14ac:dyDescent="0.2">
      <c r="A1196" s="70"/>
      <c r="B1196" s="69"/>
      <c r="C1196" s="81"/>
      <c r="D1196" s="69"/>
    </row>
    <row r="1197" spans="1:4" x14ac:dyDescent="0.2">
      <c r="A1197" s="70"/>
      <c r="B1197" s="69"/>
      <c r="C1197" s="81"/>
      <c r="D1197" s="69"/>
    </row>
    <row r="1198" spans="1:4" x14ac:dyDescent="0.2">
      <c r="A1198" s="70"/>
      <c r="B1198" s="69"/>
      <c r="C1198" s="81"/>
      <c r="D1198" s="69"/>
    </row>
    <row r="1199" spans="1:4" x14ac:dyDescent="0.2">
      <c r="A1199" s="70"/>
      <c r="B1199" s="69"/>
      <c r="C1199" s="81"/>
      <c r="D1199" s="69"/>
    </row>
    <row r="1200" spans="1:4" x14ac:dyDescent="0.2">
      <c r="A1200" s="70"/>
      <c r="B1200" s="69"/>
      <c r="C1200" s="81"/>
      <c r="D1200" s="69"/>
    </row>
    <row r="1201" spans="1:4" x14ac:dyDescent="0.2">
      <c r="A1201" s="70"/>
      <c r="B1201" s="69"/>
      <c r="C1201" s="81"/>
      <c r="D1201" s="69"/>
    </row>
    <row r="1202" spans="1:4" x14ac:dyDescent="0.2">
      <c r="A1202" s="70"/>
      <c r="B1202" s="69"/>
      <c r="C1202" s="81"/>
      <c r="D1202" s="69"/>
    </row>
    <row r="1203" spans="1:4" x14ac:dyDescent="0.2">
      <c r="A1203" s="70"/>
      <c r="B1203" s="69"/>
      <c r="C1203" s="81"/>
      <c r="D1203" s="69"/>
    </row>
    <row r="1204" spans="1:4" x14ac:dyDescent="0.2">
      <c r="A1204" s="70"/>
      <c r="B1204" s="69"/>
      <c r="C1204" s="81"/>
      <c r="D1204" s="69"/>
    </row>
    <row r="1205" spans="1:4" x14ac:dyDescent="0.2">
      <c r="A1205" s="70"/>
      <c r="B1205" s="69"/>
      <c r="C1205" s="81"/>
      <c r="D1205" s="69"/>
    </row>
    <row r="1206" spans="1:4" x14ac:dyDescent="0.2">
      <c r="A1206" s="70"/>
      <c r="B1206" s="69"/>
      <c r="C1206" s="81"/>
      <c r="D1206" s="69"/>
    </row>
    <row r="1207" spans="1:4" x14ac:dyDescent="0.2">
      <c r="A1207" s="70"/>
      <c r="B1207" s="69"/>
      <c r="C1207" s="81"/>
      <c r="D1207" s="69"/>
    </row>
    <row r="1208" spans="1:4" x14ac:dyDescent="0.2">
      <c r="A1208" s="70"/>
      <c r="B1208" s="69"/>
      <c r="C1208" s="81"/>
      <c r="D1208" s="69"/>
    </row>
    <row r="1209" spans="1:4" x14ac:dyDescent="0.2">
      <c r="A1209" s="70"/>
      <c r="B1209" s="69"/>
      <c r="C1209" s="81"/>
      <c r="D1209" s="69"/>
    </row>
    <row r="1210" spans="1:4" x14ac:dyDescent="0.2">
      <c r="A1210" s="70"/>
      <c r="B1210" s="69"/>
      <c r="C1210" s="81"/>
      <c r="D1210" s="69"/>
    </row>
    <row r="1211" spans="1:4" x14ac:dyDescent="0.2">
      <c r="A1211" s="70"/>
      <c r="B1211" s="69"/>
      <c r="C1211" s="81"/>
      <c r="D1211" s="69"/>
    </row>
    <row r="1212" spans="1:4" x14ac:dyDescent="0.2">
      <c r="A1212" s="70"/>
      <c r="B1212" s="69"/>
      <c r="C1212" s="81"/>
      <c r="D1212" s="69"/>
    </row>
    <row r="1213" spans="1:4" x14ac:dyDescent="0.2">
      <c r="A1213" s="70"/>
      <c r="B1213" s="69"/>
      <c r="C1213" s="81"/>
      <c r="D1213" s="69"/>
    </row>
    <row r="1214" spans="1:4" x14ac:dyDescent="0.2">
      <c r="A1214" s="70"/>
      <c r="B1214" s="69"/>
      <c r="C1214" s="81"/>
      <c r="D1214" s="69"/>
    </row>
    <row r="1215" spans="1:4" x14ac:dyDescent="0.2">
      <c r="A1215" s="70"/>
      <c r="B1215" s="69"/>
      <c r="C1215" s="81"/>
      <c r="D1215" s="69"/>
    </row>
    <row r="1216" spans="1:4" x14ac:dyDescent="0.2">
      <c r="A1216" s="70"/>
      <c r="B1216" s="69"/>
      <c r="C1216" s="81"/>
      <c r="D1216" s="69"/>
    </row>
    <row r="1217" spans="1:4" x14ac:dyDescent="0.2">
      <c r="A1217" s="70"/>
      <c r="B1217" s="69"/>
      <c r="C1217" s="81"/>
      <c r="D1217" s="69"/>
    </row>
    <row r="1218" spans="1:4" x14ac:dyDescent="0.2">
      <c r="A1218" s="70"/>
      <c r="B1218" s="69"/>
      <c r="C1218" s="81"/>
      <c r="D1218" s="69"/>
    </row>
    <row r="1219" spans="1:4" x14ac:dyDescent="0.2">
      <c r="A1219" s="70"/>
      <c r="B1219" s="69"/>
      <c r="C1219" s="81"/>
      <c r="D1219" s="69"/>
    </row>
    <row r="1220" spans="1:4" x14ac:dyDescent="0.2">
      <c r="A1220" s="70"/>
      <c r="B1220" s="69"/>
      <c r="C1220" s="81"/>
      <c r="D1220" s="69"/>
    </row>
    <row r="1221" spans="1:4" x14ac:dyDescent="0.2">
      <c r="A1221" s="70"/>
      <c r="B1221" s="69"/>
      <c r="C1221" s="81"/>
      <c r="D1221" s="69"/>
    </row>
    <row r="1222" spans="1:4" x14ac:dyDescent="0.2">
      <c r="A1222" s="70"/>
      <c r="B1222" s="69"/>
      <c r="C1222" s="81"/>
      <c r="D1222" s="69"/>
    </row>
    <row r="1223" spans="1:4" x14ac:dyDescent="0.2">
      <c r="A1223" s="70"/>
      <c r="B1223" s="69"/>
      <c r="C1223" s="81"/>
      <c r="D1223" s="69"/>
    </row>
    <row r="1224" spans="1:4" x14ac:dyDescent="0.2">
      <c r="A1224" s="70"/>
      <c r="B1224" s="69"/>
      <c r="C1224" s="81"/>
      <c r="D1224" s="69"/>
    </row>
    <row r="1225" spans="1:4" x14ac:dyDescent="0.2">
      <c r="A1225" s="70"/>
      <c r="B1225" s="69"/>
      <c r="C1225" s="81"/>
      <c r="D1225" s="69"/>
    </row>
    <row r="1226" spans="1:4" x14ac:dyDescent="0.2">
      <c r="A1226" s="70"/>
      <c r="B1226" s="69"/>
      <c r="C1226" s="81"/>
      <c r="D1226" s="69"/>
    </row>
    <row r="1227" spans="1:4" x14ac:dyDescent="0.2">
      <c r="A1227" s="74"/>
      <c r="B1227" s="69"/>
      <c r="C1227" s="75"/>
      <c r="D1227" s="67"/>
    </row>
    <row r="1228" spans="1:4" x14ac:dyDescent="0.2">
      <c r="A1228" s="70"/>
      <c r="B1228" s="69"/>
      <c r="C1228" s="81"/>
      <c r="D1228" s="69"/>
    </row>
    <row r="1229" spans="1:4" x14ac:dyDescent="0.2">
      <c r="A1229" s="70"/>
      <c r="B1229" s="69"/>
      <c r="C1229" s="81"/>
      <c r="D1229" s="69"/>
    </row>
    <row r="1230" spans="1:4" x14ac:dyDescent="0.2">
      <c r="A1230" s="70"/>
      <c r="B1230" s="69"/>
      <c r="C1230" s="81"/>
      <c r="D1230" s="69"/>
    </row>
    <row r="1231" spans="1:4" x14ac:dyDescent="0.2">
      <c r="A1231" s="74"/>
      <c r="B1231" s="69"/>
      <c r="C1231" s="75"/>
      <c r="D1231" s="67"/>
    </row>
    <row r="1232" spans="1:4" x14ac:dyDescent="0.2">
      <c r="A1232" s="70"/>
      <c r="B1232" s="69"/>
      <c r="C1232" s="81"/>
      <c r="D1232" s="69"/>
    </row>
    <row r="1233" spans="1:4" x14ac:dyDescent="0.2">
      <c r="A1233" s="70"/>
      <c r="B1233" s="69"/>
      <c r="C1233" s="81"/>
      <c r="D1233" s="69"/>
    </row>
    <row r="1234" spans="1:4" x14ac:dyDescent="0.2">
      <c r="A1234" s="70"/>
      <c r="B1234" s="69"/>
      <c r="C1234" s="81"/>
      <c r="D1234" s="69"/>
    </row>
    <row r="1235" spans="1:4" x14ac:dyDescent="0.2">
      <c r="A1235" s="70"/>
      <c r="B1235" s="69"/>
      <c r="C1235" s="81"/>
      <c r="D1235" s="69"/>
    </row>
    <row r="1236" spans="1:4" x14ac:dyDescent="0.2">
      <c r="A1236" s="70"/>
      <c r="B1236" s="69"/>
      <c r="C1236" s="81"/>
      <c r="D1236" s="69"/>
    </row>
    <row r="1237" spans="1:4" x14ac:dyDescent="0.2">
      <c r="A1237" s="70"/>
      <c r="B1237" s="69"/>
      <c r="C1237" s="81"/>
      <c r="D1237" s="69"/>
    </row>
    <row r="1238" spans="1:4" x14ac:dyDescent="0.2">
      <c r="A1238" s="74"/>
      <c r="B1238" s="69"/>
      <c r="C1238" s="75"/>
      <c r="D1238" s="67"/>
    </row>
    <row r="1239" spans="1:4" x14ac:dyDescent="0.2">
      <c r="A1239" s="70"/>
      <c r="B1239" s="69"/>
      <c r="C1239" s="81"/>
      <c r="D1239" s="69"/>
    </row>
    <row r="1240" spans="1:4" x14ac:dyDescent="0.2">
      <c r="A1240" s="70"/>
      <c r="B1240" s="69"/>
      <c r="C1240" s="81"/>
      <c r="D1240" s="69"/>
    </row>
    <row r="1241" spans="1:4" x14ac:dyDescent="0.2">
      <c r="A1241" s="70"/>
      <c r="B1241" s="69"/>
      <c r="C1241" s="81"/>
      <c r="D1241" s="69"/>
    </row>
    <row r="1242" spans="1:4" x14ac:dyDescent="0.2">
      <c r="A1242" s="70"/>
      <c r="B1242" s="69"/>
      <c r="C1242" s="81"/>
      <c r="D1242" s="69"/>
    </row>
    <row r="1243" spans="1:4" x14ac:dyDescent="0.2">
      <c r="A1243" s="70"/>
      <c r="B1243" s="69"/>
      <c r="C1243" s="81"/>
      <c r="D1243" s="69"/>
    </row>
    <row r="1244" spans="1:4" x14ac:dyDescent="0.2">
      <c r="A1244" s="70"/>
      <c r="B1244" s="69"/>
      <c r="C1244" s="81"/>
      <c r="D1244" s="69"/>
    </row>
    <row r="1245" spans="1:4" x14ac:dyDescent="0.2">
      <c r="A1245" s="74"/>
      <c r="B1245" s="69"/>
      <c r="C1245" s="75"/>
      <c r="D1245" s="67"/>
    </row>
    <row r="1246" spans="1:4" x14ac:dyDescent="0.2">
      <c r="A1246" s="70"/>
      <c r="B1246" s="69"/>
      <c r="C1246" s="81"/>
      <c r="D1246" s="69"/>
    </row>
    <row r="1247" spans="1:4" x14ac:dyDescent="0.2">
      <c r="A1247" s="70"/>
      <c r="B1247" s="69"/>
      <c r="C1247" s="81"/>
      <c r="D1247" s="69"/>
    </row>
    <row r="1248" spans="1:4" x14ac:dyDescent="0.2">
      <c r="A1248" s="70"/>
      <c r="B1248" s="69"/>
      <c r="C1248" s="81"/>
      <c r="D1248" s="69"/>
    </row>
    <row r="1249" spans="1:4" x14ac:dyDescent="0.2">
      <c r="A1249" s="70"/>
      <c r="B1249" s="69"/>
      <c r="C1249" s="81"/>
      <c r="D1249" s="69"/>
    </row>
    <row r="1250" spans="1:4" x14ac:dyDescent="0.2">
      <c r="A1250" s="70"/>
      <c r="B1250" s="69"/>
      <c r="C1250" s="81"/>
      <c r="D1250" s="69"/>
    </row>
    <row r="1251" spans="1:4" x14ac:dyDescent="0.2">
      <c r="A1251" s="70"/>
      <c r="B1251" s="69"/>
      <c r="C1251" s="81"/>
      <c r="D1251" s="69"/>
    </row>
    <row r="1252" spans="1:4" x14ac:dyDescent="0.2">
      <c r="A1252" s="70"/>
      <c r="B1252" s="69"/>
      <c r="C1252" s="81"/>
      <c r="D1252" s="69"/>
    </row>
    <row r="1253" spans="1:4" x14ac:dyDescent="0.2">
      <c r="A1253" s="70"/>
      <c r="B1253" s="69"/>
      <c r="C1253" s="81"/>
      <c r="D1253" s="69"/>
    </row>
    <row r="1254" spans="1:4" x14ac:dyDescent="0.2">
      <c r="A1254" s="70"/>
      <c r="B1254" s="69"/>
      <c r="C1254" s="81"/>
      <c r="D1254" s="69"/>
    </row>
    <row r="1255" spans="1:4" x14ac:dyDescent="0.2">
      <c r="A1255" s="70"/>
      <c r="B1255" s="69"/>
      <c r="C1255" s="81"/>
      <c r="D1255" s="69"/>
    </row>
    <row r="1256" spans="1:4" x14ac:dyDescent="0.2">
      <c r="A1256" s="70"/>
      <c r="B1256" s="69"/>
      <c r="C1256" s="81"/>
      <c r="D1256" s="69"/>
    </row>
    <row r="1257" spans="1:4" x14ac:dyDescent="0.2">
      <c r="A1257" s="70"/>
      <c r="B1257" s="69"/>
      <c r="C1257" s="81"/>
      <c r="D1257" s="69"/>
    </row>
    <row r="1258" spans="1:4" x14ac:dyDescent="0.2">
      <c r="A1258" s="70"/>
      <c r="B1258" s="69"/>
      <c r="C1258" s="81"/>
      <c r="D1258" s="69"/>
    </row>
    <row r="1259" spans="1:4" x14ac:dyDescent="0.2">
      <c r="A1259" s="70"/>
      <c r="B1259" s="69"/>
      <c r="C1259" s="81"/>
      <c r="D1259" s="69"/>
    </row>
    <row r="1260" spans="1:4" x14ac:dyDescent="0.2">
      <c r="A1260" s="70"/>
      <c r="B1260" s="69"/>
      <c r="C1260" s="81"/>
      <c r="D1260" s="69"/>
    </row>
    <row r="1261" spans="1:4" x14ac:dyDescent="0.2">
      <c r="A1261" s="70"/>
      <c r="B1261" s="69"/>
      <c r="C1261" s="81"/>
      <c r="D1261" s="69"/>
    </row>
    <row r="1262" spans="1:4" x14ac:dyDescent="0.2">
      <c r="A1262" s="70"/>
      <c r="B1262" s="69"/>
      <c r="C1262" s="81"/>
      <c r="D1262" s="69"/>
    </row>
    <row r="1263" spans="1:4" x14ac:dyDescent="0.2">
      <c r="A1263" s="70"/>
      <c r="B1263" s="69"/>
      <c r="C1263" s="81"/>
      <c r="D1263" s="69"/>
    </row>
    <row r="1264" spans="1:4" x14ac:dyDescent="0.2">
      <c r="A1264" s="70"/>
      <c r="B1264" s="69"/>
      <c r="C1264" s="81"/>
      <c r="D1264" s="69"/>
    </row>
    <row r="1265" spans="1:4" x14ac:dyDescent="0.2">
      <c r="A1265" s="70"/>
      <c r="B1265" s="69"/>
      <c r="C1265" s="81"/>
      <c r="D1265" s="69"/>
    </row>
    <row r="1266" spans="1:4" x14ac:dyDescent="0.2">
      <c r="A1266" s="70"/>
      <c r="B1266" s="69"/>
      <c r="C1266" s="81"/>
      <c r="D1266" s="69"/>
    </row>
    <row r="1267" spans="1:4" x14ac:dyDescent="0.2">
      <c r="A1267" s="70"/>
      <c r="B1267" s="69"/>
      <c r="C1267" s="81"/>
      <c r="D1267" s="69"/>
    </row>
    <row r="1268" spans="1:4" x14ac:dyDescent="0.2">
      <c r="A1268" s="70"/>
      <c r="B1268" s="69"/>
      <c r="C1268" s="81"/>
      <c r="D1268" s="69"/>
    </row>
    <row r="1269" spans="1:4" x14ac:dyDescent="0.2">
      <c r="A1269" s="70"/>
      <c r="B1269" s="69"/>
      <c r="C1269" s="81"/>
      <c r="D1269" s="69"/>
    </row>
    <row r="1270" spans="1:4" x14ac:dyDescent="0.2">
      <c r="A1270" s="70"/>
      <c r="B1270" s="69"/>
      <c r="C1270" s="81"/>
      <c r="D1270" s="69"/>
    </row>
    <row r="1271" spans="1:4" x14ac:dyDescent="0.2">
      <c r="A1271" s="70"/>
      <c r="B1271" s="69"/>
      <c r="C1271" s="81"/>
      <c r="D1271" s="69"/>
    </row>
    <row r="1272" spans="1:4" x14ac:dyDescent="0.2">
      <c r="A1272" s="70"/>
      <c r="B1272" s="69"/>
      <c r="C1272" s="81"/>
      <c r="D1272" s="69"/>
    </row>
    <row r="1273" spans="1:4" x14ac:dyDescent="0.2">
      <c r="A1273" s="70"/>
      <c r="B1273" s="69"/>
      <c r="C1273" s="81"/>
      <c r="D1273" s="69"/>
    </row>
    <row r="1274" spans="1:4" x14ac:dyDescent="0.2">
      <c r="A1274" s="70"/>
      <c r="B1274" s="69"/>
      <c r="C1274" s="81"/>
      <c r="D1274" s="69"/>
    </row>
    <row r="1275" spans="1:4" x14ac:dyDescent="0.2">
      <c r="A1275" s="70"/>
      <c r="B1275" s="69"/>
      <c r="C1275" s="81"/>
      <c r="D1275" s="69"/>
    </row>
    <row r="1276" spans="1:4" x14ac:dyDescent="0.2">
      <c r="A1276" s="70"/>
      <c r="B1276" s="69"/>
      <c r="C1276" s="81"/>
      <c r="D1276" s="69"/>
    </row>
    <row r="1277" spans="1:4" x14ac:dyDescent="0.2">
      <c r="A1277" s="70"/>
      <c r="B1277" s="69"/>
      <c r="C1277" s="81"/>
      <c r="D1277" s="69"/>
    </row>
    <row r="1278" spans="1:4" x14ac:dyDescent="0.2">
      <c r="A1278" s="70"/>
      <c r="B1278" s="69"/>
      <c r="C1278" s="81"/>
      <c r="D1278" s="69"/>
    </row>
    <row r="1279" spans="1:4" x14ac:dyDescent="0.2">
      <c r="A1279" s="74"/>
      <c r="B1279" s="69"/>
      <c r="C1279" s="75"/>
      <c r="D1279" s="67"/>
    </row>
    <row r="1280" spans="1:4" x14ac:dyDescent="0.2">
      <c r="A1280" s="70"/>
      <c r="B1280" s="69"/>
      <c r="C1280" s="81"/>
      <c r="D1280" s="69"/>
    </row>
    <row r="1281" spans="1:4" x14ac:dyDescent="0.2">
      <c r="A1281" s="70"/>
      <c r="B1281" s="69"/>
      <c r="C1281" s="81"/>
      <c r="D1281" s="69"/>
    </row>
    <row r="1282" spans="1:4" x14ac:dyDescent="0.2">
      <c r="A1282" s="70"/>
      <c r="B1282" s="69"/>
      <c r="C1282" s="81"/>
      <c r="D1282" s="69"/>
    </row>
    <row r="1283" spans="1:4" x14ac:dyDescent="0.2">
      <c r="A1283" s="74"/>
      <c r="B1283" s="69"/>
      <c r="C1283" s="75"/>
      <c r="D1283" s="67"/>
    </row>
    <row r="1284" spans="1:4" x14ac:dyDescent="0.2">
      <c r="A1284" s="74"/>
      <c r="B1284" s="69"/>
      <c r="C1284" s="75"/>
      <c r="D1284" s="67"/>
    </row>
    <row r="1285" spans="1:4" x14ac:dyDescent="0.2">
      <c r="A1285" s="70"/>
      <c r="B1285" s="69"/>
      <c r="C1285" s="81"/>
      <c r="D1285" s="69"/>
    </row>
    <row r="1286" spans="1:4" x14ac:dyDescent="0.2">
      <c r="A1286" s="70"/>
      <c r="B1286" s="69"/>
      <c r="C1286" s="81"/>
      <c r="D1286" s="69"/>
    </row>
    <row r="1287" spans="1:4" x14ac:dyDescent="0.2">
      <c r="A1287" s="70"/>
      <c r="B1287" s="69"/>
      <c r="C1287" s="81"/>
      <c r="D1287" s="69"/>
    </row>
    <row r="1288" spans="1:4" x14ac:dyDescent="0.2">
      <c r="A1288" s="70"/>
      <c r="B1288" s="69"/>
      <c r="C1288" s="81"/>
      <c r="D1288" s="69"/>
    </row>
    <row r="1289" spans="1:4" x14ac:dyDescent="0.2">
      <c r="A1289" s="70"/>
      <c r="B1289" s="69"/>
      <c r="C1289" s="81"/>
      <c r="D1289" s="69"/>
    </row>
    <row r="1290" spans="1:4" x14ac:dyDescent="0.2">
      <c r="A1290" s="70"/>
      <c r="B1290" s="69"/>
      <c r="C1290" s="81"/>
      <c r="D1290" s="69"/>
    </row>
    <row r="1291" spans="1:4" x14ac:dyDescent="0.2">
      <c r="A1291" s="70"/>
      <c r="B1291" s="69"/>
      <c r="C1291" s="81"/>
      <c r="D1291" s="69"/>
    </row>
    <row r="1292" spans="1:4" x14ac:dyDescent="0.2">
      <c r="A1292" s="70"/>
      <c r="B1292" s="69"/>
      <c r="C1292" s="81"/>
      <c r="D1292" s="69"/>
    </row>
    <row r="1293" spans="1:4" x14ac:dyDescent="0.2">
      <c r="A1293" s="70"/>
      <c r="B1293" s="69"/>
      <c r="C1293" s="81"/>
      <c r="D1293" s="69"/>
    </row>
    <row r="1294" spans="1:4" x14ac:dyDescent="0.2">
      <c r="A1294" s="70"/>
      <c r="B1294" s="69"/>
      <c r="C1294" s="81"/>
      <c r="D1294" s="69"/>
    </row>
    <row r="1295" spans="1:4" x14ac:dyDescent="0.2">
      <c r="A1295" s="70"/>
      <c r="B1295" s="69"/>
      <c r="C1295" s="81"/>
      <c r="D1295" s="69"/>
    </row>
    <row r="1296" spans="1:4" x14ac:dyDescent="0.2">
      <c r="A1296" s="70"/>
      <c r="B1296" s="69"/>
      <c r="C1296" s="81"/>
      <c r="D1296" s="69"/>
    </row>
    <row r="1297" spans="1:4" x14ac:dyDescent="0.2">
      <c r="A1297" s="70"/>
      <c r="B1297" s="69"/>
      <c r="C1297" s="81"/>
      <c r="D1297" s="69"/>
    </row>
    <row r="1298" spans="1:4" x14ac:dyDescent="0.2">
      <c r="A1298" s="70"/>
      <c r="B1298" s="69"/>
      <c r="C1298" s="81"/>
      <c r="D1298" s="69"/>
    </row>
    <row r="1299" spans="1:4" x14ac:dyDescent="0.2">
      <c r="A1299" s="74"/>
      <c r="B1299" s="69"/>
      <c r="C1299" s="75"/>
      <c r="D1299" s="67"/>
    </row>
    <row r="1300" spans="1:4" x14ac:dyDescent="0.2">
      <c r="A1300" s="70"/>
      <c r="B1300" s="69"/>
      <c r="C1300" s="81"/>
      <c r="D1300" s="69"/>
    </row>
    <row r="1301" spans="1:4" x14ac:dyDescent="0.2">
      <c r="A1301" s="74"/>
      <c r="B1301" s="69"/>
      <c r="C1301" s="75"/>
      <c r="D1301" s="67"/>
    </row>
    <row r="1302" spans="1:4" x14ac:dyDescent="0.2">
      <c r="A1302" s="70"/>
      <c r="B1302" s="69"/>
      <c r="C1302" s="81"/>
      <c r="D1302" s="69"/>
    </row>
    <row r="1303" spans="1:4" x14ac:dyDescent="0.2">
      <c r="A1303" s="70"/>
      <c r="B1303" s="69"/>
      <c r="C1303" s="81"/>
      <c r="D1303" s="69"/>
    </row>
    <row r="1304" spans="1:4" x14ac:dyDescent="0.2">
      <c r="A1304" s="70"/>
      <c r="B1304" s="69"/>
      <c r="C1304" s="81"/>
      <c r="D1304" s="69"/>
    </row>
    <row r="1305" spans="1:4" x14ac:dyDescent="0.2">
      <c r="A1305" s="74"/>
      <c r="B1305" s="69"/>
      <c r="C1305" s="75"/>
      <c r="D1305" s="67"/>
    </row>
    <row r="1306" spans="1:4" x14ac:dyDescent="0.2">
      <c r="A1306" s="70"/>
      <c r="B1306" s="69"/>
      <c r="C1306" s="81"/>
      <c r="D1306" s="69"/>
    </row>
    <row r="1307" spans="1:4" x14ac:dyDescent="0.2">
      <c r="A1307" s="70"/>
      <c r="B1307" s="69"/>
      <c r="C1307" s="81"/>
      <c r="D1307" s="69"/>
    </row>
    <row r="1308" spans="1:4" x14ac:dyDescent="0.2">
      <c r="A1308" s="70"/>
      <c r="B1308" s="69"/>
      <c r="C1308" s="81"/>
      <c r="D1308" s="69"/>
    </row>
    <row r="1309" spans="1:4" x14ac:dyDescent="0.2">
      <c r="A1309" s="70"/>
      <c r="B1309" s="69"/>
      <c r="C1309" s="81"/>
      <c r="D1309" s="69"/>
    </row>
    <row r="1310" spans="1:4" x14ac:dyDescent="0.2">
      <c r="A1310" s="70"/>
      <c r="B1310" s="69"/>
      <c r="C1310" s="81"/>
      <c r="D1310" s="69"/>
    </row>
    <row r="1311" spans="1:4" x14ac:dyDescent="0.2">
      <c r="A1311" s="70"/>
      <c r="B1311" s="69"/>
      <c r="C1311" s="81"/>
      <c r="D1311" s="69"/>
    </row>
    <row r="1312" spans="1:4" x14ac:dyDescent="0.2">
      <c r="A1312" s="70"/>
      <c r="B1312" s="69"/>
      <c r="C1312" s="81"/>
      <c r="D1312" s="69"/>
    </row>
    <row r="1313" spans="1:4" x14ac:dyDescent="0.2">
      <c r="A1313" s="70"/>
      <c r="B1313" s="69"/>
      <c r="C1313" s="81"/>
      <c r="D1313" s="69"/>
    </row>
    <row r="1314" spans="1:4" x14ac:dyDescent="0.2">
      <c r="A1314" s="70"/>
      <c r="B1314" s="69"/>
      <c r="C1314" s="81"/>
      <c r="D1314" s="69"/>
    </row>
    <row r="1315" spans="1:4" x14ac:dyDescent="0.2">
      <c r="A1315" s="70"/>
      <c r="B1315" s="69"/>
      <c r="C1315" s="81"/>
      <c r="D1315" s="69"/>
    </row>
    <row r="1316" spans="1:4" x14ac:dyDescent="0.2">
      <c r="A1316" s="70"/>
      <c r="B1316" s="69"/>
      <c r="C1316" s="81"/>
      <c r="D1316" s="69"/>
    </row>
    <row r="1317" spans="1:4" x14ac:dyDescent="0.2">
      <c r="A1317" s="70"/>
      <c r="B1317" s="69"/>
      <c r="C1317" s="81"/>
      <c r="D1317" s="69"/>
    </row>
    <row r="1318" spans="1:4" x14ac:dyDescent="0.2">
      <c r="A1318" s="70"/>
      <c r="B1318" s="69"/>
      <c r="C1318" s="81"/>
      <c r="D1318" s="69"/>
    </row>
    <row r="1319" spans="1:4" x14ac:dyDescent="0.2">
      <c r="A1319" s="70"/>
      <c r="B1319" s="69"/>
      <c r="C1319" s="81"/>
      <c r="D1319" s="69"/>
    </row>
    <row r="1320" spans="1:4" x14ac:dyDescent="0.2">
      <c r="A1320" s="33"/>
      <c r="B1320" s="46"/>
      <c r="C1320" s="50"/>
    </row>
    <row r="1321" spans="1:4" x14ac:dyDescent="0.2">
      <c r="A1321" s="33"/>
      <c r="B1321" s="46"/>
      <c r="C1321" s="50"/>
    </row>
    <row r="1322" spans="1:4" x14ac:dyDescent="0.2">
      <c r="A1322" s="33"/>
      <c r="B1322" s="46"/>
      <c r="C1322" s="50"/>
    </row>
    <row r="1323" spans="1:4" x14ac:dyDescent="0.2">
      <c r="A1323" s="33"/>
      <c r="B1323" s="46"/>
      <c r="C1323" s="50"/>
    </row>
    <row r="1324" spans="1:4" x14ac:dyDescent="0.2">
      <c r="A1324" s="33"/>
      <c r="B1324" s="46"/>
      <c r="C1324" s="50"/>
    </row>
    <row r="1325" spans="1:4" x14ac:dyDescent="0.2">
      <c r="A1325" s="33"/>
      <c r="B1325" s="46"/>
      <c r="C1325" s="50"/>
    </row>
    <row r="1326" spans="1:4" x14ac:dyDescent="0.2">
      <c r="A1326" s="33"/>
      <c r="B1326" s="46"/>
      <c r="C1326" s="50"/>
    </row>
    <row r="1327" spans="1:4" x14ac:dyDescent="0.2">
      <c r="A1327" s="33"/>
      <c r="B1327" s="46"/>
      <c r="C1327" s="50"/>
    </row>
    <row r="1328" spans="1:4" x14ac:dyDescent="0.2">
      <c r="A1328" s="33"/>
      <c r="B1328" s="46"/>
      <c r="C1328" s="50"/>
    </row>
    <row r="1329" spans="1:3" x14ac:dyDescent="0.2">
      <c r="A1329" s="52"/>
      <c r="B1329" s="46"/>
      <c r="C1329" s="50"/>
    </row>
    <row r="1330" spans="1:3" x14ac:dyDescent="0.2">
      <c r="A1330" s="33"/>
      <c r="B1330" s="46"/>
      <c r="C1330" s="82"/>
    </row>
    <row r="1331" spans="1:3" x14ac:dyDescent="0.2">
      <c r="A1331" s="33"/>
      <c r="B1331" s="46"/>
      <c r="C1331" s="50"/>
    </row>
    <row r="1332" spans="1:3" x14ac:dyDescent="0.2">
      <c r="A1332" s="33"/>
      <c r="B1332" s="46"/>
      <c r="C1332" s="50"/>
    </row>
    <row r="1333" spans="1:3" x14ac:dyDescent="0.2">
      <c r="A1333" s="33"/>
      <c r="B1333" s="46"/>
      <c r="C1333" s="50"/>
    </row>
    <row r="1334" spans="1:3" x14ac:dyDescent="0.2">
      <c r="A1334" s="33"/>
      <c r="B1334" s="46"/>
      <c r="C1334" s="50"/>
    </row>
    <row r="1335" spans="1:3" x14ac:dyDescent="0.2">
      <c r="A1335" s="55"/>
      <c r="B1335" s="46"/>
      <c r="C1335" s="83"/>
    </row>
    <row r="1336" spans="1:3" x14ac:dyDescent="0.2">
      <c r="A1336" s="55"/>
      <c r="B1336" s="46"/>
      <c r="C1336" s="83"/>
    </row>
    <row r="1337" spans="1:3" x14ac:dyDescent="0.2">
      <c r="A1337" s="33"/>
      <c r="B1337" s="46"/>
      <c r="C1337" s="50"/>
    </row>
    <row r="1338" spans="1:3" x14ac:dyDescent="0.2">
      <c r="A1338" s="33"/>
      <c r="B1338" s="46"/>
      <c r="C1338" s="50"/>
    </row>
    <row r="1339" spans="1:3" x14ac:dyDescent="0.2">
      <c r="A1339" s="33"/>
      <c r="B1339" s="46"/>
      <c r="C1339" s="50"/>
    </row>
    <row r="1340" spans="1:3" x14ac:dyDescent="0.2">
      <c r="A1340" s="33"/>
      <c r="B1340" s="46"/>
      <c r="C1340" s="50"/>
    </row>
    <row r="1341" spans="1:3" x14ac:dyDescent="0.2">
      <c r="A1341" s="33"/>
      <c r="B1341" s="46"/>
      <c r="C1341" s="50"/>
    </row>
    <row r="1342" spans="1:3" x14ac:dyDescent="0.2">
      <c r="A1342" s="33"/>
      <c r="B1342" s="46"/>
      <c r="C1342" s="50"/>
    </row>
    <row r="1343" spans="1:3" x14ac:dyDescent="0.2">
      <c r="A1343" s="33"/>
      <c r="B1343" s="46"/>
      <c r="C1343" s="50"/>
    </row>
    <row r="1344" spans="1:3" x14ac:dyDescent="0.2">
      <c r="A1344" s="33"/>
      <c r="B1344" s="46"/>
      <c r="C1344" s="50"/>
    </row>
    <row r="1345" spans="1:3" x14ac:dyDescent="0.2">
      <c r="A1345" s="33"/>
      <c r="B1345" s="46"/>
      <c r="C1345" s="50"/>
    </row>
    <row r="1346" spans="1:3" x14ac:dyDescent="0.2">
      <c r="A1346" s="33"/>
      <c r="B1346" s="46"/>
      <c r="C1346" s="50"/>
    </row>
    <row r="1347" spans="1:3" x14ac:dyDescent="0.2">
      <c r="A1347" s="33"/>
      <c r="B1347" s="46"/>
      <c r="C1347" s="50"/>
    </row>
    <row r="1348" spans="1:3" x14ac:dyDescent="0.2">
      <c r="A1348" s="55"/>
      <c r="B1348" s="58"/>
      <c r="C1348" s="83"/>
    </row>
    <row r="1349" spans="1:3" x14ac:dyDescent="0.2">
      <c r="A1349" s="55"/>
      <c r="B1349" s="46"/>
      <c r="C1349" s="83"/>
    </row>
    <row r="1350" spans="1:3" x14ac:dyDescent="0.2">
      <c r="A1350" s="33"/>
      <c r="B1350" s="46"/>
      <c r="C1350" s="50"/>
    </row>
    <row r="1351" spans="1:3" x14ac:dyDescent="0.2">
      <c r="A1351" s="33"/>
      <c r="B1351" s="46"/>
      <c r="C1351" s="50"/>
    </row>
    <row r="1352" spans="1:3" x14ac:dyDescent="0.2">
      <c r="A1352" s="33"/>
      <c r="B1352" s="46"/>
      <c r="C1352" s="50"/>
    </row>
    <row r="1353" spans="1:3" x14ac:dyDescent="0.2">
      <c r="A1353" s="33"/>
      <c r="B1353" s="46"/>
      <c r="C1353" s="50"/>
    </row>
    <row r="1354" spans="1:3" x14ac:dyDescent="0.2">
      <c r="A1354" s="33"/>
      <c r="B1354" s="46"/>
      <c r="C1354" s="50"/>
    </row>
    <row r="1355" spans="1:3" x14ac:dyDescent="0.2">
      <c r="A1355" s="33"/>
      <c r="B1355" s="46"/>
      <c r="C1355" s="50"/>
    </row>
    <row r="1356" spans="1:3" x14ac:dyDescent="0.2">
      <c r="A1356" s="33"/>
      <c r="B1356" s="46"/>
      <c r="C1356" s="50"/>
    </row>
    <row r="1357" spans="1:3" x14ac:dyDescent="0.2">
      <c r="A1357" s="55"/>
      <c r="B1357" s="58"/>
      <c r="C1357" s="83"/>
    </row>
    <row r="1358" spans="1:3" x14ac:dyDescent="0.2">
      <c r="A1358" s="55"/>
      <c r="B1358" s="58"/>
      <c r="C1358" s="83"/>
    </row>
    <row r="1359" spans="1:3" x14ac:dyDescent="0.2">
      <c r="A1359" s="33"/>
      <c r="B1359" s="46"/>
      <c r="C1359" s="50"/>
    </row>
    <row r="1360" spans="1:3" x14ac:dyDescent="0.2">
      <c r="A1360" s="33"/>
      <c r="B1360" s="46"/>
      <c r="C1360" s="50"/>
    </row>
    <row r="1361" spans="1:3" x14ac:dyDescent="0.2">
      <c r="A1361" s="55"/>
      <c r="B1361" s="58"/>
      <c r="C1361" s="83"/>
    </row>
    <row r="1362" spans="1:3" x14ac:dyDescent="0.2">
      <c r="A1362" s="55"/>
      <c r="B1362" s="58"/>
      <c r="C1362" s="83"/>
    </row>
    <row r="1363" spans="1:3" x14ac:dyDescent="0.2">
      <c r="A1363" s="33"/>
      <c r="B1363" s="46"/>
      <c r="C1363" s="50"/>
    </row>
    <row r="1364" spans="1:3" x14ac:dyDescent="0.2">
      <c r="A1364" s="33"/>
      <c r="B1364" s="46"/>
      <c r="C1364" s="50"/>
    </row>
    <row r="1365" spans="1:3" x14ac:dyDescent="0.2">
      <c r="A1365" s="33"/>
      <c r="B1365" s="46"/>
      <c r="C1365" s="50"/>
    </row>
    <row r="1366" spans="1:3" x14ac:dyDescent="0.2">
      <c r="A1366" s="33"/>
      <c r="B1366" s="46"/>
      <c r="C1366" s="50"/>
    </row>
    <row r="1367" spans="1:3" x14ac:dyDescent="0.2">
      <c r="A1367" s="33"/>
      <c r="B1367" s="46"/>
      <c r="C1367" s="50"/>
    </row>
    <row r="1368" spans="1:3" x14ac:dyDescent="0.2">
      <c r="A1368" s="33"/>
      <c r="B1368" s="46"/>
      <c r="C1368" s="50"/>
    </row>
    <row r="1369" spans="1:3" x14ac:dyDescent="0.2">
      <c r="A1369" s="33"/>
      <c r="B1369" s="46"/>
      <c r="C1369" s="50"/>
    </row>
    <row r="1370" spans="1:3" x14ac:dyDescent="0.2">
      <c r="A1370" s="33"/>
      <c r="B1370" s="46"/>
      <c r="C1370" s="50"/>
    </row>
    <row r="1371" spans="1:3" x14ac:dyDescent="0.2">
      <c r="A1371" s="33"/>
      <c r="B1371" s="46"/>
      <c r="C1371" s="50"/>
    </row>
    <row r="1372" spans="1:3" x14ac:dyDescent="0.2">
      <c r="A1372" s="33"/>
      <c r="B1372" s="46"/>
      <c r="C1372" s="50"/>
    </row>
    <row r="1373" spans="1:3" x14ac:dyDescent="0.2">
      <c r="A1373" s="55"/>
      <c r="B1373" s="46"/>
      <c r="C1373" s="83"/>
    </row>
    <row r="1374" spans="1:3" x14ac:dyDescent="0.2">
      <c r="A1374" s="33"/>
      <c r="B1374" s="46"/>
      <c r="C1374" s="50"/>
    </row>
    <row r="1375" spans="1:3" x14ac:dyDescent="0.2">
      <c r="A1375" s="33"/>
      <c r="B1375" s="46"/>
      <c r="C1375" s="50"/>
    </row>
    <row r="1376" spans="1:3" x14ac:dyDescent="0.2">
      <c r="A1376" s="33"/>
      <c r="B1376" s="46"/>
      <c r="C1376" s="50"/>
    </row>
    <row r="1377" spans="1:3" x14ac:dyDescent="0.2">
      <c r="A1377" s="33"/>
      <c r="B1377" s="46"/>
      <c r="C1377" s="50"/>
    </row>
    <row r="1378" spans="1:3" x14ac:dyDescent="0.2">
      <c r="A1378" s="33"/>
      <c r="B1378" s="46"/>
      <c r="C1378" s="50"/>
    </row>
    <row r="1379" spans="1:3" x14ac:dyDescent="0.2">
      <c r="A1379" s="33"/>
      <c r="B1379" s="46"/>
      <c r="C1379" s="50"/>
    </row>
    <row r="1380" spans="1:3" x14ac:dyDescent="0.2">
      <c r="A1380" s="33"/>
      <c r="B1380" s="46"/>
      <c r="C1380" s="50"/>
    </row>
    <row r="1381" spans="1:3" x14ac:dyDescent="0.2">
      <c r="A1381" s="33"/>
      <c r="B1381" s="46"/>
      <c r="C1381" s="50"/>
    </row>
    <row r="1382" spans="1:3" x14ac:dyDescent="0.2">
      <c r="A1382" s="33"/>
      <c r="B1382" s="46"/>
      <c r="C1382" s="50"/>
    </row>
    <row r="1383" spans="1:3" x14ac:dyDescent="0.2">
      <c r="A1383" s="33"/>
      <c r="B1383" s="46"/>
      <c r="C1383" s="50"/>
    </row>
    <row r="1384" spans="1:3" x14ac:dyDescent="0.2">
      <c r="A1384" s="33"/>
      <c r="B1384" s="46"/>
      <c r="C1384" s="50"/>
    </row>
    <row r="1385" spans="1:3" x14ac:dyDescent="0.2">
      <c r="A1385" s="33"/>
      <c r="B1385" s="46"/>
      <c r="C1385" s="50"/>
    </row>
    <row r="1386" spans="1:3" x14ac:dyDescent="0.2">
      <c r="A1386" s="33"/>
      <c r="B1386" s="46"/>
      <c r="C1386" s="50"/>
    </row>
    <row r="1387" spans="1:3" x14ac:dyDescent="0.2">
      <c r="A1387" s="33"/>
      <c r="B1387" s="46"/>
      <c r="C1387" s="50"/>
    </row>
    <row r="1388" spans="1:3" x14ac:dyDescent="0.2">
      <c r="A1388" s="33"/>
      <c r="B1388" s="46"/>
      <c r="C1388" s="50"/>
    </row>
    <row r="1389" spans="1:3" x14ac:dyDescent="0.2">
      <c r="A1389" s="33"/>
      <c r="B1389" s="46"/>
      <c r="C1389" s="50"/>
    </row>
    <row r="1390" spans="1:3" x14ac:dyDescent="0.2">
      <c r="A1390" s="33"/>
      <c r="B1390" s="46"/>
      <c r="C1390" s="50"/>
    </row>
    <row r="1391" spans="1:3" x14ac:dyDescent="0.2">
      <c r="A1391" s="33"/>
      <c r="B1391" s="46"/>
      <c r="C1391" s="50"/>
    </row>
    <row r="1392" spans="1:3" x14ac:dyDescent="0.2">
      <c r="A1392" s="33"/>
      <c r="B1392" s="46"/>
      <c r="C1392" s="50"/>
    </row>
    <row r="1393" spans="1:3" x14ac:dyDescent="0.2">
      <c r="A1393" s="33"/>
      <c r="B1393" s="46"/>
      <c r="C1393" s="50"/>
    </row>
    <row r="1394" spans="1:3" x14ac:dyDescent="0.2">
      <c r="A1394" s="33"/>
      <c r="B1394" s="46"/>
      <c r="C1394" s="50"/>
    </row>
    <row r="1395" spans="1:3" x14ac:dyDescent="0.2">
      <c r="A1395" s="33"/>
      <c r="B1395" s="46"/>
      <c r="C1395" s="50"/>
    </row>
    <row r="1396" spans="1:3" x14ac:dyDescent="0.2">
      <c r="A1396" s="33"/>
      <c r="B1396" s="46"/>
      <c r="C1396" s="50"/>
    </row>
    <row r="1397" spans="1:3" x14ac:dyDescent="0.2">
      <c r="A1397" s="33"/>
      <c r="B1397" s="46"/>
      <c r="C1397" s="50"/>
    </row>
    <row r="1398" spans="1:3" x14ac:dyDescent="0.2">
      <c r="A1398" s="33"/>
      <c r="B1398" s="46"/>
      <c r="C1398" s="50"/>
    </row>
    <row r="1399" spans="1:3" x14ac:dyDescent="0.2">
      <c r="A1399" s="33"/>
      <c r="B1399" s="46"/>
      <c r="C1399" s="50"/>
    </row>
    <row r="1400" spans="1:3" x14ac:dyDescent="0.2">
      <c r="A1400" s="33"/>
      <c r="B1400" s="46"/>
      <c r="C1400" s="50"/>
    </row>
    <row r="1401" spans="1:3" x14ac:dyDescent="0.2">
      <c r="A1401" s="33"/>
      <c r="B1401" s="46"/>
      <c r="C1401" s="50"/>
    </row>
    <row r="1402" spans="1:3" x14ac:dyDescent="0.2">
      <c r="A1402" s="33"/>
      <c r="B1402" s="46"/>
      <c r="C1402" s="50"/>
    </row>
    <row r="1403" spans="1:3" x14ac:dyDescent="0.2">
      <c r="A1403" s="33"/>
      <c r="B1403" s="46"/>
      <c r="C1403" s="50"/>
    </row>
    <row r="1404" spans="1:3" x14ac:dyDescent="0.2">
      <c r="A1404" s="33"/>
      <c r="B1404" s="46"/>
      <c r="C1404" s="50"/>
    </row>
    <row r="1405" spans="1:3" x14ac:dyDescent="0.2">
      <c r="A1405" s="33"/>
      <c r="B1405" s="46"/>
      <c r="C1405" s="50"/>
    </row>
    <row r="1406" spans="1:3" x14ac:dyDescent="0.2">
      <c r="A1406" s="33"/>
      <c r="B1406" s="46"/>
      <c r="C1406" s="50"/>
    </row>
    <row r="1407" spans="1:3" x14ac:dyDescent="0.2">
      <c r="A1407" s="33"/>
      <c r="B1407" s="46"/>
      <c r="C1407" s="50"/>
    </row>
    <row r="1408" spans="1:3" x14ac:dyDescent="0.2">
      <c r="A1408" s="33"/>
      <c r="B1408" s="46"/>
      <c r="C1408" s="50"/>
    </row>
    <row r="1409" spans="1:3" x14ac:dyDescent="0.2">
      <c r="A1409" s="33"/>
      <c r="B1409" s="46"/>
      <c r="C1409" s="50"/>
    </row>
    <row r="1410" spans="1:3" x14ac:dyDescent="0.2">
      <c r="A1410" s="33"/>
      <c r="B1410" s="58"/>
      <c r="C1410" s="50"/>
    </row>
    <row r="1411" spans="1:3" x14ac:dyDescent="0.2">
      <c r="A1411" s="33"/>
      <c r="B1411" s="46"/>
      <c r="C1411" s="50"/>
    </row>
    <row r="1412" spans="1:3" x14ac:dyDescent="0.2">
      <c r="A1412" s="33"/>
      <c r="B1412" s="46"/>
      <c r="C1412" s="50"/>
    </row>
    <row r="1413" spans="1:3" x14ac:dyDescent="0.2">
      <c r="A1413" s="55"/>
      <c r="B1413" s="46"/>
      <c r="C1413" s="83"/>
    </row>
    <row r="1414" spans="1:3" x14ac:dyDescent="0.2">
      <c r="A1414" s="33"/>
      <c r="B1414" s="46"/>
      <c r="C1414" s="50"/>
    </row>
    <row r="1415" spans="1:3" x14ac:dyDescent="0.2">
      <c r="A1415" s="33"/>
      <c r="B1415" s="46"/>
      <c r="C1415" s="50"/>
    </row>
    <row r="1416" spans="1:3" x14ac:dyDescent="0.2">
      <c r="A1416" s="33"/>
      <c r="B1416" s="46"/>
      <c r="C1416" s="50"/>
    </row>
    <row r="1417" spans="1:3" x14ac:dyDescent="0.2">
      <c r="A1417" s="33"/>
      <c r="B1417" s="46"/>
      <c r="C1417" s="50"/>
    </row>
    <row r="1418" spans="1:3" x14ac:dyDescent="0.2">
      <c r="A1418" s="33"/>
      <c r="B1418" s="46"/>
      <c r="C1418" s="50"/>
    </row>
    <row r="1419" spans="1:3" x14ac:dyDescent="0.2">
      <c r="A1419" s="33"/>
      <c r="B1419" s="46"/>
      <c r="C1419" s="50"/>
    </row>
    <row r="1420" spans="1:3" x14ac:dyDescent="0.2">
      <c r="A1420" s="33"/>
      <c r="B1420" s="46"/>
      <c r="C1420" s="50"/>
    </row>
    <row r="1421" spans="1:3" x14ac:dyDescent="0.2">
      <c r="A1421" s="55"/>
      <c r="B1421" s="58"/>
      <c r="C1421" s="83"/>
    </row>
    <row r="1422" spans="1:3" x14ac:dyDescent="0.2">
      <c r="A1422" s="55"/>
      <c r="B1422" s="58"/>
      <c r="C1422" s="83"/>
    </row>
    <row r="1423" spans="1:3" x14ac:dyDescent="0.2">
      <c r="A1423" s="55"/>
      <c r="B1423" s="58"/>
      <c r="C1423" s="83"/>
    </row>
    <row r="1424" spans="1:3" x14ac:dyDescent="0.2">
      <c r="A1424" s="33"/>
      <c r="B1424" s="46"/>
      <c r="C1424" s="50"/>
    </row>
    <row r="1425" spans="1:3" x14ac:dyDescent="0.2">
      <c r="A1425" s="33"/>
      <c r="B1425" s="46"/>
      <c r="C1425" s="50"/>
    </row>
    <row r="1426" spans="1:3" x14ac:dyDescent="0.2">
      <c r="A1426" s="33"/>
      <c r="B1426" s="46"/>
      <c r="C1426" s="50"/>
    </row>
    <row r="1427" spans="1:3" x14ac:dyDescent="0.2">
      <c r="A1427" s="33"/>
      <c r="B1427" s="46"/>
      <c r="C1427" s="50"/>
    </row>
    <row r="1428" spans="1:3" x14ac:dyDescent="0.2">
      <c r="A1428" s="33"/>
      <c r="B1428" s="46"/>
      <c r="C1428" s="50"/>
    </row>
    <row r="1429" spans="1:3" x14ac:dyDescent="0.2">
      <c r="A1429" s="55"/>
      <c r="B1429" s="58"/>
      <c r="C1429" s="83"/>
    </row>
    <row r="1430" spans="1:3" x14ac:dyDescent="0.2">
      <c r="A1430" s="55"/>
      <c r="B1430" s="58"/>
      <c r="C1430" s="83"/>
    </row>
    <row r="1431" spans="1:3" x14ac:dyDescent="0.2">
      <c r="A1431" s="33"/>
      <c r="B1431" s="46"/>
      <c r="C1431" s="50"/>
    </row>
    <row r="1432" spans="1:3" x14ac:dyDescent="0.2">
      <c r="A1432" s="55"/>
      <c r="B1432" s="58"/>
      <c r="C1432" s="83"/>
    </row>
    <row r="1433" spans="1:3" x14ac:dyDescent="0.2">
      <c r="A1433" s="33"/>
      <c r="B1433" s="46"/>
      <c r="C1433" s="50"/>
    </row>
    <row r="1434" spans="1:3" x14ac:dyDescent="0.2">
      <c r="A1434" s="33"/>
      <c r="B1434" s="46"/>
      <c r="C1434" s="50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3"/>
  <sheetViews>
    <sheetView zoomScale="85" workbookViewId="0">
      <selection activeCell="G15" sqref="G15"/>
    </sheetView>
  </sheetViews>
  <sheetFormatPr defaultRowHeight="12.75" x14ac:dyDescent="0.2"/>
  <cols>
    <col min="1" max="1" width="21.5703125" bestFit="1" customWidth="1"/>
    <col min="2" max="2" width="10.85546875" bestFit="1" customWidth="1"/>
    <col min="3" max="3" width="52.5703125" bestFit="1" customWidth="1"/>
    <col min="4" max="4" width="15" bestFit="1" customWidth="1"/>
    <col min="5" max="5" width="14.5703125" bestFit="1" customWidth="1"/>
    <col min="6" max="6" width="14" bestFit="1" customWidth="1"/>
    <col min="7" max="7" width="15" bestFit="1" customWidth="1"/>
    <col min="8" max="8" width="7.7109375" bestFit="1" customWidth="1"/>
  </cols>
  <sheetData>
    <row r="1" spans="1:8" x14ac:dyDescent="0.2">
      <c r="A1" s="1" t="s">
        <v>71</v>
      </c>
      <c r="B1" s="2" t="s">
        <v>72</v>
      </c>
    </row>
    <row r="2" spans="1:8" x14ac:dyDescent="0.2">
      <c r="A2" s="1" t="s">
        <v>73</v>
      </c>
      <c r="B2" s="1" t="s">
        <v>74</v>
      </c>
    </row>
    <row r="4" spans="1:8" x14ac:dyDescent="0.2">
      <c r="A4" s="3" t="s">
        <v>75</v>
      </c>
      <c r="B4" s="4"/>
      <c r="C4" s="4"/>
      <c r="D4" s="3" t="s">
        <v>76</v>
      </c>
      <c r="E4" s="4"/>
      <c r="F4" s="4"/>
      <c r="G4" s="5"/>
    </row>
    <row r="5" spans="1:8" x14ac:dyDescent="0.2">
      <c r="A5" s="3" t="s">
        <v>77</v>
      </c>
      <c r="B5" s="3" t="s">
        <v>78</v>
      </c>
      <c r="C5" s="3" t="s">
        <v>79</v>
      </c>
      <c r="D5" s="3" t="s">
        <v>80</v>
      </c>
      <c r="E5" s="6" t="s">
        <v>81</v>
      </c>
      <c r="F5" s="6" t="s">
        <v>82</v>
      </c>
      <c r="G5" s="7" t="s">
        <v>83</v>
      </c>
      <c r="H5" s="13" t="s">
        <v>386</v>
      </c>
    </row>
    <row r="6" spans="1:8" x14ac:dyDescent="0.2">
      <c r="A6" s="3">
        <v>5331</v>
      </c>
      <c r="B6" s="3">
        <v>11135</v>
      </c>
      <c r="C6" s="3" t="s">
        <v>84</v>
      </c>
      <c r="D6" s="7">
        <v>2804431921</v>
      </c>
      <c r="E6" s="8">
        <v>125470000</v>
      </c>
      <c r="F6" s="8"/>
      <c r="G6" s="7">
        <v>2929901921</v>
      </c>
      <c r="H6" s="14">
        <v>1</v>
      </c>
    </row>
    <row r="7" spans="1:8" x14ac:dyDescent="0.2">
      <c r="A7" s="3">
        <v>5840</v>
      </c>
      <c r="B7" s="3">
        <v>57399</v>
      </c>
      <c r="C7" s="3" t="s">
        <v>85</v>
      </c>
      <c r="D7" s="7">
        <v>2628065175</v>
      </c>
      <c r="E7" s="8"/>
      <c r="F7" s="8">
        <v>200696676</v>
      </c>
      <c r="G7" s="7">
        <v>2828761851</v>
      </c>
      <c r="H7" s="14">
        <v>2</v>
      </c>
    </row>
    <row r="8" spans="1:8" x14ac:dyDescent="0.2">
      <c r="A8" s="3">
        <v>5844</v>
      </c>
      <c r="B8" s="3">
        <v>57508</v>
      </c>
      <c r="C8" s="3" t="s">
        <v>86</v>
      </c>
      <c r="D8" s="7">
        <v>2050083834</v>
      </c>
      <c r="E8" s="8">
        <v>71500000</v>
      </c>
      <c r="F8" s="8">
        <v>41998497</v>
      </c>
      <c r="G8" s="7">
        <v>2163582331</v>
      </c>
      <c r="H8" s="14">
        <v>3</v>
      </c>
    </row>
    <row r="9" spans="1:8" x14ac:dyDescent="0.2">
      <c r="A9" s="3">
        <v>5965</v>
      </c>
      <c r="B9" s="3">
        <v>61981</v>
      </c>
      <c r="C9" s="3" t="s">
        <v>87</v>
      </c>
      <c r="D9" s="7">
        <v>1550446489</v>
      </c>
      <c r="E9" s="8">
        <v>290640000</v>
      </c>
      <c r="F9" s="8">
        <v>111453078</v>
      </c>
      <c r="G9" s="7">
        <v>1952539567</v>
      </c>
      <c r="H9" s="14">
        <v>4</v>
      </c>
    </row>
    <row r="10" spans="1:8" x14ac:dyDescent="0.2">
      <c r="A10" s="3">
        <v>5745</v>
      </c>
      <c r="B10" s="3">
        <v>54979</v>
      </c>
      <c r="C10" s="3" t="s">
        <v>88</v>
      </c>
      <c r="D10" s="7">
        <v>1310816726</v>
      </c>
      <c r="E10" s="8">
        <v>40100000</v>
      </c>
      <c r="F10" s="8">
        <v>79399483</v>
      </c>
      <c r="G10" s="7">
        <v>1430316209</v>
      </c>
      <c r="H10" s="14">
        <v>5</v>
      </c>
    </row>
    <row r="11" spans="1:8" x14ac:dyDescent="0.2">
      <c r="A11" s="3">
        <v>8785</v>
      </c>
      <c r="B11" s="3">
        <v>91219</v>
      </c>
      <c r="C11" s="3" t="s">
        <v>89</v>
      </c>
      <c r="D11" s="7">
        <v>1191194972</v>
      </c>
      <c r="E11" s="8">
        <v>40520000</v>
      </c>
      <c r="F11" s="8">
        <v>62081597</v>
      </c>
      <c r="G11" s="7">
        <v>1293796569</v>
      </c>
      <c r="H11" s="14">
        <v>6</v>
      </c>
    </row>
    <row r="12" spans="1:8" x14ac:dyDescent="0.2">
      <c r="A12" s="3">
        <v>7457</v>
      </c>
      <c r="B12" s="3">
        <v>79689</v>
      </c>
      <c r="C12" s="3" t="s">
        <v>90</v>
      </c>
      <c r="D12" s="7">
        <v>1242570150</v>
      </c>
      <c r="E12" s="8">
        <v>1000000</v>
      </c>
      <c r="F12" s="8">
        <v>11223277</v>
      </c>
      <c r="G12" s="7">
        <v>1254793427</v>
      </c>
      <c r="H12" s="14">
        <v>7</v>
      </c>
    </row>
    <row r="13" spans="1:8" x14ac:dyDescent="0.2">
      <c r="A13" s="3">
        <v>5999</v>
      </c>
      <c r="B13" s="3">
        <v>53350</v>
      </c>
      <c r="C13" s="3" t="s">
        <v>91</v>
      </c>
      <c r="D13" s="7">
        <v>1141328238</v>
      </c>
      <c r="E13" s="8">
        <v>4000000</v>
      </c>
      <c r="F13" s="8">
        <v>72656880</v>
      </c>
      <c r="G13" s="7">
        <v>1217985118</v>
      </c>
      <c r="H13" s="14">
        <v>8</v>
      </c>
    </row>
    <row r="14" spans="1:8" x14ac:dyDescent="0.2">
      <c r="A14" s="3">
        <v>5806</v>
      </c>
      <c r="B14" s="3">
        <v>56264</v>
      </c>
      <c r="C14" s="3" t="s">
        <v>92</v>
      </c>
      <c r="D14" s="7">
        <v>965545603</v>
      </c>
      <c r="E14" s="8">
        <v>11025500</v>
      </c>
      <c r="F14" s="8">
        <v>111250699</v>
      </c>
      <c r="G14" s="7">
        <v>1087821802</v>
      </c>
      <c r="H14" s="14">
        <v>9</v>
      </c>
    </row>
    <row r="15" spans="1:8" x14ac:dyDescent="0.2">
      <c r="A15" s="3">
        <v>6080</v>
      </c>
      <c r="B15" s="3">
        <v>65268</v>
      </c>
      <c r="C15" s="3" t="s">
        <v>93</v>
      </c>
      <c r="D15" s="7">
        <v>768698204</v>
      </c>
      <c r="E15" s="8">
        <v>97650000</v>
      </c>
      <c r="F15" s="8">
        <v>86422833</v>
      </c>
      <c r="G15" s="7">
        <v>952771037</v>
      </c>
      <c r="H15" s="14">
        <v>10</v>
      </c>
    </row>
    <row r="16" spans="1:8" x14ac:dyDescent="0.2">
      <c r="A16" s="3">
        <v>7444</v>
      </c>
      <c r="B16" s="3">
        <v>71243</v>
      </c>
      <c r="C16" s="3" t="s">
        <v>94</v>
      </c>
      <c r="D16" s="7">
        <v>915003100</v>
      </c>
      <c r="E16" s="8">
        <v>5700000</v>
      </c>
      <c r="F16" s="8">
        <v>3540226</v>
      </c>
      <c r="G16" s="7">
        <v>924243326</v>
      </c>
      <c r="H16" s="14">
        <v>11</v>
      </c>
    </row>
    <row r="17" spans="1:8" x14ac:dyDescent="0.2">
      <c r="A17" s="3">
        <v>5557</v>
      </c>
      <c r="B17" s="3">
        <v>49747</v>
      </c>
      <c r="C17" s="3" t="s">
        <v>95</v>
      </c>
      <c r="D17" s="7">
        <v>761865572</v>
      </c>
      <c r="E17" s="8">
        <v>18700000</v>
      </c>
      <c r="F17" s="8"/>
      <c r="G17" s="7">
        <v>780565572</v>
      </c>
      <c r="H17" s="14">
        <v>12</v>
      </c>
    </row>
    <row r="18" spans="1:8" x14ac:dyDescent="0.2">
      <c r="A18" s="3">
        <v>5754</v>
      </c>
      <c r="B18" s="3">
        <v>55134</v>
      </c>
      <c r="C18" s="3" t="s">
        <v>96</v>
      </c>
      <c r="D18" s="7">
        <v>759118000</v>
      </c>
      <c r="E18" s="8"/>
      <c r="F18" s="8">
        <v>15501453</v>
      </c>
      <c r="G18" s="7">
        <v>774619453</v>
      </c>
      <c r="H18" s="14">
        <v>13</v>
      </c>
    </row>
    <row r="19" spans="1:8" x14ac:dyDescent="0.2">
      <c r="A19" s="3">
        <v>6081</v>
      </c>
      <c r="B19" s="3">
        <v>65291</v>
      </c>
      <c r="C19" s="3" t="s">
        <v>97</v>
      </c>
      <c r="D19" s="7">
        <v>761108031</v>
      </c>
      <c r="E19" s="8">
        <v>8000000</v>
      </c>
      <c r="F19" s="8"/>
      <c r="G19" s="7">
        <v>769108031</v>
      </c>
      <c r="H19" s="14">
        <v>14</v>
      </c>
    </row>
    <row r="20" spans="1:8" x14ac:dyDescent="0.2">
      <c r="A20" s="3">
        <v>5753</v>
      </c>
      <c r="B20" s="3">
        <v>55109</v>
      </c>
      <c r="C20" s="3" t="s">
        <v>98</v>
      </c>
      <c r="D20" s="7">
        <v>675735000</v>
      </c>
      <c r="E20" s="8">
        <v>92700000</v>
      </c>
      <c r="F20" s="8"/>
      <c r="G20" s="7">
        <v>768435000</v>
      </c>
      <c r="H20" s="14">
        <v>15</v>
      </c>
    </row>
    <row r="21" spans="1:8" x14ac:dyDescent="0.2">
      <c r="A21" s="3">
        <v>5028</v>
      </c>
      <c r="B21" s="3">
        <v>120</v>
      </c>
      <c r="C21" s="3" t="s">
        <v>99</v>
      </c>
      <c r="D21" s="7">
        <v>710725500</v>
      </c>
      <c r="E21" s="8">
        <v>19510000</v>
      </c>
      <c r="F21" s="8">
        <v>3767000</v>
      </c>
      <c r="G21" s="7">
        <v>734002500</v>
      </c>
      <c r="H21" s="14">
        <v>16</v>
      </c>
    </row>
    <row r="22" spans="1:8" x14ac:dyDescent="0.2">
      <c r="A22" s="3">
        <v>6157</v>
      </c>
      <c r="B22" s="3">
        <v>68856</v>
      </c>
      <c r="C22" s="3" t="s">
        <v>100</v>
      </c>
      <c r="D22" s="7">
        <v>591577041</v>
      </c>
      <c r="E22" s="8">
        <v>13000000</v>
      </c>
      <c r="F22" s="8">
        <v>52937072</v>
      </c>
      <c r="G22" s="7">
        <v>657514113</v>
      </c>
      <c r="H22" s="14">
        <v>17</v>
      </c>
    </row>
    <row r="23" spans="1:8" x14ac:dyDescent="0.2">
      <c r="A23" s="3">
        <v>6176</v>
      </c>
      <c r="B23" s="3">
        <v>70526</v>
      </c>
      <c r="C23" s="3" t="s">
        <v>101</v>
      </c>
      <c r="D23" s="7">
        <v>547338000</v>
      </c>
      <c r="E23" s="8">
        <v>90000000</v>
      </c>
      <c r="F23" s="8"/>
      <c r="G23" s="7">
        <v>637338000</v>
      </c>
      <c r="H23" s="14">
        <v>18</v>
      </c>
    </row>
    <row r="24" spans="1:8" x14ac:dyDescent="0.2">
      <c r="A24" s="3">
        <v>6037</v>
      </c>
      <c r="B24" s="3">
        <v>64245</v>
      </c>
      <c r="C24" s="3" t="s">
        <v>102</v>
      </c>
      <c r="D24" s="7">
        <v>527941791</v>
      </c>
      <c r="E24" s="8">
        <v>71000000</v>
      </c>
      <c r="F24" s="8">
        <v>24566020</v>
      </c>
      <c r="G24" s="7">
        <v>623507811</v>
      </c>
      <c r="H24" s="14">
        <v>19</v>
      </c>
    </row>
    <row r="25" spans="1:8" x14ac:dyDescent="0.2">
      <c r="A25" s="3">
        <v>5878</v>
      </c>
      <c r="B25" s="3">
        <v>58402</v>
      </c>
      <c r="C25" s="3" t="s">
        <v>103</v>
      </c>
      <c r="D25" s="7">
        <v>456444016</v>
      </c>
      <c r="E25" s="8">
        <v>99373500</v>
      </c>
      <c r="F25" s="8">
        <v>43430424</v>
      </c>
      <c r="G25" s="7">
        <v>599247940</v>
      </c>
      <c r="H25" s="14">
        <v>20</v>
      </c>
    </row>
    <row r="26" spans="1:8" x14ac:dyDescent="0.2">
      <c r="A26" s="3">
        <v>5702</v>
      </c>
      <c r="B26" s="3">
        <v>53461</v>
      </c>
      <c r="C26" s="3" t="s">
        <v>104</v>
      </c>
      <c r="D26" s="7">
        <v>427802800</v>
      </c>
      <c r="E26" s="8">
        <v>124000000</v>
      </c>
      <c r="F26" s="8">
        <v>7333290</v>
      </c>
      <c r="G26" s="7">
        <v>559136090</v>
      </c>
      <c r="H26" s="14">
        <v>21</v>
      </c>
    </row>
    <row r="27" spans="1:8" x14ac:dyDescent="0.2">
      <c r="A27" s="3">
        <v>6663</v>
      </c>
      <c r="B27" s="3">
        <v>66652</v>
      </c>
      <c r="C27" s="3" t="s">
        <v>105</v>
      </c>
      <c r="D27" s="7">
        <v>385373212</v>
      </c>
      <c r="E27" s="8">
        <v>16620000</v>
      </c>
      <c r="F27" s="8">
        <v>25842833</v>
      </c>
      <c r="G27" s="7">
        <v>427836045</v>
      </c>
      <c r="H27" s="14">
        <v>22</v>
      </c>
    </row>
    <row r="28" spans="1:8" x14ac:dyDescent="0.2">
      <c r="A28" s="3">
        <v>5699</v>
      </c>
      <c r="B28" s="3">
        <v>53341</v>
      </c>
      <c r="C28" s="3" t="s">
        <v>106</v>
      </c>
      <c r="D28" s="7">
        <v>419706500</v>
      </c>
      <c r="E28" s="8"/>
      <c r="F28" s="8">
        <v>1906331</v>
      </c>
      <c r="G28" s="7">
        <v>421612831</v>
      </c>
      <c r="H28" s="14">
        <v>23</v>
      </c>
    </row>
    <row r="29" spans="1:8" x14ac:dyDescent="0.2">
      <c r="A29" s="3">
        <v>5219</v>
      </c>
      <c r="B29" s="3">
        <v>3022</v>
      </c>
      <c r="C29" s="3" t="s">
        <v>107</v>
      </c>
      <c r="D29" s="7">
        <v>380977692</v>
      </c>
      <c r="E29" s="8">
        <v>1000000</v>
      </c>
      <c r="F29" s="8">
        <v>36053537</v>
      </c>
      <c r="G29" s="7">
        <v>418031229</v>
      </c>
      <c r="H29" s="14">
        <v>24</v>
      </c>
    </row>
    <row r="30" spans="1:8" x14ac:dyDescent="0.2">
      <c r="A30" s="3">
        <v>7449</v>
      </c>
      <c r="B30" s="3">
        <v>57543</v>
      </c>
      <c r="C30" s="3" t="s">
        <v>108</v>
      </c>
      <c r="D30" s="7">
        <v>358439753</v>
      </c>
      <c r="E30" s="8">
        <v>22000000</v>
      </c>
      <c r="F30" s="8">
        <v>25409227</v>
      </c>
      <c r="G30" s="7">
        <v>405848980</v>
      </c>
      <c r="H30" s="14">
        <v>25</v>
      </c>
    </row>
    <row r="31" spans="1:8" x14ac:dyDescent="0.2">
      <c r="A31" s="3">
        <v>5696</v>
      </c>
      <c r="B31" s="3">
        <v>53295</v>
      </c>
      <c r="C31" s="3" t="s">
        <v>109</v>
      </c>
      <c r="D31" s="7">
        <v>274928121</v>
      </c>
      <c r="E31" s="8">
        <v>32500000</v>
      </c>
      <c r="F31" s="8">
        <v>40195449</v>
      </c>
      <c r="G31" s="7">
        <v>347623570</v>
      </c>
      <c r="H31" s="14">
        <v>26</v>
      </c>
    </row>
    <row r="32" spans="1:8" x14ac:dyDescent="0.2">
      <c r="A32" s="3">
        <v>5884</v>
      </c>
      <c r="B32" s="3">
        <v>58525</v>
      </c>
      <c r="C32" s="3" t="s">
        <v>110</v>
      </c>
      <c r="D32" s="7">
        <v>253072929</v>
      </c>
      <c r="E32" s="8">
        <v>78834000</v>
      </c>
      <c r="F32" s="8">
        <v>6438771</v>
      </c>
      <c r="G32" s="7">
        <v>338345700</v>
      </c>
      <c r="H32" s="14">
        <v>27</v>
      </c>
    </row>
    <row r="33" spans="1:8" x14ac:dyDescent="0.2">
      <c r="A33" s="3">
        <v>8116</v>
      </c>
      <c r="B33" s="3">
        <v>56631</v>
      </c>
      <c r="C33" s="3" t="s">
        <v>111</v>
      </c>
      <c r="D33" s="7">
        <v>324496960</v>
      </c>
      <c r="E33" s="8">
        <v>5700000</v>
      </c>
      <c r="F33" s="8"/>
      <c r="G33" s="7">
        <v>330196960</v>
      </c>
      <c r="H33" s="14">
        <v>28</v>
      </c>
    </row>
    <row r="34" spans="1:8" x14ac:dyDescent="0.2">
      <c r="A34" s="3">
        <v>6162</v>
      </c>
      <c r="B34" s="3">
        <v>69034</v>
      </c>
      <c r="C34" s="3" t="s">
        <v>112</v>
      </c>
      <c r="D34" s="7">
        <v>249265235</v>
      </c>
      <c r="E34" s="8">
        <v>5800000</v>
      </c>
      <c r="F34" s="8">
        <v>27589817</v>
      </c>
      <c r="G34" s="7">
        <v>282655052</v>
      </c>
      <c r="H34" s="14">
        <v>29</v>
      </c>
    </row>
    <row r="35" spans="1:8" x14ac:dyDescent="0.2">
      <c r="A35" s="3">
        <v>6661</v>
      </c>
      <c r="B35" s="3">
        <v>31699</v>
      </c>
      <c r="C35" s="3" t="s">
        <v>113</v>
      </c>
      <c r="D35" s="7">
        <v>174914734</v>
      </c>
      <c r="E35" s="8">
        <v>82000000</v>
      </c>
      <c r="F35" s="8">
        <v>25380155</v>
      </c>
      <c r="G35" s="7">
        <v>282294889</v>
      </c>
      <c r="H35" s="14">
        <v>30</v>
      </c>
    </row>
    <row r="36" spans="1:8" x14ac:dyDescent="0.2">
      <c r="A36" s="3">
        <v>5314</v>
      </c>
      <c r="B36" s="3">
        <v>9409</v>
      </c>
      <c r="C36" s="3" t="s">
        <v>114</v>
      </c>
      <c r="D36" s="7">
        <v>265983900</v>
      </c>
      <c r="E36" s="8">
        <v>12000000</v>
      </c>
      <c r="F36" s="8">
        <v>1584468</v>
      </c>
      <c r="G36" s="7">
        <v>279568368</v>
      </c>
      <c r="H36" s="14">
        <v>31</v>
      </c>
    </row>
    <row r="37" spans="1:8" x14ac:dyDescent="0.2">
      <c r="A37" s="3">
        <v>5746</v>
      </c>
      <c r="B37" s="3">
        <v>54980</v>
      </c>
      <c r="C37" s="3" t="s">
        <v>115</v>
      </c>
      <c r="D37" s="7">
        <v>250578000</v>
      </c>
      <c r="E37" s="8">
        <v>26000000</v>
      </c>
      <c r="F37" s="8"/>
      <c r="G37" s="7">
        <v>276578000</v>
      </c>
      <c r="H37" s="14">
        <v>32</v>
      </c>
    </row>
    <row r="38" spans="1:8" x14ac:dyDescent="0.2">
      <c r="A38" s="3">
        <v>6082</v>
      </c>
      <c r="B38" s="3">
        <v>65292</v>
      </c>
      <c r="C38" s="3" t="s">
        <v>116</v>
      </c>
      <c r="D38" s="7">
        <v>251837000</v>
      </c>
      <c r="E38" s="8"/>
      <c r="F38" s="8"/>
      <c r="G38" s="7">
        <v>251837000</v>
      </c>
      <c r="H38" s="14">
        <v>33</v>
      </c>
    </row>
    <row r="39" spans="1:8" x14ac:dyDescent="0.2">
      <c r="A39" s="3">
        <v>9802</v>
      </c>
      <c r="B39" s="3">
        <v>102342</v>
      </c>
      <c r="C39" s="3" t="s">
        <v>117</v>
      </c>
      <c r="D39" s="7">
        <v>245959900</v>
      </c>
      <c r="E39" s="8"/>
      <c r="F39" s="8"/>
      <c r="G39" s="7">
        <v>245959900</v>
      </c>
      <c r="H39" s="14">
        <v>34</v>
      </c>
    </row>
    <row r="40" spans="1:8" x14ac:dyDescent="0.2">
      <c r="A40" s="3">
        <v>5541</v>
      </c>
      <c r="B40" s="3">
        <v>49333</v>
      </c>
      <c r="C40" s="3" t="s">
        <v>118</v>
      </c>
      <c r="D40" s="7">
        <v>223294800</v>
      </c>
      <c r="E40" s="8"/>
      <c r="F40" s="8">
        <v>3203230</v>
      </c>
      <c r="G40" s="7">
        <v>226498030</v>
      </c>
      <c r="H40" s="14">
        <v>35</v>
      </c>
    </row>
    <row r="41" spans="1:8" x14ac:dyDescent="0.2">
      <c r="A41" s="3">
        <v>6078</v>
      </c>
      <c r="B41" s="3">
        <v>65246</v>
      </c>
      <c r="C41" s="3" t="s">
        <v>119</v>
      </c>
      <c r="D41" s="7">
        <v>204275000</v>
      </c>
      <c r="E41" s="8"/>
      <c r="F41" s="8">
        <v>8620327</v>
      </c>
      <c r="G41" s="7">
        <v>212895327</v>
      </c>
      <c r="H41" s="14">
        <v>36</v>
      </c>
    </row>
    <row r="42" spans="1:8" x14ac:dyDescent="0.2">
      <c r="A42" s="3">
        <v>5634</v>
      </c>
      <c r="B42" s="3">
        <v>51163</v>
      </c>
      <c r="C42" s="3" t="s">
        <v>120</v>
      </c>
      <c r="D42" s="7">
        <v>87091251</v>
      </c>
      <c r="E42" s="8">
        <v>151000</v>
      </c>
      <c r="F42" s="8">
        <v>122668453</v>
      </c>
      <c r="G42" s="7">
        <v>209910704</v>
      </c>
      <c r="H42" s="14">
        <v>37</v>
      </c>
    </row>
    <row r="43" spans="1:8" x14ac:dyDescent="0.2">
      <c r="A43" s="3">
        <v>5004</v>
      </c>
      <c r="B43" s="3">
        <v>18</v>
      </c>
      <c r="C43" s="3" t="s">
        <v>121</v>
      </c>
      <c r="D43" s="7"/>
      <c r="E43" s="8"/>
      <c r="F43" s="8">
        <v>202828292</v>
      </c>
      <c r="G43" s="7">
        <v>202828292</v>
      </c>
      <c r="H43" s="14">
        <v>38</v>
      </c>
    </row>
    <row r="44" spans="1:8" x14ac:dyDescent="0.2">
      <c r="A44" s="3">
        <v>6783</v>
      </c>
      <c r="B44" s="3">
        <v>60949</v>
      </c>
      <c r="C44" s="3" t="s">
        <v>122</v>
      </c>
      <c r="D44" s="7">
        <v>157380000</v>
      </c>
      <c r="E44" s="8"/>
      <c r="F44" s="8"/>
      <c r="G44" s="7">
        <v>157380000</v>
      </c>
      <c r="H44" s="14">
        <v>39</v>
      </c>
    </row>
    <row r="45" spans="1:8" x14ac:dyDescent="0.2">
      <c r="A45" s="3">
        <v>6715</v>
      </c>
      <c r="B45" s="3">
        <v>70891</v>
      </c>
      <c r="C45" s="3" t="s">
        <v>123</v>
      </c>
      <c r="D45" s="7">
        <v>150420000</v>
      </c>
      <c r="E45" s="8"/>
      <c r="F45" s="8"/>
      <c r="G45" s="7">
        <v>150420000</v>
      </c>
      <c r="H45" s="14">
        <v>40</v>
      </c>
    </row>
    <row r="46" spans="1:8" x14ac:dyDescent="0.2">
      <c r="A46" s="3">
        <v>8531</v>
      </c>
      <c r="B46" s="3">
        <v>84922</v>
      </c>
      <c r="C46" s="3" t="s">
        <v>124</v>
      </c>
      <c r="D46" s="7">
        <v>150057652</v>
      </c>
      <c r="E46" s="8"/>
      <c r="F46" s="8"/>
      <c r="G46" s="7">
        <v>150057652</v>
      </c>
      <c r="H46" s="14">
        <v>41</v>
      </c>
    </row>
    <row r="47" spans="1:8" x14ac:dyDescent="0.2">
      <c r="A47" s="3">
        <v>5435</v>
      </c>
      <c r="B47" s="3">
        <v>29605</v>
      </c>
      <c r="C47" s="3" t="s">
        <v>125</v>
      </c>
      <c r="D47" s="7">
        <v>92776150</v>
      </c>
      <c r="E47" s="8">
        <v>50900000</v>
      </c>
      <c r="F47" s="8"/>
      <c r="G47" s="7">
        <v>143676150</v>
      </c>
      <c r="H47" s="14">
        <v>42</v>
      </c>
    </row>
    <row r="48" spans="1:8" x14ac:dyDescent="0.2">
      <c r="A48" s="3">
        <v>5273</v>
      </c>
      <c r="B48" s="3">
        <v>5280</v>
      </c>
      <c r="C48" s="3" t="s">
        <v>126</v>
      </c>
      <c r="D48" s="7">
        <v>112463000</v>
      </c>
      <c r="E48" s="8">
        <v>25000000</v>
      </c>
      <c r="F48" s="8">
        <v>486000</v>
      </c>
      <c r="G48" s="7">
        <v>137949000</v>
      </c>
      <c r="H48" s="14">
        <v>43</v>
      </c>
    </row>
    <row r="49" spans="1:8" x14ac:dyDescent="0.2">
      <c r="A49" s="3">
        <v>6558</v>
      </c>
      <c r="B49" s="3">
        <v>57956</v>
      </c>
      <c r="C49" s="3" t="s">
        <v>127</v>
      </c>
      <c r="D49" s="7">
        <v>97888855</v>
      </c>
      <c r="E49" s="8">
        <v>5800000</v>
      </c>
      <c r="F49" s="8">
        <v>19632610</v>
      </c>
      <c r="G49" s="7">
        <v>123321465</v>
      </c>
      <c r="H49" s="14">
        <v>44</v>
      </c>
    </row>
    <row r="50" spans="1:8" x14ac:dyDescent="0.2">
      <c r="A50" s="3">
        <v>5388</v>
      </c>
      <c r="B50" s="3">
        <v>26313</v>
      </c>
      <c r="C50" s="3" t="s">
        <v>128</v>
      </c>
      <c r="D50" s="7">
        <v>121560000</v>
      </c>
      <c r="E50" s="8"/>
      <c r="F50" s="8">
        <v>925000</v>
      </c>
      <c r="G50" s="7">
        <v>122485000</v>
      </c>
      <c r="H50" s="14">
        <v>45</v>
      </c>
    </row>
    <row r="51" spans="1:8" x14ac:dyDescent="0.2">
      <c r="A51" s="3">
        <v>5079</v>
      </c>
      <c r="B51" s="3">
        <v>278</v>
      </c>
      <c r="C51" s="3" t="s">
        <v>129</v>
      </c>
      <c r="D51" s="7">
        <v>48797500</v>
      </c>
      <c r="E51" s="8">
        <v>72000000</v>
      </c>
      <c r="F51" s="8"/>
      <c r="G51" s="7">
        <v>120797500</v>
      </c>
      <c r="H51" s="14">
        <v>46</v>
      </c>
    </row>
    <row r="52" spans="1:8" x14ac:dyDescent="0.2">
      <c r="A52" s="3">
        <v>8981</v>
      </c>
      <c r="B52" s="3">
        <v>93526</v>
      </c>
      <c r="C52" s="3" t="s">
        <v>130</v>
      </c>
      <c r="D52" s="7">
        <v>79352500</v>
      </c>
      <c r="E52" s="8">
        <v>32000000</v>
      </c>
      <c r="F52" s="8"/>
      <c r="G52" s="7">
        <v>111352500</v>
      </c>
      <c r="H52" s="14">
        <v>47</v>
      </c>
    </row>
    <row r="53" spans="1:8" x14ac:dyDescent="0.2">
      <c r="A53" s="3">
        <v>5961</v>
      </c>
      <c r="B53" s="3">
        <v>61839</v>
      </c>
      <c r="C53" s="3" t="s">
        <v>131</v>
      </c>
      <c r="D53" s="7">
        <v>78506773</v>
      </c>
      <c r="E53" s="8"/>
      <c r="F53" s="8">
        <v>28729400</v>
      </c>
      <c r="G53" s="7">
        <v>107236173</v>
      </c>
      <c r="H53" s="14">
        <v>48</v>
      </c>
    </row>
    <row r="54" spans="1:8" x14ac:dyDescent="0.2">
      <c r="A54" s="3">
        <v>8551</v>
      </c>
      <c r="B54" s="3">
        <v>84074</v>
      </c>
      <c r="C54" s="3" t="s">
        <v>132</v>
      </c>
      <c r="D54" s="7">
        <v>100350000</v>
      </c>
      <c r="E54" s="8"/>
      <c r="F54" s="8"/>
      <c r="G54" s="7">
        <v>100350000</v>
      </c>
      <c r="H54" s="14">
        <v>49</v>
      </c>
    </row>
    <row r="55" spans="1:8" x14ac:dyDescent="0.2">
      <c r="A55" s="3">
        <v>5529</v>
      </c>
      <c r="B55" s="3">
        <v>48528</v>
      </c>
      <c r="C55" s="3" t="s">
        <v>133</v>
      </c>
      <c r="D55" s="7">
        <v>95365490</v>
      </c>
      <c r="E55" s="8">
        <v>1000000</v>
      </c>
      <c r="F55" s="8"/>
      <c r="G55" s="7">
        <v>96365490</v>
      </c>
      <c r="H55" s="14">
        <v>50</v>
      </c>
    </row>
    <row r="56" spans="1:8" x14ac:dyDescent="0.2">
      <c r="A56" s="3">
        <v>5336</v>
      </c>
      <c r="B56" s="3">
        <v>11170</v>
      </c>
      <c r="C56" s="3" t="s">
        <v>134</v>
      </c>
      <c r="D56" s="7">
        <v>26796000</v>
      </c>
      <c r="E56" s="8"/>
      <c r="F56" s="8">
        <v>64293180</v>
      </c>
      <c r="G56" s="7">
        <v>91089180</v>
      </c>
      <c r="H56" s="14">
        <v>51</v>
      </c>
    </row>
    <row r="57" spans="1:8" x14ac:dyDescent="0.2">
      <c r="A57" s="3">
        <v>5059</v>
      </c>
      <c r="B57" s="3">
        <v>208</v>
      </c>
      <c r="C57" s="3" t="s">
        <v>135</v>
      </c>
      <c r="D57" s="7">
        <v>60484580</v>
      </c>
      <c r="E57" s="8"/>
      <c r="F57" s="8">
        <v>27054434</v>
      </c>
      <c r="G57" s="7">
        <v>87539014</v>
      </c>
      <c r="H57" s="14">
        <v>52</v>
      </c>
    </row>
    <row r="58" spans="1:8" x14ac:dyDescent="0.2">
      <c r="A58" s="3">
        <v>5235</v>
      </c>
      <c r="B58" s="3">
        <v>3497</v>
      </c>
      <c r="C58" s="3" t="s">
        <v>136</v>
      </c>
      <c r="D58" s="7">
        <v>46250775</v>
      </c>
      <c r="E58" s="8">
        <v>22800000</v>
      </c>
      <c r="F58" s="8">
        <v>15775660</v>
      </c>
      <c r="G58" s="7">
        <v>84826435</v>
      </c>
      <c r="H58" s="14">
        <v>53</v>
      </c>
    </row>
    <row r="59" spans="1:8" x14ac:dyDescent="0.2">
      <c r="A59" s="3">
        <v>5834</v>
      </c>
      <c r="B59" s="3">
        <v>57251</v>
      </c>
      <c r="C59" s="3" t="s">
        <v>137</v>
      </c>
      <c r="D59" s="7">
        <v>66576000</v>
      </c>
      <c r="E59" s="8">
        <v>1800000</v>
      </c>
      <c r="F59" s="8">
        <v>13619561</v>
      </c>
      <c r="G59" s="7">
        <v>81995561</v>
      </c>
      <c r="H59" s="14">
        <v>54</v>
      </c>
    </row>
    <row r="60" spans="1:8" x14ac:dyDescent="0.2">
      <c r="A60" s="3">
        <v>5008</v>
      </c>
      <c r="B60" s="3">
        <v>27</v>
      </c>
      <c r="C60" s="3" t="s">
        <v>138</v>
      </c>
      <c r="D60" s="7">
        <v>79878021</v>
      </c>
      <c r="E60" s="8">
        <v>1000000</v>
      </c>
      <c r="F60" s="8"/>
      <c r="G60" s="7">
        <v>80878021</v>
      </c>
      <c r="H60" s="14">
        <v>55</v>
      </c>
    </row>
    <row r="61" spans="1:8" x14ac:dyDescent="0.2">
      <c r="A61" s="3">
        <v>5540</v>
      </c>
      <c r="B61" s="3">
        <v>49298</v>
      </c>
      <c r="C61" s="3" t="s">
        <v>139</v>
      </c>
      <c r="D61" s="7">
        <v>52797988</v>
      </c>
      <c r="E61" s="8"/>
      <c r="F61" s="8">
        <v>27763843</v>
      </c>
      <c r="G61" s="7">
        <v>80561831</v>
      </c>
      <c r="H61" s="14">
        <v>56</v>
      </c>
    </row>
    <row r="62" spans="1:8" x14ac:dyDescent="0.2">
      <c r="A62" s="3">
        <v>5060</v>
      </c>
      <c r="B62" s="3">
        <v>220</v>
      </c>
      <c r="C62" s="3" t="s">
        <v>140</v>
      </c>
      <c r="D62" s="7">
        <v>65215000</v>
      </c>
      <c r="E62" s="8">
        <v>11000000</v>
      </c>
      <c r="F62" s="8"/>
      <c r="G62" s="7">
        <v>76215000</v>
      </c>
      <c r="H62" s="14">
        <v>57</v>
      </c>
    </row>
    <row r="63" spans="1:8" x14ac:dyDescent="0.2">
      <c r="A63" s="3">
        <v>7234</v>
      </c>
      <c r="B63" s="3">
        <v>76789</v>
      </c>
      <c r="C63" s="3" t="s">
        <v>141</v>
      </c>
      <c r="D63" s="7"/>
      <c r="E63" s="8"/>
      <c r="F63" s="8">
        <v>75948794</v>
      </c>
      <c r="G63" s="7">
        <v>75948794</v>
      </c>
      <c r="H63" s="14">
        <v>58</v>
      </c>
    </row>
    <row r="64" spans="1:8" x14ac:dyDescent="0.2">
      <c r="A64" s="3">
        <v>5493</v>
      </c>
      <c r="B64" s="3">
        <v>46388</v>
      </c>
      <c r="C64" s="3" t="s">
        <v>142</v>
      </c>
      <c r="D64" s="7">
        <v>64389650</v>
      </c>
      <c r="E64" s="8">
        <v>1300000</v>
      </c>
      <c r="F64" s="8">
        <v>7595567</v>
      </c>
      <c r="G64" s="7">
        <v>73285217</v>
      </c>
      <c r="H64" s="14">
        <v>59</v>
      </c>
    </row>
    <row r="65" spans="1:8" x14ac:dyDescent="0.2">
      <c r="A65" s="3">
        <v>5361</v>
      </c>
      <c r="B65" s="3">
        <v>26038</v>
      </c>
      <c r="C65" s="3" t="s">
        <v>143</v>
      </c>
      <c r="D65" s="7">
        <v>70435500</v>
      </c>
      <c r="E65" s="8">
        <v>2500000</v>
      </c>
      <c r="F65" s="8"/>
      <c r="G65" s="7">
        <v>72935500</v>
      </c>
      <c r="H65" s="14">
        <v>60</v>
      </c>
    </row>
    <row r="66" spans="1:8" x14ac:dyDescent="0.2">
      <c r="A66" s="3">
        <v>5498</v>
      </c>
      <c r="B66" s="3">
        <v>46709</v>
      </c>
      <c r="C66" s="3" t="s">
        <v>144</v>
      </c>
      <c r="D66" s="7">
        <v>68910750</v>
      </c>
      <c r="E66" s="8">
        <v>2000000</v>
      </c>
      <c r="F66" s="8"/>
      <c r="G66" s="7">
        <v>70910750</v>
      </c>
      <c r="H66" s="14">
        <v>61</v>
      </c>
    </row>
    <row r="67" spans="1:8" x14ac:dyDescent="0.2">
      <c r="A67" s="3">
        <v>5356</v>
      </c>
      <c r="B67" s="3">
        <v>21474</v>
      </c>
      <c r="C67" s="3" t="s">
        <v>145</v>
      </c>
      <c r="D67" s="7">
        <v>57565000</v>
      </c>
      <c r="E67" s="8">
        <v>2000000</v>
      </c>
      <c r="F67" s="8"/>
      <c r="G67" s="7">
        <v>59565000</v>
      </c>
      <c r="H67" s="14">
        <v>62</v>
      </c>
    </row>
    <row r="68" spans="1:8" x14ac:dyDescent="0.2">
      <c r="A68" s="3">
        <v>9875</v>
      </c>
      <c r="B68" s="3">
        <v>103469</v>
      </c>
      <c r="C68" s="3" t="s">
        <v>146</v>
      </c>
      <c r="D68" s="7">
        <v>46656968</v>
      </c>
      <c r="E68" s="8">
        <v>500000</v>
      </c>
      <c r="F68" s="8">
        <v>9443123</v>
      </c>
      <c r="G68" s="7">
        <v>56600091</v>
      </c>
      <c r="H68" s="14">
        <v>63</v>
      </c>
    </row>
    <row r="69" spans="1:8" x14ac:dyDescent="0.2">
      <c r="A69" s="3">
        <v>5483</v>
      </c>
      <c r="B69" s="3">
        <v>45492</v>
      </c>
      <c r="C69" s="3" t="s">
        <v>147</v>
      </c>
      <c r="D69" s="7">
        <v>21318083</v>
      </c>
      <c r="E69" s="8">
        <v>3500000</v>
      </c>
      <c r="F69" s="8">
        <v>28591950</v>
      </c>
      <c r="G69" s="7">
        <v>53410033</v>
      </c>
      <c r="H69" s="14">
        <v>64</v>
      </c>
    </row>
    <row r="70" spans="1:8" x14ac:dyDescent="0.2">
      <c r="A70" s="3">
        <v>6865</v>
      </c>
      <c r="B70" s="3">
        <v>72209</v>
      </c>
      <c r="C70" s="3" t="s">
        <v>148</v>
      </c>
      <c r="D70" s="7">
        <v>52243500</v>
      </c>
      <c r="E70" s="8"/>
      <c r="F70" s="8">
        <v>568500</v>
      </c>
      <c r="G70" s="7">
        <v>52812000</v>
      </c>
      <c r="H70" s="14">
        <v>65</v>
      </c>
    </row>
    <row r="71" spans="1:8" x14ac:dyDescent="0.2">
      <c r="A71" s="3">
        <v>6825</v>
      </c>
      <c r="B71" s="3">
        <v>51732</v>
      </c>
      <c r="C71" s="3" t="s">
        <v>149</v>
      </c>
      <c r="D71" s="7">
        <v>19845250</v>
      </c>
      <c r="E71" s="8"/>
      <c r="F71" s="8">
        <v>28512262</v>
      </c>
      <c r="G71" s="7">
        <v>48357512</v>
      </c>
      <c r="H71" s="14">
        <v>66</v>
      </c>
    </row>
    <row r="72" spans="1:8" x14ac:dyDescent="0.2">
      <c r="A72" s="3">
        <v>6615</v>
      </c>
      <c r="B72" s="3">
        <v>11108</v>
      </c>
      <c r="C72" s="3" t="s">
        <v>150</v>
      </c>
      <c r="D72" s="7">
        <v>44828180</v>
      </c>
      <c r="E72" s="8">
        <v>3000000</v>
      </c>
      <c r="F72" s="8"/>
      <c r="G72" s="7">
        <v>47828180</v>
      </c>
      <c r="H72" s="14">
        <v>67</v>
      </c>
    </row>
    <row r="73" spans="1:8" x14ac:dyDescent="0.2">
      <c r="A73" s="3">
        <v>6015</v>
      </c>
      <c r="B73" s="3">
        <v>63665</v>
      </c>
      <c r="C73" s="3" t="s">
        <v>151</v>
      </c>
      <c r="D73" s="7">
        <v>30706208</v>
      </c>
      <c r="E73" s="8">
        <v>200000</v>
      </c>
      <c r="F73" s="8">
        <v>13346917</v>
      </c>
      <c r="G73" s="7">
        <v>44253125</v>
      </c>
      <c r="H73" s="14">
        <v>68</v>
      </c>
    </row>
    <row r="74" spans="1:8" x14ac:dyDescent="0.2">
      <c r="A74" s="3">
        <v>6628</v>
      </c>
      <c r="B74" s="3">
        <v>68254</v>
      </c>
      <c r="C74" s="3" t="s">
        <v>152</v>
      </c>
      <c r="D74" s="7">
        <v>41448660</v>
      </c>
      <c r="E74" s="8"/>
      <c r="F74" s="8">
        <v>716848</v>
      </c>
      <c r="G74" s="7">
        <v>42165508</v>
      </c>
      <c r="H74" s="14">
        <v>69</v>
      </c>
    </row>
    <row r="75" spans="1:8" x14ac:dyDescent="0.2">
      <c r="A75" s="3">
        <v>5484</v>
      </c>
      <c r="B75" s="3">
        <v>45515</v>
      </c>
      <c r="C75" s="3" t="s">
        <v>153</v>
      </c>
      <c r="D75" s="7"/>
      <c r="E75" s="8"/>
      <c r="F75" s="8">
        <v>40750299</v>
      </c>
      <c r="G75" s="7">
        <v>40750299</v>
      </c>
      <c r="H75" s="14">
        <v>70</v>
      </c>
    </row>
    <row r="76" spans="1:8" x14ac:dyDescent="0.2">
      <c r="A76" s="3">
        <v>5003</v>
      </c>
      <c r="B76" s="3">
        <v>12</v>
      </c>
      <c r="C76" s="3" t="s">
        <v>154</v>
      </c>
      <c r="D76" s="7"/>
      <c r="E76" s="8"/>
      <c r="F76" s="8">
        <v>40712526</v>
      </c>
      <c r="G76" s="7">
        <v>40712526</v>
      </c>
      <c r="H76" s="14">
        <v>71</v>
      </c>
    </row>
    <row r="77" spans="1:8" x14ac:dyDescent="0.2">
      <c r="A77" s="3">
        <v>5039</v>
      </c>
      <c r="B77" s="3">
        <v>155</v>
      </c>
      <c r="C77" s="3" t="s">
        <v>155</v>
      </c>
      <c r="D77" s="7">
        <v>33423604</v>
      </c>
      <c r="E77" s="8"/>
      <c r="F77" s="8">
        <v>6844597</v>
      </c>
      <c r="G77" s="7">
        <v>40268201</v>
      </c>
      <c r="H77" s="14">
        <v>72</v>
      </c>
    </row>
    <row r="78" spans="1:8" x14ac:dyDescent="0.2">
      <c r="A78" s="3">
        <v>5651</v>
      </c>
      <c r="B78" s="3">
        <v>51389</v>
      </c>
      <c r="C78" s="3" t="s">
        <v>156</v>
      </c>
      <c r="D78" s="7">
        <v>35174066</v>
      </c>
      <c r="E78" s="8">
        <v>300000</v>
      </c>
      <c r="F78" s="8">
        <v>2761938</v>
      </c>
      <c r="G78" s="7">
        <v>38236004</v>
      </c>
      <c r="H78" s="14">
        <v>73</v>
      </c>
    </row>
    <row r="79" spans="1:8" x14ac:dyDescent="0.2">
      <c r="A79" s="3">
        <v>7179</v>
      </c>
      <c r="B79" s="3">
        <v>246</v>
      </c>
      <c r="C79" s="3" t="s">
        <v>157</v>
      </c>
      <c r="D79" s="7">
        <v>36340500</v>
      </c>
      <c r="E79" s="8"/>
      <c r="F79" s="8"/>
      <c r="G79" s="7">
        <v>36340500</v>
      </c>
      <c r="H79" s="14">
        <v>74</v>
      </c>
    </row>
    <row r="80" spans="1:8" x14ac:dyDescent="0.2">
      <c r="A80" s="3">
        <v>5065</v>
      </c>
      <c r="B80" s="3">
        <v>232</v>
      </c>
      <c r="C80" s="3" t="s">
        <v>158</v>
      </c>
      <c r="D80" s="7">
        <v>19920813</v>
      </c>
      <c r="E80" s="8"/>
      <c r="F80" s="8">
        <v>16052517</v>
      </c>
      <c r="G80" s="7">
        <v>35973330</v>
      </c>
      <c r="H80" s="14">
        <v>75</v>
      </c>
    </row>
    <row r="81" spans="1:8" x14ac:dyDescent="0.2">
      <c r="A81" s="3">
        <v>6629</v>
      </c>
      <c r="B81" s="3">
        <v>53619</v>
      </c>
      <c r="C81" s="3" t="s">
        <v>159</v>
      </c>
      <c r="D81" s="7">
        <v>31755575</v>
      </c>
      <c r="E81" s="8"/>
      <c r="F81" s="8">
        <v>2300661</v>
      </c>
      <c r="G81" s="7">
        <v>34056236</v>
      </c>
      <c r="H81" s="14">
        <v>76</v>
      </c>
    </row>
    <row r="82" spans="1:8" x14ac:dyDescent="0.2">
      <c r="A82" s="3">
        <v>7469</v>
      </c>
      <c r="B82" s="3">
        <v>77297</v>
      </c>
      <c r="C82" s="3" t="s">
        <v>160</v>
      </c>
      <c r="D82" s="7">
        <v>33012500</v>
      </c>
      <c r="E82" s="8"/>
      <c r="F82" s="8"/>
      <c r="G82" s="7">
        <v>33012500</v>
      </c>
      <c r="H82" s="14">
        <v>77</v>
      </c>
    </row>
    <row r="83" spans="1:8" x14ac:dyDescent="0.2">
      <c r="A83" s="3">
        <v>6593</v>
      </c>
      <c r="B83" s="3">
        <v>11386</v>
      </c>
      <c r="C83" s="3" t="s">
        <v>161</v>
      </c>
      <c r="D83" s="7">
        <v>30002500</v>
      </c>
      <c r="E83" s="8">
        <v>3000000</v>
      </c>
      <c r="F83" s="8"/>
      <c r="G83" s="7">
        <v>33002500</v>
      </c>
      <c r="H83" s="14">
        <v>78</v>
      </c>
    </row>
    <row r="84" spans="1:8" x14ac:dyDescent="0.2">
      <c r="A84" s="3">
        <v>5073</v>
      </c>
      <c r="B84" s="3">
        <v>249</v>
      </c>
      <c r="C84" s="3" t="s">
        <v>162</v>
      </c>
      <c r="D84" s="7">
        <v>32244169</v>
      </c>
      <c r="E84" s="8">
        <v>500000</v>
      </c>
      <c r="F84" s="8"/>
      <c r="G84" s="7">
        <v>32744169</v>
      </c>
      <c r="H84" s="14">
        <v>79</v>
      </c>
    </row>
    <row r="85" spans="1:8" x14ac:dyDescent="0.2">
      <c r="A85" s="3">
        <v>8162</v>
      </c>
      <c r="B85" s="3">
        <v>75726</v>
      </c>
      <c r="C85" s="3" t="s">
        <v>163</v>
      </c>
      <c r="D85" s="7">
        <v>30980938</v>
      </c>
      <c r="E85" s="8">
        <v>800000</v>
      </c>
      <c r="F85" s="8">
        <v>719060</v>
      </c>
      <c r="G85" s="7">
        <v>32499998</v>
      </c>
      <c r="H85" s="14">
        <v>80</v>
      </c>
    </row>
    <row r="86" spans="1:8" x14ac:dyDescent="0.2">
      <c r="A86" s="3">
        <v>7092</v>
      </c>
      <c r="B86" s="3">
        <v>61544</v>
      </c>
      <c r="C86" s="3" t="s">
        <v>164</v>
      </c>
      <c r="D86" s="7">
        <v>28682000</v>
      </c>
      <c r="E86" s="8"/>
      <c r="F86" s="8">
        <v>2830575</v>
      </c>
      <c r="G86" s="7">
        <v>31512575</v>
      </c>
      <c r="H86" s="14">
        <v>81</v>
      </c>
    </row>
    <row r="87" spans="1:8" x14ac:dyDescent="0.2">
      <c r="A87" s="3">
        <v>5824</v>
      </c>
      <c r="B87" s="3">
        <v>56959</v>
      </c>
      <c r="C87" s="3" t="s">
        <v>165</v>
      </c>
      <c r="D87" s="7">
        <v>30112489</v>
      </c>
      <c r="E87" s="8"/>
      <c r="F87" s="8">
        <v>448121</v>
      </c>
      <c r="G87" s="7">
        <v>30560610</v>
      </c>
      <c r="H87" s="14">
        <v>82</v>
      </c>
    </row>
    <row r="88" spans="1:8" x14ac:dyDescent="0.2">
      <c r="A88" s="3">
        <v>9720</v>
      </c>
      <c r="B88" s="3">
        <v>84846</v>
      </c>
      <c r="C88" s="3" t="s">
        <v>166</v>
      </c>
      <c r="D88" s="7">
        <v>20264097</v>
      </c>
      <c r="E88" s="8"/>
      <c r="F88" s="8">
        <v>7971599</v>
      </c>
      <c r="G88" s="7">
        <v>28235696</v>
      </c>
      <c r="H88" s="14">
        <v>83</v>
      </c>
    </row>
    <row r="89" spans="1:8" x14ac:dyDescent="0.2">
      <c r="A89" s="3">
        <v>6608</v>
      </c>
      <c r="B89" s="3">
        <v>71363</v>
      </c>
      <c r="C89" s="3" t="s">
        <v>167</v>
      </c>
      <c r="D89" s="7">
        <v>11657609</v>
      </c>
      <c r="E89" s="8"/>
      <c r="F89" s="8">
        <v>16358243</v>
      </c>
      <c r="G89" s="7">
        <v>28015852</v>
      </c>
      <c r="H89" s="14">
        <v>84</v>
      </c>
    </row>
    <row r="90" spans="1:8" x14ac:dyDescent="0.2">
      <c r="A90" s="3">
        <v>8344</v>
      </c>
      <c r="B90" s="3">
        <v>81385</v>
      </c>
      <c r="C90" s="3" t="s">
        <v>168</v>
      </c>
      <c r="D90" s="7">
        <v>15692500</v>
      </c>
      <c r="E90" s="8"/>
      <c r="F90" s="8">
        <v>9499115</v>
      </c>
      <c r="G90" s="7">
        <v>25191615</v>
      </c>
      <c r="H90" s="14">
        <v>85</v>
      </c>
    </row>
    <row r="91" spans="1:8" x14ac:dyDescent="0.2">
      <c r="A91" s="3">
        <v>6781</v>
      </c>
      <c r="B91" s="3">
        <v>64141</v>
      </c>
      <c r="C91" s="3" t="s">
        <v>169</v>
      </c>
      <c r="D91" s="7">
        <v>10579500</v>
      </c>
      <c r="E91" s="8">
        <v>2300000</v>
      </c>
      <c r="F91" s="8">
        <v>10955595</v>
      </c>
      <c r="G91" s="7">
        <v>23835095</v>
      </c>
      <c r="H91" s="14">
        <v>86</v>
      </c>
    </row>
    <row r="92" spans="1:8" x14ac:dyDescent="0.2">
      <c r="A92" s="3">
        <v>5731</v>
      </c>
      <c r="B92" s="3">
        <v>54480</v>
      </c>
      <c r="C92" s="3" t="s">
        <v>170</v>
      </c>
      <c r="D92" s="7"/>
      <c r="E92" s="8"/>
      <c r="F92" s="8">
        <v>22129333</v>
      </c>
      <c r="G92" s="7">
        <v>22129333</v>
      </c>
      <c r="H92" s="14">
        <v>87</v>
      </c>
    </row>
    <row r="93" spans="1:8" x14ac:dyDescent="0.2">
      <c r="A93" s="3">
        <v>6784</v>
      </c>
      <c r="B93" s="3">
        <v>34566</v>
      </c>
      <c r="C93" s="3" t="s">
        <v>171</v>
      </c>
      <c r="D93" s="7">
        <v>83979</v>
      </c>
      <c r="E93" s="8"/>
      <c r="F93" s="8">
        <v>22003736</v>
      </c>
      <c r="G93" s="7">
        <v>22087715</v>
      </c>
      <c r="H93" s="14">
        <v>88</v>
      </c>
    </row>
    <row r="94" spans="1:8" x14ac:dyDescent="0.2">
      <c r="A94" s="3">
        <v>5214</v>
      </c>
      <c r="B94" s="3">
        <v>2872</v>
      </c>
      <c r="C94" s="3" t="s">
        <v>172</v>
      </c>
      <c r="D94" s="7">
        <v>9350000</v>
      </c>
      <c r="E94" s="8">
        <v>3000000</v>
      </c>
      <c r="F94" s="8">
        <v>9365500</v>
      </c>
      <c r="G94" s="7">
        <v>21715500</v>
      </c>
      <c r="H94" s="14">
        <v>89</v>
      </c>
    </row>
    <row r="95" spans="1:8" x14ac:dyDescent="0.2">
      <c r="A95" s="3">
        <v>6961</v>
      </c>
      <c r="B95" s="3">
        <v>75370</v>
      </c>
      <c r="C95" s="3" t="s">
        <v>173</v>
      </c>
      <c r="D95" s="7"/>
      <c r="E95" s="8"/>
      <c r="F95" s="8">
        <v>21168015</v>
      </c>
      <c r="G95" s="7">
        <v>21168015</v>
      </c>
      <c r="H95" s="14">
        <v>90</v>
      </c>
    </row>
    <row r="96" spans="1:8" x14ac:dyDescent="0.2">
      <c r="A96" s="3">
        <v>5020</v>
      </c>
      <c r="B96" s="3">
        <v>94</v>
      </c>
      <c r="C96" s="3" t="s">
        <v>174</v>
      </c>
      <c r="D96" s="7">
        <v>12360000</v>
      </c>
      <c r="E96" s="8">
        <v>100000</v>
      </c>
      <c r="F96" s="8">
        <v>7171321</v>
      </c>
      <c r="G96" s="7">
        <v>19631321</v>
      </c>
      <c r="H96" s="14">
        <v>91</v>
      </c>
    </row>
    <row r="97" spans="1:8" x14ac:dyDescent="0.2">
      <c r="A97" s="3">
        <v>5002</v>
      </c>
      <c r="B97" s="3">
        <v>8</v>
      </c>
      <c r="C97" s="3" t="s">
        <v>175</v>
      </c>
      <c r="D97" s="7">
        <v>6478000</v>
      </c>
      <c r="E97" s="8">
        <v>755000</v>
      </c>
      <c r="F97" s="8">
        <v>9368196</v>
      </c>
      <c r="G97" s="7">
        <v>16601196</v>
      </c>
      <c r="H97" s="14">
        <v>92</v>
      </c>
    </row>
    <row r="98" spans="1:8" x14ac:dyDescent="0.2">
      <c r="A98" s="3">
        <v>6965</v>
      </c>
      <c r="B98" s="3">
        <v>61057</v>
      </c>
      <c r="C98" s="3" t="s">
        <v>176</v>
      </c>
      <c r="D98" s="7">
        <v>3886154</v>
      </c>
      <c r="E98" s="8"/>
      <c r="F98" s="8">
        <v>12089770</v>
      </c>
      <c r="G98" s="7">
        <v>15975924</v>
      </c>
      <c r="H98" s="14">
        <v>93</v>
      </c>
    </row>
    <row r="99" spans="1:8" x14ac:dyDescent="0.2">
      <c r="A99" s="3">
        <v>6653</v>
      </c>
      <c r="B99" s="3">
        <v>66093</v>
      </c>
      <c r="C99" s="3" t="s">
        <v>177</v>
      </c>
      <c r="D99" s="7"/>
      <c r="E99" s="8"/>
      <c r="F99" s="8">
        <v>15201553</v>
      </c>
      <c r="G99" s="7">
        <v>15201553</v>
      </c>
      <c r="H99" s="14">
        <v>94</v>
      </c>
    </row>
    <row r="100" spans="1:8" x14ac:dyDescent="0.2">
      <c r="A100" s="3">
        <v>6797</v>
      </c>
      <c r="B100" s="3">
        <v>54279</v>
      </c>
      <c r="C100" s="3" t="s">
        <v>178</v>
      </c>
      <c r="D100" s="7">
        <v>12500000</v>
      </c>
      <c r="E100" s="8"/>
      <c r="F100" s="8">
        <v>2449911</v>
      </c>
      <c r="G100" s="7">
        <v>14949911</v>
      </c>
      <c r="H100" s="14">
        <v>95</v>
      </c>
    </row>
    <row r="101" spans="1:8" x14ac:dyDescent="0.2">
      <c r="A101" s="3">
        <v>5666</v>
      </c>
      <c r="B101" s="3">
        <v>52595</v>
      </c>
      <c r="C101" s="3" t="s">
        <v>179</v>
      </c>
      <c r="D101" s="7">
        <v>13047980</v>
      </c>
      <c r="E101" s="8"/>
      <c r="F101" s="8">
        <v>1841815</v>
      </c>
      <c r="G101" s="7">
        <v>14889795</v>
      </c>
      <c r="H101" s="14">
        <v>96</v>
      </c>
    </row>
    <row r="102" spans="1:8" x14ac:dyDescent="0.2">
      <c r="A102" s="3">
        <v>5174</v>
      </c>
      <c r="B102" s="3">
        <v>2094</v>
      </c>
      <c r="C102" s="3" t="s">
        <v>180</v>
      </c>
      <c r="D102" s="7"/>
      <c r="E102" s="8"/>
      <c r="F102" s="8">
        <v>14555902</v>
      </c>
      <c r="G102" s="7">
        <v>14555902</v>
      </c>
      <c r="H102" s="14">
        <v>97</v>
      </c>
    </row>
    <row r="103" spans="1:8" x14ac:dyDescent="0.2">
      <c r="A103" s="3">
        <v>5542</v>
      </c>
      <c r="B103" s="3">
        <v>49410</v>
      </c>
      <c r="C103" s="3" t="s">
        <v>181</v>
      </c>
      <c r="D103" s="7">
        <v>2475000</v>
      </c>
      <c r="E103" s="8"/>
      <c r="F103" s="8">
        <v>11956500</v>
      </c>
      <c r="G103" s="7">
        <v>14431500</v>
      </c>
      <c r="H103" s="14">
        <v>98</v>
      </c>
    </row>
    <row r="104" spans="1:8" x14ac:dyDescent="0.2">
      <c r="A104" s="3">
        <v>5147</v>
      </c>
      <c r="B104" s="3">
        <v>1421</v>
      </c>
      <c r="C104" s="3" t="s">
        <v>182</v>
      </c>
      <c r="D104" s="7">
        <v>12969649</v>
      </c>
      <c r="E104" s="8"/>
      <c r="F104" s="8">
        <v>1187241</v>
      </c>
      <c r="G104" s="7">
        <v>14156890</v>
      </c>
      <c r="H104" s="14">
        <v>99</v>
      </c>
    </row>
    <row r="105" spans="1:8" x14ac:dyDescent="0.2">
      <c r="A105" s="3">
        <v>5855</v>
      </c>
      <c r="B105" s="3">
        <v>57700</v>
      </c>
      <c r="C105" s="3" t="s">
        <v>183</v>
      </c>
      <c r="D105" s="7">
        <v>10687480</v>
      </c>
      <c r="E105" s="8"/>
      <c r="F105" s="8">
        <v>2764899</v>
      </c>
      <c r="G105" s="7">
        <v>13452379</v>
      </c>
      <c r="H105" s="14">
        <v>100</v>
      </c>
    </row>
    <row r="106" spans="1:8" x14ac:dyDescent="0.2">
      <c r="A106" s="3">
        <v>5665</v>
      </c>
      <c r="B106" s="3">
        <v>52577</v>
      </c>
      <c r="C106" s="3" t="s">
        <v>184</v>
      </c>
      <c r="D106" s="7">
        <v>11493317</v>
      </c>
      <c r="E106" s="8"/>
      <c r="F106" s="8">
        <v>1421832</v>
      </c>
      <c r="G106" s="7">
        <v>12915149</v>
      </c>
      <c r="H106" s="14">
        <v>101</v>
      </c>
    </row>
    <row r="107" spans="1:8" x14ac:dyDescent="0.2">
      <c r="A107" s="3">
        <v>6657</v>
      </c>
      <c r="B107" s="3">
        <v>65744</v>
      </c>
      <c r="C107" s="3" t="s">
        <v>185</v>
      </c>
      <c r="D107" s="7">
        <v>10918580</v>
      </c>
      <c r="E107" s="8"/>
      <c r="F107" s="8">
        <v>1705271</v>
      </c>
      <c r="G107" s="7">
        <v>12623851</v>
      </c>
      <c r="H107" s="14">
        <v>102</v>
      </c>
    </row>
    <row r="108" spans="1:8" x14ac:dyDescent="0.2">
      <c r="A108" s="3">
        <v>9506</v>
      </c>
      <c r="B108" s="3">
        <v>96651</v>
      </c>
      <c r="C108" s="3" t="s">
        <v>186</v>
      </c>
      <c r="D108" s="7">
        <v>8262500</v>
      </c>
      <c r="E108" s="8">
        <v>4000000</v>
      </c>
      <c r="F108" s="8"/>
      <c r="G108" s="7">
        <v>12262500</v>
      </c>
      <c r="H108" s="14">
        <v>103</v>
      </c>
    </row>
    <row r="109" spans="1:8" x14ac:dyDescent="0.2">
      <c r="A109" s="3">
        <v>6866</v>
      </c>
      <c r="B109" s="3">
        <v>65599</v>
      </c>
      <c r="C109" s="3" t="s">
        <v>187</v>
      </c>
      <c r="D109" s="7">
        <v>8880085</v>
      </c>
      <c r="E109" s="8"/>
      <c r="F109" s="8">
        <v>1097521</v>
      </c>
      <c r="G109" s="7">
        <v>9977606</v>
      </c>
      <c r="H109" s="14">
        <v>104</v>
      </c>
    </row>
    <row r="110" spans="1:8" x14ac:dyDescent="0.2">
      <c r="A110" s="3">
        <v>5252</v>
      </c>
      <c r="B110" s="3">
        <v>4156</v>
      </c>
      <c r="C110" s="3" t="s">
        <v>188</v>
      </c>
      <c r="D110" s="7">
        <v>9617000</v>
      </c>
      <c r="E110" s="8"/>
      <c r="F110" s="8"/>
      <c r="G110" s="7">
        <v>9617000</v>
      </c>
      <c r="H110" s="14">
        <v>105</v>
      </c>
    </row>
    <row r="111" spans="1:8" x14ac:dyDescent="0.2">
      <c r="A111" s="3">
        <v>6014</v>
      </c>
      <c r="B111" s="3">
        <v>63597</v>
      </c>
      <c r="C111" s="3" t="s">
        <v>189</v>
      </c>
      <c r="D111" s="7">
        <v>4199291</v>
      </c>
      <c r="E111" s="8"/>
      <c r="F111" s="8">
        <v>5004868</v>
      </c>
      <c r="G111" s="7">
        <v>9204159</v>
      </c>
      <c r="H111" s="14">
        <v>106</v>
      </c>
    </row>
    <row r="112" spans="1:8" x14ac:dyDescent="0.2">
      <c r="A112" s="3">
        <v>5344</v>
      </c>
      <c r="B112" s="3">
        <v>11338</v>
      </c>
      <c r="C112" s="3" t="s">
        <v>190</v>
      </c>
      <c r="D112" s="7">
        <v>5772500</v>
      </c>
      <c r="E112" s="8">
        <v>3000000</v>
      </c>
      <c r="F112" s="8"/>
      <c r="G112" s="7">
        <v>8772500</v>
      </c>
      <c r="H112" s="14">
        <v>107</v>
      </c>
    </row>
    <row r="113" spans="1:8" x14ac:dyDescent="0.2">
      <c r="A113" s="3">
        <v>5758</v>
      </c>
      <c r="B113" s="3">
        <v>55265</v>
      </c>
      <c r="C113" s="3" t="s">
        <v>191</v>
      </c>
      <c r="D113" s="7">
        <v>6582500</v>
      </c>
      <c r="E113" s="8"/>
      <c r="F113" s="8">
        <v>2106297</v>
      </c>
      <c r="G113" s="7">
        <v>8688797</v>
      </c>
      <c r="H113" s="14">
        <v>108</v>
      </c>
    </row>
    <row r="114" spans="1:8" x14ac:dyDescent="0.2">
      <c r="A114" s="3">
        <v>8532</v>
      </c>
      <c r="B114" s="3">
        <v>85289</v>
      </c>
      <c r="C114" s="3" t="s">
        <v>192</v>
      </c>
      <c r="D114" s="7">
        <v>8580000</v>
      </c>
      <c r="E114" s="8"/>
      <c r="F114" s="8"/>
      <c r="G114" s="7">
        <v>8580000</v>
      </c>
      <c r="H114" s="14">
        <v>109</v>
      </c>
    </row>
    <row r="115" spans="1:8" x14ac:dyDescent="0.2">
      <c r="A115" s="3">
        <v>5120</v>
      </c>
      <c r="B115" s="3">
        <v>942</v>
      </c>
      <c r="C115" s="3" t="s">
        <v>193</v>
      </c>
      <c r="D115" s="7">
        <v>8527500</v>
      </c>
      <c r="E115" s="8"/>
      <c r="F115" s="8"/>
      <c r="G115" s="7">
        <v>8527500</v>
      </c>
      <c r="H115" s="14">
        <v>110</v>
      </c>
    </row>
    <row r="116" spans="1:8" x14ac:dyDescent="0.2">
      <c r="A116" s="3">
        <v>7518</v>
      </c>
      <c r="B116" s="3">
        <v>69121</v>
      </c>
      <c r="C116" s="3" t="s">
        <v>194</v>
      </c>
      <c r="D116" s="7">
        <v>3515000</v>
      </c>
      <c r="E116" s="8"/>
      <c r="F116" s="8">
        <v>4952231</v>
      </c>
      <c r="G116" s="7">
        <v>8467231</v>
      </c>
      <c r="H116" s="14">
        <v>111</v>
      </c>
    </row>
    <row r="117" spans="1:8" x14ac:dyDescent="0.2">
      <c r="A117" s="3">
        <v>5292</v>
      </c>
      <c r="B117" s="3">
        <v>5665</v>
      </c>
      <c r="C117" s="3" t="s">
        <v>195</v>
      </c>
      <c r="D117" s="7">
        <v>5273500</v>
      </c>
      <c r="E117" s="8"/>
      <c r="F117" s="8">
        <v>2543305</v>
      </c>
      <c r="G117" s="7">
        <v>7816805</v>
      </c>
      <c r="H117" s="14">
        <v>112</v>
      </c>
    </row>
    <row r="118" spans="1:8" x14ac:dyDescent="0.2">
      <c r="A118" s="3">
        <v>5813</v>
      </c>
      <c r="B118" s="3">
        <v>56759</v>
      </c>
      <c r="C118" s="3" t="s">
        <v>196</v>
      </c>
      <c r="D118" s="7">
        <v>7750000</v>
      </c>
      <c r="E118" s="8"/>
      <c r="F118" s="8"/>
      <c r="G118" s="7">
        <v>7750000</v>
      </c>
      <c r="H118" s="14">
        <v>113</v>
      </c>
    </row>
    <row r="119" spans="1:8" x14ac:dyDescent="0.2">
      <c r="A119" s="3">
        <v>8744</v>
      </c>
      <c r="B119" s="3">
        <v>90097</v>
      </c>
      <c r="C119" s="3" t="s">
        <v>197</v>
      </c>
      <c r="D119" s="7">
        <v>4495000</v>
      </c>
      <c r="E119" s="8"/>
      <c r="F119" s="8">
        <v>3041522</v>
      </c>
      <c r="G119" s="7">
        <v>7536522</v>
      </c>
      <c r="H119" s="14">
        <v>114</v>
      </c>
    </row>
    <row r="120" spans="1:8" x14ac:dyDescent="0.2">
      <c r="A120" s="3">
        <v>5402</v>
      </c>
      <c r="B120" s="3">
        <v>26476</v>
      </c>
      <c r="C120" s="3" t="s">
        <v>198</v>
      </c>
      <c r="D120" s="7">
        <v>5552931</v>
      </c>
      <c r="E120" s="8"/>
      <c r="F120" s="8">
        <v>1724439</v>
      </c>
      <c r="G120" s="7">
        <v>7277370</v>
      </c>
      <c r="H120" s="14">
        <v>115</v>
      </c>
    </row>
    <row r="121" spans="1:8" x14ac:dyDescent="0.2">
      <c r="A121" s="3">
        <v>5780</v>
      </c>
      <c r="B121" s="3">
        <v>55898</v>
      </c>
      <c r="C121" s="3" t="s">
        <v>199</v>
      </c>
      <c r="D121" s="7">
        <v>6645000</v>
      </c>
      <c r="E121" s="8"/>
      <c r="F121" s="8"/>
      <c r="G121" s="7">
        <v>6645000</v>
      </c>
      <c r="H121" s="14">
        <v>116</v>
      </c>
    </row>
    <row r="122" spans="1:8" x14ac:dyDescent="0.2">
      <c r="A122" s="3">
        <v>5186</v>
      </c>
      <c r="B122" s="3">
        <v>2331</v>
      </c>
      <c r="C122" s="3" t="s">
        <v>200</v>
      </c>
      <c r="D122" s="7">
        <v>2005000</v>
      </c>
      <c r="E122" s="8"/>
      <c r="F122" s="8">
        <v>4251120</v>
      </c>
      <c r="G122" s="7">
        <v>6256120</v>
      </c>
      <c r="H122" s="14">
        <v>117</v>
      </c>
    </row>
    <row r="123" spans="1:8" x14ac:dyDescent="0.2">
      <c r="A123" s="3">
        <v>6664</v>
      </c>
      <c r="B123" s="3">
        <v>65668</v>
      </c>
      <c r="C123" s="3" t="s">
        <v>201</v>
      </c>
      <c r="D123" s="7">
        <v>3045823</v>
      </c>
      <c r="E123" s="8"/>
      <c r="F123" s="8">
        <v>3180875</v>
      </c>
      <c r="G123" s="7">
        <v>6226698</v>
      </c>
      <c r="H123" s="14">
        <v>118</v>
      </c>
    </row>
    <row r="124" spans="1:8" x14ac:dyDescent="0.2">
      <c r="A124" s="3">
        <v>5863</v>
      </c>
      <c r="B124" s="3">
        <v>58058</v>
      </c>
      <c r="C124" s="3" t="s">
        <v>202</v>
      </c>
      <c r="D124" s="7"/>
      <c r="E124" s="8"/>
      <c r="F124" s="8">
        <v>6097926</v>
      </c>
      <c r="G124" s="7">
        <v>6097926</v>
      </c>
      <c r="H124" s="14">
        <v>119</v>
      </c>
    </row>
    <row r="125" spans="1:8" x14ac:dyDescent="0.2">
      <c r="A125" s="3">
        <v>5706</v>
      </c>
      <c r="B125" s="3">
        <v>53747</v>
      </c>
      <c r="C125" s="3" t="s">
        <v>203</v>
      </c>
      <c r="D125" s="7">
        <v>4827500</v>
      </c>
      <c r="E125" s="8">
        <v>1000000</v>
      </c>
      <c r="F125" s="8"/>
      <c r="G125" s="7">
        <v>5827500</v>
      </c>
      <c r="H125" s="14">
        <v>120</v>
      </c>
    </row>
    <row r="126" spans="1:8" x14ac:dyDescent="0.2">
      <c r="A126" s="3">
        <v>5704</v>
      </c>
      <c r="B126" s="3">
        <v>53725</v>
      </c>
      <c r="C126" s="3" t="s">
        <v>204</v>
      </c>
      <c r="D126" s="7"/>
      <c r="E126" s="8"/>
      <c r="F126" s="8">
        <v>5540294</v>
      </c>
      <c r="G126" s="7">
        <v>5540294</v>
      </c>
      <c r="H126" s="14">
        <v>121</v>
      </c>
    </row>
    <row r="127" spans="1:8" x14ac:dyDescent="0.2">
      <c r="A127" s="3">
        <v>6636</v>
      </c>
      <c r="B127" s="3">
        <v>45829</v>
      </c>
      <c r="C127" s="3" t="s">
        <v>205</v>
      </c>
      <c r="D127" s="7"/>
      <c r="E127" s="8"/>
      <c r="F127" s="8">
        <v>5419585</v>
      </c>
      <c r="G127" s="7">
        <v>5419585</v>
      </c>
      <c r="H127" s="14">
        <v>122</v>
      </c>
    </row>
    <row r="128" spans="1:8" x14ac:dyDescent="0.2">
      <c r="A128" s="3">
        <v>5006</v>
      </c>
      <c r="B128" s="3">
        <v>24</v>
      </c>
      <c r="C128" s="3" t="s">
        <v>206</v>
      </c>
      <c r="D128" s="7"/>
      <c r="E128" s="8"/>
      <c r="F128" s="8">
        <v>5412053</v>
      </c>
      <c r="G128" s="7">
        <v>5412053</v>
      </c>
      <c r="H128" s="14">
        <v>123</v>
      </c>
    </row>
    <row r="129" spans="1:8" x14ac:dyDescent="0.2">
      <c r="A129" s="3">
        <v>5202</v>
      </c>
      <c r="B129" s="3">
        <v>2630</v>
      </c>
      <c r="C129" s="3" t="s">
        <v>207</v>
      </c>
      <c r="D129" s="7"/>
      <c r="E129" s="8"/>
      <c r="F129" s="8">
        <v>5289466</v>
      </c>
      <c r="G129" s="7">
        <v>5289466</v>
      </c>
      <c r="H129" s="14">
        <v>124</v>
      </c>
    </row>
    <row r="130" spans="1:8" x14ac:dyDescent="0.2">
      <c r="A130" s="3">
        <v>5437</v>
      </c>
      <c r="B130" s="3">
        <v>29765</v>
      </c>
      <c r="C130" s="3" t="s">
        <v>208</v>
      </c>
      <c r="D130" s="7"/>
      <c r="E130" s="8"/>
      <c r="F130" s="8">
        <v>5264425</v>
      </c>
      <c r="G130" s="7">
        <v>5264425</v>
      </c>
      <c r="H130" s="14">
        <v>125</v>
      </c>
    </row>
    <row r="131" spans="1:8" x14ac:dyDescent="0.2">
      <c r="A131" s="3">
        <v>5068</v>
      </c>
      <c r="B131" s="3">
        <v>239</v>
      </c>
      <c r="C131" s="3" t="s">
        <v>209</v>
      </c>
      <c r="D131" s="7"/>
      <c r="E131" s="8"/>
      <c r="F131" s="8">
        <v>5155354</v>
      </c>
      <c r="G131" s="7">
        <v>5155354</v>
      </c>
      <c r="H131" s="14">
        <v>126</v>
      </c>
    </row>
    <row r="132" spans="1:8" x14ac:dyDescent="0.2">
      <c r="A132" s="3">
        <v>6595</v>
      </c>
      <c r="B132" s="3">
        <v>71223</v>
      </c>
      <c r="C132" s="3" t="s">
        <v>210</v>
      </c>
      <c r="D132" s="7">
        <v>1484005</v>
      </c>
      <c r="E132" s="8"/>
      <c r="F132" s="8">
        <v>3668422</v>
      </c>
      <c r="G132" s="7">
        <v>5152427</v>
      </c>
      <c r="H132" s="14">
        <v>127</v>
      </c>
    </row>
    <row r="133" spans="1:8" x14ac:dyDescent="0.2">
      <c r="A133" s="3">
        <v>5126</v>
      </c>
      <c r="B133" s="3">
        <v>1027</v>
      </c>
      <c r="C133" s="3" t="s">
        <v>211</v>
      </c>
      <c r="D133" s="7">
        <v>664500</v>
      </c>
      <c r="E133" s="8"/>
      <c r="F133" s="8">
        <v>4388086</v>
      </c>
      <c r="G133" s="7">
        <v>5052586</v>
      </c>
      <c r="H133" s="14">
        <v>128</v>
      </c>
    </row>
    <row r="134" spans="1:8" x14ac:dyDescent="0.2">
      <c r="A134" s="3">
        <v>8043</v>
      </c>
      <c r="B134" s="3">
        <v>2162</v>
      </c>
      <c r="C134" s="3" t="s">
        <v>212</v>
      </c>
      <c r="D134" s="7"/>
      <c r="E134" s="8"/>
      <c r="F134" s="8">
        <v>4967510</v>
      </c>
      <c r="G134" s="7">
        <v>4967510</v>
      </c>
      <c r="H134" s="14">
        <v>129</v>
      </c>
    </row>
    <row r="135" spans="1:8" x14ac:dyDescent="0.2">
      <c r="A135" s="3">
        <v>9831</v>
      </c>
      <c r="B135" s="3">
        <v>97779</v>
      </c>
      <c r="C135" s="3" t="s">
        <v>213</v>
      </c>
      <c r="D135" s="7">
        <v>2410400</v>
      </c>
      <c r="E135" s="8"/>
      <c r="F135" s="8">
        <v>2418602</v>
      </c>
      <c r="G135" s="7">
        <v>4829002</v>
      </c>
      <c r="H135" s="14">
        <v>130</v>
      </c>
    </row>
    <row r="136" spans="1:8" x14ac:dyDescent="0.2">
      <c r="A136" s="3">
        <v>5856</v>
      </c>
      <c r="B136" s="3">
        <v>57707</v>
      </c>
      <c r="C136" s="3" t="s">
        <v>214</v>
      </c>
      <c r="D136" s="7"/>
      <c r="E136" s="8"/>
      <c r="F136" s="8">
        <v>4631018</v>
      </c>
      <c r="G136" s="7">
        <v>4631018</v>
      </c>
      <c r="H136" s="14">
        <v>131</v>
      </c>
    </row>
    <row r="137" spans="1:8" x14ac:dyDescent="0.2">
      <c r="A137" s="3">
        <v>8166</v>
      </c>
      <c r="B137" s="3">
        <v>79508</v>
      </c>
      <c r="C137" s="3" t="s">
        <v>215</v>
      </c>
      <c r="D137" s="7"/>
      <c r="E137" s="8"/>
      <c r="F137" s="8">
        <v>3910689</v>
      </c>
      <c r="G137" s="7">
        <v>3910689</v>
      </c>
      <c r="H137" s="14">
        <v>132</v>
      </c>
    </row>
    <row r="138" spans="1:8" x14ac:dyDescent="0.2">
      <c r="A138" s="3">
        <v>6654</v>
      </c>
      <c r="B138" s="3">
        <v>65658</v>
      </c>
      <c r="C138" s="3" t="s">
        <v>216</v>
      </c>
      <c r="D138" s="7"/>
      <c r="E138" s="8"/>
      <c r="F138" s="8">
        <v>3857446</v>
      </c>
      <c r="G138" s="7">
        <v>3857446</v>
      </c>
      <c r="H138" s="14">
        <v>133</v>
      </c>
    </row>
    <row r="139" spans="1:8" x14ac:dyDescent="0.2">
      <c r="A139" s="3">
        <v>5268</v>
      </c>
      <c r="B139" s="3">
        <v>5225</v>
      </c>
      <c r="C139" s="3" t="s">
        <v>217</v>
      </c>
      <c r="D139" s="7"/>
      <c r="E139" s="8"/>
      <c r="F139" s="8">
        <v>3565000</v>
      </c>
      <c r="G139" s="7">
        <v>3565000</v>
      </c>
      <c r="H139" s="14">
        <v>134</v>
      </c>
    </row>
    <row r="140" spans="1:8" x14ac:dyDescent="0.2">
      <c r="A140" s="3">
        <v>8954</v>
      </c>
      <c r="B140" s="3">
        <v>51593</v>
      </c>
      <c r="C140" s="3" t="s">
        <v>218</v>
      </c>
      <c r="D140" s="7"/>
      <c r="E140" s="8"/>
      <c r="F140" s="8">
        <v>3531413</v>
      </c>
      <c r="G140" s="7">
        <v>3531413</v>
      </c>
      <c r="H140" s="14">
        <v>135</v>
      </c>
    </row>
    <row r="141" spans="1:8" x14ac:dyDescent="0.2">
      <c r="A141" s="3">
        <v>8098</v>
      </c>
      <c r="B141" s="3">
        <v>65165</v>
      </c>
      <c r="C141" s="3" t="s">
        <v>219</v>
      </c>
      <c r="D141" s="7">
        <v>3230000</v>
      </c>
      <c r="E141" s="8"/>
      <c r="F141" s="8">
        <v>275583</v>
      </c>
      <c r="G141" s="7">
        <v>3505583</v>
      </c>
      <c r="H141" s="14">
        <v>136</v>
      </c>
    </row>
    <row r="142" spans="1:8" x14ac:dyDescent="0.2">
      <c r="A142" s="3">
        <v>7004</v>
      </c>
      <c r="B142" s="3">
        <v>72441</v>
      </c>
      <c r="C142" s="3" t="s">
        <v>220</v>
      </c>
      <c r="D142" s="7"/>
      <c r="E142" s="8"/>
      <c r="F142" s="8">
        <v>3435501</v>
      </c>
      <c r="G142" s="7">
        <v>3435501</v>
      </c>
      <c r="H142" s="14">
        <v>137</v>
      </c>
    </row>
    <row r="143" spans="1:8" x14ac:dyDescent="0.2">
      <c r="A143" s="3">
        <v>6836</v>
      </c>
      <c r="B143" s="3">
        <v>58669</v>
      </c>
      <c r="C143" s="3" t="s">
        <v>221</v>
      </c>
      <c r="D143" s="7">
        <v>1680000</v>
      </c>
      <c r="E143" s="8"/>
      <c r="F143" s="8">
        <v>1683079</v>
      </c>
      <c r="G143" s="7">
        <v>3363079</v>
      </c>
      <c r="H143" s="14">
        <v>138</v>
      </c>
    </row>
    <row r="144" spans="1:8" x14ac:dyDescent="0.2">
      <c r="A144" s="3">
        <v>6682</v>
      </c>
      <c r="B144" s="3">
        <v>62225</v>
      </c>
      <c r="C144" s="3" t="s">
        <v>222</v>
      </c>
      <c r="D144" s="7"/>
      <c r="E144" s="8"/>
      <c r="F144" s="8">
        <v>3213276</v>
      </c>
      <c r="G144" s="7">
        <v>3213276</v>
      </c>
      <c r="H144" s="14">
        <v>139</v>
      </c>
    </row>
    <row r="145" spans="1:8" x14ac:dyDescent="0.2">
      <c r="A145" s="3">
        <v>5536</v>
      </c>
      <c r="B145" s="3">
        <v>49115</v>
      </c>
      <c r="C145" s="3" t="s">
        <v>223</v>
      </c>
      <c r="D145" s="7">
        <v>3200000</v>
      </c>
      <c r="E145" s="8"/>
      <c r="F145" s="8"/>
      <c r="G145" s="7">
        <v>3200000</v>
      </c>
      <c r="H145" s="14">
        <v>140</v>
      </c>
    </row>
    <row r="146" spans="1:8" x14ac:dyDescent="0.2">
      <c r="A146" s="3">
        <v>8485</v>
      </c>
      <c r="B146" s="3">
        <v>28326</v>
      </c>
      <c r="C146" s="3" t="s">
        <v>224</v>
      </c>
      <c r="D146" s="7"/>
      <c r="E146" s="8"/>
      <c r="F146" s="8">
        <v>3198766</v>
      </c>
      <c r="G146" s="7">
        <v>3198766</v>
      </c>
      <c r="H146" s="14">
        <v>141</v>
      </c>
    </row>
    <row r="147" spans="1:8" x14ac:dyDescent="0.2">
      <c r="A147" s="3">
        <v>9742</v>
      </c>
      <c r="B147" s="3">
        <v>98319</v>
      </c>
      <c r="C147" s="3" t="s">
        <v>225</v>
      </c>
      <c r="D147" s="7">
        <v>3045000</v>
      </c>
      <c r="E147" s="8"/>
      <c r="F147" s="8"/>
      <c r="G147" s="7">
        <v>3045000</v>
      </c>
      <c r="H147" s="14">
        <v>142</v>
      </c>
    </row>
    <row r="148" spans="1:8" x14ac:dyDescent="0.2">
      <c r="A148" s="3">
        <v>5371</v>
      </c>
      <c r="B148" s="3">
        <v>26146</v>
      </c>
      <c r="C148" s="3" t="s">
        <v>226</v>
      </c>
      <c r="D148" s="7">
        <v>2760000</v>
      </c>
      <c r="E148" s="8"/>
      <c r="F148" s="8"/>
      <c r="G148" s="7">
        <v>2760000</v>
      </c>
      <c r="H148" s="14">
        <v>143</v>
      </c>
    </row>
    <row r="149" spans="1:8" x14ac:dyDescent="0.2">
      <c r="A149" s="3">
        <v>6485</v>
      </c>
      <c r="B149" s="3">
        <v>70730</v>
      </c>
      <c r="C149" s="3" t="s">
        <v>227</v>
      </c>
      <c r="D149" s="7"/>
      <c r="E149" s="8"/>
      <c r="F149" s="8">
        <v>2632313</v>
      </c>
      <c r="G149" s="7">
        <v>2632313</v>
      </c>
      <c r="H149" s="14">
        <v>144</v>
      </c>
    </row>
    <row r="150" spans="1:8" x14ac:dyDescent="0.2">
      <c r="A150" s="3">
        <v>7180</v>
      </c>
      <c r="B150" s="3">
        <v>55727</v>
      </c>
      <c r="C150" s="3" t="s">
        <v>228</v>
      </c>
      <c r="D150" s="7"/>
      <c r="E150" s="8"/>
      <c r="F150" s="8">
        <v>2621381</v>
      </c>
      <c r="G150" s="7">
        <v>2621381</v>
      </c>
      <c r="H150" s="14">
        <v>145</v>
      </c>
    </row>
    <row r="151" spans="1:8" x14ac:dyDescent="0.2">
      <c r="A151" s="3">
        <v>6980</v>
      </c>
      <c r="B151" s="3">
        <v>66682</v>
      </c>
      <c r="C151" s="3" t="s">
        <v>229</v>
      </c>
      <c r="D151" s="7">
        <v>2615000</v>
      </c>
      <c r="E151" s="8"/>
      <c r="F151" s="8"/>
      <c r="G151" s="7">
        <v>2615000</v>
      </c>
      <c r="H151" s="14">
        <v>146</v>
      </c>
    </row>
    <row r="152" spans="1:8" x14ac:dyDescent="0.2">
      <c r="A152" s="3">
        <v>5067</v>
      </c>
      <c r="B152" s="3">
        <v>237</v>
      </c>
      <c r="C152" s="3" t="s">
        <v>230</v>
      </c>
      <c r="D152" s="7">
        <v>1550250</v>
      </c>
      <c r="E152" s="8"/>
      <c r="F152" s="8">
        <v>867608</v>
      </c>
      <c r="G152" s="7">
        <v>2417858</v>
      </c>
      <c r="H152" s="14">
        <v>147</v>
      </c>
    </row>
    <row r="153" spans="1:8" x14ac:dyDescent="0.2">
      <c r="A153" s="3">
        <v>8066</v>
      </c>
      <c r="B153" s="3">
        <v>77232</v>
      </c>
      <c r="C153" s="3" t="s">
        <v>231</v>
      </c>
      <c r="D153" s="7">
        <v>2300000</v>
      </c>
      <c r="E153" s="8"/>
      <c r="F153" s="8"/>
      <c r="G153" s="7">
        <v>2300000</v>
      </c>
      <c r="H153" s="14">
        <v>148</v>
      </c>
    </row>
    <row r="154" spans="1:8" x14ac:dyDescent="0.2">
      <c r="A154" s="3">
        <v>5180</v>
      </c>
      <c r="B154" s="3">
        <v>2181</v>
      </c>
      <c r="C154" s="3" t="s">
        <v>232</v>
      </c>
      <c r="D154" s="7"/>
      <c r="E154" s="8"/>
      <c r="F154" s="8">
        <v>2257345</v>
      </c>
      <c r="G154" s="7">
        <v>2257345</v>
      </c>
      <c r="H154" s="14">
        <v>149</v>
      </c>
    </row>
    <row r="155" spans="1:8" x14ac:dyDescent="0.2">
      <c r="A155" s="3">
        <v>6779</v>
      </c>
      <c r="B155" s="3">
        <v>49006</v>
      </c>
      <c r="C155" s="3" t="s">
        <v>233</v>
      </c>
      <c r="D155" s="7"/>
      <c r="E155" s="8"/>
      <c r="F155" s="8">
        <v>2207060</v>
      </c>
      <c r="G155" s="7">
        <v>2207060</v>
      </c>
      <c r="H155" s="14">
        <v>150</v>
      </c>
    </row>
    <row r="156" spans="1:8" x14ac:dyDescent="0.2">
      <c r="A156" s="3">
        <v>5160</v>
      </c>
      <c r="B156" s="3">
        <v>1799</v>
      </c>
      <c r="C156" s="3" t="s">
        <v>234</v>
      </c>
      <c r="D156" s="7">
        <v>1287500</v>
      </c>
      <c r="E156" s="8"/>
      <c r="F156" s="8">
        <v>677757</v>
      </c>
      <c r="G156" s="7">
        <v>1965257</v>
      </c>
      <c r="H156" s="14">
        <v>151</v>
      </c>
    </row>
    <row r="157" spans="1:8" x14ac:dyDescent="0.2">
      <c r="A157" s="3">
        <v>9459</v>
      </c>
      <c r="B157" s="3">
        <v>95307</v>
      </c>
      <c r="C157" s="3" t="s">
        <v>235</v>
      </c>
      <c r="D157" s="7"/>
      <c r="E157" s="8"/>
      <c r="F157" s="8">
        <v>1888509</v>
      </c>
      <c r="G157" s="7">
        <v>1888509</v>
      </c>
      <c r="H157" s="14">
        <v>152</v>
      </c>
    </row>
    <row r="158" spans="1:8" x14ac:dyDescent="0.2">
      <c r="A158" s="3">
        <v>6725</v>
      </c>
      <c r="B158" s="3">
        <v>1901</v>
      </c>
      <c r="C158" s="3" t="s">
        <v>236</v>
      </c>
      <c r="D158" s="7"/>
      <c r="E158" s="8"/>
      <c r="F158" s="8">
        <v>1836044</v>
      </c>
      <c r="G158" s="7">
        <v>1836044</v>
      </c>
      <c r="H158" s="14">
        <v>153</v>
      </c>
    </row>
    <row r="159" spans="1:8" x14ac:dyDescent="0.2">
      <c r="A159" s="3">
        <v>6666</v>
      </c>
      <c r="B159" s="3">
        <v>1005</v>
      </c>
      <c r="C159" s="3" t="s">
        <v>237</v>
      </c>
      <c r="D159" s="7"/>
      <c r="E159" s="8"/>
      <c r="F159" s="8">
        <v>1815628</v>
      </c>
      <c r="G159" s="7">
        <v>1815628</v>
      </c>
      <c r="H159" s="14">
        <v>154</v>
      </c>
    </row>
    <row r="160" spans="1:8" x14ac:dyDescent="0.2">
      <c r="A160" s="3">
        <v>5056</v>
      </c>
      <c r="B160" s="3">
        <v>202</v>
      </c>
      <c r="C160" s="3" t="s">
        <v>238</v>
      </c>
      <c r="D160" s="7"/>
      <c r="E160" s="8"/>
      <c r="F160" s="8">
        <v>1655000</v>
      </c>
      <c r="G160" s="7">
        <v>1655000</v>
      </c>
      <c r="H160" s="14">
        <v>155</v>
      </c>
    </row>
    <row r="161" spans="1:8" x14ac:dyDescent="0.2">
      <c r="A161" s="3">
        <v>7328</v>
      </c>
      <c r="B161" s="3">
        <v>77252</v>
      </c>
      <c r="C161" s="3" t="s">
        <v>239</v>
      </c>
      <c r="D161" s="7"/>
      <c r="E161" s="8"/>
      <c r="F161" s="8">
        <v>1492381</v>
      </c>
      <c r="G161" s="7">
        <v>1492381</v>
      </c>
      <c r="H161" s="14">
        <v>156</v>
      </c>
    </row>
    <row r="162" spans="1:8" x14ac:dyDescent="0.2">
      <c r="A162" s="3">
        <v>6830</v>
      </c>
      <c r="B162" s="3">
        <v>3078</v>
      </c>
      <c r="C162" s="3" t="s">
        <v>240</v>
      </c>
      <c r="D162" s="7"/>
      <c r="E162" s="8"/>
      <c r="F162" s="8">
        <v>1476942</v>
      </c>
      <c r="G162" s="7">
        <v>1476942</v>
      </c>
      <c r="H162" s="14">
        <v>157</v>
      </c>
    </row>
    <row r="163" spans="1:8" x14ac:dyDescent="0.2">
      <c r="A163" s="3">
        <v>7125</v>
      </c>
      <c r="B163" s="3">
        <v>64449</v>
      </c>
      <c r="C163" s="3" t="s">
        <v>241</v>
      </c>
      <c r="D163" s="7"/>
      <c r="E163" s="8"/>
      <c r="F163" s="8">
        <v>1378693</v>
      </c>
      <c r="G163" s="7">
        <v>1378693</v>
      </c>
      <c r="H163" s="14">
        <v>158</v>
      </c>
    </row>
    <row r="164" spans="1:8" x14ac:dyDescent="0.2">
      <c r="A164" s="3">
        <v>7010</v>
      </c>
      <c r="B164" s="3">
        <v>34811</v>
      </c>
      <c r="C164" s="3" t="s">
        <v>242</v>
      </c>
      <c r="D164" s="7"/>
      <c r="E164" s="8"/>
      <c r="F164" s="8">
        <v>1336594</v>
      </c>
      <c r="G164" s="7">
        <v>1336594</v>
      </c>
      <c r="H164" s="14">
        <v>159</v>
      </c>
    </row>
    <row r="165" spans="1:8" x14ac:dyDescent="0.2">
      <c r="A165" s="3">
        <v>9510</v>
      </c>
      <c r="B165" s="3">
        <v>92260</v>
      </c>
      <c r="C165" s="3" t="s">
        <v>243</v>
      </c>
      <c r="D165" s="7"/>
      <c r="E165" s="8"/>
      <c r="F165" s="8">
        <v>1253061</v>
      </c>
      <c r="G165" s="7">
        <v>1253061</v>
      </c>
      <c r="H165" s="14">
        <v>160</v>
      </c>
    </row>
    <row r="166" spans="1:8" x14ac:dyDescent="0.2">
      <c r="A166" s="3">
        <v>5559</v>
      </c>
      <c r="B166" s="3">
        <v>49935</v>
      </c>
      <c r="C166" s="3" t="s">
        <v>244</v>
      </c>
      <c r="D166" s="7"/>
      <c r="E166" s="8"/>
      <c r="F166" s="8">
        <v>1135420</v>
      </c>
      <c r="G166" s="7">
        <v>1135420</v>
      </c>
      <c r="H166" s="14">
        <v>161</v>
      </c>
    </row>
    <row r="167" spans="1:8" x14ac:dyDescent="0.2">
      <c r="A167" s="3">
        <v>5954</v>
      </c>
      <c r="B167" s="3">
        <v>61428</v>
      </c>
      <c r="C167" s="3" t="s">
        <v>245</v>
      </c>
      <c r="D167" s="7"/>
      <c r="E167" s="8"/>
      <c r="F167" s="8">
        <v>1076854</v>
      </c>
      <c r="G167" s="7">
        <v>1076854</v>
      </c>
      <c r="H167" s="14">
        <v>162</v>
      </c>
    </row>
    <row r="168" spans="1:8" x14ac:dyDescent="0.2">
      <c r="A168" s="3">
        <v>5245</v>
      </c>
      <c r="B168" s="3">
        <v>3947</v>
      </c>
      <c r="C168" s="3" t="s">
        <v>246</v>
      </c>
      <c r="D168" s="7">
        <v>1070000</v>
      </c>
      <c r="E168" s="8"/>
      <c r="F168" s="8"/>
      <c r="G168" s="7">
        <v>1070000</v>
      </c>
      <c r="H168" s="14">
        <v>163</v>
      </c>
    </row>
    <row r="169" spans="1:8" x14ac:dyDescent="0.2">
      <c r="A169" s="3">
        <v>5730</v>
      </c>
      <c r="B169" s="3">
        <v>54438</v>
      </c>
      <c r="C169" s="3" t="s">
        <v>247</v>
      </c>
      <c r="D169" s="7">
        <v>1060000</v>
      </c>
      <c r="E169" s="8"/>
      <c r="F169" s="8"/>
      <c r="G169" s="7">
        <v>1060000</v>
      </c>
      <c r="H169" s="14">
        <v>164</v>
      </c>
    </row>
    <row r="170" spans="1:8" x14ac:dyDescent="0.2">
      <c r="A170" s="3">
        <v>8560</v>
      </c>
      <c r="B170" s="3">
        <v>74827</v>
      </c>
      <c r="C170" s="3" t="s">
        <v>248</v>
      </c>
      <c r="D170" s="7"/>
      <c r="E170" s="8"/>
      <c r="F170" s="8">
        <v>1005000</v>
      </c>
      <c r="G170" s="7">
        <v>1005000</v>
      </c>
      <c r="H170" s="14">
        <v>165</v>
      </c>
    </row>
    <row r="171" spans="1:8" x14ac:dyDescent="0.2">
      <c r="A171" s="3">
        <v>8740</v>
      </c>
      <c r="B171" s="3">
        <v>52109</v>
      </c>
      <c r="C171" s="3" t="s">
        <v>249</v>
      </c>
      <c r="D171" s="7"/>
      <c r="E171" s="8"/>
      <c r="F171" s="8">
        <v>936926</v>
      </c>
      <c r="G171" s="7">
        <v>936926</v>
      </c>
      <c r="H171" s="14">
        <v>166</v>
      </c>
    </row>
    <row r="172" spans="1:8" x14ac:dyDescent="0.2">
      <c r="A172" s="3">
        <v>8580</v>
      </c>
      <c r="B172" s="3">
        <v>86886</v>
      </c>
      <c r="C172" s="3" t="s">
        <v>250</v>
      </c>
      <c r="D172" s="7">
        <v>31</v>
      </c>
      <c r="E172" s="8"/>
      <c r="F172" s="8">
        <v>906537</v>
      </c>
      <c r="G172" s="7">
        <v>906568</v>
      </c>
      <c r="H172" s="14">
        <v>167</v>
      </c>
    </row>
    <row r="173" spans="1:8" x14ac:dyDescent="0.2">
      <c r="A173" s="3">
        <v>6640</v>
      </c>
      <c r="B173" s="3">
        <v>64168</v>
      </c>
      <c r="C173" s="3" t="s">
        <v>251</v>
      </c>
      <c r="D173" s="7">
        <v>324530</v>
      </c>
      <c r="E173" s="8"/>
      <c r="F173" s="8">
        <v>462030</v>
      </c>
      <c r="G173" s="7">
        <v>786560</v>
      </c>
      <c r="H173" s="14">
        <v>168</v>
      </c>
    </row>
    <row r="174" spans="1:8" x14ac:dyDescent="0.2">
      <c r="A174" s="3">
        <v>6659</v>
      </c>
      <c r="B174" s="3">
        <v>3089</v>
      </c>
      <c r="C174" s="3" t="s">
        <v>252</v>
      </c>
      <c r="D174" s="7">
        <v>740500</v>
      </c>
      <c r="E174" s="8"/>
      <c r="F174" s="8"/>
      <c r="G174" s="7">
        <v>740500</v>
      </c>
      <c r="H174" s="14">
        <v>169</v>
      </c>
    </row>
    <row r="175" spans="1:8" x14ac:dyDescent="0.2">
      <c r="A175" s="3">
        <v>5101</v>
      </c>
      <c r="B175" s="3">
        <v>687</v>
      </c>
      <c r="C175" s="3" t="s">
        <v>253</v>
      </c>
      <c r="D175" s="7">
        <v>75000</v>
      </c>
      <c r="E175" s="8"/>
      <c r="F175" s="8">
        <v>650252</v>
      </c>
      <c r="G175" s="7">
        <v>725252</v>
      </c>
      <c r="H175" s="14">
        <v>170</v>
      </c>
    </row>
    <row r="176" spans="1:8" x14ac:dyDescent="0.2">
      <c r="A176" s="3">
        <v>6685</v>
      </c>
      <c r="B176" s="3">
        <v>66205</v>
      </c>
      <c r="C176" s="3" t="s">
        <v>254</v>
      </c>
      <c r="D176" s="7">
        <v>150000</v>
      </c>
      <c r="E176" s="8"/>
      <c r="F176" s="8">
        <v>570000</v>
      </c>
      <c r="G176" s="7">
        <v>720000</v>
      </c>
      <c r="H176" s="14">
        <v>171</v>
      </c>
    </row>
    <row r="177" spans="1:8" x14ac:dyDescent="0.2">
      <c r="A177" s="3">
        <v>7007</v>
      </c>
      <c r="B177" s="3">
        <v>65372</v>
      </c>
      <c r="C177" s="3" t="s">
        <v>255</v>
      </c>
      <c r="D177" s="7"/>
      <c r="E177" s="8"/>
      <c r="F177" s="8">
        <v>699000</v>
      </c>
      <c r="G177" s="7">
        <v>699000</v>
      </c>
      <c r="H177" s="14">
        <v>172</v>
      </c>
    </row>
    <row r="178" spans="1:8" x14ac:dyDescent="0.2">
      <c r="A178" s="3">
        <v>8190</v>
      </c>
      <c r="B178" s="3">
        <v>80111</v>
      </c>
      <c r="C178" s="3" t="s">
        <v>256</v>
      </c>
      <c r="D178" s="7"/>
      <c r="E178" s="8"/>
      <c r="F178" s="8">
        <v>695000</v>
      </c>
      <c r="G178" s="7">
        <v>695000</v>
      </c>
      <c r="H178" s="14">
        <v>173</v>
      </c>
    </row>
    <row r="179" spans="1:8" x14ac:dyDescent="0.2">
      <c r="A179" s="3">
        <v>8064</v>
      </c>
      <c r="B179" s="3">
        <v>76530</v>
      </c>
      <c r="C179" s="3" t="s">
        <v>257</v>
      </c>
      <c r="D179" s="7">
        <v>620000</v>
      </c>
      <c r="E179" s="8"/>
      <c r="F179" s="8"/>
      <c r="G179" s="7">
        <v>620000</v>
      </c>
      <c r="H179" s="14">
        <v>174</v>
      </c>
    </row>
    <row r="180" spans="1:8" x14ac:dyDescent="0.2">
      <c r="A180" s="3">
        <v>8003</v>
      </c>
      <c r="B180" s="3">
        <v>54292</v>
      </c>
      <c r="C180" s="3" t="s">
        <v>258</v>
      </c>
      <c r="D180" s="7"/>
      <c r="E180" s="8"/>
      <c r="F180" s="8">
        <v>612000</v>
      </c>
      <c r="G180" s="7">
        <v>612000</v>
      </c>
      <c r="H180" s="14">
        <v>175</v>
      </c>
    </row>
    <row r="181" spans="1:8" x14ac:dyDescent="0.2">
      <c r="A181" s="3">
        <v>5077</v>
      </c>
      <c r="B181" s="3">
        <v>265</v>
      </c>
      <c r="C181" s="3" t="s">
        <v>259</v>
      </c>
      <c r="D181" s="7"/>
      <c r="E181" s="8"/>
      <c r="F181" s="8">
        <v>569056</v>
      </c>
      <c r="G181" s="7">
        <v>569056</v>
      </c>
      <c r="H181" s="14">
        <v>176</v>
      </c>
    </row>
    <row r="182" spans="1:8" x14ac:dyDescent="0.2">
      <c r="A182" s="3">
        <v>8315</v>
      </c>
      <c r="B182" s="3">
        <v>77277</v>
      </c>
      <c r="C182" s="3" t="s">
        <v>260</v>
      </c>
      <c r="D182" s="7"/>
      <c r="E182" s="8"/>
      <c r="F182" s="8">
        <v>546138</v>
      </c>
      <c r="G182" s="7">
        <v>546138</v>
      </c>
      <c r="H182" s="14">
        <v>177</v>
      </c>
    </row>
    <row r="183" spans="1:8" x14ac:dyDescent="0.2">
      <c r="A183" s="3">
        <v>5011</v>
      </c>
      <c r="B183" s="3">
        <v>41</v>
      </c>
      <c r="C183" s="3" t="s">
        <v>261</v>
      </c>
      <c r="D183" s="7"/>
      <c r="E183" s="8"/>
      <c r="F183" s="8">
        <v>424195</v>
      </c>
      <c r="G183" s="7">
        <v>424195</v>
      </c>
      <c r="H183" s="14">
        <v>178</v>
      </c>
    </row>
    <row r="184" spans="1:8" x14ac:dyDescent="0.2">
      <c r="A184" s="3">
        <v>9442</v>
      </c>
      <c r="B184" s="3">
        <v>30487</v>
      </c>
      <c r="C184" s="3" t="s">
        <v>262</v>
      </c>
      <c r="D184" s="7"/>
      <c r="E184" s="8"/>
      <c r="F184" s="8">
        <v>420930</v>
      </c>
      <c r="G184" s="7">
        <v>420930</v>
      </c>
      <c r="H184" s="14">
        <v>179</v>
      </c>
    </row>
    <row r="185" spans="1:8" x14ac:dyDescent="0.2">
      <c r="A185" s="3">
        <v>8216</v>
      </c>
      <c r="B185" s="3">
        <v>80575</v>
      </c>
      <c r="C185" s="3" t="s">
        <v>263</v>
      </c>
      <c r="D185" s="7"/>
      <c r="E185" s="8"/>
      <c r="F185" s="8">
        <v>407658</v>
      </c>
      <c r="G185" s="7">
        <v>407658</v>
      </c>
      <c r="H185" s="14">
        <v>180</v>
      </c>
    </row>
    <row r="186" spans="1:8" x14ac:dyDescent="0.2">
      <c r="A186" s="3">
        <v>8217</v>
      </c>
      <c r="B186" s="3">
        <v>30281</v>
      </c>
      <c r="C186" s="3" t="s">
        <v>264</v>
      </c>
      <c r="D186" s="7"/>
      <c r="E186" s="8"/>
      <c r="F186" s="8">
        <v>389571</v>
      </c>
      <c r="G186" s="7">
        <v>389571</v>
      </c>
      <c r="H186" s="14">
        <v>181</v>
      </c>
    </row>
    <row r="187" spans="1:8" x14ac:dyDescent="0.2">
      <c r="A187" s="3">
        <v>5653</v>
      </c>
      <c r="B187" s="3">
        <v>51521</v>
      </c>
      <c r="C187" s="3" t="s">
        <v>265</v>
      </c>
      <c r="D187" s="7"/>
      <c r="E187" s="8"/>
      <c r="F187" s="8">
        <v>389486</v>
      </c>
      <c r="G187" s="7">
        <v>389486</v>
      </c>
      <c r="H187" s="14">
        <v>182</v>
      </c>
    </row>
    <row r="188" spans="1:8" x14ac:dyDescent="0.2">
      <c r="A188" s="3">
        <v>8281</v>
      </c>
      <c r="B188" s="3">
        <v>53238</v>
      </c>
      <c r="C188" s="3" t="s">
        <v>266</v>
      </c>
      <c r="D188" s="7"/>
      <c r="E188" s="8"/>
      <c r="F188" s="8">
        <v>385000</v>
      </c>
      <c r="G188" s="7">
        <v>385000</v>
      </c>
      <c r="H188" s="14">
        <v>183</v>
      </c>
    </row>
    <row r="189" spans="1:8" x14ac:dyDescent="0.2">
      <c r="A189" s="3">
        <v>5792</v>
      </c>
      <c r="B189" s="3">
        <v>56039</v>
      </c>
      <c r="C189" s="3" t="s">
        <v>267</v>
      </c>
      <c r="D189" s="7"/>
      <c r="E189" s="8"/>
      <c r="F189" s="8">
        <v>372893</v>
      </c>
      <c r="G189" s="7">
        <v>372893</v>
      </c>
      <c r="H189" s="14">
        <v>184</v>
      </c>
    </row>
    <row r="190" spans="1:8" x14ac:dyDescent="0.2">
      <c r="A190" s="3">
        <v>7461</v>
      </c>
      <c r="B190" s="3">
        <v>2289</v>
      </c>
      <c r="C190" s="3" t="s">
        <v>268</v>
      </c>
      <c r="D190" s="7"/>
      <c r="E190" s="8"/>
      <c r="F190" s="8">
        <v>356150</v>
      </c>
      <c r="G190" s="7">
        <v>356150</v>
      </c>
      <c r="H190" s="14">
        <v>185</v>
      </c>
    </row>
    <row r="191" spans="1:8" x14ac:dyDescent="0.2">
      <c r="A191" s="3">
        <v>5337</v>
      </c>
      <c r="B191" s="3">
        <v>11175</v>
      </c>
      <c r="C191" s="3" t="s">
        <v>269</v>
      </c>
      <c r="D191" s="7"/>
      <c r="E191" s="8">
        <v>300000</v>
      </c>
      <c r="F191" s="8">
        <v>55855</v>
      </c>
      <c r="G191" s="7">
        <v>355855</v>
      </c>
      <c r="H191" s="14">
        <v>186</v>
      </c>
    </row>
    <row r="192" spans="1:8" x14ac:dyDescent="0.2">
      <c r="A192" s="3">
        <v>7445</v>
      </c>
      <c r="B192" s="3">
        <v>56630</v>
      </c>
      <c r="C192" s="3" t="s">
        <v>270</v>
      </c>
      <c r="D192" s="7"/>
      <c r="E192" s="8"/>
      <c r="F192" s="8">
        <v>346793</v>
      </c>
      <c r="G192" s="7">
        <v>346793</v>
      </c>
      <c r="H192" s="14">
        <v>187</v>
      </c>
    </row>
    <row r="193" spans="1:8" x14ac:dyDescent="0.2">
      <c r="A193" s="3">
        <v>5140</v>
      </c>
      <c r="B193" s="3">
        <v>1238</v>
      </c>
      <c r="C193" s="3" t="s">
        <v>271</v>
      </c>
      <c r="D193" s="7">
        <v>339500</v>
      </c>
      <c r="E193" s="8"/>
      <c r="F193" s="8"/>
      <c r="G193" s="7">
        <v>339500</v>
      </c>
      <c r="H193" s="14">
        <v>188</v>
      </c>
    </row>
    <row r="194" spans="1:8" x14ac:dyDescent="0.2">
      <c r="A194" s="3">
        <v>8369</v>
      </c>
      <c r="B194" s="3">
        <v>58009</v>
      </c>
      <c r="C194" s="3" t="s">
        <v>272</v>
      </c>
      <c r="D194" s="7"/>
      <c r="E194" s="8"/>
      <c r="F194" s="8">
        <v>299290</v>
      </c>
      <c r="G194" s="7">
        <v>299290</v>
      </c>
      <c r="H194" s="14">
        <v>189</v>
      </c>
    </row>
    <row r="195" spans="1:8" x14ac:dyDescent="0.2">
      <c r="A195" s="3">
        <v>9655</v>
      </c>
      <c r="B195" s="3">
        <v>826</v>
      </c>
      <c r="C195" s="3" t="s">
        <v>273</v>
      </c>
      <c r="D195" s="7"/>
      <c r="E195" s="8"/>
      <c r="F195" s="8">
        <v>291780</v>
      </c>
      <c r="G195" s="7">
        <v>291780</v>
      </c>
      <c r="H195" s="14">
        <v>190</v>
      </c>
    </row>
    <row r="196" spans="1:8" x14ac:dyDescent="0.2">
      <c r="A196" s="3">
        <v>5301</v>
      </c>
      <c r="B196" s="3">
        <v>6198</v>
      </c>
      <c r="C196" s="3" t="s">
        <v>274</v>
      </c>
      <c r="D196" s="7"/>
      <c r="E196" s="8"/>
      <c r="F196" s="8">
        <v>289500</v>
      </c>
      <c r="G196" s="7">
        <v>289500</v>
      </c>
      <c r="H196" s="14">
        <v>191</v>
      </c>
    </row>
    <row r="197" spans="1:8" x14ac:dyDescent="0.2">
      <c r="A197" s="3">
        <v>5213</v>
      </c>
      <c r="B197" s="3">
        <v>2846</v>
      </c>
      <c r="C197" s="3" t="s">
        <v>275</v>
      </c>
      <c r="D197" s="7"/>
      <c r="E197" s="8"/>
      <c r="F197" s="8">
        <v>265000</v>
      </c>
      <c r="G197" s="7">
        <v>265000</v>
      </c>
      <c r="H197" s="14">
        <v>192</v>
      </c>
    </row>
    <row r="198" spans="1:8" x14ac:dyDescent="0.2">
      <c r="A198" s="3">
        <v>6622</v>
      </c>
      <c r="B198" s="3">
        <v>193</v>
      </c>
      <c r="C198" s="3" t="s">
        <v>276</v>
      </c>
      <c r="D198" s="7"/>
      <c r="E198" s="8"/>
      <c r="F198" s="8">
        <v>248000</v>
      </c>
      <c r="G198" s="7">
        <v>248000</v>
      </c>
      <c r="H198" s="14">
        <v>193</v>
      </c>
    </row>
    <row r="199" spans="1:8" x14ac:dyDescent="0.2">
      <c r="A199" s="3">
        <v>6972</v>
      </c>
      <c r="B199" s="3">
        <v>53782</v>
      </c>
      <c r="C199" s="3" t="s">
        <v>277</v>
      </c>
      <c r="D199" s="7"/>
      <c r="E199" s="8"/>
      <c r="F199" s="8">
        <v>191298</v>
      </c>
      <c r="G199" s="7">
        <v>191298</v>
      </c>
      <c r="H199" s="14">
        <v>194</v>
      </c>
    </row>
    <row r="200" spans="1:8" x14ac:dyDescent="0.2">
      <c r="A200" s="3">
        <v>6710</v>
      </c>
      <c r="B200" s="3">
        <v>55947</v>
      </c>
      <c r="C200" s="3" t="s">
        <v>278</v>
      </c>
      <c r="D200" s="7"/>
      <c r="E200" s="8"/>
      <c r="F200" s="8">
        <v>189278</v>
      </c>
      <c r="G200" s="7">
        <v>189278</v>
      </c>
      <c r="H200" s="14">
        <v>195</v>
      </c>
    </row>
    <row r="201" spans="1:8" x14ac:dyDescent="0.2">
      <c r="A201" s="3">
        <v>6966</v>
      </c>
      <c r="B201" s="3">
        <v>1709</v>
      </c>
      <c r="C201" s="3" t="s">
        <v>279</v>
      </c>
      <c r="D201" s="7"/>
      <c r="E201" s="8"/>
      <c r="F201" s="8">
        <v>172061</v>
      </c>
      <c r="G201" s="7">
        <v>172061</v>
      </c>
      <c r="H201" s="14">
        <v>196</v>
      </c>
    </row>
    <row r="202" spans="1:8" x14ac:dyDescent="0.2">
      <c r="A202" s="3">
        <v>8298</v>
      </c>
      <c r="B202" s="3">
        <v>49992</v>
      </c>
      <c r="C202" s="3" t="s">
        <v>280</v>
      </c>
      <c r="D202" s="7"/>
      <c r="E202" s="8"/>
      <c r="F202" s="8">
        <v>168366</v>
      </c>
      <c r="G202" s="7">
        <v>168366</v>
      </c>
      <c r="H202" s="14">
        <v>197</v>
      </c>
    </row>
    <row r="203" spans="1:8" x14ac:dyDescent="0.2">
      <c r="A203" s="3">
        <v>5045</v>
      </c>
      <c r="B203" s="3">
        <v>169</v>
      </c>
      <c r="C203" s="3" t="s">
        <v>281</v>
      </c>
      <c r="D203" s="7"/>
      <c r="E203" s="8"/>
      <c r="F203" s="8">
        <v>165000</v>
      </c>
      <c r="G203" s="7">
        <v>165000</v>
      </c>
      <c r="H203" s="14">
        <v>198</v>
      </c>
    </row>
    <row r="204" spans="1:8" x14ac:dyDescent="0.2">
      <c r="A204" s="3">
        <v>6812</v>
      </c>
      <c r="B204" s="3">
        <v>1763</v>
      </c>
      <c r="C204" s="3" t="s">
        <v>282</v>
      </c>
      <c r="D204" s="7"/>
      <c r="E204" s="8"/>
      <c r="F204" s="8">
        <v>163500</v>
      </c>
      <c r="G204" s="7">
        <v>163500</v>
      </c>
      <c r="H204" s="14">
        <v>199</v>
      </c>
    </row>
    <row r="205" spans="1:8" x14ac:dyDescent="0.2">
      <c r="A205" s="3">
        <v>8297</v>
      </c>
      <c r="B205" s="3">
        <v>75073</v>
      </c>
      <c r="C205" s="3" t="s">
        <v>283</v>
      </c>
      <c r="D205" s="7">
        <v>155000</v>
      </c>
      <c r="E205" s="8"/>
      <c r="F205" s="8"/>
      <c r="G205" s="7">
        <v>155000</v>
      </c>
      <c r="H205" s="14">
        <v>200</v>
      </c>
    </row>
    <row r="206" spans="1:8" x14ac:dyDescent="0.2">
      <c r="A206" s="3">
        <v>5112</v>
      </c>
      <c r="B206" s="3">
        <v>881</v>
      </c>
      <c r="C206" s="3" t="s">
        <v>284</v>
      </c>
      <c r="D206" s="7"/>
      <c r="E206" s="8"/>
      <c r="F206" s="8">
        <v>144930</v>
      </c>
      <c r="G206" s="7">
        <v>144930</v>
      </c>
      <c r="H206" s="14">
        <v>201</v>
      </c>
    </row>
    <row r="207" spans="1:8" x14ac:dyDescent="0.2">
      <c r="A207" s="3">
        <v>5986</v>
      </c>
      <c r="B207" s="3">
        <v>62604</v>
      </c>
      <c r="C207" s="3" t="s">
        <v>285</v>
      </c>
      <c r="D207" s="7"/>
      <c r="E207" s="8"/>
      <c r="F207" s="8">
        <v>141593</v>
      </c>
      <c r="G207" s="7">
        <v>141593</v>
      </c>
      <c r="H207" s="14">
        <v>202</v>
      </c>
    </row>
    <row r="208" spans="1:8" x14ac:dyDescent="0.2">
      <c r="A208" s="3">
        <v>6660</v>
      </c>
      <c r="B208" s="3">
        <v>5444</v>
      </c>
      <c r="C208" s="3" t="s">
        <v>286</v>
      </c>
      <c r="D208" s="7"/>
      <c r="E208" s="8"/>
      <c r="F208" s="8">
        <v>132218</v>
      </c>
      <c r="G208" s="7">
        <v>132218</v>
      </c>
      <c r="H208" s="14">
        <v>203</v>
      </c>
    </row>
    <row r="209" spans="1:8" x14ac:dyDescent="0.2">
      <c r="A209" s="3">
        <v>6885</v>
      </c>
      <c r="B209" s="3">
        <v>74533</v>
      </c>
      <c r="C209" s="3" t="s">
        <v>287</v>
      </c>
      <c r="D209" s="7"/>
      <c r="E209" s="8"/>
      <c r="F209" s="8">
        <v>124481</v>
      </c>
      <c r="G209" s="7">
        <v>124481</v>
      </c>
      <c r="H209" s="14">
        <v>204</v>
      </c>
    </row>
    <row r="210" spans="1:8" x14ac:dyDescent="0.2">
      <c r="A210" s="3">
        <v>5026</v>
      </c>
      <c r="B210" s="3">
        <v>118</v>
      </c>
      <c r="C210" s="3" t="s">
        <v>288</v>
      </c>
      <c r="D210" s="7"/>
      <c r="E210" s="8"/>
      <c r="F210" s="8">
        <v>121556</v>
      </c>
      <c r="G210" s="7">
        <v>121556</v>
      </c>
      <c r="H210" s="14">
        <v>205</v>
      </c>
    </row>
    <row r="211" spans="1:8" x14ac:dyDescent="0.2">
      <c r="A211" s="3">
        <v>7216</v>
      </c>
      <c r="B211" s="3">
        <v>72509</v>
      </c>
      <c r="C211" s="3" t="s">
        <v>289</v>
      </c>
      <c r="D211" s="7"/>
      <c r="E211" s="8"/>
      <c r="F211" s="8">
        <v>120562</v>
      </c>
      <c r="G211" s="7">
        <v>120562</v>
      </c>
      <c r="H211" s="14">
        <v>206</v>
      </c>
    </row>
    <row r="212" spans="1:8" x14ac:dyDescent="0.2">
      <c r="A212" s="3">
        <v>7219</v>
      </c>
      <c r="B212" s="3">
        <v>66874</v>
      </c>
      <c r="C212" s="3" t="s">
        <v>290</v>
      </c>
      <c r="D212" s="7"/>
      <c r="E212" s="8"/>
      <c r="F212" s="8">
        <v>115000</v>
      </c>
      <c r="G212" s="7">
        <v>115000</v>
      </c>
      <c r="H212" s="14">
        <v>207</v>
      </c>
    </row>
    <row r="213" spans="1:8" x14ac:dyDescent="0.2">
      <c r="A213" s="3">
        <v>6959</v>
      </c>
      <c r="B213" s="3">
        <v>71096</v>
      </c>
      <c r="C213" s="3" t="s">
        <v>291</v>
      </c>
      <c r="D213" s="7"/>
      <c r="E213" s="8"/>
      <c r="F213" s="8">
        <v>98379</v>
      </c>
      <c r="G213" s="7">
        <v>98379</v>
      </c>
      <c r="H213" s="14">
        <v>208</v>
      </c>
    </row>
    <row r="214" spans="1:8" x14ac:dyDescent="0.2">
      <c r="A214" s="3">
        <v>7442</v>
      </c>
      <c r="B214" s="3">
        <v>2970</v>
      </c>
      <c r="C214" s="3" t="s">
        <v>292</v>
      </c>
      <c r="D214" s="7"/>
      <c r="E214" s="8"/>
      <c r="F214" s="8">
        <v>94000</v>
      </c>
      <c r="G214" s="7">
        <v>94000</v>
      </c>
      <c r="H214" s="14">
        <v>209</v>
      </c>
    </row>
    <row r="215" spans="1:8" x14ac:dyDescent="0.2">
      <c r="A215" s="3">
        <v>5658</v>
      </c>
      <c r="B215" s="3">
        <v>51880</v>
      </c>
      <c r="C215" s="3" t="s">
        <v>293</v>
      </c>
      <c r="D215" s="7"/>
      <c r="E215" s="8"/>
      <c r="F215" s="8">
        <v>74568</v>
      </c>
      <c r="G215" s="7">
        <v>74568</v>
      </c>
      <c r="H215" s="14">
        <v>210</v>
      </c>
    </row>
    <row r="216" spans="1:8" x14ac:dyDescent="0.2">
      <c r="A216" s="3">
        <v>5495</v>
      </c>
      <c r="B216" s="3">
        <v>46565</v>
      </c>
      <c r="C216" s="3" t="s">
        <v>294</v>
      </c>
      <c r="D216" s="7"/>
      <c r="E216" s="8"/>
      <c r="F216" s="8">
        <v>74310</v>
      </c>
      <c r="G216" s="7">
        <v>74310</v>
      </c>
      <c r="H216" s="14">
        <v>211</v>
      </c>
    </row>
    <row r="217" spans="1:8" x14ac:dyDescent="0.2">
      <c r="A217" s="3">
        <v>5648</v>
      </c>
      <c r="B217" s="3">
        <v>51275</v>
      </c>
      <c r="C217" s="3" t="s">
        <v>295</v>
      </c>
      <c r="D217" s="7"/>
      <c r="E217" s="8"/>
      <c r="F217" s="8">
        <v>71500</v>
      </c>
      <c r="G217" s="7">
        <v>71500</v>
      </c>
      <c r="H217" s="14">
        <v>212</v>
      </c>
    </row>
    <row r="218" spans="1:8" x14ac:dyDescent="0.2">
      <c r="A218" s="3">
        <v>7089</v>
      </c>
      <c r="B218" s="3">
        <v>504</v>
      </c>
      <c r="C218" s="3" t="s">
        <v>296</v>
      </c>
      <c r="D218" s="7"/>
      <c r="E218" s="8"/>
      <c r="F218" s="8">
        <v>60000</v>
      </c>
      <c r="G218" s="7">
        <v>60000</v>
      </c>
      <c r="H218" s="14">
        <v>213</v>
      </c>
    </row>
    <row r="219" spans="1:8" x14ac:dyDescent="0.2">
      <c r="A219" s="3">
        <v>6686</v>
      </c>
      <c r="B219" s="3">
        <v>2905</v>
      </c>
      <c r="C219" s="3" t="s">
        <v>297</v>
      </c>
      <c r="D219" s="7"/>
      <c r="E219" s="8"/>
      <c r="F219" s="8">
        <v>55000</v>
      </c>
      <c r="G219" s="7">
        <v>55000</v>
      </c>
      <c r="H219" s="14">
        <v>214</v>
      </c>
    </row>
    <row r="220" spans="1:8" x14ac:dyDescent="0.2">
      <c r="A220" s="3">
        <v>6670</v>
      </c>
      <c r="B220" s="3">
        <v>11187</v>
      </c>
      <c r="C220" s="3" t="s">
        <v>298</v>
      </c>
      <c r="D220" s="7"/>
      <c r="E220" s="8"/>
      <c r="F220" s="8">
        <v>54000</v>
      </c>
      <c r="G220" s="7">
        <v>54000</v>
      </c>
      <c r="H220" s="14">
        <v>215</v>
      </c>
    </row>
    <row r="221" spans="1:8" x14ac:dyDescent="0.2">
      <c r="A221" s="3">
        <v>7118</v>
      </c>
      <c r="B221" s="3">
        <v>53244</v>
      </c>
      <c r="C221" s="3" t="s">
        <v>299</v>
      </c>
      <c r="D221" s="7"/>
      <c r="E221" s="8"/>
      <c r="F221" s="8">
        <v>37485</v>
      </c>
      <c r="G221" s="7">
        <v>37485</v>
      </c>
      <c r="H221" s="14">
        <v>216</v>
      </c>
    </row>
    <row r="222" spans="1:8" x14ac:dyDescent="0.2">
      <c r="A222" s="3">
        <v>5870</v>
      </c>
      <c r="B222" s="3">
        <v>58177</v>
      </c>
      <c r="C222" s="3" t="s">
        <v>300</v>
      </c>
      <c r="D222" s="7"/>
      <c r="E222" s="8"/>
      <c r="F222" s="8">
        <v>37000</v>
      </c>
      <c r="G222" s="7">
        <v>37000</v>
      </c>
      <c r="H222" s="14">
        <v>217</v>
      </c>
    </row>
    <row r="223" spans="1:8" x14ac:dyDescent="0.2">
      <c r="A223" s="3">
        <v>5246</v>
      </c>
      <c r="B223" s="3">
        <v>3977</v>
      </c>
      <c r="C223" s="3" t="s">
        <v>301</v>
      </c>
      <c r="D223" s="7"/>
      <c r="E223" s="8"/>
      <c r="F223" s="8">
        <v>30000</v>
      </c>
      <c r="G223" s="7">
        <v>30000</v>
      </c>
      <c r="H223" s="14">
        <v>218</v>
      </c>
    </row>
    <row r="224" spans="1:8" x14ac:dyDescent="0.2">
      <c r="A224" s="3">
        <v>8286</v>
      </c>
      <c r="B224" s="3">
        <v>77150</v>
      </c>
      <c r="C224" s="3" t="s">
        <v>302</v>
      </c>
      <c r="D224" s="7"/>
      <c r="E224" s="8"/>
      <c r="F224" s="8">
        <v>16400</v>
      </c>
      <c r="G224" s="7">
        <v>16400</v>
      </c>
      <c r="H224" s="14">
        <v>219</v>
      </c>
    </row>
    <row r="225" spans="1:8" x14ac:dyDescent="0.2">
      <c r="A225" s="3">
        <v>5784</v>
      </c>
      <c r="B225" s="3">
        <v>55915</v>
      </c>
      <c r="C225" s="3" t="s">
        <v>303</v>
      </c>
      <c r="D225" s="7"/>
      <c r="E225" s="8"/>
      <c r="F225" s="8">
        <v>10000</v>
      </c>
      <c r="G225" s="7">
        <v>10000</v>
      </c>
      <c r="H225" s="14">
        <v>220</v>
      </c>
    </row>
    <row r="226" spans="1:8" x14ac:dyDescent="0.2">
      <c r="A226" s="3">
        <v>5134</v>
      </c>
      <c r="B226" s="3">
        <v>1163</v>
      </c>
      <c r="C226" s="3" t="s">
        <v>304</v>
      </c>
      <c r="D226" s="7"/>
      <c r="E226" s="8"/>
      <c r="F226" s="8">
        <v>10000</v>
      </c>
      <c r="G226" s="7">
        <v>10000</v>
      </c>
      <c r="H226" s="14">
        <v>221</v>
      </c>
    </row>
    <row r="227" spans="1:8" x14ac:dyDescent="0.2">
      <c r="A227" s="3">
        <v>6776</v>
      </c>
      <c r="B227" s="3">
        <v>36857</v>
      </c>
      <c r="C227" s="3" t="s">
        <v>305</v>
      </c>
      <c r="D227" s="7"/>
      <c r="E227" s="8"/>
      <c r="F227" s="8">
        <v>10000</v>
      </c>
      <c r="G227" s="7">
        <v>10000</v>
      </c>
      <c r="H227" s="14">
        <v>222</v>
      </c>
    </row>
    <row r="228" spans="1:8" x14ac:dyDescent="0.2">
      <c r="A228" s="3">
        <v>5046</v>
      </c>
      <c r="B228" s="3">
        <v>171</v>
      </c>
      <c r="C228" s="3" t="s">
        <v>306</v>
      </c>
      <c r="D228" s="7"/>
      <c r="E228" s="8"/>
      <c r="F228" s="8">
        <v>10000</v>
      </c>
      <c r="G228" s="7">
        <v>10000</v>
      </c>
      <c r="H228" s="14">
        <v>223</v>
      </c>
    </row>
    <row r="229" spans="1:8" x14ac:dyDescent="0.2">
      <c r="A229" s="3">
        <v>5038</v>
      </c>
      <c r="B229" s="3">
        <v>154</v>
      </c>
      <c r="C229" s="3" t="s">
        <v>307</v>
      </c>
      <c r="D229" s="7"/>
      <c r="E229" s="8"/>
      <c r="F229" s="8">
        <v>5132</v>
      </c>
      <c r="G229" s="7">
        <v>5132</v>
      </c>
      <c r="H229" s="14">
        <v>224</v>
      </c>
    </row>
    <row r="230" spans="1:8" x14ac:dyDescent="0.2">
      <c r="A230" s="3">
        <v>8329</v>
      </c>
      <c r="B230" s="3">
        <v>26536</v>
      </c>
      <c r="C230" s="3" t="s">
        <v>308</v>
      </c>
      <c r="D230" s="7"/>
      <c r="E230" s="8"/>
      <c r="F230" s="8">
        <v>5000</v>
      </c>
      <c r="G230" s="7">
        <v>5000</v>
      </c>
      <c r="H230" s="14">
        <v>225</v>
      </c>
    </row>
    <row r="231" spans="1:8" x14ac:dyDescent="0.2">
      <c r="A231" s="3">
        <v>6998</v>
      </c>
      <c r="B231" s="3">
        <v>2160</v>
      </c>
      <c r="C231" s="3" t="s">
        <v>309</v>
      </c>
      <c r="D231" s="7"/>
      <c r="E231" s="8"/>
      <c r="F231" s="8">
        <v>5000</v>
      </c>
      <c r="G231" s="7">
        <v>5000</v>
      </c>
      <c r="H231" s="14">
        <v>226</v>
      </c>
    </row>
    <row r="232" spans="1:8" x14ac:dyDescent="0.2">
      <c r="A232" s="3">
        <v>6827</v>
      </c>
      <c r="B232" s="3">
        <v>5310</v>
      </c>
      <c r="C232" s="3" t="s">
        <v>310</v>
      </c>
      <c r="D232" s="7"/>
      <c r="E232" s="8"/>
      <c r="F232" s="8">
        <v>4625</v>
      </c>
      <c r="G232" s="7">
        <v>4625</v>
      </c>
      <c r="H232" s="14">
        <v>227</v>
      </c>
    </row>
    <row r="233" spans="1:8" x14ac:dyDescent="0.2">
      <c r="A233" s="9" t="s">
        <v>83</v>
      </c>
      <c r="B233" s="10"/>
      <c r="C233" s="10"/>
      <c r="D233" s="11">
        <v>29979684528</v>
      </c>
      <c r="E233" s="12">
        <v>1763849000</v>
      </c>
      <c r="F233" s="12">
        <v>2289309229</v>
      </c>
      <c r="G233" s="11">
        <v>34032842757</v>
      </c>
      <c r="H233" s="1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zoomScale="85" workbookViewId="0">
      <selection activeCell="H19" sqref="H19"/>
    </sheetView>
  </sheetViews>
  <sheetFormatPr defaultColWidth="14.5703125" defaultRowHeight="12.75" x14ac:dyDescent="0.2"/>
  <cols>
    <col min="1" max="1" width="21.5703125" bestFit="1" customWidth="1"/>
    <col min="2" max="2" width="10.7109375" bestFit="1" customWidth="1"/>
    <col min="3" max="3" width="77" bestFit="1" customWidth="1"/>
    <col min="4" max="4" width="11.28515625" bestFit="1" customWidth="1"/>
    <col min="5" max="5" width="12.28515625" bestFit="1" customWidth="1"/>
    <col min="6" max="6" width="14.28515625" bestFit="1" customWidth="1"/>
    <col min="7" max="7" width="12.28515625" bestFit="1" customWidth="1"/>
    <col min="8" max="8" width="7.7109375" bestFit="1" customWidth="1"/>
  </cols>
  <sheetData>
    <row r="1" spans="1:8" x14ac:dyDescent="0.2">
      <c r="A1" s="1" t="s">
        <v>71</v>
      </c>
      <c r="B1" s="2" t="s">
        <v>72</v>
      </c>
    </row>
    <row r="2" spans="1:8" x14ac:dyDescent="0.2">
      <c r="A2" s="1" t="s">
        <v>73</v>
      </c>
      <c r="B2" s="1" t="s">
        <v>311</v>
      </c>
    </row>
    <row r="4" spans="1:8" x14ac:dyDescent="0.2">
      <c r="A4" s="3" t="s">
        <v>75</v>
      </c>
      <c r="B4" s="4"/>
      <c r="C4" s="4"/>
      <c r="D4" s="3" t="s">
        <v>76</v>
      </c>
      <c r="E4" s="4"/>
      <c r="F4" s="4"/>
      <c r="G4" s="5"/>
    </row>
    <row r="5" spans="1:8" x14ac:dyDescent="0.2">
      <c r="A5" s="3" t="s">
        <v>77</v>
      </c>
      <c r="B5" s="3" t="s">
        <v>78</v>
      </c>
      <c r="C5" s="3" t="s">
        <v>79</v>
      </c>
      <c r="D5" s="3" t="s">
        <v>80</v>
      </c>
      <c r="E5" s="6" t="s">
        <v>82</v>
      </c>
      <c r="F5" s="6" t="s">
        <v>312</v>
      </c>
      <c r="G5" s="7" t="s">
        <v>83</v>
      </c>
      <c r="H5" s="13" t="s">
        <v>386</v>
      </c>
    </row>
    <row r="6" spans="1:8" x14ac:dyDescent="0.2">
      <c r="A6" s="3">
        <v>6037</v>
      </c>
      <c r="B6" s="3">
        <v>64245</v>
      </c>
      <c r="C6" s="3" t="s">
        <v>102</v>
      </c>
      <c r="D6" s="7">
        <v>2406628</v>
      </c>
      <c r="E6" s="8">
        <v>64654447</v>
      </c>
      <c r="F6" s="8"/>
      <c r="G6" s="7">
        <v>67061075</v>
      </c>
      <c r="H6" s="15">
        <v>1</v>
      </c>
    </row>
    <row r="7" spans="1:8" x14ac:dyDescent="0.2">
      <c r="A7" s="3">
        <v>5004</v>
      </c>
      <c r="B7" s="3">
        <v>18</v>
      </c>
      <c r="C7" s="3" t="s">
        <v>121</v>
      </c>
      <c r="D7" s="7"/>
      <c r="E7" s="8">
        <v>58563554</v>
      </c>
      <c r="F7" s="8"/>
      <c r="G7" s="7">
        <v>58563554</v>
      </c>
      <c r="H7" s="15">
        <v>2</v>
      </c>
    </row>
    <row r="8" spans="1:8" x14ac:dyDescent="0.2">
      <c r="A8" s="3">
        <v>5999</v>
      </c>
      <c r="B8" s="3">
        <v>53350</v>
      </c>
      <c r="C8" s="3" t="s">
        <v>91</v>
      </c>
      <c r="D8" s="7">
        <v>3049451</v>
      </c>
      <c r="E8" s="8">
        <v>49077152</v>
      </c>
      <c r="F8" s="8">
        <v>154327</v>
      </c>
      <c r="G8" s="7">
        <v>52280930</v>
      </c>
      <c r="H8" s="15">
        <v>3</v>
      </c>
    </row>
    <row r="9" spans="1:8" x14ac:dyDescent="0.2">
      <c r="A9" s="3">
        <v>6080</v>
      </c>
      <c r="B9" s="3">
        <v>65268</v>
      </c>
      <c r="C9" s="3" t="s">
        <v>93</v>
      </c>
      <c r="D9" s="7">
        <v>130110</v>
      </c>
      <c r="E9" s="8">
        <v>47579919</v>
      </c>
      <c r="F9" s="8"/>
      <c r="G9" s="7">
        <v>47710029</v>
      </c>
      <c r="H9" s="15">
        <v>4</v>
      </c>
    </row>
    <row r="10" spans="1:8" x14ac:dyDescent="0.2">
      <c r="A10" s="3">
        <v>5381</v>
      </c>
      <c r="B10" s="3">
        <v>26269</v>
      </c>
      <c r="C10" s="3" t="s">
        <v>313</v>
      </c>
      <c r="D10" s="7">
        <v>2866339</v>
      </c>
      <c r="E10" s="8">
        <v>34571343</v>
      </c>
      <c r="F10" s="8"/>
      <c r="G10" s="7">
        <v>37437682</v>
      </c>
      <c r="H10" s="15">
        <v>5</v>
      </c>
    </row>
    <row r="11" spans="1:8" x14ac:dyDescent="0.2">
      <c r="A11" s="3">
        <v>5745</v>
      </c>
      <c r="B11" s="3">
        <v>54979</v>
      </c>
      <c r="C11" s="3" t="s">
        <v>88</v>
      </c>
      <c r="D11" s="7">
        <v>261439</v>
      </c>
      <c r="E11" s="8">
        <v>34755693</v>
      </c>
      <c r="F11" s="8"/>
      <c r="G11" s="7">
        <v>35017132</v>
      </c>
      <c r="H11" s="15">
        <v>6</v>
      </c>
    </row>
    <row r="12" spans="1:8" x14ac:dyDescent="0.2">
      <c r="A12" s="3">
        <v>5806</v>
      </c>
      <c r="B12" s="3">
        <v>56264</v>
      </c>
      <c r="C12" s="3" t="s">
        <v>92</v>
      </c>
      <c r="D12" s="7">
        <v>2215159</v>
      </c>
      <c r="E12" s="8">
        <v>30355577</v>
      </c>
      <c r="F12" s="8">
        <v>52553</v>
      </c>
      <c r="G12" s="7">
        <v>32623289</v>
      </c>
      <c r="H12" s="15">
        <v>7</v>
      </c>
    </row>
    <row r="13" spans="1:8" x14ac:dyDescent="0.2">
      <c r="A13" s="3">
        <v>5754</v>
      </c>
      <c r="B13" s="3">
        <v>55134</v>
      </c>
      <c r="C13" s="3" t="s">
        <v>96</v>
      </c>
      <c r="D13" s="7">
        <v>1823252</v>
      </c>
      <c r="E13" s="8">
        <v>26382104</v>
      </c>
      <c r="F13" s="8">
        <v>156088</v>
      </c>
      <c r="G13" s="7">
        <v>28361444</v>
      </c>
      <c r="H13" s="15">
        <v>8</v>
      </c>
    </row>
    <row r="14" spans="1:8" x14ac:dyDescent="0.2">
      <c r="A14" s="3">
        <v>5846</v>
      </c>
      <c r="B14" s="3">
        <v>57552</v>
      </c>
      <c r="C14" s="3" t="s">
        <v>314</v>
      </c>
      <c r="D14" s="7">
        <v>5527082</v>
      </c>
      <c r="E14" s="8">
        <v>21147182</v>
      </c>
      <c r="F14" s="8"/>
      <c r="G14" s="7">
        <v>26674264</v>
      </c>
      <c r="H14" s="15">
        <v>9</v>
      </c>
    </row>
    <row r="15" spans="1:8" x14ac:dyDescent="0.2">
      <c r="A15" s="3">
        <v>5003</v>
      </c>
      <c r="B15" s="3">
        <v>12</v>
      </c>
      <c r="C15" s="3" t="s">
        <v>154</v>
      </c>
      <c r="D15" s="7"/>
      <c r="E15" s="8">
        <v>24285568</v>
      </c>
      <c r="F15" s="8"/>
      <c r="G15" s="7">
        <v>24285568</v>
      </c>
      <c r="H15" s="15">
        <v>10</v>
      </c>
    </row>
    <row r="16" spans="1:8" x14ac:dyDescent="0.2">
      <c r="A16" s="3">
        <v>6516</v>
      </c>
      <c r="B16" s="3">
        <v>71108</v>
      </c>
      <c r="C16" s="3" t="s">
        <v>315</v>
      </c>
      <c r="D16" s="7"/>
      <c r="E16" s="8">
        <v>24127875</v>
      </c>
      <c r="F16" s="8"/>
      <c r="G16" s="7">
        <v>24127875</v>
      </c>
      <c r="H16" s="15">
        <v>11</v>
      </c>
    </row>
    <row r="17" spans="1:8" x14ac:dyDescent="0.2">
      <c r="A17" s="3">
        <v>6865</v>
      </c>
      <c r="B17" s="3">
        <v>72209</v>
      </c>
      <c r="C17" s="3" t="s">
        <v>148</v>
      </c>
      <c r="D17" s="7">
        <v>560810</v>
      </c>
      <c r="E17" s="8">
        <v>14203891</v>
      </c>
      <c r="F17" s="8"/>
      <c r="G17" s="7">
        <v>14764701</v>
      </c>
      <c r="H17" s="15">
        <v>12</v>
      </c>
    </row>
    <row r="18" spans="1:8" x14ac:dyDescent="0.2">
      <c r="A18" s="3">
        <v>7457</v>
      </c>
      <c r="B18" s="3">
        <v>79689</v>
      </c>
      <c r="C18" s="3" t="s">
        <v>90</v>
      </c>
      <c r="D18" s="7">
        <v>91027</v>
      </c>
      <c r="E18" s="8">
        <v>13889675</v>
      </c>
      <c r="F18" s="8"/>
      <c r="G18" s="7">
        <v>13980702</v>
      </c>
      <c r="H18" s="15">
        <v>13</v>
      </c>
    </row>
    <row r="19" spans="1:8" x14ac:dyDescent="0.2">
      <c r="A19" s="3">
        <v>5314</v>
      </c>
      <c r="B19" s="3">
        <v>9409</v>
      </c>
      <c r="C19" s="3" t="s">
        <v>114</v>
      </c>
      <c r="D19" s="7">
        <v>378725</v>
      </c>
      <c r="E19" s="8">
        <v>12684023</v>
      </c>
      <c r="F19" s="8"/>
      <c r="G19" s="7">
        <v>13062748</v>
      </c>
      <c r="H19" s="15">
        <v>14</v>
      </c>
    </row>
    <row r="20" spans="1:8" x14ac:dyDescent="0.2">
      <c r="A20" s="3">
        <v>5554</v>
      </c>
      <c r="B20" s="3">
        <v>49694</v>
      </c>
      <c r="C20" s="3" t="s">
        <v>316</v>
      </c>
      <c r="D20" s="7"/>
      <c r="E20" s="8">
        <v>11826583</v>
      </c>
      <c r="F20" s="8"/>
      <c r="G20" s="7">
        <v>11826583</v>
      </c>
      <c r="H20" s="15">
        <v>15</v>
      </c>
    </row>
    <row r="21" spans="1:8" x14ac:dyDescent="0.2">
      <c r="A21" s="3">
        <v>8785</v>
      </c>
      <c r="B21" s="3">
        <v>91219</v>
      </c>
      <c r="C21" s="3" t="s">
        <v>89</v>
      </c>
      <c r="D21" s="7">
        <v>1006273</v>
      </c>
      <c r="E21" s="8">
        <v>8852788</v>
      </c>
      <c r="F21" s="8"/>
      <c r="G21" s="7">
        <v>9859061</v>
      </c>
      <c r="H21" s="15">
        <v>16</v>
      </c>
    </row>
    <row r="22" spans="1:8" x14ac:dyDescent="0.2">
      <c r="A22" s="3">
        <v>5696</v>
      </c>
      <c r="B22" s="3">
        <v>53295</v>
      </c>
      <c r="C22" s="3" t="s">
        <v>109</v>
      </c>
      <c r="D22" s="7">
        <v>7543</v>
      </c>
      <c r="E22" s="8">
        <v>8387798</v>
      </c>
      <c r="F22" s="8"/>
      <c r="G22" s="7">
        <v>8395341</v>
      </c>
      <c r="H22" s="15">
        <v>17</v>
      </c>
    </row>
    <row r="23" spans="1:8" x14ac:dyDescent="0.2">
      <c r="A23" s="3">
        <v>5900</v>
      </c>
      <c r="B23" s="3">
        <v>59207</v>
      </c>
      <c r="C23" s="3" t="s">
        <v>317</v>
      </c>
      <c r="D23" s="7">
        <v>60307</v>
      </c>
      <c r="E23" s="8">
        <v>7344274</v>
      </c>
      <c r="F23" s="8"/>
      <c r="G23" s="7">
        <v>7404581</v>
      </c>
      <c r="H23" s="15">
        <v>18</v>
      </c>
    </row>
    <row r="24" spans="1:8" x14ac:dyDescent="0.2">
      <c r="A24" s="3">
        <v>5434</v>
      </c>
      <c r="B24" s="3">
        <v>29335</v>
      </c>
      <c r="C24" s="3" t="s">
        <v>318</v>
      </c>
      <c r="D24" s="7"/>
      <c r="E24" s="8">
        <v>7356475</v>
      </c>
      <c r="F24" s="8"/>
      <c r="G24" s="7">
        <v>7356475</v>
      </c>
      <c r="H24" s="15">
        <v>19</v>
      </c>
    </row>
    <row r="25" spans="1:8" x14ac:dyDescent="0.2">
      <c r="A25" s="3">
        <v>5228</v>
      </c>
      <c r="B25" s="3">
        <v>3246</v>
      </c>
      <c r="C25" s="3" t="s">
        <v>319</v>
      </c>
      <c r="D25" s="7">
        <v>94555</v>
      </c>
      <c r="E25" s="8">
        <v>7257841</v>
      </c>
      <c r="F25" s="8"/>
      <c r="G25" s="7">
        <v>7352396</v>
      </c>
      <c r="H25" s="15">
        <v>20</v>
      </c>
    </row>
    <row r="26" spans="1:8" x14ac:dyDescent="0.2">
      <c r="A26" s="3">
        <v>5702</v>
      </c>
      <c r="B26" s="3">
        <v>53461</v>
      </c>
      <c r="C26" s="3" t="s">
        <v>104</v>
      </c>
      <c r="D26" s="7">
        <v>422064</v>
      </c>
      <c r="E26" s="8">
        <v>6550884</v>
      </c>
      <c r="F26" s="8"/>
      <c r="G26" s="7">
        <v>6972948</v>
      </c>
      <c r="H26" s="15">
        <v>21</v>
      </c>
    </row>
    <row r="27" spans="1:8" x14ac:dyDescent="0.2">
      <c r="A27" s="3">
        <v>5844</v>
      </c>
      <c r="B27" s="3">
        <v>57508</v>
      </c>
      <c r="C27" s="3" t="s">
        <v>86</v>
      </c>
      <c r="D27" s="7">
        <v>249575</v>
      </c>
      <c r="E27" s="8">
        <v>5846545</v>
      </c>
      <c r="F27" s="8"/>
      <c r="G27" s="7">
        <v>6096120</v>
      </c>
      <c r="H27" s="15">
        <v>22</v>
      </c>
    </row>
    <row r="28" spans="1:8" x14ac:dyDescent="0.2">
      <c r="A28" s="3">
        <v>8551</v>
      </c>
      <c r="B28" s="3">
        <v>84074</v>
      </c>
      <c r="C28" s="3" t="s">
        <v>132</v>
      </c>
      <c r="D28" s="7">
        <v>1500946</v>
      </c>
      <c r="E28" s="8">
        <v>3742625</v>
      </c>
      <c r="F28" s="8">
        <v>68571</v>
      </c>
      <c r="G28" s="7">
        <v>5312142</v>
      </c>
      <c r="H28" s="15">
        <v>23</v>
      </c>
    </row>
    <row r="29" spans="1:8" x14ac:dyDescent="0.2">
      <c r="A29" s="3">
        <v>5038</v>
      </c>
      <c r="B29" s="3">
        <v>154</v>
      </c>
      <c r="C29" s="3" t="s">
        <v>307</v>
      </c>
      <c r="D29" s="7"/>
      <c r="E29" s="8">
        <v>5176246</v>
      </c>
      <c r="F29" s="8"/>
      <c r="G29" s="7">
        <v>5176246</v>
      </c>
      <c r="H29" s="15">
        <v>24</v>
      </c>
    </row>
    <row r="30" spans="1:8" x14ac:dyDescent="0.2">
      <c r="A30" s="3">
        <v>6162</v>
      </c>
      <c r="B30" s="3">
        <v>69034</v>
      </c>
      <c r="C30" s="3" t="s">
        <v>112</v>
      </c>
      <c r="D30" s="7">
        <v>194888</v>
      </c>
      <c r="E30" s="8">
        <v>4675530</v>
      </c>
      <c r="F30" s="8"/>
      <c r="G30" s="7">
        <v>4870418</v>
      </c>
      <c r="H30" s="15">
        <v>25</v>
      </c>
    </row>
    <row r="31" spans="1:8" x14ac:dyDescent="0.2">
      <c r="A31" s="3">
        <v>6980</v>
      </c>
      <c r="B31" s="3">
        <v>66682</v>
      </c>
      <c r="C31" s="3" t="s">
        <v>229</v>
      </c>
      <c r="D31" s="7">
        <v>2266533</v>
      </c>
      <c r="E31" s="8">
        <v>2559687</v>
      </c>
      <c r="F31" s="8"/>
      <c r="G31" s="7">
        <v>4826220</v>
      </c>
      <c r="H31" s="15">
        <v>26</v>
      </c>
    </row>
    <row r="32" spans="1:8" x14ac:dyDescent="0.2">
      <c r="A32" s="3">
        <v>6640</v>
      </c>
      <c r="B32" s="3">
        <v>64168</v>
      </c>
      <c r="C32" s="3" t="s">
        <v>251</v>
      </c>
      <c r="D32" s="7">
        <v>71975</v>
      </c>
      <c r="E32" s="8">
        <v>4740375</v>
      </c>
      <c r="F32" s="8"/>
      <c r="G32" s="7">
        <v>4812350</v>
      </c>
      <c r="H32" s="15">
        <v>27</v>
      </c>
    </row>
    <row r="33" spans="1:8" x14ac:dyDescent="0.2">
      <c r="A33" s="3">
        <v>5331</v>
      </c>
      <c r="B33" s="3">
        <v>11135</v>
      </c>
      <c r="C33" s="3" t="s">
        <v>84</v>
      </c>
      <c r="D33" s="7">
        <v>4727347</v>
      </c>
      <c r="E33" s="8"/>
      <c r="F33" s="8"/>
      <c r="G33" s="7">
        <v>4727347</v>
      </c>
      <c r="H33" s="15">
        <v>28</v>
      </c>
    </row>
    <row r="34" spans="1:8" x14ac:dyDescent="0.2">
      <c r="A34" s="3">
        <v>6558</v>
      </c>
      <c r="B34" s="3">
        <v>57956</v>
      </c>
      <c r="C34" s="3" t="s">
        <v>127</v>
      </c>
      <c r="D34" s="7">
        <v>1300</v>
      </c>
      <c r="E34" s="8">
        <v>4529511</v>
      </c>
      <c r="F34" s="8"/>
      <c r="G34" s="7">
        <v>4530811</v>
      </c>
      <c r="H34" s="15">
        <v>29</v>
      </c>
    </row>
    <row r="35" spans="1:8" x14ac:dyDescent="0.2">
      <c r="A35" s="3">
        <v>7518</v>
      </c>
      <c r="B35" s="3">
        <v>69121</v>
      </c>
      <c r="C35" s="3" t="s">
        <v>194</v>
      </c>
      <c r="D35" s="7">
        <v>3348192</v>
      </c>
      <c r="E35" s="8">
        <v>946125</v>
      </c>
      <c r="F35" s="8">
        <v>35440</v>
      </c>
      <c r="G35" s="7">
        <v>4329757</v>
      </c>
      <c r="H35" s="15">
        <v>30</v>
      </c>
    </row>
    <row r="36" spans="1:8" x14ac:dyDescent="0.2">
      <c r="A36" s="3">
        <v>8447</v>
      </c>
      <c r="B36" s="3">
        <v>83483</v>
      </c>
      <c r="C36" s="3" t="s">
        <v>320</v>
      </c>
      <c r="D36" s="7"/>
      <c r="E36" s="8">
        <v>3875255</v>
      </c>
      <c r="F36" s="8"/>
      <c r="G36" s="7">
        <v>3875255</v>
      </c>
      <c r="H36" s="15">
        <v>31</v>
      </c>
    </row>
    <row r="37" spans="1:8" x14ac:dyDescent="0.2">
      <c r="A37" s="3">
        <v>9712</v>
      </c>
      <c r="B37" s="3">
        <v>93110</v>
      </c>
      <c r="C37" s="3" t="s">
        <v>321</v>
      </c>
      <c r="D37" s="7"/>
      <c r="E37" s="8">
        <v>3656749</v>
      </c>
      <c r="F37" s="8"/>
      <c r="G37" s="7">
        <v>3656749</v>
      </c>
      <c r="H37" s="15">
        <v>32</v>
      </c>
    </row>
    <row r="38" spans="1:8" x14ac:dyDescent="0.2">
      <c r="A38" s="3">
        <v>5824</v>
      </c>
      <c r="B38" s="3">
        <v>56959</v>
      </c>
      <c r="C38" s="3" t="s">
        <v>165</v>
      </c>
      <c r="D38" s="7">
        <v>11500</v>
      </c>
      <c r="E38" s="8">
        <v>3507685</v>
      </c>
      <c r="F38" s="8">
        <v>143</v>
      </c>
      <c r="G38" s="7">
        <v>3519328</v>
      </c>
      <c r="H38" s="15">
        <v>33</v>
      </c>
    </row>
    <row r="39" spans="1:8" x14ac:dyDescent="0.2">
      <c r="A39" s="3">
        <v>7444</v>
      </c>
      <c r="B39" s="3">
        <v>71243</v>
      </c>
      <c r="C39" s="3" t="s">
        <v>94</v>
      </c>
      <c r="D39" s="7">
        <v>263803</v>
      </c>
      <c r="E39" s="8">
        <v>3029332</v>
      </c>
      <c r="F39" s="8"/>
      <c r="G39" s="7">
        <v>3293135</v>
      </c>
      <c r="H39" s="15">
        <v>34</v>
      </c>
    </row>
    <row r="40" spans="1:8" x14ac:dyDescent="0.2">
      <c r="A40" s="3">
        <v>7156</v>
      </c>
      <c r="B40" s="3">
        <v>62413</v>
      </c>
      <c r="C40" s="3" t="s">
        <v>322</v>
      </c>
      <c r="D40" s="7"/>
      <c r="E40" s="8">
        <v>2460961</v>
      </c>
      <c r="F40" s="8"/>
      <c r="G40" s="7">
        <v>2460961</v>
      </c>
      <c r="H40" s="15">
        <v>35</v>
      </c>
    </row>
    <row r="41" spans="1:8" x14ac:dyDescent="0.2">
      <c r="A41" s="3">
        <v>7329</v>
      </c>
      <c r="B41" s="3">
        <v>76158</v>
      </c>
      <c r="C41" s="3" t="s">
        <v>323</v>
      </c>
      <c r="D41" s="7"/>
      <c r="E41" s="8">
        <v>2396297</v>
      </c>
      <c r="F41" s="8"/>
      <c r="G41" s="7">
        <v>2396297</v>
      </c>
      <c r="H41" s="15">
        <v>36</v>
      </c>
    </row>
    <row r="42" spans="1:8" x14ac:dyDescent="0.2">
      <c r="A42" s="3">
        <v>8558</v>
      </c>
      <c r="B42" s="3">
        <v>79594</v>
      </c>
      <c r="C42" s="3" t="s">
        <v>324</v>
      </c>
      <c r="D42" s="7"/>
      <c r="E42" s="8">
        <v>2238342</v>
      </c>
      <c r="F42" s="8"/>
      <c r="G42" s="7">
        <v>2238342</v>
      </c>
      <c r="H42" s="15">
        <v>37</v>
      </c>
    </row>
    <row r="43" spans="1:8" x14ac:dyDescent="0.2">
      <c r="A43" s="3">
        <v>9634</v>
      </c>
      <c r="B43" s="3">
        <v>94109</v>
      </c>
      <c r="C43" s="3" t="s">
        <v>325</v>
      </c>
      <c r="D43" s="7">
        <v>34399</v>
      </c>
      <c r="E43" s="8">
        <v>2056855</v>
      </c>
      <c r="F43" s="8"/>
      <c r="G43" s="7">
        <v>2091254</v>
      </c>
      <c r="H43" s="15">
        <v>38</v>
      </c>
    </row>
    <row r="44" spans="1:8" x14ac:dyDescent="0.2">
      <c r="A44" s="3">
        <v>5965</v>
      </c>
      <c r="B44" s="3">
        <v>61981</v>
      </c>
      <c r="C44" s="3" t="s">
        <v>87</v>
      </c>
      <c r="D44" s="7">
        <v>2013057</v>
      </c>
      <c r="E44" s="8"/>
      <c r="F44" s="8"/>
      <c r="G44" s="7">
        <v>2013057</v>
      </c>
      <c r="H44" s="15">
        <v>39</v>
      </c>
    </row>
    <row r="45" spans="1:8" x14ac:dyDescent="0.2">
      <c r="A45" s="3">
        <v>5424</v>
      </c>
      <c r="B45" s="3">
        <v>27457</v>
      </c>
      <c r="C45" s="3" t="s">
        <v>326</v>
      </c>
      <c r="D45" s="7"/>
      <c r="E45" s="8">
        <v>1966740</v>
      </c>
      <c r="F45" s="8"/>
      <c r="G45" s="7">
        <v>1966740</v>
      </c>
      <c r="H45" s="15">
        <v>40</v>
      </c>
    </row>
    <row r="46" spans="1:8" x14ac:dyDescent="0.2">
      <c r="A46" s="3">
        <v>7640</v>
      </c>
      <c r="B46" s="3">
        <v>2584</v>
      </c>
      <c r="C46" s="3" t="s">
        <v>327</v>
      </c>
      <c r="D46" s="7"/>
      <c r="E46" s="8">
        <v>1211841</v>
      </c>
      <c r="F46" s="8"/>
      <c r="G46" s="7">
        <v>1211841</v>
      </c>
      <c r="H46" s="15">
        <v>41</v>
      </c>
    </row>
    <row r="47" spans="1:8" x14ac:dyDescent="0.2">
      <c r="A47" s="3">
        <v>5050</v>
      </c>
      <c r="B47" s="3">
        <v>177</v>
      </c>
      <c r="C47" s="3" t="s">
        <v>328</v>
      </c>
      <c r="D47" s="7"/>
      <c r="E47" s="8">
        <v>1128988</v>
      </c>
      <c r="F47" s="8"/>
      <c r="G47" s="7">
        <v>1128988</v>
      </c>
      <c r="H47" s="15">
        <v>42</v>
      </c>
    </row>
    <row r="48" spans="1:8" x14ac:dyDescent="0.2">
      <c r="A48" s="3">
        <v>8344</v>
      </c>
      <c r="B48" s="3">
        <v>81385</v>
      </c>
      <c r="C48" s="3" t="s">
        <v>168</v>
      </c>
      <c r="D48" s="7">
        <v>58278</v>
      </c>
      <c r="E48" s="8">
        <v>1022611</v>
      </c>
      <c r="F48" s="8"/>
      <c r="G48" s="7">
        <v>1080889</v>
      </c>
      <c r="H48" s="15">
        <v>43</v>
      </c>
    </row>
    <row r="49" spans="1:8" x14ac:dyDescent="0.2">
      <c r="A49" s="3">
        <v>6628</v>
      </c>
      <c r="B49" s="3">
        <v>68254</v>
      </c>
      <c r="C49" s="3" t="s">
        <v>152</v>
      </c>
      <c r="D49" s="7">
        <v>3050</v>
      </c>
      <c r="E49" s="8">
        <v>1052422</v>
      </c>
      <c r="F49" s="8"/>
      <c r="G49" s="7">
        <v>1055472</v>
      </c>
      <c r="H49" s="15">
        <v>44</v>
      </c>
    </row>
    <row r="50" spans="1:8" x14ac:dyDescent="0.2">
      <c r="A50" s="3">
        <v>5400</v>
      </c>
      <c r="B50" s="3">
        <v>26428</v>
      </c>
      <c r="C50" s="3" t="s">
        <v>329</v>
      </c>
      <c r="D50" s="7"/>
      <c r="E50" s="8">
        <v>961949</v>
      </c>
      <c r="F50" s="8"/>
      <c r="G50" s="7">
        <v>961949</v>
      </c>
      <c r="H50" s="15">
        <v>45</v>
      </c>
    </row>
    <row r="51" spans="1:8" x14ac:dyDescent="0.2">
      <c r="A51" s="3">
        <v>5758</v>
      </c>
      <c r="B51" s="3">
        <v>55265</v>
      </c>
      <c r="C51" s="3" t="s">
        <v>191</v>
      </c>
      <c r="D51" s="7"/>
      <c r="E51" s="8">
        <v>942006</v>
      </c>
      <c r="F51" s="8"/>
      <c r="G51" s="7">
        <v>942006</v>
      </c>
      <c r="H51" s="15">
        <v>46</v>
      </c>
    </row>
    <row r="52" spans="1:8" x14ac:dyDescent="0.2">
      <c r="A52" s="3">
        <v>6509</v>
      </c>
      <c r="B52" s="3">
        <v>65940</v>
      </c>
      <c r="C52" s="3" t="s">
        <v>330</v>
      </c>
      <c r="D52" s="7"/>
      <c r="E52" s="8">
        <v>937116</v>
      </c>
      <c r="F52" s="8"/>
      <c r="G52" s="7">
        <v>937116</v>
      </c>
      <c r="H52" s="15">
        <v>47</v>
      </c>
    </row>
    <row r="53" spans="1:8" x14ac:dyDescent="0.2">
      <c r="A53" s="3">
        <v>6920</v>
      </c>
      <c r="B53" s="3">
        <v>26257</v>
      </c>
      <c r="C53" s="3" t="s">
        <v>331</v>
      </c>
      <c r="D53" s="7"/>
      <c r="E53" s="8">
        <v>923925</v>
      </c>
      <c r="F53" s="8"/>
      <c r="G53" s="7">
        <v>923925</v>
      </c>
      <c r="H53" s="15">
        <v>48</v>
      </c>
    </row>
    <row r="54" spans="1:8" x14ac:dyDescent="0.2">
      <c r="A54" s="3">
        <v>8098</v>
      </c>
      <c r="B54" s="3">
        <v>65165</v>
      </c>
      <c r="C54" s="3" t="s">
        <v>219</v>
      </c>
      <c r="D54" s="7">
        <v>535902</v>
      </c>
      <c r="E54" s="8">
        <v>328905</v>
      </c>
      <c r="F54" s="8"/>
      <c r="G54" s="7">
        <v>864807</v>
      </c>
      <c r="H54" s="15">
        <v>49</v>
      </c>
    </row>
    <row r="55" spans="1:8" x14ac:dyDescent="0.2">
      <c r="A55" s="3">
        <v>8162</v>
      </c>
      <c r="B55" s="3">
        <v>75726</v>
      </c>
      <c r="C55" s="3" t="s">
        <v>163</v>
      </c>
      <c r="D55" s="7"/>
      <c r="E55" s="8">
        <v>757449</v>
      </c>
      <c r="F55" s="8"/>
      <c r="G55" s="7">
        <v>757449</v>
      </c>
      <c r="H55" s="15">
        <v>50</v>
      </c>
    </row>
    <row r="56" spans="1:8" x14ac:dyDescent="0.2">
      <c r="A56" s="3">
        <v>9300</v>
      </c>
      <c r="B56" s="3">
        <v>67207</v>
      </c>
      <c r="C56" s="3" t="s">
        <v>332</v>
      </c>
      <c r="D56" s="7"/>
      <c r="E56" s="8">
        <v>695469</v>
      </c>
      <c r="F56" s="8"/>
      <c r="G56" s="7">
        <v>695469</v>
      </c>
      <c r="H56" s="15">
        <v>51</v>
      </c>
    </row>
    <row r="57" spans="1:8" x14ac:dyDescent="0.2">
      <c r="A57" s="3">
        <v>8744</v>
      </c>
      <c r="B57" s="3">
        <v>90097</v>
      </c>
      <c r="C57" s="3" t="s">
        <v>197</v>
      </c>
      <c r="D57" s="7"/>
      <c r="E57" s="8">
        <v>587197</v>
      </c>
      <c r="F57" s="8"/>
      <c r="G57" s="7">
        <v>587197</v>
      </c>
      <c r="H57" s="15">
        <v>52</v>
      </c>
    </row>
    <row r="58" spans="1:8" x14ac:dyDescent="0.2">
      <c r="A58" s="3">
        <v>8297</v>
      </c>
      <c r="B58" s="3">
        <v>75073</v>
      </c>
      <c r="C58" s="3" t="s">
        <v>283</v>
      </c>
      <c r="D58" s="7">
        <v>26534</v>
      </c>
      <c r="E58" s="8">
        <v>556377</v>
      </c>
      <c r="F58" s="8"/>
      <c r="G58" s="7">
        <v>582911</v>
      </c>
      <c r="H58" s="15">
        <v>53</v>
      </c>
    </row>
    <row r="59" spans="1:8" x14ac:dyDescent="0.2">
      <c r="A59" s="3">
        <v>5649</v>
      </c>
      <c r="B59" s="3">
        <v>51312</v>
      </c>
      <c r="C59" s="3" t="s">
        <v>333</v>
      </c>
      <c r="D59" s="7"/>
      <c r="E59" s="8">
        <v>555876</v>
      </c>
      <c r="F59" s="8"/>
      <c r="G59" s="7">
        <v>555876</v>
      </c>
      <c r="H59" s="15">
        <v>54</v>
      </c>
    </row>
    <row r="60" spans="1:8" x14ac:dyDescent="0.2">
      <c r="A60" s="3">
        <v>5557</v>
      </c>
      <c r="B60" s="3">
        <v>49747</v>
      </c>
      <c r="C60" s="3" t="s">
        <v>95</v>
      </c>
      <c r="D60" s="7">
        <v>440988</v>
      </c>
      <c r="E60" s="8"/>
      <c r="F60" s="8"/>
      <c r="G60" s="7">
        <v>440988</v>
      </c>
      <c r="H60" s="15">
        <v>55</v>
      </c>
    </row>
    <row r="61" spans="1:8" x14ac:dyDescent="0.2">
      <c r="A61" s="3">
        <v>5133</v>
      </c>
      <c r="B61" s="3">
        <v>1156</v>
      </c>
      <c r="C61" s="3" t="s">
        <v>334</v>
      </c>
      <c r="D61" s="7"/>
      <c r="E61" s="8">
        <v>423307</v>
      </c>
      <c r="F61" s="8"/>
      <c r="G61" s="7">
        <v>423307</v>
      </c>
      <c r="H61" s="15">
        <v>56</v>
      </c>
    </row>
    <row r="62" spans="1:8" x14ac:dyDescent="0.2">
      <c r="A62" s="3">
        <v>6996</v>
      </c>
      <c r="B62" s="3">
        <v>3254</v>
      </c>
      <c r="C62" s="3" t="s">
        <v>335</v>
      </c>
      <c r="D62" s="7"/>
      <c r="E62" s="8">
        <v>405245</v>
      </c>
      <c r="F62" s="8"/>
      <c r="G62" s="7">
        <v>405245</v>
      </c>
      <c r="H62" s="15">
        <v>57</v>
      </c>
    </row>
    <row r="63" spans="1:8" x14ac:dyDescent="0.2">
      <c r="A63" s="3">
        <v>5870</v>
      </c>
      <c r="B63" s="3">
        <v>58177</v>
      </c>
      <c r="C63" s="3" t="s">
        <v>300</v>
      </c>
      <c r="D63" s="7"/>
      <c r="E63" s="8">
        <v>387905</v>
      </c>
      <c r="F63" s="8"/>
      <c r="G63" s="7">
        <v>387905</v>
      </c>
      <c r="H63" s="15">
        <v>58</v>
      </c>
    </row>
    <row r="64" spans="1:8" x14ac:dyDescent="0.2">
      <c r="A64" s="3">
        <v>5195</v>
      </c>
      <c r="B64" s="3">
        <v>2482</v>
      </c>
      <c r="C64" s="3" t="s">
        <v>336</v>
      </c>
      <c r="D64" s="7"/>
      <c r="E64" s="8">
        <v>348052</v>
      </c>
      <c r="F64" s="8"/>
      <c r="G64" s="7">
        <v>348052</v>
      </c>
      <c r="H64" s="15">
        <v>59</v>
      </c>
    </row>
    <row r="65" spans="1:8" x14ac:dyDescent="0.2">
      <c r="A65" s="3">
        <v>6885</v>
      </c>
      <c r="B65" s="3">
        <v>74533</v>
      </c>
      <c r="C65" s="3" t="s">
        <v>287</v>
      </c>
      <c r="D65" s="7"/>
      <c r="E65" s="8">
        <v>289898</v>
      </c>
      <c r="F65" s="8"/>
      <c r="G65" s="7">
        <v>289898</v>
      </c>
      <c r="H65" s="15">
        <v>60</v>
      </c>
    </row>
    <row r="66" spans="1:8" x14ac:dyDescent="0.2">
      <c r="A66" s="3">
        <v>6710</v>
      </c>
      <c r="B66" s="3">
        <v>55947</v>
      </c>
      <c r="C66" s="3" t="s">
        <v>278</v>
      </c>
      <c r="D66" s="7">
        <v>28109</v>
      </c>
      <c r="E66" s="8">
        <v>237737</v>
      </c>
      <c r="F66" s="8"/>
      <c r="G66" s="7">
        <v>265846</v>
      </c>
      <c r="H66" s="15">
        <v>61</v>
      </c>
    </row>
    <row r="67" spans="1:8" x14ac:dyDescent="0.2">
      <c r="A67" s="3">
        <v>6778</v>
      </c>
      <c r="B67" s="3">
        <v>64502</v>
      </c>
      <c r="C67" s="3" t="s">
        <v>337</v>
      </c>
      <c r="D67" s="7"/>
      <c r="E67" s="8">
        <v>255339</v>
      </c>
      <c r="F67" s="8"/>
      <c r="G67" s="7">
        <v>255339</v>
      </c>
      <c r="H67" s="15">
        <v>62</v>
      </c>
    </row>
    <row r="68" spans="1:8" x14ac:dyDescent="0.2">
      <c r="A68" s="3">
        <v>5204</v>
      </c>
      <c r="B68" s="3">
        <v>2640</v>
      </c>
      <c r="C68" s="3" t="s">
        <v>338</v>
      </c>
      <c r="D68" s="7"/>
      <c r="E68" s="8">
        <v>223059</v>
      </c>
      <c r="F68" s="8"/>
      <c r="G68" s="7">
        <v>223059</v>
      </c>
      <c r="H68" s="15">
        <v>63</v>
      </c>
    </row>
    <row r="69" spans="1:8" x14ac:dyDescent="0.2">
      <c r="A69" s="3">
        <v>5483</v>
      </c>
      <c r="B69" s="3">
        <v>45492</v>
      </c>
      <c r="C69" s="3" t="s">
        <v>147</v>
      </c>
      <c r="D69" s="7"/>
      <c r="E69" s="8">
        <v>218209</v>
      </c>
      <c r="F69" s="8"/>
      <c r="G69" s="7">
        <v>218209</v>
      </c>
      <c r="H69" s="15">
        <v>64</v>
      </c>
    </row>
    <row r="70" spans="1:8" x14ac:dyDescent="0.2">
      <c r="A70" s="3">
        <v>5435</v>
      </c>
      <c r="B70" s="3">
        <v>29605</v>
      </c>
      <c r="C70" s="3" t="s">
        <v>125</v>
      </c>
      <c r="D70" s="7"/>
      <c r="E70" s="8">
        <v>172565</v>
      </c>
      <c r="F70" s="8"/>
      <c r="G70" s="7">
        <v>172565</v>
      </c>
      <c r="H70" s="15">
        <v>65</v>
      </c>
    </row>
    <row r="71" spans="1:8" x14ac:dyDescent="0.2">
      <c r="A71" s="3">
        <v>5206</v>
      </c>
      <c r="B71" s="3">
        <v>2765</v>
      </c>
      <c r="C71" s="3" t="s">
        <v>339</v>
      </c>
      <c r="D71" s="7"/>
      <c r="E71" s="8">
        <v>170947</v>
      </c>
      <c r="F71" s="8"/>
      <c r="G71" s="7">
        <v>170947</v>
      </c>
      <c r="H71" s="15">
        <v>66</v>
      </c>
    </row>
    <row r="72" spans="1:8" x14ac:dyDescent="0.2">
      <c r="A72" s="3">
        <v>5842</v>
      </c>
      <c r="B72" s="3">
        <v>57480</v>
      </c>
      <c r="C72" s="3" t="s">
        <v>340</v>
      </c>
      <c r="D72" s="7"/>
      <c r="E72" s="8">
        <v>154803</v>
      </c>
      <c r="F72" s="8"/>
      <c r="G72" s="7">
        <v>154803</v>
      </c>
      <c r="H72" s="15">
        <v>67</v>
      </c>
    </row>
    <row r="73" spans="1:8" x14ac:dyDescent="0.2">
      <c r="A73" s="3">
        <v>5104</v>
      </c>
      <c r="B73" s="3">
        <v>754</v>
      </c>
      <c r="C73" s="3" t="s">
        <v>341</v>
      </c>
      <c r="D73" s="7"/>
      <c r="E73" s="8">
        <v>141855</v>
      </c>
      <c r="F73" s="8"/>
      <c r="G73" s="7">
        <v>141855</v>
      </c>
      <c r="H73" s="15">
        <v>68</v>
      </c>
    </row>
    <row r="74" spans="1:8" x14ac:dyDescent="0.2">
      <c r="A74" s="3">
        <v>9932</v>
      </c>
      <c r="B74" s="3">
        <v>109932</v>
      </c>
      <c r="C74" s="3" t="s">
        <v>342</v>
      </c>
      <c r="D74" s="7"/>
      <c r="E74" s="8">
        <v>132140</v>
      </c>
      <c r="F74" s="8"/>
      <c r="G74" s="7">
        <v>132140</v>
      </c>
      <c r="H74" s="15">
        <v>69</v>
      </c>
    </row>
    <row r="75" spans="1:8" x14ac:dyDescent="0.2">
      <c r="A75" s="3">
        <v>5002</v>
      </c>
      <c r="B75" s="3">
        <v>8</v>
      </c>
      <c r="C75" s="3" t="s">
        <v>175</v>
      </c>
      <c r="D75" s="7">
        <v>32442</v>
      </c>
      <c r="E75" s="8">
        <v>98138</v>
      </c>
      <c r="F75" s="8"/>
      <c r="G75" s="7">
        <v>130580</v>
      </c>
      <c r="H75" s="15">
        <v>70</v>
      </c>
    </row>
    <row r="76" spans="1:8" x14ac:dyDescent="0.2">
      <c r="A76" s="3">
        <v>5177</v>
      </c>
      <c r="B76" s="3">
        <v>2148</v>
      </c>
      <c r="C76" s="3" t="s">
        <v>343</v>
      </c>
      <c r="D76" s="7"/>
      <c r="E76" s="8">
        <v>127465</v>
      </c>
      <c r="F76" s="8"/>
      <c r="G76" s="7">
        <v>127465</v>
      </c>
      <c r="H76" s="15">
        <v>71</v>
      </c>
    </row>
    <row r="77" spans="1:8" x14ac:dyDescent="0.2">
      <c r="A77" s="3">
        <v>5567</v>
      </c>
      <c r="B77" s="3">
        <v>50668</v>
      </c>
      <c r="C77" s="3" t="s">
        <v>344</v>
      </c>
      <c r="D77" s="7"/>
      <c r="E77" s="8">
        <v>125693</v>
      </c>
      <c r="F77" s="8"/>
      <c r="G77" s="7">
        <v>125693</v>
      </c>
      <c r="H77" s="15">
        <v>72</v>
      </c>
    </row>
    <row r="78" spans="1:8" x14ac:dyDescent="0.2">
      <c r="A78" s="3">
        <v>6797</v>
      </c>
      <c r="B78" s="3">
        <v>54279</v>
      </c>
      <c r="C78" s="3" t="s">
        <v>178</v>
      </c>
      <c r="D78" s="7"/>
      <c r="E78" s="8">
        <v>120936</v>
      </c>
      <c r="F78" s="8"/>
      <c r="G78" s="7">
        <v>120936</v>
      </c>
      <c r="H78" s="15">
        <v>73</v>
      </c>
    </row>
    <row r="79" spans="1:8" x14ac:dyDescent="0.2">
      <c r="A79" s="3">
        <v>7471</v>
      </c>
      <c r="B79" s="3">
        <v>79766</v>
      </c>
      <c r="C79" s="3" t="s">
        <v>345</v>
      </c>
      <c r="D79" s="7"/>
      <c r="E79" s="8">
        <v>107391</v>
      </c>
      <c r="F79" s="8"/>
      <c r="G79" s="7">
        <v>107391</v>
      </c>
      <c r="H79" s="15">
        <v>74</v>
      </c>
    </row>
    <row r="80" spans="1:8" x14ac:dyDescent="0.2">
      <c r="A80" s="3">
        <v>5166</v>
      </c>
      <c r="B80" s="3">
        <v>1946</v>
      </c>
      <c r="C80" s="3" t="s">
        <v>346</v>
      </c>
      <c r="D80" s="7"/>
      <c r="E80" s="8">
        <v>77116</v>
      </c>
      <c r="F80" s="8">
        <v>17137</v>
      </c>
      <c r="G80" s="7">
        <v>94253</v>
      </c>
      <c r="H80" s="15">
        <v>75</v>
      </c>
    </row>
    <row r="81" spans="1:8" x14ac:dyDescent="0.2">
      <c r="A81" s="3">
        <v>7496</v>
      </c>
      <c r="B81" s="3">
        <v>2730</v>
      </c>
      <c r="C81" s="3" t="s">
        <v>347</v>
      </c>
      <c r="D81" s="7">
        <v>92539</v>
      </c>
      <c r="E81" s="8"/>
      <c r="F81" s="8"/>
      <c r="G81" s="7">
        <v>92539</v>
      </c>
      <c r="H81" s="15">
        <v>76</v>
      </c>
    </row>
    <row r="82" spans="1:8" x14ac:dyDescent="0.2">
      <c r="A82" s="3">
        <v>5884</v>
      </c>
      <c r="B82" s="3">
        <v>58525</v>
      </c>
      <c r="C82" s="3" t="s">
        <v>110</v>
      </c>
      <c r="D82" s="7"/>
      <c r="E82" s="8">
        <v>86256</v>
      </c>
      <c r="F82" s="8"/>
      <c r="G82" s="7">
        <v>86256</v>
      </c>
      <c r="H82" s="15">
        <v>77</v>
      </c>
    </row>
    <row r="83" spans="1:8" x14ac:dyDescent="0.2">
      <c r="A83" s="3">
        <v>5291</v>
      </c>
      <c r="B83" s="3">
        <v>5660</v>
      </c>
      <c r="C83" s="3" t="s">
        <v>348</v>
      </c>
      <c r="D83" s="7"/>
      <c r="E83" s="8">
        <v>80543</v>
      </c>
      <c r="F83" s="8"/>
      <c r="G83" s="7">
        <v>80543</v>
      </c>
      <c r="H83" s="15">
        <v>78</v>
      </c>
    </row>
    <row r="84" spans="1:8" x14ac:dyDescent="0.2">
      <c r="A84" s="3">
        <v>8618</v>
      </c>
      <c r="B84" s="3">
        <v>77145</v>
      </c>
      <c r="C84" s="3" t="s">
        <v>349</v>
      </c>
      <c r="D84" s="7"/>
      <c r="E84" s="8">
        <v>68411</v>
      </c>
      <c r="F84" s="8"/>
      <c r="G84" s="7">
        <v>68411</v>
      </c>
      <c r="H84" s="15">
        <v>79</v>
      </c>
    </row>
    <row r="85" spans="1:8" x14ac:dyDescent="0.2">
      <c r="A85" s="3">
        <v>6081</v>
      </c>
      <c r="B85" s="3">
        <v>65291</v>
      </c>
      <c r="C85" s="3" t="s">
        <v>97</v>
      </c>
      <c r="D85" s="7">
        <v>58090</v>
      </c>
      <c r="E85" s="8"/>
      <c r="F85" s="8"/>
      <c r="G85" s="7">
        <v>58090</v>
      </c>
      <c r="H85" s="15">
        <v>80</v>
      </c>
    </row>
    <row r="86" spans="1:8" x14ac:dyDescent="0.2">
      <c r="A86" s="3">
        <v>5804</v>
      </c>
      <c r="B86" s="3">
        <v>56148</v>
      </c>
      <c r="C86" s="3" t="s">
        <v>350</v>
      </c>
      <c r="D86" s="7"/>
      <c r="E86" s="8">
        <v>57694</v>
      </c>
      <c r="F86" s="8"/>
      <c r="G86" s="7">
        <v>57694</v>
      </c>
      <c r="H86" s="15">
        <v>81</v>
      </c>
    </row>
    <row r="87" spans="1:8" x14ac:dyDescent="0.2">
      <c r="A87" s="3">
        <v>6598</v>
      </c>
      <c r="B87" s="3">
        <v>2397</v>
      </c>
      <c r="C87" s="3" t="s">
        <v>351</v>
      </c>
      <c r="D87" s="7"/>
      <c r="E87" s="8">
        <v>49003</v>
      </c>
      <c r="F87" s="8"/>
      <c r="G87" s="7">
        <v>49003</v>
      </c>
      <c r="H87" s="15">
        <v>82</v>
      </c>
    </row>
    <row r="88" spans="1:8" x14ac:dyDescent="0.2">
      <c r="A88" s="3">
        <v>5444</v>
      </c>
      <c r="B88" s="3">
        <v>32441</v>
      </c>
      <c r="C88" s="3" t="s">
        <v>352</v>
      </c>
      <c r="D88" s="7"/>
      <c r="E88" s="8">
        <v>46680</v>
      </c>
      <c r="F88" s="8"/>
      <c r="G88" s="7">
        <v>46680</v>
      </c>
      <c r="H88" s="15">
        <v>83</v>
      </c>
    </row>
    <row r="89" spans="1:8" x14ac:dyDescent="0.2">
      <c r="A89" s="3">
        <v>6656</v>
      </c>
      <c r="B89" s="3">
        <v>2762</v>
      </c>
      <c r="C89" s="3" t="s">
        <v>353</v>
      </c>
      <c r="D89" s="7"/>
      <c r="E89" s="8">
        <v>46043</v>
      </c>
      <c r="F89" s="8"/>
      <c r="G89" s="7">
        <v>46043</v>
      </c>
      <c r="H89" s="15">
        <v>84</v>
      </c>
    </row>
    <row r="90" spans="1:8" x14ac:dyDescent="0.2">
      <c r="A90" s="3">
        <v>7225</v>
      </c>
      <c r="B90" s="3">
        <v>66343</v>
      </c>
      <c r="C90" s="3" t="s">
        <v>354</v>
      </c>
      <c r="D90" s="7">
        <v>42271</v>
      </c>
      <c r="E90" s="8"/>
      <c r="F90" s="8"/>
      <c r="G90" s="7">
        <v>42271</v>
      </c>
      <c r="H90" s="15">
        <v>85</v>
      </c>
    </row>
    <row r="91" spans="1:8" x14ac:dyDescent="0.2">
      <c r="A91" s="3">
        <v>6650</v>
      </c>
      <c r="B91" s="3">
        <v>35578</v>
      </c>
      <c r="C91" s="3" t="s">
        <v>355</v>
      </c>
      <c r="D91" s="7"/>
      <c r="E91" s="8">
        <v>42020</v>
      </c>
      <c r="F91" s="8"/>
      <c r="G91" s="7">
        <v>42020</v>
      </c>
      <c r="H91" s="15">
        <v>86</v>
      </c>
    </row>
    <row r="92" spans="1:8" x14ac:dyDescent="0.2">
      <c r="A92" s="3">
        <v>7007</v>
      </c>
      <c r="B92" s="3">
        <v>65372</v>
      </c>
      <c r="C92" s="3" t="s">
        <v>255</v>
      </c>
      <c r="D92" s="7"/>
      <c r="E92" s="8">
        <v>39534</v>
      </c>
      <c r="F92" s="8"/>
      <c r="G92" s="7">
        <v>39534</v>
      </c>
      <c r="H92" s="15">
        <v>87</v>
      </c>
    </row>
    <row r="93" spans="1:8" x14ac:dyDescent="0.2">
      <c r="A93" s="3">
        <v>6734</v>
      </c>
      <c r="B93" s="3">
        <v>27801</v>
      </c>
      <c r="C93" s="3" t="s">
        <v>356</v>
      </c>
      <c r="D93" s="7"/>
      <c r="E93" s="8">
        <v>32597</v>
      </c>
      <c r="F93" s="8"/>
      <c r="G93" s="7">
        <v>32597</v>
      </c>
      <c r="H93" s="15">
        <v>88</v>
      </c>
    </row>
    <row r="94" spans="1:8" x14ac:dyDescent="0.2">
      <c r="A94" s="3">
        <v>5213</v>
      </c>
      <c r="B94" s="3">
        <v>2846</v>
      </c>
      <c r="C94" s="3" t="s">
        <v>275</v>
      </c>
      <c r="D94" s="7"/>
      <c r="E94" s="8">
        <v>28794</v>
      </c>
      <c r="F94" s="8"/>
      <c r="G94" s="7">
        <v>28794</v>
      </c>
      <c r="H94" s="15">
        <v>89</v>
      </c>
    </row>
    <row r="95" spans="1:8" x14ac:dyDescent="0.2">
      <c r="A95" s="3">
        <v>6915</v>
      </c>
      <c r="B95" s="3">
        <v>64517</v>
      </c>
      <c r="C95" s="3" t="s">
        <v>357</v>
      </c>
      <c r="D95" s="7"/>
      <c r="E95" s="8">
        <v>25787</v>
      </c>
      <c r="F95" s="8"/>
      <c r="G95" s="7">
        <v>25787</v>
      </c>
      <c r="H95" s="15">
        <v>90</v>
      </c>
    </row>
    <row r="96" spans="1:8" x14ac:dyDescent="0.2">
      <c r="A96" s="3">
        <v>5493</v>
      </c>
      <c r="B96" s="3">
        <v>46388</v>
      </c>
      <c r="C96" s="3" t="s">
        <v>142</v>
      </c>
      <c r="D96" s="7"/>
      <c r="E96" s="8">
        <v>25338</v>
      </c>
      <c r="F96" s="8"/>
      <c r="G96" s="7">
        <v>25338</v>
      </c>
      <c r="H96" s="15">
        <v>91</v>
      </c>
    </row>
    <row r="97" spans="1:8" x14ac:dyDescent="0.2">
      <c r="A97" s="3">
        <v>5156</v>
      </c>
      <c r="B97" s="3">
        <v>1734</v>
      </c>
      <c r="C97" s="3" t="s">
        <v>358</v>
      </c>
      <c r="D97" s="7"/>
      <c r="E97" s="8">
        <v>24563</v>
      </c>
      <c r="F97" s="8"/>
      <c r="G97" s="7">
        <v>24563</v>
      </c>
      <c r="H97" s="15">
        <v>92</v>
      </c>
    </row>
    <row r="98" spans="1:8" x14ac:dyDescent="0.2">
      <c r="A98" s="3">
        <v>5412</v>
      </c>
      <c r="B98" s="3">
        <v>26596</v>
      </c>
      <c r="C98" s="3" t="s">
        <v>359</v>
      </c>
      <c r="D98" s="7"/>
      <c r="E98" s="8">
        <v>23910</v>
      </c>
      <c r="F98" s="8"/>
      <c r="G98" s="7">
        <v>23910</v>
      </c>
      <c r="H98" s="15">
        <v>93</v>
      </c>
    </row>
    <row r="99" spans="1:8" x14ac:dyDescent="0.2">
      <c r="A99" s="3">
        <v>6662</v>
      </c>
      <c r="B99" s="3">
        <v>45488</v>
      </c>
      <c r="C99" s="3" t="s">
        <v>360</v>
      </c>
      <c r="D99" s="7"/>
      <c r="E99" s="8">
        <v>23129</v>
      </c>
      <c r="F99" s="8"/>
      <c r="G99" s="7">
        <v>23129</v>
      </c>
      <c r="H99" s="15">
        <v>94</v>
      </c>
    </row>
    <row r="100" spans="1:8" x14ac:dyDescent="0.2">
      <c r="A100" s="3">
        <v>8722</v>
      </c>
      <c r="B100" s="3">
        <v>51164</v>
      </c>
      <c r="C100" s="3" t="s">
        <v>361</v>
      </c>
      <c r="D100" s="7"/>
      <c r="E100" s="8">
        <v>21135</v>
      </c>
      <c r="F100" s="8"/>
      <c r="G100" s="7">
        <v>21135</v>
      </c>
      <c r="H100" s="15">
        <v>95</v>
      </c>
    </row>
    <row r="101" spans="1:8" x14ac:dyDescent="0.2">
      <c r="A101" s="3">
        <v>9472</v>
      </c>
      <c r="B101" s="3">
        <v>96260</v>
      </c>
      <c r="C101" s="3" t="s">
        <v>362</v>
      </c>
      <c r="D101" s="7"/>
      <c r="E101" s="8">
        <v>20891</v>
      </c>
      <c r="F101" s="8"/>
      <c r="G101" s="7">
        <v>20891</v>
      </c>
      <c r="H101" s="15">
        <v>96</v>
      </c>
    </row>
    <row r="102" spans="1:8" x14ac:dyDescent="0.2">
      <c r="A102" s="3">
        <v>5208</v>
      </c>
      <c r="B102" s="3">
        <v>2801</v>
      </c>
      <c r="C102" s="3" t="s">
        <v>363</v>
      </c>
      <c r="D102" s="7"/>
      <c r="E102" s="8">
        <v>19538</v>
      </c>
      <c r="F102" s="8"/>
      <c r="G102" s="7">
        <v>19538</v>
      </c>
      <c r="H102" s="15">
        <v>97</v>
      </c>
    </row>
    <row r="103" spans="1:8" x14ac:dyDescent="0.2">
      <c r="A103" s="3">
        <v>9612</v>
      </c>
      <c r="B103" s="3">
        <v>81266</v>
      </c>
      <c r="C103" s="3" t="s">
        <v>364</v>
      </c>
      <c r="D103" s="7">
        <v>17588</v>
      </c>
      <c r="E103" s="8"/>
      <c r="F103" s="8"/>
      <c r="G103" s="7">
        <v>17588</v>
      </c>
      <c r="H103" s="15">
        <v>98</v>
      </c>
    </row>
    <row r="104" spans="1:8" x14ac:dyDescent="0.2">
      <c r="A104" s="3">
        <v>5187</v>
      </c>
      <c r="B104" s="3">
        <v>2336</v>
      </c>
      <c r="C104" s="3" t="s">
        <v>365</v>
      </c>
      <c r="D104" s="7">
        <v>16803</v>
      </c>
      <c r="E104" s="8"/>
      <c r="F104" s="8"/>
      <c r="G104" s="7">
        <v>16803</v>
      </c>
      <c r="H104" s="15">
        <v>99</v>
      </c>
    </row>
    <row r="105" spans="1:8" x14ac:dyDescent="0.2">
      <c r="A105" s="3">
        <v>8688</v>
      </c>
      <c r="B105" s="3">
        <v>81217</v>
      </c>
      <c r="C105" s="3" t="s">
        <v>366</v>
      </c>
      <c r="D105" s="7"/>
      <c r="E105" s="8">
        <v>9711</v>
      </c>
      <c r="F105" s="8"/>
      <c r="G105" s="7">
        <v>9711</v>
      </c>
      <c r="H105" s="15">
        <v>100</v>
      </c>
    </row>
    <row r="106" spans="1:8" x14ac:dyDescent="0.2">
      <c r="A106" s="3">
        <v>5143</v>
      </c>
      <c r="B106" s="3">
        <v>1264</v>
      </c>
      <c r="C106" s="3" t="s">
        <v>367</v>
      </c>
      <c r="D106" s="7"/>
      <c r="E106" s="8">
        <v>9258</v>
      </c>
      <c r="F106" s="8"/>
      <c r="G106" s="7">
        <v>9258</v>
      </c>
      <c r="H106" s="15">
        <v>101</v>
      </c>
    </row>
    <row r="107" spans="1:8" x14ac:dyDescent="0.2">
      <c r="A107" s="3">
        <v>6774</v>
      </c>
      <c r="B107" s="3">
        <v>553</v>
      </c>
      <c r="C107" s="3" t="s">
        <v>368</v>
      </c>
      <c r="D107" s="7"/>
      <c r="E107" s="8">
        <v>8568</v>
      </c>
      <c r="F107" s="8"/>
      <c r="G107" s="7">
        <v>8568</v>
      </c>
      <c r="H107" s="15">
        <v>102</v>
      </c>
    </row>
    <row r="108" spans="1:8" x14ac:dyDescent="0.2">
      <c r="A108" s="3">
        <v>7009</v>
      </c>
      <c r="B108" s="3">
        <v>26264</v>
      </c>
      <c r="C108" s="3" t="s">
        <v>369</v>
      </c>
      <c r="D108" s="7"/>
      <c r="E108" s="8">
        <v>7940</v>
      </c>
      <c r="F108" s="8"/>
      <c r="G108" s="7">
        <v>7940</v>
      </c>
      <c r="H108" s="15">
        <v>103</v>
      </c>
    </row>
    <row r="109" spans="1:8" x14ac:dyDescent="0.2">
      <c r="A109" s="3">
        <v>6758</v>
      </c>
      <c r="B109" s="3">
        <v>26304</v>
      </c>
      <c r="C109" s="3" t="s">
        <v>370</v>
      </c>
      <c r="D109" s="7"/>
      <c r="E109" s="8">
        <v>7940</v>
      </c>
      <c r="F109" s="8"/>
      <c r="G109" s="7">
        <v>7940</v>
      </c>
      <c r="H109" s="15">
        <v>104</v>
      </c>
    </row>
    <row r="110" spans="1:8" x14ac:dyDescent="0.2">
      <c r="A110" s="3">
        <v>5697</v>
      </c>
      <c r="B110" s="3">
        <v>53323</v>
      </c>
      <c r="C110" s="3" t="s">
        <v>371</v>
      </c>
      <c r="D110" s="7"/>
      <c r="E110" s="8">
        <v>7426</v>
      </c>
      <c r="F110" s="8"/>
      <c r="G110" s="7">
        <v>7426</v>
      </c>
      <c r="H110" s="15">
        <v>105</v>
      </c>
    </row>
    <row r="111" spans="1:8" x14ac:dyDescent="0.2">
      <c r="A111" s="3">
        <v>5148</v>
      </c>
      <c r="B111" s="3">
        <v>1424</v>
      </c>
      <c r="C111" s="3" t="s">
        <v>372</v>
      </c>
      <c r="D111" s="7"/>
      <c r="E111" s="8">
        <v>5141</v>
      </c>
      <c r="F111" s="8"/>
      <c r="G111" s="7">
        <v>5141</v>
      </c>
      <c r="H111" s="15">
        <v>106</v>
      </c>
    </row>
    <row r="112" spans="1:8" x14ac:dyDescent="0.2">
      <c r="A112" s="3">
        <v>5112</v>
      </c>
      <c r="B112" s="3">
        <v>881</v>
      </c>
      <c r="C112" s="3" t="s">
        <v>284</v>
      </c>
      <c r="D112" s="7"/>
      <c r="E112" s="8">
        <v>3519</v>
      </c>
      <c r="F112" s="8"/>
      <c r="G112" s="7">
        <v>3519</v>
      </c>
      <c r="H112" s="15">
        <v>107</v>
      </c>
    </row>
    <row r="113" spans="1:8" x14ac:dyDescent="0.2">
      <c r="A113" s="3">
        <v>7091</v>
      </c>
      <c r="B113" s="3">
        <v>26597</v>
      </c>
      <c r="C113" s="3" t="s">
        <v>373</v>
      </c>
      <c r="D113" s="7"/>
      <c r="E113" s="8">
        <v>3306</v>
      </c>
      <c r="F113" s="8"/>
      <c r="G113" s="7">
        <v>3306</v>
      </c>
      <c r="H113" s="15">
        <v>108</v>
      </c>
    </row>
    <row r="114" spans="1:8" x14ac:dyDescent="0.2">
      <c r="A114" s="3">
        <v>9710</v>
      </c>
      <c r="B114" s="3">
        <v>88449</v>
      </c>
      <c r="C114" s="3" t="s">
        <v>374</v>
      </c>
      <c r="D114" s="7">
        <v>3300</v>
      </c>
      <c r="E114" s="8"/>
      <c r="F114" s="8"/>
      <c r="G114" s="7">
        <v>3300</v>
      </c>
      <c r="H114" s="15">
        <v>109</v>
      </c>
    </row>
    <row r="115" spans="1:8" x14ac:dyDescent="0.2">
      <c r="A115" s="3">
        <v>5110</v>
      </c>
      <c r="B115" s="3">
        <v>879</v>
      </c>
      <c r="C115" s="3" t="s">
        <v>377</v>
      </c>
      <c r="D115" s="7">
        <v>2856</v>
      </c>
      <c r="E115" s="8"/>
      <c r="F115" s="8"/>
      <c r="G115" s="7">
        <v>2856</v>
      </c>
      <c r="H115" s="15">
        <v>110</v>
      </c>
    </row>
    <row r="116" spans="1:8" x14ac:dyDescent="0.2">
      <c r="A116" s="3">
        <v>7465</v>
      </c>
      <c r="B116" s="3">
        <v>26303</v>
      </c>
      <c r="C116" s="3" t="s">
        <v>378</v>
      </c>
      <c r="D116" s="7"/>
      <c r="E116" s="8">
        <v>2856</v>
      </c>
      <c r="F116" s="8"/>
      <c r="G116" s="7">
        <v>2856</v>
      </c>
      <c r="H116" s="15">
        <v>111</v>
      </c>
    </row>
    <row r="117" spans="1:8" x14ac:dyDescent="0.2">
      <c r="A117" s="3">
        <v>5711</v>
      </c>
      <c r="B117" s="3">
        <v>54031</v>
      </c>
      <c r="C117" s="3" t="s">
        <v>376</v>
      </c>
      <c r="D117" s="7"/>
      <c r="E117" s="8">
        <v>2856</v>
      </c>
      <c r="F117" s="8"/>
      <c r="G117" s="7">
        <v>2856</v>
      </c>
      <c r="H117" s="15">
        <v>112</v>
      </c>
    </row>
    <row r="118" spans="1:8" x14ac:dyDescent="0.2">
      <c r="A118" s="3">
        <v>8622</v>
      </c>
      <c r="B118" s="3">
        <v>26141</v>
      </c>
      <c r="C118" s="3" t="s">
        <v>375</v>
      </c>
      <c r="D118" s="7"/>
      <c r="E118" s="8">
        <v>2856</v>
      </c>
      <c r="F118" s="8"/>
      <c r="G118" s="7">
        <v>2856</v>
      </c>
      <c r="H118" s="15">
        <v>113</v>
      </c>
    </row>
    <row r="119" spans="1:8" x14ac:dyDescent="0.2">
      <c r="A119" s="3">
        <v>5986</v>
      </c>
      <c r="B119" s="3">
        <v>62604</v>
      </c>
      <c r="C119" s="3" t="s">
        <v>285</v>
      </c>
      <c r="D119" s="7"/>
      <c r="E119" s="8">
        <v>2285</v>
      </c>
      <c r="F119" s="8"/>
      <c r="G119" s="7">
        <v>2285</v>
      </c>
      <c r="H119" s="15">
        <v>114</v>
      </c>
    </row>
    <row r="120" spans="1:8" x14ac:dyDescent="0.2">
      <c r="A120" s="3">
        <v>9579</v>
      </c>
      <c r="B120" s="3">
        <v>96112</v>
      </c>
      <c r="C120" s="3" t="s">
        <v>379</v>
      </c>
      <c r="D120" s="7"/>
      <c r="E120" s="8">
        <v>1913</v>
      </c>
      <c r="F120" s="8"/>
      <c r="G120" s="7">
        <v>1913</v>
      </c>
      <c r="H120" s="15">
        <v>115</v>
      </c>
    </row>
    <row r="121" spans="1:8" x14ac:dyDescent="0.2">
      <c r="A121" s="3">
        <v>5482</v>
      </c>
      <c r="B121" s="3">
        <v>45471</v>
      </c>
      <c r="C121" s="3" t="s">
        <v>380</v>
      </c>
      <c r="D121" s="7"/>
      <c r="E121" s="8">
        <v>1333</v>
      </c>
      <c r="F121" s="8"/>
      <c r="G121" s="7">
        <v>1333</v>
      </c>
      <c r="H121" s="15">
        <v>116</v>
      </c>
    </row>
    <row r="122" spans="1:8" x14ac:dyDescent="0.2">
      <c r="A122" s="3">
        <v>7470</v>
      </c>
      <c r="B122" s="3">
        <v>79767</v>
      </c>
      <c r="C122" s="3" t="s">
        <v>382</v>
      </c>
      <c r="D122" s="7"/>
      <c r="E122" s="8">
        <v>1142</v>
      </c>
      <c r="F122" s="8"/>
      <c r="G122" s="7">
        <v>1142</v>
      </c>
      <c r="H122" s="15">
        <v>117</v>
      </c>
    </row>
    <row r="123" spans="1:8" x14ac:dyDescent="0.2">
      <c r="A123" s="3">
        <v>5441</v>
      </c>
      <c r="B123" s="3">
        <v>31387</v>
      </c>
      <c r="C123" s="3" t="s">
        <v>381</v>
      </c>
      <c r="D123" s="7"/>
      <c r="E123" s="8">
        <v>1142</v>
      </c>
      <c r="F123" s="8"/>
      <c r="G123" s="7">
        <v>1142</v>
      </c>
      <c r="H123" s="15">
        <v>118</v>
      </c>
    </row>
    <row r="124" spans="1:8" x14ac:dyDescent="0.2">
      <c r="A124" s="3">
        <v>8045</v>
      </c>
      <c r="B124" s="3">
        <v>45583</v>
      </c>
      <c r="C124" s="3" t="s">
        <v>383</v>
      </c>
      <c r="D124" s="7"/>
      <c r="E124" s="8">
        <v>1086</v>
      </c>
      <c r="F124" s="8"/>
      <c r="G124" s="7">
        <v>1086</v>
      </c>
      <c r="H124" s="15">
        <v>119</v>
      </c>
    </row>
    <row r="125" spans="1:8" x14ac:dyDescent="0.2">
      <c r="A125" s="3">
        <v>7093</v>
      </c>
      <c r="B125" s="3">
        <v>49220</v>
      </c>
      <c r="C125" s="3" t="s">
        <v>384</v>
      </c>
      <c r="D125" s="7"/>
      <c r="E125" s="8">
        <v>571</v>
      </c>
      <c r="F125" s="8"/>
      <c r="G125" s="7">
        <v>571</v>
      </c>
      <c r="H125" s="15">
        <v>120</v>
      </c>
    </row>
    <row r="126" spans="1:8" x14ac:dyDescent="0.2">
      <c r="A126" s="3">
        <v>9853</v>
      </c>
      <c r="B126" s="3">
        <v>94025</v>
      </c>
      <c r="C126" s="3" t="s">
        <v>385</v>
      </c>
      <c r="D126" s="7"/>
      <c r="E126" s="8">
        <v>34</v>
      </c>
      <c r="F126" s="8"/>
      <c r="G126" s="7">
        <v>34</v>
      </c>
      <c r="H126" s="15">
        <v>121</v>
      </c>
    </row>
    <row r="127" spans="1:8" x14ac:dyDescent="0.2">
      <c r="A127" s="9" t="s">
        <v>83</v>
      </c>
      <c r="B127" s="10"/>
      <c r="C127" s="10"/>
      <c r="D127" s="11">
        <v>36943029</v>
      </c>
      <c r="E127" s="12">
        <v>587982186</v>
      </c>
      <c r="F127" s="12">
        <v>484259</v>
      </c>
      <c r="G127" s="11">
        <v>625409474</v>
      </c>
      <c r="H127" s="1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topLeftCell="A40" zoomScale="85" workbookViewId="0">
      <selection activeCell="C93" sqref="C93"/>
    </sheetView>
  </sheetViews>
  <sheetFormatPr defaultRowHeight="12.75" x14ac:dyDescent="0.2"/>
  <cols>
    <col min="2" max="2" width="13.28515625" customWidth="1"/>
    <col min="3" max="3" width="69" bestFit="1" customWidth="1"/>
    <col min="4" max="6" width="14.5703125" bestFit="1" customWidth="1"/>
    <col min="7" max="7" width="14" bestFit="1" customWidth="1"/>
    <col min="8" max="8" width="11.85546875" bestFit="1" customWidth="1"/>
    <col min="9" max="9" width="12.140625" bestFit="1" customWidth="1"/>
    <col min="10" max="10" width="12.42578125" bestFit="1" customWidth="1"/>
  </cols>
  <sheetData>
    <row r="1" spans="1:10" x14ac:dyDescent="0.2">
      <c r="A1" s="1" t="s">
        <v>71</v>
      </c>
      <c r="B1" s="2" t="s">
        <v>605</v>
      </c>
    </row>
    <row r="2" spans="1:10" x14ac:dyDescent="0.2">
      <c r="A2" s="1" t="s">
        <v>73</v>
      </c>
      <c r="B2" s="1" t="s">
        <v>74</v>
      </c>
    </row>
    <row r="4" spans="1:10" x14ac:dyDescent="0.2">
      <c r="A4" s="3" t="s">
        <v>75</v>
      </c>
      <c r="B4" s="4"/>
      <c r="C4" s="4"/>
      <c r="D4" s="3" t="s">
        <v>76</v>
      </c>
      <c r="E4" s="4"/>
      <c r="F4" s="4"/>
      <c r="G4" s="5"/>
    </row>
    <row r="5" spans="1:10" x14ac:dyDescent="0.2">
      <c r="A5" s="3" t="s">
        <v>77</v>
      </c>
      <c r="B5" s="3" t="s">
        <v>78</v>
      </c>
      <c r="C5" s="3" t="s">
        <v>79</v>
      </c>
      <c r="D5" s="3" t="s">
        <v>80</v>
      </c>
      <c r="E5" s="6" t="s">
        <v>81</v>
      </c>
      <c r="F5" s="6" t="s">
        <v>82</v>
      </c>
      <c r="G5" s="7" t="s">
        <v>83</v>
      </c>
      <c r="H5" s="13" t="s">
        <v>386</v>
      </c>
      <c r="I5" s="77"/>
      <c r="J5" s="77"/>
    </row>
    <row r="6" spans="1:10" x14ac:dyDescent="0.2">
      <c r="A6" s="3">
        <v>6716</v>
      </c>
      <c r="B6" s="3">
        <v>53368</v>
      </c>
      <c r="C6" s="3" t="s">
        <v>606</v>
      </c>
      <c r="D6" s="7"/>
      <c r="E6" s="8"/>
      <c r="F6" s="8">
        <v>6278300</v>
      </c>
      <c r="G6" s="7">
        <v>6278300</v>
      </c>
      <c r="H6" s="14">
        <v>39</v>
      </c>
    </row>
    <row r="7" spans="1:10" x14ac:dyDescent="0.2">
      <c r="A7" s="3">
        <v>6665</v>
      </c>
      <c r="B7" s="3">
        <v>56586</v>
      </c>
      <c r="C7" s="3" t="s">
        <v>607</v>
      </c>
      <c r="D7" s="7"/>
      <c r="E7" s="8"/>
      <c r="F7" s="8">
        <v>1722000</v>
      </c>
      <c r="G7" s="7">
        <v>1722000</v>
      </c>
      <c r="H7" s="14">
        <v>59</v>
      </c>
    </row>
    <row r="8" spans="1:10" x14ac:dyDescent="0.2">
      <c r="A8" s="3">
        <v>5840</v>
      </c>
      <c r="B8" s="3">
        <v>57399</v>
      </c>
      <c r="C8" s="3" t="s">
        <v>85</v>
      </c>
      <c r="D8" s="7">
        <v>71205000</v>
      </c>
      <c r="E8" s="8"/>
      <c r="F8" s="8">
        <v>39427452</v>
      </c>
      <c r="G8" s="7">
        <v>110632452</v>
      </c>
      <c r="H8" s="14">
        <v>4</v>
      </c>
    </row>
    <row r="9" spans="1:10" x14ac:dyDescent="0.2">
      <c r="A9" s="3">
        <v>6732</v>
      </c>
      <c r="B9" s="3">
        <v>28238</v>
      </c>
      <c r="C9" s="3" t="s">
        <v>608</v>
      </c>
      <c r="D9" s="7"/>
      <c r="E9" s="8"/>
      <c r="F9" s="8">
        <v>2122700</v>
      </c>
      <c r="G9" s="7">
        <v>2122700</v>
      </c>
      <c r="H9" s="14">
        <v>53</v>
      </c>
    </row>
    <row r="10" spans="1:10" x14ac:dyDescent="0.2">
      <c r="A10" s="3">
        <v>6813</v>
      </c>
      <c r="B10" s="3">
        <v>34880</v>
      </c>
      <c r="C10" s="3" t="s">
        <v>609</v>
      </c>
      <c r="D10" s="7"/>
      <c r="E10" s="8"/>
      <c r="F10" s="8">
        <v>6560000</v>
      </c>
      <c r="G10" s="7">
        <v>6560000</v>
      </c>
      <c r="H10" s="14">
        <v>36</v>
      </c>
    </row>
    <row r="11" spans="1:10" x14ac:dyDescent="0.2">
      <c r="A11" s="3">
        <v>6917</v>
      </c>
      <c r="B11" s="3">
        <v>56786</v>
      </c>
      <c r="C11" s="3" t="s">
        <v>610</v>
      </c>
      <c r="D11" s="7"/>
      <c r="E11" s="8"/>
      <c r="F11" s="8">
        <v>427000</v>
      </c>
      <c r="G11" s="7">
        <v>427000</v>
      </c>
      <c r="H11" s="14">
        <v>72</v>
      </c>
    </row>
    <row r="12" spans="1:10" x14ac:dyDescent="0.2">
      <c r="A12" s="3">
        <v>9802</v>
      </c>
      <c r="B12" s="3">
        <v>102342</v>
      </c>
      <c r="C12" s="3" t="s">
        <v>117</v>
      </c>
      <c r="D12" s="7">
        <v>91780000</v>
      </c>
      <c r="E12" s="8"/>
      <c r="F12" s="8">
        <v>65790947</v>
      </c>
      <c r="G12" s="7">
        <v>157570947</v>
      </c>
      <c r="H12" s="14">
        <v>2</v>
      </c>
    </row>
    <row r="13" spans="1:10" x14ac:dyDescent="0.2">
      <c r="A13" s="3">
        <v>5331</v>
      </c>
      <c r="B13" s="3">
        <v>11135</v>
      </c>
      <c r="C13" s="3" t="s">
        <v>84</v>
      </c>
      <c r="D13" s="7">
        <v>185000</v>
      </c>
      <c r="E13" s="8"/>
      <c r="F13" s="8"/>
      <c r="G13" s="7">
        <v>185000</v>
      </c>
      <c r="H13" s="14">
        <v>78</v>
      </c>
    </row>
    <row r="14" spans="1:10" x14ac:dyDescent="0.2">
      <c r="A14" s="3">
        <v>5809</v>
      </c>
      <c r="B14" s="3">
        <v>56624</v>
      </c>
      <c r="C14" s="3" t="s">
        <v>611</v>
      </c>
      <c r="D14" s="7"/>
      <c r="E14" s="8"/>
      <c r="F14" s="8">
        <v>657000</v>
      </c>
      <c r="G14" s="7">
        <v>657000</v>
      </c>
      <c r="H14" s="14">
        <v>67</v>
      </c>
    </row>
    <row r="15" spans="1:10" x14ac:dyDescent="0.2">
      <c r="A15" s="3">
        <v>5758</v>
      </c>
      <c r="B15" s="3">
        <v>55265</v>
      </c>
      <c r="C15" s="3" t="s">
        <v>191</v>
      </c>
      <c r="D15" s="7">
        <v>3444500</v>
      </c>
      <c r="E15" s="8"/>
      <c r="F15" s="8">
        <v>4115497</v>
      </c>
      <c r="G15" s="7">
        <v>7559997</v>
      </c>
      <c r="H15" s="14">
        <v>30</v>
      </c>
    </row>
    <row r="16" spans="1:10" x14ac:dyDescent="0.2">
      <c r="A16" s="3">
        <v>6176</v>
      </c>
      <c r="B16" s="3">
        <v>70526</v>
      </c>
      <c r="C16" s="3" t="s">
        <v>101</v>
      </c>
      <c r="D16" s="7">
        <v>48425000</v>
      </c>
      <c r="E16" s="8">
        <v>15555000</v>
      </c>
      <c r="F16" s="8"/>
      <c r="G16" s="7">
        <v>63980000</v>
      </c>
      <c r="H16" s="14">
        <v>9</v>
      </c>
    </row>
    <row r="17" spans="1:8" x14ac:dyDescent="0.2">
      <c r="A17" s="3">
        <v>5008</v>
      </c>
      <c r="B17" s="3">
        <v>27</v>
      </c>
      <c r="C17" s="3" t="s">
        <v>138</v>
      </c>
      <c r="D17" s="7">
        <v>2915000</v>
      </c>
      <c r="E17" s="8"/>
      <c r="F17" s="8"/>
      <c r="G17" s="7">
        <v>2915000</v>
      </c>
      <c r="H17" s="14">
        <v>47</v>
      </c>
    </row>
    <row r="18" spans="1:8" x14ac:dyDescent="0.2">
      <c r="A18" s="3">
        <v>6469</v>
      </c>
      <c r="B18" s="3">
        <v>58104</v>
      </c>
      <c r="C18" s="3" t="s">
        <v>612</v>
      </c>
      <c r="D18" s="7"/>
      <c r="E18" s="8"/>
      <c r="F18" s="8">
        <v>367400</v>
      </c>
      <c r="G18" s="7">
        <v>367400</v>
      </c>
      <c r="H18" s="14">
        <v>74</v>
      </c>
    </row>
    <row r="19" spans="1:8" x14ac:dyDescent="0.2">
      <c r="A19" s="3">
        <v>5501</v>
      </c>
      <c r="B19" s="3">
        <v>46749</v>
      </c>
      <c r="C19" s="3" t="s">
        <v>613</v>
      </c>
      <c r="D19" s="7"/>
      <c r="E19" s="8"/>
      <c r="F19" s="8">
        <v>480000</v>
      </c>
      <c r="G19" s="7">
        <v>480000</v>
      </c>
      <c r="H19" s="14">
        <v>71</v>
      </c>
    </row>
    <row r="20" spans="1:8" x14ac:dyDescent="0.2">
      <c r="A20" s="3">
        <v>8116</v>
      </c>
      <c r="B20" s="3">
        <v>56631</v>
      </c>
      <c r="C20" s="3" t="s">
        <v>111</v>
      </c>
      <c r="D20" s="7">
        <v>1366000</v>
      </c>
      <c r="E20" s="8"/>
      <c r="F20" s="8"/>
      <c r="G20" s="7">
        <v>1366000</v>
      </c>
      <c r="H20" s="14">
        <v>63</v>
      </c>
    </row>
    <row r="21" spans="1:8" x14ac:dyDescent="0.2">
      <c r="A21" s="3">
        <v>6125</v>
      </c>
      <c r="B21" s="3">
        <v>66918</v>
      </c>
      <c r="C21" s="3" t="s">
        <v>614</v>
      </c>
      <c r="D21" s="7"/>
      <c r="E21" s="8"/>
      <c r="F21" s="8">
        <v>91009572</v>
      </c>
      <c r="G21" s="7">
        <v>91009572</v>
      </c>
      <c r="H21" s="14">
        <v>6</v>
      </c>
    </row>
    <row r="22" spans="1:8" x14ac:dyDescent="0.2">
      <c r="A22" s="3">
        <v>6081</v>
      </c>
      <c r="B22" s="3">
        <v>65291</v>
      </c>
      <c r="C22" s="3" t="s">
        <v>97</v>
      </c>
      <c r="D22" s="7">
        <v>47037000</v>
      </c>
      <c r="E22" s="8"/>
      <c r="F22" s="8"/>
      <c r="G22" s="7">
        <v>47037000</v>
      </c>
      <c r="H22" s="14">
        <v>13</v>
      </c>
    </row>
    <row r="23" spans="1:8" x14ac:dyDescent="0.2">
      <c r="A23" s="3">
        <v>5320</v>
      </c>
      <c r="B23" s="3">
        <v>10253</v>
      </c>
      <c r="C23" s="3" t="s">
        <v>615</v>
      </c>
      <c r="D23" s="7"/>
      <c r="E23" s="8"/>
      <c r="F23" s="8">
        <v>30000</v>
      </c>
      <c r="G23" s="7">
        <v>30000</v>
      </c>
      <c r="H23" s="14">
        <v>88</v>
      </c>
    </row>
    <row r="24" spans="1:8" x14ac:dyDescent="0.2">
      <c r="A24" s="3">
        <v>5321</v>
      </c>
      <c r="B24" s="3">
        <v>10255</v>
      </c>
      <c r="C24" s="3" t="s">
        <v>616</v>
      </c>
      <c r="D24" s="7"/>
      <c r="E24" s="8"/>
      <c r="F24" s="8">
        <v>2550000</v>
      </c>
      <c r="G24" s="7">
        <v>2550000</v>
      </c>
      <c r="H24" s="14">
        <v>48</v>
      </c>
    </row>
    <row r="25" spans="1:8" x14ac:dyDescent="0.2">
      <c r="A25" s="3">
        <v>5361</v>
      </c>
      <c r="B25" s="3">
        <v>26038</v>
      </c>
      <c r="C25" s="3" t="s">
        <v>143</v>
      </c>
      <c r="D25" s="7">
        <v>4650000</v>
      </c>
      <c r="E25" s="8">
        <v>1840000</v>
      </c>
      <c r="F25" s="8"/>
      <c r="G25" s="7">
        <v>6490000</v>
      </c>
      <c r="H25" s="14">
        <v>37</v>
      </c>
    </row>
    <row r="26" spans="1:8" x14ac:dyDescent="0.2">
      <c r="A26" s="3">
        <v>7495</v>
      </c>
      <c r="B26" s="3">
        <v>66073</v>
      </c>
      <c r="C26" s="3" t="s">
        <v>617</v>
      </c>
      <c r="D26" s="7"/>
      <c r="E26" s="8"/>
      <c r="F26" s="8">
        <v>6652650</v>
      </c>
      <c r="G26" s="7">
        <v>6652650</v>
      </c>
      <c r="H26" s="14">
        <v>35</v>
      </c>
    </row>
    <row r="27" spans="1:8" x14ac:dyDescent="0.2">
      <c r="A27" s="3">
        <v>7449</v>
      </c>
      <c r="B27" s="3">
        <v>57543</v>
      </c>
      <c r="C27" s="3" t="s">
        <v>108</v>
      </c>
      <c r="D27" s="7">
        <v>2030000</v>
      </c>
      <c r="E27" s="8"/>
      <c r="F27" s="8"/>
      <c r="G27" s="7">
        <v>2030000</v>
      </c>
      <c r="H27" s="14">
        <v>55</v>
      </c>
    </row>
    <row r="28" spans="1:8" x14ac:dyDescent="0.2">
      <c r="A28" s="3">
        <v>5895</v>
      </c>
      <c r="B28" s="3">
        <v>58982</v>
      </c>
      <c r="C28" s="3" t="s">
        <v>618</v>
      </c>
      <c r="D28" s="7"/>
      <c r="E28" s="8"/>
      <c r="F28" s="8">
        <v>2380750</v>
      </c>
      <c r="G28" s="7">
        <v>2380750</v>
      </c>
      <c r="H28" s="14">
        <v>50</v>
      </c>
    </row>
    <row r="29" spans="1:8" x14ac:dyDescent="0.2">
      <c r="A29" s="3">
        <v>7357</v>
      </c>
      <c r="B29" s="3">
        <v>75671</v>
      </c>
      <c r="C29" s="3" t="s">
        <v>619</v>
      </c>
      <c r="D29" s="7"/>
      <c r="E29" s="8"/>
      <c r="F29" s="8">
        <v>1070000</v>
      </c>
      <c r="G29" s="7">
        <v>1070000</v>
      </c>
      <c r="H29" s="14">
        <v>64</v>
      </c>
    </row>
    <row r="30" spans="1:8" x14ac:dyDescent="0.2">
      <c r="A30" s="3">
        <v>10108</v>
      </c>
      <c r="B30" s="3">
        <v>118945</v>
      </c>
      <c r="C30" s="3" t="s">
        <v>620</v>
      </c>
      <c r="D30" s="7"/>
      <c r="E30" s="8"/>
      <c r="F30" s="8">
        <v>193250</v>
      </c>
      <c r="G30" s="7">
        <v>193250</v>
      </c>
      <c r="H30" s="14">
        <v>77</v>
      </c>
    </row>
    <row r="31" spans="1:8" x14ac:dyDescent="0.2">
      <c r="A31" s="3">
        <v>6157</v>
      </c>
      <c r="B31" s="3">
        <v>68856</v>
      </c>
      <c r="C31" s="3" t="s">
        <v>100</v>
      </c>
      <c r="D31" s="7">
        <v>11515000</v>
      </c>
      <c r="E31" s="8"/>
      <c r="F31" s="8">
        <v>1435159</v>
      </c>
      <c r="G31" s="7">
        <v>12950159</v>
      </c>
      <c r="H31" s="14">
        <v>23</v>
      </c>
    </row>
    <row r="32" spans="1:8" x14ac:dyDescent="0.2">
      <c r="A32" s="3">
        <v>5120</v>
      </c>
      <c r="B32" s="3">
        <v>942</v>
      </c>
      <c r="C32" s="3" t="s">
        <v>193</v>
      </c>
      <c r="D32" s="7">
        <v>300000</v>
      </c>
      <c r="E32" s="8"/>
      <c r="F32" s="8"/>
      <c r="G32" s="7">
        <v>300000</v>
      </c>
      <c r="H32" s="14">
        <v>75</v>
      </c>
    </row>
    <row r="33" spans="1:8" x14ac:dyDescent="0.2">
      <c r="A33" s="3">
        <v>5696</v>
      </c>
      <c r="B33" s="3">
        <v>53295</v>
      </c>
      <c r="C33" s="3" t="s">
        <v>109</v>
      </c>
      <c r="D33" s="7">
        <v>7880000</v>
      </c>
      <c r="E33" s="8"/>
      <c r="F33" s="8">
        <v>11728295</v>
      </c>
      <c r="G33" s="7">
        <v>19608295</v>
      </c>
      <c r="H33" s="14">
        <v>18</v>
      </c>
    </row>
    <row r="34" spans="1:8" x14ac:dyDescent="0.2">
      <c r="A34" s="3">
        <v>6654</v>
      </c>
      <c r="B34" s="3">
        <v>65658</v>
      </c>
      <c r="C34" s="3" t="s">
        <v>216</v>
      </c>
      <c r="D34" s="7"/>
      <c r="E34" s="8"/>
      <c r="F34" s="8">
        <v>2288200</v>
      </c>
      <c r="G34" s="7">
        <v>2288200</v>
      </c>
      <c r="H34" s="14">
        <v>52</v>
      </c>
    </row>
    <row r="35" spans="1:8" x14ac:dyDescent="0.2">
      <c r="A35" s="3">
        <v>5402</v>
      </c>
      <c r="B35" s="3">
        <v>26476</v>
      </c>
      <c r="C35" s="3" t="s">
        <v>198</v>
      </c>
      <c r="D35" s="7"/>
      <c r="E35" s="8"/>
      <c r="F35" s="8">
        <v>2364559</v>
      </c>
      <c r="G35" s="7">
        <v>2364559</v>
      </c>
      <c r="H35" s="14">
        <v>51</v>
      </c>
    </row>
    <row r="36" spans="1:8" x14ac:dyDescent="0.2">
      <c r="A36" s="3">
        <v>5435</v>
      </c>
      <c r="B36" s="3">
        <v>29605</v>
      </c>
      <c r="C36" s="3" t="s">
        <v>125</v>
      </c>
      <c r="D36" s="7">
        <v>1395000</v>
      </c>
      <c r="E36" s="8"/>
      <c r="F36" s="8"/>
      <c r="G36" s="7">
        <v>1395000</v>
      </c>
      <c r="H36" s="14">
        <v>62</v>
      </c>
    </row>
    <row r="37" spans="1:8" x14ac:dyDescent="0.2">
      <c r="A37" s="3">
        <v>6625</v>
      </c>
      <c r="B37" s="3">
        <v>11107</v>
      </c>
      <c r="C37" s="3" t="s">
        <v>621</v>
      </c>
      <c r="D37" s="7"/>
      <c r="E37" s="8"/>
      <c r="F37" s="8">
        <v>1602000</v>
      </c>
      <c r="G37" s="7">
        <v>1602000</v>
      </c>
      <c r="H37" s="14">
        <v>61</v>
      </c>
    </row>
    <row r="38" spans="1:8" x14ac:dyDescent="0.2">
      <c r="A38" s="3">
        <v>5336</v>
      </c>
      <c r="B38" s="3">
        <v>11170</v>
      </c>
      <c r="C38" s="3" t="s">
        <v>134</v>
      </c>
      <c r="D38" s="7"/>
      <c r="E38" s="8"/>
      <c r="F38" s="8">
        <v>2073000</v>
      </c>
      <c r="G38" s="7">
        <v>2073000</v>
      </c>
      <c r="H38" s="14">
        <v>54</v>
      </c>
    </row>
    <row r="39" spans="1:8" x14ac:dyDescent="0.2">
      <c r="A39" s="3">
        <v>5707</v>
      </c>
      <c r="B39" s="3">
        <v>53876</v>
      </c>
      <c r="C39" s="3" t="s">
        <v>622</v>
      </c>
      <c r="D39" s="7"/>
      <c r="E39" s="8"/>
      <c r="F39" s="8">
        <v>46185771</v>
      </c>
      <c r="G39" s="7">
        <v>46185771</v>
      </c>
      <c r="H39" s="14">
        <v>14</v>
      </c>
    </row>
    <row r="40" spans="1:8" x14ac:dyDescent="0.2">
      <c r="A40" s="3">
        <v>5557</v>
      </c>
      <c r="B40" s="3">
        <v>49747</v>
      </c>
      <c r="C40" s="3" t="s">
        <v>95</v>
      </c>
      <c r="D40" s="7">
        <v>7346500</v>
      </c>
      <c r="E40" s="8">
        <v>930000</v>
      </c>
      <c r="F40" s="8"/>
      <c r="G40" s="7">
        <v>8276500</v>
      </c>
      <c r="H40" s="14">
        <v>28</v>
      </c>
    </row>
    <row r="41" spans="1:8" x14ac:dyDescent="0.2">
      <c r="A41" s="3">
        <v>5484</v>
      </c>
      <c r="B41" s="3">
        <v>45515</v>
      </c>
      <c r="C41" s="3" t="s">
        <v>153</v>
      </c>
      <c r="D41" s="7"/>
      <c r="E41" s="8"/>
      <c r="F41" s="8">
        <v>36000</v>
      </c>
      <c r="G41" s="7">
        <v>36000</v>
      </c>
      <c r="H41" s="14">
        <v>87</v>
      </c>
    </row>
    <row r="42" spans="1:8" x14ac:dyDescent="0.2">
      <c r="A42" s="3">
        <v>5301</v>
      </c>
      <c r="B42" s="3">
        <v>6198</v>
      </c>
      <c r="C42" s="3" t="s">
        <v>274</v>
      </c>
      <c r="D42" s="7"/>
      <c r="E42" s="8"/>
      <c r="F42" s="8">
        <v>6950000</v>
      </c>
      <c r="G42" s="7">
        <v>6950000</v>
      </c>
      <c r="H42" s="14">
        <v>32</v>
      </c>
    </row>
    <row r="43" spans="1:8" x14ac:dyDescent="0.2">
      <c r="A43" s="3">
        <v>6470</v>
      </c>
      <c r="B43" s="3">
        <v>62449</v>
      </c>
      <c r="C43" s="3" t="s">
        <v>623</v>
      </c>
      <c r="D43" s="7"/>
      <c r="E43" s="8"/>
      <c r="F43" s="8">
        <v>50000</v>
      </c>
      <c r="G43" s="7">
        <v>50000</v>
      </c>
      <c r="H43" s="14">
        <v>86</v>
      </c>
    </row>
    <row r="44" spans="1:8" x14ac:dyDescent="0.2">
      <c r="A44" s="3">
        <v>5746</v>
      </c>
      <c r="B44" s="3">
        <v>54980</v>
      </c>
      <c r="C44" s="3" t="s">
        <v>115</v>
      </c>
      <c r="D44" s="7">
        <v>34760000</v>
      </c>
      <c r="E44" s="8"/>
      <c r="F44" s="8">
        <v>41657593</v>
      </c>
      <c r="G44" s="7">
        <v>76417593</v>
      </c>
      <c r="H44" s="14">
        <v>7</v>
      </c>
    </row>
    <row r="45" spans="1:8" x14ac:dyDescent="0.2">
      <c r="A45" s="3">
        <v>6082</v>
      </c>
      <c r="B45" s="3">
        <v>65292</v>
      </c>
      <c r="C45" s="3" t="s">
        <v>116</v>
      </c>
      <c r="D45" s="7">
        <v>18105000</v>
      </c>
      <c r="E45" s="8"/>
      <c r="F45" s="8">
        <v>78093690</v>
      </c>
      <c r="G45" s="7">
        <v>96198690</v>
      </c>
      <c r="H45" s="14">
        <v>5</v>
      </c>
    </row>
    <row r="46" spans="1:8" x14ac:dyDescent="0.2">
      <c r="A46" s="3">
        <v>5965</v>
      </c>
      <c r="B46" s="3">
        <v>61981</v>
      </c>
      <c r="C46" s="3" t="s">
        <v>87</v>
      </c>
      <c r="D46" s="7">
        <v>155000</v>
      </c>
      <c r="E46" s="8"/>
      <c r="F46" s="8"/>
      <c r="G46" s="7">
        <v>155000</v>
      </c>
      <c r="H46" s="14">
        <v>81</v>
      </c>
    </row>
    <row r="47" spans="1:8" x14ac:dyDescent="0.2">
      <c r="A47" s="3">
        <v>5634</v>
      </c>
      <c r="B47" s="3">
        <v>51163</v>
      </c>
      <c r="C47" s="3" t="s">
        <v>120</v>
      </c>
      <c r="D47" s="7">
        <v>150000</v>
      </c>
      <c r="E47" s="8"/>
      <c r="F47" s="8">
        <v>8435000</v>
      </c>
      <c r="G47" s="7">
        <v>8585000</v>
      </c>
      <c r="H47" s="14">
        <v>27</v>
      </c>
    </row>
    <row r="48" spans="1:8" x14ac:dyDescent="0.2">
      <c r="A48" s="3">
        <v>5999</v>
      </c>
      <c r="B48" s="3">
        <v>53350</v>
      </c>
      <c r="C48" s="3" t="s">
        <v>91</v>
      </c>
      <c r="D48" s="7">
        <v>118975000</v>
      </c>
      <c r="E48" s="8"/>
      <c r="F48" s="8">
        <v>83558283</v>
      </c>
      <c r="G48" s="7">
        <v>202533283</v>
      </c>
      <c r="H48" s="14">
        <v>1</v>
      </c>
    </row>
    <row r="49" spans="1:8" x14ac:dyDescent="0.2">
      <c r="A49" s="3">
        <v>5540</v>
      </c>
      <c r="B49" s="3">
        <v>49298</v>
      </c>
      <c r="C49" s="3" t="s">
        <v>139</v>
      </c>
      <c r="D49" s="7"/>
      <c r="E49" s="8"/>
      <c r="F49" s="8">
        <v>87833</v>
      </c>
      <c r="G49" s="7">
        <v>87833</v>
      </c>
      <c r="H49" s="14">
        <v>84</v>
      </c>
    </row>
    <row r="50" spans="1:8" x14ac:dyDescent="0.2">
      <c r="A50" s="3">
        <v>5699</v>
      </c>
      <c r="B50" s="3">
        <v>53341</v>
      </c>
      <c r="C50" s="3" t="s">
        <v>106</v>
      </c>
      <c r="D50" s="7">
        <v>17280000</v>
      </c>
      <c r="E50" s="8"/>
      <c r="F50" s="8">
        <v>36800031</v>
      </c>
      <c r="G50" s="7">
        <v>54080031</v>
      </c>
      <c r="H50" s="14">
        <v>11</v>
      </c>
    </row>
    <row r="51" spans="1:8" x14ac:dyDescent="0.2">
      <c r="A51" s="3">
        <v>6825</v>
      </c>
      <c r="B51" s="3">
        <v>51732</v>
      </c>
      <c r="C51" s="3" t="s">
        <v>149</v>
      </c>
      <c r="D51" s="7">
        <v>2001116</v>
      </c>
      <c r="E51" s="8"/>
      <c r="F51" s="8">
        <v>3077630</v>
      </c>
      <c r="G51" s="7">
        <v>5078746</v>
      </c>
      <c r="H51" s="14">
        <v>41</v>
      </c>
    </row>
    <row r="52" spans="1:8" x14ac:dyDescent="0.2">
      <c r="A52" s="3">
        <v>8785</v>
      </c>
      <c r="B52" s="3">
        <v>91219</v>
      </c>
      <c r="C52" s="3" t="s">
        <v>89</v>
      </c>
      <c r="D52" s="7">
        <v>10765000</v>
      </c>
      <c r="E52" s="8"/>
      <c r="F52" s="8"/>
      <c r="G52" s="7">
        <v>10765000</v>
      </c>
      <c r="H52" s="14">
        <v>26</v>
      </c>
    </row>
    <row r="53" spans="1:8" x14ac:dyDescent="0.2">
      <c r="A53" s="3">
        <v>9899</v>
      </c>
      <c r="B53" s="3">
        <v>87846</v>
      </c>
      <c r="C53" s="3" t="s">
        <v>624</v>
      </c>
      <c r="D53" s="7"/>
      <c r="E53" s="8"/>
      <c r="F53" s="8">
        <v>93500</v>
      </c>
      <c r="G53" s="7">
        <v>93500</v>
      </c>
      <c r="H53" s="14">
        <v>83</v>
      </c>
    </row>
    <row r="54" spans="1:8" x14ac:dyDescent="0.2">
      <c r="A54" s="3">
        <v>5160</v>
      </c>
      <c r="B54" s="3">
        <v>1799</v>
      </c>
      <c r="C54" s="3" t="s">
        <v>234</v>
      </c>
      <c r="D54" s="7"/>
      <c r="E54" s="8"/>
      <c r="F54" s="8">
        <v>632803</v>
      </c>
      <c r="G54" s="7">
        <v>632803</v>
      </c>
      <c r="H54" s="14">
        <v>69</v>
      </c>
    </row>
    <row r="55" spans="1:8" x14ac:dyDescent="0.2">
      <c r="A55" s="3">
        <v>5028</v>
      </c>
      <c r="B55" s="3">
        <v>120</v>
      </c>
      <c r="C55" s="3" t="s">
        <v>99</v>
      </c>
      <c r="D55" s="7">
        <v>23671000</v>
      </c>
      <c r="E55" s="8"/>
      <c r="F55" s="8">
        <v>20092800</v>
      </c>
      <c r="G55" s="7">
        <v>43763800</v>
      </c>
      <c r="H55" s="14">
        <v>15</v>
      </c>
    </row>
    <row r="56" spans="1:8" x14ac:dyDescent="0.2">
      <c r="A56" s="3">
        <v>6577</v>
      </c>
      <c r="B56" s="3">
        <v>72352</v>
      </c>
      <c r="C56" s="3" t="s">
        <v>625</v>
      </c>
      <c r="D56" s="7"/>
      <c r="E56" s="8"/>
      <c r="F56" s="8">
        <v>130000</v>
      </c>
      <c r="G56" s="7">
        <v>130000</v>
      </c>
      <c r="H56" s="14">
        <v>82</v>
      </c>
    </row>
    <row r="57" spans="1:8" x14ac:dyDescent="0.2">
      <c r="A57" s="3">
        <v>7073</v>
      </c>
      <c r="B57" s="3">
        <v>76140</v>
      </c>
      <c r="C57" s="3" t="s">
        <v>626</v>
      </c>
      <c r="D57" s="7"/>
      <c r="E57" s="8"/>
      <c r="F57" s="8">
        <v>59200</v>
      </c>
      <c r="G57" s="7">
        <v>59200</v>
      </c>
      <c r="H57" s="14">
        <v>85</v>
      </c>
    </row>
    <row r="58" spans="1:8" x14ac:dyDescent="0.2">
      <c r="A58" s="3">
        <v>5806</v>
      </c>
      <c r="B58" s="3">
        <v>56264</v>
      </c>
      <c r="C58" s="3" t="s">
        <v>92</v>
      </c>
      <c r="D58" s="7">
        <v>17160000</v>
      </c>
      <c r="E58" s="8"/>
      <c r="F58" s="8">
        <v>88071</v>
      </c>
      <c r="G58" s="7">
        <v>17248071</v>
      </c>
      <c r="H58" s="14">
        <v>21</v>
      </c>
    </row>
    <row r="59" spans="1:8" x14ac:dyDescent="0.2">
      <c r="A59" s="3">
        <v>8007</v>
      </c>
      <c r="B59" s="3">
        <v>80245</v>
      </c>
      <c r="C59" s="3" t="s">
        <v>627</v>
      </c>
      <c r="D59" s="7"/>
      <c r="E59" s="8"/>
      <c r="F59" s="8">
        <v>50018896</v>
      </c>
      <c r="G59" s="7">
        <v>50018896</v>
      </c>
      <c r="H59" s="14">
        <v>12</v>
      </c>
    </row>
    <row r="60" spans="1:8" x14ac:dyDescent="0.2">
      <c r="A60" s="3">
        <v>5314</v>
      </c>
      <c r="B60" s="3">
        <v>9409</v>
      </c>
      <c r="C60" s="3" t="s">
        <v>114</v>
      </c>
      <c r="D60" s="7">
        <v>2430000</v>
      </c>
      <c r="E60" s="8"/>
      <c r="F60" s="8">
        <v>1695000</v>
      </c>
      <c r="G60" s="7">
        <v>4125000</v>
      </c>
      <c r="H60" s="14">
        <v>42</v>
      </c>
    </row>
    <row r="61" spans="1:8" x14ac:dyDescent="0.2">
      <c r="A61" s="3">
        <v>5445</v>
      </c>
      <c r="B61" s="3">
        <v>32565</v>
      </c>
      <c r="C61" s="3" t="s">
        <v>628</v>
      </c>
      <c r="D61" s="7"/>
      <c r="E61" s="8"/>
      <c r="F61" s="8">
        <v>1965000</v>
      </c>
      <c r="G61" s="7">
        <v>1965000</v>
      </c>
      <c r="H61" s="14">
        <v>56</v>
      </c>
    </row>
    <row r="62" spans="1:8" x14ac:dyDescent="0.2">
      <c r="A62" s="3">
        <v>7461</v>
      </c>
      <c r="B62" s="3">
        <v>2289</v>
      </c>
      <c r="C62" s="3" t="s">
        <v>268</v>
      </c>
      <c r="D62" s="7"/>
      <c r="E62" s="8"/>
      <c r="F62" s="8">
        <v>5000</v>
      </c>
      <c r="G62" s="7">
        <v>5000</v>
      </c>
      <c r="H62" s="14">
        <v>90</v>
      </c>
    </row>
    <row r="63" spans="1:8" x14ac:dyDescent="0.2">
      <c r="A63" s="3">
        <v>5834</v>
      </c>
      <c r="B63" s="3">
        <v>57251</v>
      </c>
      <c r="C63" s="3" t="s">
        <v>137</v>
      </c>
      <c r="D63" s="7">
        <v>8715000</v>
      </c>
      <c r="E63" s="8"/>
      <c r="F63" s="8">
        <v>34972885</v>
      </c>
      <c r="G63" s="7">
        <v>43687885</v>
      </c>
      <c r="H63" s="14">
        <v>16</v>
      </c>
    </row>
    <row r="64" spans="1:8" x14ac:dyDescent="0.2">
      <c r="A64" s="3">
        <v>6644</v>
      </c>
      <c r="B64" s="3">
        <v>62781</v>
      </c>
      <c r="C64" s="3" t="s">
        <v>629</v>
      </c>
      <c r="D64" s="7"/>
      <c r="E64" s="8"/>
      <c r="F64" s="8">
        <v>1010000</v>
      </c>
      <c r="G64" s="7">
        <v>1010000</v>
      </c>
      <c r="H64" s="14">
        <v>65</v>
      </c>
    </row>
    <row r="65" spans="1:8" x14ac:dyDescent="0.2">
      <c r="A65" s="3">
        <v>5334</v>
      </c>
      <c r="B65" s="3">
        <v>11157</v>
      </c>
      <c r="C65" s="3" t="s">
        <v>630</v>
      </c>
      <c r="D65" s="7">
        <v>1240000</v>
      </c>
      <c r="E65" s="8"/>
      <c r="F65" s="8">
        <v>9698372</v>
      </c>
      <c r="G65" s="7">
        <v>10938372</v>
      </c>
      <c r="H65" s="14">
        <v>25</v>
      </c>
    </row>
    <row r="66" spans="1:8" x14ac:dyDescent="0.2">
      <c r="A66" s="3">
        <v>8487</v>
      </c>
      <c r="B66" s="3">
        <v>58798</v>
      </c>
      <c r="C66" s="3" t="s">
        <v>631</v>
      </c>
      <c r="D66" s="7"/>
      <c r="E66" s="8"/>
      <c r="F66" s="8">
        <v>3139800</v>
      </c>
      <c r="G66" s="7">
        <v>3139800</v>
      </c>
      <c r="H66" s="14">
        <v>46</v>
      </c>
    </row>
    <row r="67" spans="1:8" x14ac:dyDescent="0.2">
      <c r="A67" s="3">
        <v>5672</v>
      </c>
      <c r="B67" s="3">
        <v>52868</v>
      </c>
      <c r="C67" s="3" t="s">
        <v>632</v>
      </c>
      <c r="D67" s="7"/>
      <c r="E67" s="8"/>
      <c r="F67" s="8">
        <v>6970000</v>
      </c>
      <c r="G67" s="7">
        <v>6970000</v>
      </c>
      <c r="H67" s="14">
        <v>31</v>
      </c>
    </row>
    <row r="68" spans="1:8" x14ac:dyDescent="0.2">
      <c r="A68" s="3">
        <v>5730</v>
      </c>
      <c r="B68" s="3">
        <v>54438</v>
      </c>
      <c r="C68" s="3" t="s">
        <v>247</v>
      </c>
      <c r="D68" s="7">
        <v>10850000</v>
      </c>
      <c r="E68" s="8"/>
      <c r="F68" s="8">
        <v>60177728</v>
      </c>
      <c r="G68" s="7">
        <v>71027728</v>
      </c>
      <c r="H68" s="14">
        <v>8</v>
      </c>
    </row>
    <row r="69" spans="1:8" x14ac:dyDescent="0.2">
      <c r="A69" s="3">
        <v>5878</v>
      </c>
      <c r="B69" s="3">
        <v>58402</v>
      </c>
      <c r="C69" s="3" t="s">
        <v>103</v>
      </c>
      <c r="D69" s="7"/>
      <c r="E69" s="8"/>
      <c r="F69" s="8">
        <v>3920000</v>
      </c>
      <c r="G69" s="7">
        <v>3920000</v>
      </c>
      <c r="H69" s="14">
        <v>43</v>
      </c>
    </row>
    <row r="70" spans="1:8" x14ac:dyDescent="0.2">
      <c r="A70" s="3">
        <v>5498</v>
      </c>
      <c r="B70" s="3">
        <v>46709</v>
      </c>
      <c r="C70" s="3" t="s">
        <v>144</v>
      </c>
      <c r="D70" s="7">
        <v>610000</v>
      </c>
      <c r="E70" s="8"/>
      <c r="F70" s="8">
        <v>5844192</v>
      </c>
      <c r="G70" s="7">
        <v>6454192</v>
      </c>
      <c r="H70" s="14">
        <v>38</v>
      </c>
    </row>
    <row r="71" spans="1:8" x14ac:dyDescent="0.2">
      <c r="A71" s="3">
        <v>5649</v>
      </c>
      <c r="B71" s="3">
        <v>51312</v>
      </c>
      <c r="C71" s="3" t="s">
        <v>333</v>
      </c>
      <c r="D71" s="7"/>
      <c r="E71" s="8"/>
      <c r="F71" s="8">
        <v>635933</v>
      </c>
      <c r="G71" s="7">
        <v>635933</v>
      </c>
      <c r="H71" s="14">
        <v>68</v>
      </c>
    </row>
    <row r="72" spans="1:8" x14ac:dyDescent="0.2">
      <c r="A72" s="3">
        <v>6757</v>
      </c>
      <c r="B72" s="3">
        <v>63675</v>
      </c>
      <c r="C72" s="3" t="s">
        <v>633</v>
      </c>
      <c r="D72" s="7"/>
      <c r="E72" s="8"/>
      <c r="F72" s="8">
        <v>1917598</v>
      </c>
      <c r="G72" s="7">
        <v>1917598</v>
      </c>
      <c r="H72" s="14">
        <v>57</v>
      </c>
    </row>
    <row r="73" spans="1:8" x14ac:dyDescent="0.2">
      <c r="A73" s="3">
        <v>6692</v>
      </c>
      <c r="B73" s="3">
        <v>37221</v>
      </c>
      <c r="C73" s="3" t="s">
        <v>634</v>
      </c>
      <c r="D73" s="7"/>
      <c r="E73" s="8"/>
      <c r="F73" s="8">
        <v>2390400</v>
      </c>
      <c r="G73" s="7">
        <v>2390400</v>
      </c>
      <c r="H73" s="14">
        <v>49</v>
      </c>
    </row>
    <row r="74" spans="1:8" x14ac:dyDescent="0.2">
      <c r="A74" s="3">
        <v>6779</v>
      </c>
      <c r="B74" s="3">
        <v>49006</v>
      </c>
      <c r="C74" s="3" t="s">
        <v>233</v>
      </c>
      <c r="D74" s="7"/>
      <c r="E74" s="8"/>
      <c r="F74" s="8">
        <v>10000</v>
      </c>
      <c r="G74" s="7">
        <v>10000</v>
      </c>
      <c r="H74" s="14">
        <v>89</v>
      </c>
    </row>
    <row r="75" spans="1:8" x14ac:dyDescent="0.2">
      <c r="A75" s="3">
        <v>6797</v>
      </c>
      <c r="B75" s="3">
        <v>54279</v>
      </c>
      <c r="C75" s="3" t="s">
        <v>178</v>
      </c>
      <c r="D75" s="7">
        <v>2135000</v>
      </c>
      <c r="E75" s="8"/>
      <c r="F75" s="8">
        <v>1172292</v>
      </c>
      <c r="G75" s="7">
        <v>3307292</v>
      </c>
      <c r="H75" s="14">
        <v>45</v>
      </c>
    </row>
    <row r="76" spans="1:8" x14ac:dyDescent="0.2">
      <c r="A76" s="3">
        <v>6862</v>
      </c>
      <c r="B76" s="3">
        <v>68285</v>
      </c>
      <c r="C76" s="3" t="s">
        <v>635</v>
      </c>
      <c r="D76" s="7"/>
      <c r="E76" s="8"/>
      <c r="F76" s="8">
        <v>54576376</v>
      </c>
      <c r="G76" s="7">
        <v>54576376</v>
      </c>
      <c r="H76" s="14">
        <v>10</v>
      </c>
    </row>
    <row r="77" spans="1:8" x14ac:dyDescent="0.2">
      <c r="A77" s="3">
        <v>6080</v>
      </c>
      <c r="B77" s="3">
        <v>65268</v>
      </c>
      <c r="C77" s="3" t="s">
        <v>93</v>
      </c>
      <c r="D77" s="7">
        <v>15655000</v>
      </c>
      <c r="E77" s="8">
        <v>620000</v>
      </c>
      <c r="F77" s="8">
        <v>662727</v>
      </c>
      <c r="G77" s="7">
        <v>16937727</v>
      </c>
      <c r="H77" s="14">
        <v>22</v>
      </c>
    </row>
    <row r="78" spans="1:8" x14ac:dyDescent="0.2">
      <c r="A78" s="3">
        <v>5259</v>
      </c>
      <c r="B78" s="3">
        <v>5177</v>
      </c>
      <c r="C78" s="3" t="s">
        <v>636</v>
      </c>
      <c r="D78" s="7"/>
      <c r="E78" s="8"/>
      <c r="F78" s="8">
        <v>5800500</v>
      </c>
      <c r="G78" s="7">
        <v>5800500</v>
      </c>
      <c r="H78" s="14">
        <v>40</v>
      </c>
    </row>
    <row r="79" spans="1:8" x14ac:dyDescent="0.2">
      <c r="A79" s="3">
        <v>5844</v>
      </c>
      <c r="B79" s="3">
        <v>57508</v>
      </c>
      <c r="C79" s="3" t="s">
        <v>86</v>
      </c>
      <c r="D79" s="7">
        <v>24227500</v>
      </c>
      <c r="E79" s="8">
        <v>620000</v>
      </c>
      <c r="F79" s="8">
        <v>117855892</v>
      </c>
      <c r="G79" s="7">
        <v>142703392</v>
      </c>
      <c r="H79" s="14">
        <v>3</v>
      </c>
    </row>
    <row r="80" spans="1:8" x14ac:dyDescent="0.2">
      <c r="A80" s="3">
        <v>5213</v>
      </c>
      <c r="B80" s="3">
        <v>2846</v>
      </c>
      <c r="C80" s="3" t="s">
        <v>275</v>
      </c>
      <c r="D80" s="7"/>
      <c r="E80" s="8"/>
      <c r="F80" s="8">
        <v>670500</v>
      </c>
      <c r="G80" s="7">
        <v>670500</v>
      </c>
      <c r="H80" s="14">
        <v>66</v>
      </c>
    </row>
    <row r="81" spans="1:8" x14ac:dyDescent="0.2">
      <c r="A81" s="3">
        <v>5292</v>
      </c>
      <c r="B81" s="3">
        <v>5665</v>
      </c>
      <c r="C81" s="3" t="s">
        <v>195</v>
      </c>
      <c r="D81" s="7">
        <v>930000</v>
      </c>
      <c r="E81" s="8"/>
      <c r="F81" s="8">
        <v>2825631</v>
      </c>
      <c r="G81" s="7">
        <v>3755631</v>
      </c>
      <c r="H81" s="14">
        <v>44</v>
      </c>
    </row>
    <row r="82" spans="1:8" x14ac:dyDescent="0.2">
      <c r="A82" s="3">
        <v>5304</v>
      </c>
      <c r="B82" s="3">
        <v>6218</v>
      </c>
      <c r="C82" s="3" t="s">
        <v>637</v>
      </c>
      <c r="D82" s="7"/>
      <c r="E82" s="8"/>
      <c r="F82" s="8">
        <v>1770000</v>
      </c>
      <c r="G82" s="7">
        <v>1770000</v>
      </c>
      <c r="H82" s="14">
        <v>58</v>
      </c>
    </row>
    <row r="83" spans="1:8" x14ac:dyDescent="0.2">
      <c r="A83" s="3">
        <v>6668</v>
      </c>
      <c r="B83" s="3">
        <v>51586</v>
      </c>
      <c r="C83" s="3" t="s">
        <v>638</v>
      </c>
      <c r="D83" s="7"/>
      <c r="E83" s="8"/>
      <c r="F83" s="8">
        <v>6818211</v>
      </c>
      <c r="G83" s="7">
        <v>6818211</v>
      </c>
      <c r="H83" s="14">
        <v>33</v>
      </c>
    </row>
    <row r="84" spans="1:8" x14ac:dyDescent="0.2">
      <c r="A84" s="3">
        <v>5059</v>
      </c>
      <c r="B84" s="3">
        <v>208</v>
      </c>
      <c r="C84" s="3" t="s">
        <v>135</v>
      </c>
      <c r="D84" s="7">
        <v>1605000</v>
      </c>
      <c r="E84" s="8"/>
      <c r="F84" s="8"/>
      <c r="G84" s="7">
        <v>1605000</v>
      </c>
      <c r="H84" s="14">
        <v>60</v>
      </c>
    </row>
    <row r="85" spans="1:8" x14ac:dyDescent="0.2">
      <c r="A85" s="3">
        <v>5463</v>
      </c>
      <c r="B85" s="3">
        <v>34488</v>
      </c>
      <c r="C85" s="3" t="s">
        <v>639</v>
      </c>
      <c r="D85" s="7"/>
      <c r="E85" s="8"/>
      <c r="F85" s="8">
        <v>37882350</v>
      </c>
      <c r="G85" s="7">
        <v>37882350</v>
      </c>
      <c r="H85" s="14">
        <v>17</v>
      </c>
    </row>
    <row r="86" spans="1:8" x14ac:dyDescent="0.2">
      <c r="A86" s="3">
        <v>5219</v>
      </c>
      <c r="B86" s="3">
        <v>3022</v>
      </c>
      <c r="C86" s="3" t="s">
        <v>107</v>
      </c>
      <c r="D86" s="7"/>
      <c r="E86" s="8"/>
      <c r="F86" s="8">
        <v>175080</v>
      </c>
      <c r="G86" s="7">
        <v>175080</v>
      </c>
      <c r="H86" s="14">
        <v>79</v>
      </c>
    </row>
    <row r="87" spans="1:8" x14ac:dyDescent="0.2">
      <c r="A87" s="3">
        <v>6485</v>
      </c>
      <c r="B87" s="3">
        <v>70730</v>
      </c>
      <c r="C87" s="3" t="s">
        <v>227</v>
      </c>
      <c r="D87" s="7"/>
      <c r="E87" s="8"/>
      <c r="F87" s="8">
        <v>212873</v>
      </c>
      <c r="G87" s="7">
        <v>212873</v>
      </c>
      <c r="H87" s="14">
        <v>76</v>
      </c>
    </row>
    <row r="88" spans="1:8" x14ac:dyDescent="0.2">
      <c r="A88" s="3">
        <v>5780</v>
      </c>
      <c r="B88" s="3">
        <v>55898</v>
      </c>
      <c r="C88" s="3" t="s">
        <v>199</v>
      </c>
      <c r="D88" s="7">
        <v>310000</v>
      </c>
      <c r="E88" s="8"/>
      <c r="F88" s="8">
        <v>6457300</v>
      </c>
      <c r="G88" s="7">
        <v>6767300</v>
      </c>
      <c r="H88" s="14">
        <v>34</v>
      </c>
    </row>
    <row r="89" spans="1:8" x14ac:dyDescent="0.2">
      <c r="A89" s="3">
        <v>5529</v>
      </c>
      <c r="B89" s="3">
        <v>48528</v>
      </c>
      <c r="C89" s="3" t="s">
        <v>133</v>
      </c>
      <c r="D89" s="7">
        <v>7930000</v>
      </c>
      <c r="E89" s="8">
        <v>3660000</v>
      </c>
      <c r="F89" s="8"/>
      <c r="G89" s="7">
        <v>11590000</v>
      </c>
      <c r="H89" s="14">
        <v>24</v>
      </c>
    </row>
    <row r="90" spans="1:8" x14ac:dyDescent="0.2">
      <c r="A90" s="3">
        <v>6647</v>
      </c>
      <c r="B90" s="3">
        <v>54461</v>
      </c>
      <c r="C90" s="3" t="s">
        <v>640</v>
      </c>
      <c r="D90" s="7"/>
      <c r="E90" s="8"/>
      <c r="F90" s="8">
        <v>7859150</v>
      </c>
      <c r="G90" s="7">
        <v>7859150</v>
      </c>
      <c r="H90" s="14">
        <v>29</v>
      </c>
    </row>
    <row r="91" spans="1:8" x14ac:dyDescent="0.2">
      <c r="A91" s="3">
        <v>5394</v>
      </c>
      <c r="B91" s="3">
        <v>26342</v>
      </c>
      <c r="C91" s="3" t="s">
        <v>641</v>
      </c>
      <c r="D91" s="7"/>
      <c r="E91" s="8"/>
      <c r="F91" s="8">
        <v>562000</v>
      </c>
      <c r="G91" s="7">
        <v>562000</v>
      </c>
      <c r="H91" s="14">
        <v>70</v>
      </c>
    </row>
    <row r="92" spans="1:8" x14ac:dyDescent="0.2">
      <c r="A92" s="3">
        <v>5065</v>
      </c>
      <c r="B92" s="3">
        <v>232</v>
      </c>
      <c r="C92" s="3" t="s">
        <v>158</v>
      </c>
      <c r="D92" s="7">
        <v>186000</v>
      </c>
      <c r="E92" s="8"/>
      <c r="F92" s="8">
        <v>240000</v>
      </c>
      <c r="G92" s="7">
        <v>426000</v>
      </c>
      <c r="H92" s="14">
        <v>73</v>
      </c>
    </row>
    <row r="93" spans="1:8" x14ac:dyDescent="0.2">
      <c r="A93" s="3">
        <v>5869</v>
      </c>
      <c r="B93" s="3">
        <v>58142</v>
      </c>
      <c r="C93" s="3" t="s">
        <v>642</v>
      </c>
      <c r="D93" s="7"/>
      <c r="E93" s="8"/>
      <c r="F93" s="8">
        <v>157000</v>
      </c>
      <c r="G93" s="7">
        <v>157000</v>
      </c>
      <c r="H93" s="14">
        <v>80</v>
      </c>
    </row>
    <row r="94" spans="1:8" x14ac:dyDescent="0.2">
      <c r="A94" s="3">
        <v>6037</v>
      </c>
      <c r="B94" s="3">
        <v>64245</v>
      </c>
      <c r="C94" s="3" t="s">
        <v>102</v>
      </c>
      <c r="D94" s="7">
        <v>120000</v>
      </c>
      <c r="E94" s="8"/>
      <c r="F94" s="8">
        <v>17150000</v>
      </c>
      <c r="G94" s="7">
        <v>17270000</v>
      </c>
      <c r="H94" s="14">
        <v>20</v>
      </c>
    </row>
    <row r="95" spans="1:8" x14ac:dyDescent="0.2">
      <c r="A95" s="9">
        <v>5493</v>
      </c>
      <c r="B95" s="10">
        <v>46388</v>
      </c>
      <c r="C95" s="10" t="s">
        <v>142</v>
      </c>
      <c r="D95" s="11">
        <v>310000</v>
      </c>
      <c r="E95" s="12"/>
      <c r="F95" s="12">
        <v>17521055</v>
      </c>
      <c r="G95" s="11">
        <v>17831055</v>
      </c>
      <c r="H95" s="14">
        <v>19</v>
      </c>
    </row>
    <row r="96" spans="1:8" x14ac:dyDescent="0.2">
      <c r="A96" s="3" t="s">
        <v>83</v>
      </c>
      <c r="B96" s="3"/>
      <c r="C96" s="3"/>
      <c r="D96" s="7">
        <v>621749616</v>
      </c>
      <c r="E96" s="8">
        <v>23225000</v>
      </c>
      <c r="F96" s="8">
        <v>1044093677</v>
      </c>
      <c r="G96" s="7">
        <v>1689068293</v>
      </c>
      <c r="H96" s="15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85" workbookViewId="0"/>
  </sheetViews>
  <sheetFormatPr defaultRowHeight="12.75" x14ac:dyDescent="0.2"/>
  <cols>
    <col min="1" max="1" width="13" customWidth="1"/>
    <col min="2" max="2" width="14.140625" customWidth="1"/>
    <col min="3" max="3" width="41.85546875" bestFit="1" customWidth="1"/>
    <col min="4" max="4" width="13.5703125" bestFit="1" customWidth="1"/>
    <col min="5" max="5" width="11.7109375" bestFit="1" customWidth="1"/>
    <col min="6" max="6" width="11.85546875" customWidth="1"/>
  </cols>
  <sheetData>
    <row r="1" spans="1:6" x14ac:dyDescent="0.2">
      <c r="A1" s="1" t="s">
        <v>71</v>
      </c>
      <c r="B1" s="2" t="s">
        <v>605</v>
      </c>
    </row>
    <row r="2" spans="1:6" x14ac:dyDescent="0.2">
      <c r="A2" s="1" t="s">
        <v>73</v>
      </c>
      <c r="B2" s="1" t="s">
        <v>311</v>
      </c>
    </row>
    <row r="4" spans="1:6" x14ac:dyDescent="0.2">
      <c r="A4" s="3" t="s">
        <v>75</v>
      </c>
      <c r="B4" s="4"/>
      <c r="C4" s="4"/>
      <c r="D4" s="3" t="s">
        <v>76</v>
      </c>
      <c r="E4" s="5"/>
    </row>
    <row r="5" spans="1:6" x14ac:dyDescent="0.2">
      <c r="A5" s="3" t="s">
        <v>77</v>
      </c>
      <c r="B5" s="3" t="s">
        <v>78</v>
      </c>
      <c r="C5" s="3" t="s">
        <v>79</v>
      </c>
      <c r="D5" s="3" t="s">
        <v>80</v>
      </c>
      <c r="E5" s="7" t="s">
        <v>83</v>
      </c>
      <c r="F5" s="13" t="s">
        <v>386</v>
      </c>
    </row>
    <row r="6" spans="1:6" x14ac:dyDescent="0.2">
      <c r="A6" s="3">
        <v>5806</v>
      </c>
      <c r="B6" s="3">
        <v>56264</v>
      </c>
      <c r="C6" s="3" t="s">
        <v>92</v>
      </c>
      <c r="D6" s="7">
        <v>253236</v>
      </c>
      <c r="E6" s="7">
        <v>253236</v>
      </c>
      <c r="F6" s="78">
        <v>1</v>
      </c>
    </row>
    <row r="7" spans="1:6" x14ac:dyDescent="0.2">
      <c r="A7" s="3">
        <v>6082</v>
      </c>
      <c r="B7" s="3">
        <v>65292</v>
      </c>
      <c r="C7" s="3" t="s">
        <v>116</v>
      </c>
      <c r="D7" s="7">
        <v>161328</v>
      </c>
      <c r="E7" s="7">
        <v>161328</v>
      </c>
      <c r="F7" s="78">
        <v>2</v>
      </c>
    </row>
    <row r="8" spans="1:6" x14ac:dyDescent="0.2">
      <c r="A8" s="3">
        <v>5780</v>
      </c>
      <c r="B8" s="3">
        <v>55898</v>
      </c>
      <c r="C8" s="3" t="s">
        <v>199</v>
      </c>
      <c r="D8" s="7">
        <v>128328</v>
      </c>
      <c r="E8" s="7">
        <v>128328</v>
      </c>
      <c r="F8" s="78">
        <v>3</v>
      </c>
    </row>
    <row r="9" spans="1:6" x14ac:dyDescent="0.2">
      <c r="A9" s="3">
        <v>5564</v>
      </c>
      <c r="B9" s="3">
        <v>50591</v>
      </c>
      <c r="C9" s="3" t="s">
        <v>643</v>
      </c>
      <c r="D9" s="7">
        <v>84486</v>
      </c>
      <c r="E9" s="7">
        <v>84486</v>
      </c>
      <c r="F9" s="78">
        <v>4</v>
      </c>
    </row>
    <row r="10" spans="1:6" x14ac:dyDescent="0.2">
      <c r="A10" s="3">
        <v>5699</v>
      </c>
      <c r="B10" s="3">
        <v>53341</v>
      </c>
      <c r="C10" s="3" t="s">
        <v>106</v>
      </c>
      <c r="D10" s="7">
        <v>78930</v>
      </c>
      <c r="E10" s="7">
        <v>78930</v>
      </c>
      <c r="F10" s="78">
        <v>5</v>
      </c>
    </row>
    <row r="11" spans="1:6" x14ac:dyDescent="0.2">
      <c r="A11" s="3">
        <v>5529</v>
      </c>
      <c r="B11" s="3">
        <v>48528</v>
      </c>
      <c r="C11" s="3" t="s">
        <v>133</v>
      </c>
      <c r="D11" s="7">
        <v>67644</v>
      </c>
      <c r="E11" s="7">
        <v>67644</v>
      </c>
      <c r="F11" s="78">
        <v>6</v>
      </c>
    </row>
    <row r="12" spans="1:6" x14ac:dyDescent="0.2">
      <c r="A12" s="3">
        <v>6081</v>
      </c>
      <c r="B12" s="3">
        <v>65291</v>
      </c>
      <c r="C12" s="3" t="s">
        <v>97</v>
      </c>
      <c r="D12" s="7">
        <v>44094</v>
      </c>
      <c r="E12" s="7">
        <v>44094</v>
      </c>
      <c r="F12" s="78">
        <v>7</v>
      </c>
    </row>
    <row r="13" spans="1:6" x14ac:dyDescent="0.2">
      <c r="A13" s="3">
        <v>5999</v>
      </c>
      <c r="B13" s="3">
        <v>53350</v>
      </c>
      <c r="C13" s="3" t="s">
        <v>91</v>
      </c>
      <c r="D13" s="7">
        <v>21900</v>
      </c>
      <c r="E13" s="7">
        <v>21900</v>
      </c>
      <c r="F13" s="78">
        <v>8</v>
      </c>
    </row>
    <row r="14" spans="1:6" x14ac:dyDescent="0.2">
      <c r="A14" s="3">
        <v>9873</v>
      </c>
      <c r="B14" s="3">
        <v>88408</v>
      </c>
      <c r="C14" s="3" t="s">
        <v>644</v>
      </c>
      <c r="D14" s="7">
        <v>14460</v>
      </c>
      <c r="E14" s="7">
        <v>14460</v>
      </c>
      <c r="F14" s="78">
        <v>9</v>
      </c>
    </row>
    <row r="15" spans="1:6" x14ac:dyDescent="0.2">
      <c r="A15" s="3">
        <v>9469</v>
      </c>
      <c r="B15" s="3">
        <v>93623</v>
      </c>
      <c r="C15" s="3" t="s">
        <v>645</v>
      </c>
      <c r="D15" s="7">
        <v>11862</v>
      </c>
      <c r="E15" s="7">
        <v>11862</v>
      </c>
      <c r="F15" s="78">
        <v>10</v>
      </c>
    </row>
    <row r="16" spans="1:6" x14ac:dyDescent="0.2">
      <c r="A16" s="3">
        <v>5746</v>
      </c>
      <c r="B16" s="3">
        <v>54980</v>
      </c>
      <c r="C16" s="3" t="s">
        <v>115</v>
      </c>
      <c r="D16" s="7">
        <v>11292</v>
      </c>
      <c r="E16" s="7">
        <v>11292</v>
      </c>
      <c r="F16" s="78">
        <v>11</v>
      </c>
    </row>
    <row r="17" spans="1:6" x14ac:dyDescent="0.2">
      <c r="A17" s="3">
        <v>6078</v>
      </c>
      <c r="B17" s="3">
        <v>65246</v>
      </c>
      <c r="C17" s="3" t="s">
        <v>119</v>
      </c>
      <c r="D17" s="7">
        <v>8696</v>
      </c>
      <c r="E17" s="7">
        <v>8696</v>
      </c>
      <c r="F17" s="78">
        <v>12</v>
      </c>
    </row>
    <row r="18" spans="1:6" x14ac:dyDescent="0.2">
      <c r="A18" s="3">
        <v>5003</v>
      </c>
      <c r="B18" s="3">
        <v>12</v>
      </c>
      <c r="C18" s="3" t="s">
        <v>154</v>
      </c>
      <c r="D18" s="7">
        <v>4380</v>
      </c>
      <c r="E18" s="7">
        <v>4380</v>
      </c>
      <c r="F18" s="78">
        <v>13</v>
      </c>
    </row>
    <row r="19" spans="1:6" x14ac:dyDescent="0.2">
      <c r="A19" s="3">
        <v>7329</v>
      </c>
      <c r="B19" s="3">
        <v>76158</v>
      </c>
      <c r="C19" s="3" t="s">
        <v>323</v>
      </c>
      <c r="D19" s="7">
        <v>3642</v>
      </c>
      <c r="E19" s="7">
        <v>3642</v>
      </c>
      <c r="F19" s="78">
        <v>14</v>
      </c>
    </row>
    <row r="20" spans="1:6" x14ac:dyDescent="0.2">
      <c r="A20" s="3">
        <v>6625</v>
      </c>
      <c r="B20" s="3">
        <v>11107</v>
      </c>
      <c r="C20" s="3" t="s">
        <v>621</v>
      </c>
      <c r="D20" s="7">
        <v>888</v>
      </c>
      <c r="E20" s="7">
        <v>888</v>
      </c>
      <c r="F20" s="78">
        <v>15</v>
      </c>
    </row>
    <row r="21" spans="1:6" x14ac:dyDescent="0.2">
      <c r="A21" s="3">
        <v>7156</v>
      </c>
      <c r="B21" s="3">
        <v>62413</v>
      </c>
      <c r="C21" s="3" t="s">
        <v>322</v>
      </c>
      <c r="D21" s="7">
        <v>750</v>
      </c>
      <c r="E21" s="7">
        <v>750</v>
      </c>
      <c r="F21" s="78">
        <v>16</v>
      </c>
    </row>
    <row r="22" spans="1:6" x14ac:dyDescent="0.2">
      <c r="A22" s="9" t="s">
        <v>83</v>
      </c>
      <c r="B22" s="10"/>
      <c r="C22" s="10"/>
      <c r="D22" s="11">
        <v>895916</v>
      </c>
      <c r="E22" s="2">
        <v>895916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2"/>
  <sheetViews>
    <sheetView topLeftCell="A177" zoomScale="85" workbookViewId="0"/>
  </sheetViews>
  <sheetFormatPr defaultRowHeight="12.75" x14ac:dyDescent="0.2"/>
  <cols>
    <col min="1" max="1" width="63.140625" style="66" bestFit="1" customWidth="1"/>
    <col min="2" max="2" width="16.85546875" style="63" bestFit="1" customWidth="1"/>
    <col min="3" max="3" width="34.42578125" bestFit="1" customWidth="1"/>
    <col min="4" max="4" width="26.140625" style="18" customWidth="1"/>
    <col min="5" max="5" width="12.5703125" style="63" bestFit="1" customWidth="1"/>
    <col min="6" max="6" width="9.85546875" style="63" bestFit="1" customWidth="1"/>
    <col min="7" max="7" width="24" style="64" bestFit="1" customWidth="1"/>
    <col min="8" max="8" width="10.140625" bestFit="1" customWidth="1"/>
    <col min="9" max="9" width="18" bestFit="1" customWidth="1"/>
    <col min="10" max="10" width="19.7109375" bestFit="1" customWidth="1"/>
  </cols>
  <sheetData>
    <row r="1" spans="1:13" s="16" customFormat="1" x14ac:dyDescent="0.2">
      <c r="A1" s="62" t="s">
        <v>563</v>
      </c>
      <c r="B1" s="62" t="s">
        <v>387</v>
      </c>
      <c r="C1" s="16" t="s">
        <v>388</v>
      </c>
      <c r="D1" s="17" t="s">
        <v>561</v>
      </c>
      <c r="E1" s="62" t="s">
        <v>562</v>
      </c>
      <c r="F1" s="62" t="s">
        <v>389</v>
      </c>
      <c r="G1" s="17" t="s">
        <v>390</v>
      </c>
      <c r="H1" s="16" t="s">
        <v>391</v>
      </c>
      <c r="I1" s="16" t="s">
        <v>450</v>
      </c>
      <c r="J1" s="65" t="s">
        <v>578</v>
      </c>
      <c r="L1" s="16" t="s">
        <v>70</v>
      </c>
      <c r="M1" s="16" t="s">
        <v>561</v>
      </c>
    </row>
    <row r="2" spans="1:13" x14ac:dyDescent="0.2">
      <c r="A2" s="66" t="s">
        <v>167</v>
      </c>
      <c r="B2" s="63">
        <v>96030228</v>
      </c>
      <c r="C2" t="s">
        <v>564</v>
      </c>
      <c r="D2" s="18" t="s">
        <v>565</v>
      </c>
      <c r="E2" s="63">
        <v>1305</v>
      </c>
      <c r="F2" s="63">
        <v>71363</v>
      </c>
      <c r="G2" s="64" t="s">
        <v>393</v>
      </c>
      <c r="H2" s="19">
        <v>36431</v>
      </c>
      <c r="I2">
        <f>VLOOKUP(A2,'US GAS Rankings'!$C$6:$H$232,6,FALSE)</f>
        <v>84</v>
      </c>
      <c r="J2" t="e">
        <f>VLOOKUP(A2,'US PWR Rankings'!$C$6:$H$126,6,FALSE)</f>
        <v>#N/A</v>
      </c>
      <c r="L2" t="str">
        <f>A2&amp;B2</f>
        <v>Adams Resources Marketing, Ltd.96030228</v>
      </c>
      <c r="M2" t="str">
        <f>D2</f>
        <v>Enron North America Corp.</v>
      </c>
    </row>
    <row r="3" spans="1:13" x14ac:dyDescent="0.2">
      <c r="A3" s="62" t="s">
        <v>272</v>
      </c>
      <c r="C3" s="16" t="s">
        <v>566</v>
      </c>
      <c r="F3" s="65">
        <v>58009</v>
      </c>
      <c r="I3">
        <f>VLOOKUP(A3,'US GAS Rankings'!$C$6:$H$232,6,FALSE)</f>
        <v>189</v>
      </c>
      <c r="J3" t="e">
        <f>VLOOKUP(A3,'US PWR Rankings'!$C$6:$H$126,6,FALSE)</f>
        <v>#N/A</v>
      </c>
      <c r="L3" t="str">
        <f t="shared" ref="L3:L66" si="0">A3&amp;B3</f>
        <v>AEC Marketing (USA), Inc.</v>
      </c>
      <c r="M3">
        <f t="shared" ref="M3:M66" si="1">D3</f>
        <v>0</v>
      </c>
    </row>
    <row r="4" spans="1:13" x14ac:dyDescent="0.2">
      <c r="A4" s="62" t="s">
        <v>289</v>
      </c>
      <c r="C4" s="16" t="s">
        <v>566</v>
      </c>
      <c r="F4" s="65">
        <v>72509</v>
      </c>
      <c r="I4">
        <f>VLOOKUP(A4,'US GAS Rankings'!$C$6:$H$232,6,FALSE)</f>
        <v>206</v>
      </c>
      <c r="J4" t="e">
        <f>VLOOKUP(A4,'US PWR Rankings'!$C$6:$H$126,6,FALSE)</f>
        <v>#N/A</v>
      </c>
      <c r="L4" t="str">
        <f t="shared" si="0"/>
        <v>AEC Storage and Hub Services Inc.</v>
      </c>
      <c r="M4">
        <f t="shared" si="1"/>
        <v>0</v>
      </c>
    </row>
    <row r="5" spans="1:13" x14ac:dyDescent="0.2">
      <c r="A5" s="66" t="s">
        <v>85</v>
      </c>
      <c r="B5" s="63">
        <v>96021110</v>
      </c>
      <c r="C5" t="s">
        <v>564</v>
      </c>
      <c r="D5" s="18" t="s">
        <v>565</v>
      </c>
      <c r="E5" s="63">
        <v>1305</v>
      </c>
      <c r="F5" s="63">
        <v>57399</v>
      </c>
      <c r="G5" s="64" t="s">
        <v>393</v>
      </c>
      <c r="H5" s="19">
        <v>35837</v>
      </c>
      <c r="I5">
        <f>VLOOKUP(A5,'US GAS Rankings'!$C$6:$H$232,6,FALSE)</f>
        <v>2</v>
      </c>
      <c r="J5" t="e">
        <f>VLOOKUP(A5,'US PWR Rankings'!$C$6:$H$126,6,FALSE)</f>
        <v>#N/A</v>
      </c>
      <c r="L5" t="str">
        <f t="shared" si="0"/>
        <v>AEP Energy Services, Inc.96021110</v>
      </c>
      <c r="M5" t="str">
        <f t="shared" si="1"/>
        <v>Enron North America Corp.</v>
      </c>
    </row>
    <row r="6" spans="1:13" x14ac:dyDescent="0.2">
      <c r="A6" s="62" t="s">
        <v>278</v>
      </c>
      <c r="C6" s="16" t="s">
        <v>566</v>
      </c>
      <c r="F6" s="65">
        <v>55947</v>
      </c>
      <c r="I6">
        <f>VLOOKUP(A6,'US GAS Rankings'!$C$6:$H$232,6,FALSE)</f>
        <v>195</v>
      </c>
      <c r="J6">
        <f>VLOOKUP(A6,'US PWR Rankings'!$C$6:$H$126,6,FALSE)</f>
        <v>61</v>
      </c>
      <c r="L6" t="str">
        <f t="shared" si="0"/>
        <v>AES NewEnergy, Inc.</v>
      </c>
      <c r="M6">
        <f t="shared" si="1"/>
        <v>0</v>
      </c>
    </row>
    <row r="7" spans="1:13" x14ac:dyDescent="0.2">
      <c r="A7" s="62" t="s">
        <v>130</v>
      </c>
      <c r="C7" s="16" t="s">
        <v>566</v>
      </c>
      <c r="F7" s="65">
        <v>93526</v>
      </c>
      <c r="I7">
        <f>VLOOKUP(A7,'US GAS Rankings'!$C$6:$H$232,6,FALSE)</f>
        <v>47</v>
      </c>
      <c r="J7" t="e">
        <f>VLOOKUP(A7,'US PWR Rankings'!$C$6:$H$126,6,FALSE)</f>
        <v>#N/A</v>
      </c>
      <c r="L7" t="str">
        <f t="shared" si="0"/>
        <v>AIG Energy Trading Inc.</v>
      </c>
      <c r="M7">
        <f t="shared" si="1"/>
        <v>0</v>
      </c>
    </row>
    <row r="8" spans="1:13" x14ac:dyDescent="0.2">
      <c r="A8" s="62" t="s">
        <v>296</v>
      </c>
      <c r="C8" s="16" t="s">
        <v>566</v>
      </c>
      <c r="F8" s="65">
        <v>504</v>
      </c>
      <c r="I8">
        <f>VLOOKUP(A8,'US GAS Rankings'!$C$6:$H$232,6,FALSE)</f>
        <v>213</v>
      </c>
      <c r="J8" t="e">
        <f>VLOOKUP(A8,'US PWR Rankings'!$C$6:$H$126,6,FALSE)</f>
        <v>#N/A</v>
      </c>
      <c r="L8" t="str">
        <f t="shared" si="0"/>
        <v>Alabama Gas Corporation</v>
      </c>
      <c r="M8">
        <f t="shared" si="1"/>
        <v>0</v>
      </c>
    </row>
    <row r="9" spans="1:13" x14ac:dyDescent="0.2">
      <c r="A9" s="66" t="s">
        <v>150</v>
      </c>
      <c r="B9" s="63">
        <v>96020121</v>
      </c>
      <c r="C9" t="s">
        <v>564</v>
      </c>
      <c r="D9" s="18" t="s">
        <v>567</v>
      </c>
      <c r="E9" s="63">
        <v>11266</v>
      </c>
      <c r="F9" s="63">
        <v>11108</v>
      </c>
      <c r="G9" s="64" t="s">
        <v>393</v>
      </c>
      <c r="H9" s="19">
        <v>36178</v>
      </c>
      <c r="I9">
        <f>VLOOKUP(A9,'US GAS Rankings'!$C$6:$H$232,6,FALSE)</f>
        <v>67</v>
      </c>
      <c r="J9" t="e">
        <f>VLOOKUP(A9,'US PWR Rankings'!$C$6:$H$126,6,FALSE)</f>
        <v>#N/A</v>
      </c>
      <c r="L9" t="str">
        <f t="shared" si="0"/>
        <v>Alberta Energy Company Ltd.96020121</v>
      </c>
      <c r="M9" t="str">
        <f t="shared" si="1"/>
        <v>Enron Canada Corp.</v>
      </c>
    </row>
    <row r="10" spans="1:13" x14ac:dyDescent="0.2">
      <c r="A10" s="66" t="s">
        <v>148</v>
      </c>
      <c r="B10" s="63">
        <v>96060304</v>
      </c>
      <c r="C10" t="s">
        <v>564</v>
      </c>
      <c r="D10" s="18" t="s">
        <v>565</v>
      </c>
      <c r="E10" s="63">
        <v>1305</v>
      </c>
      <c r="F10" s="63">
        <v>72209</v>
      </c>
      <c r="G10" s="64" t="s">
        <v>393</v>
      </c>
      <c r="H10" s="19">
        <v>36969</v>
      </c>
      <c r="I10">
        <f>VLOOKUP(A10,'US GAS Rankings'!$C$6:$H$232,6,FALSE)</f>
        <v>65</v>
      </c>
      <c r="J10">
        <f>VLOOKUP(A10,'US PWR Rankings'!$C$6:$H$126,6,FALSE)</f>
        <v>12</v>
      </c>
      <c r="L10" t="str">
        <f t="shared" si="0"/>
        <v>Allegheny Energy Supply Company, LLC96060304</v>
      </c>
      <c r="M10" t="str">
        <f t="shared" si="1"/>
        <v>Enron North America Corp.</v>
      </c>
    </row>
    <row r="11" spans="1:13" x14ac:dyDescent="0.2">
      <c r="A11" s="66" t="s">
        <v>175</v>
      </c>
      <c r="B11" s="63">
        <v>96094100</v>
      </c>
      <c r="C11" t="s">
        <v>564</v>
      </c>
      <c r="D11" s="18" t="s">
        <v>565</v>
      </c>
      <c r="E11" s="63">
        <v>1305</v>
      </c>
      <c r="F11" s="63">
        <v>8</v>
      </c>
      <c r="G11" s="64" t="s">
        <v>393</v>
      </c>
      <c r="H11" s="19">
        <v>37209</v>
      </c>
      <c r="I11">
        <f>VLOOKUP(A11,'US GAS Rankings'!$C$6:$H$232,6,FALSE)</f>
        <v>92</v>
      </c>
      <c r="J11">
        <f>VLOOKUP(A11,'US PWR Rankings'!$C$6:$H$126,6,FALSE)</f>
        <v>70</v>
      </c>
      <c r="L11" t="str">
        <f t="shared" si="0"/>
        <v>Amerada Hess Corporation96094100</v>
      </c>
      <c r="M11" t="str">
        <f t="shared" si="1"/>
        <v>Enron North America Corp.</v>
      </c>
    </row>
    <row r="12" spans="1:13" x14ac:dyDescent="0.2">
      <c r="A12" s="62" t="s">
        <v>204</v>
      </c>
      <c r="C12" s="16" t="s">
        <v>566</v>
      </c>
      <c r="F12" s="65">
        <v>53725</v>
      </c>
      <c r="I12">
        <f>VLOOKUP(A12,'US GAS Rankings'!$C$6:$H$232,6,FALSE)</f>
        <v>121</v>
      </c>
      <c r="J12" t="e">
        <f>VLOOKUP(A12,'US PWR Rankings'!$C$6:$H$126,6,FALSE)</f>
        <v>#N/A</v>
      </c>
      <c r="L12" t="str">
        <f t="shared" si="0"/>
        <v>Anadarko Energy Services Company</v>
      </c>
      <c r="M12">
        <f t="shared" si="1"/>
        <v>0</v>
      </c>
    </row>
    <row r="13" spans="1:13" x14ac:dyDescent="0.2">
      <c r="A13" s="66" t="s">
        <v>162</v>
      </c>
      <c r="B13" s="63">
        <v>96008756</v>
      </c>
      <c r="C13" t="s">
        <v>568</v>
      </c>
      <c r="D13" s="18" t="s">
        <v>565</v>
      </c>
      <c r="E13" s="63">
        <v>1305</v>
      </c>
      <c r="F13" s="63">
        <v>249</v>
      </c>
      <c r="G13" s="64" t="s">
        <v>393</v>
      </c>
      <c r="H13" s="19">
        <v>35164</v>
      </c>
      <c r="I13">
        <f>VLOOKUP(A13,'US GAS Rankings'!$C$6:$H$232,6,FALSE)</f>
        <v>79</v>
      </c>
      <c r="J13" t="e">
        <f>VLOOKUP(A13,'US PWR Rankings'!$C$6:$H$126,6,FALSE)</f>
        <v>#N/A</v>
      </c>
      <c r="L13" t="str">
        <f t="shared" si="0"/>
        <v>Anadarko Petroleum Corporation96008756</v>
      </c>
      <c r="M13" t="str">
        <f t="shared" si="1"/>
        <v>Enron North America Corp.</v>
      </c>
    </row>
    <row r="14" spans="1:13" x14ac:dyDescent="0.2">
      <c r="A14" s="66" t="s">
        <v>117</v>
      </c>
      <c r="B14" s="63">
        <v>96064587</v>
      </c>
      <c r="C14" t="s">
        <v>564</v>
      </c>
      <c r="D14" s="18" t="s">
        <v>567</v>
      </c>
      <c r="E14" s="63">
        <v>11266</v>
      </c>
      <c r="F14" s="63">
        <v>102342</v>
      </c>
      <c r="G14" s="64" t="s">
        <v>393</v>
      </c>
      <c r="H14" s="19">
        <v>37073</v>
      </c>
      <c r="I14">
        <f>VLOOKUP(A14,'US GAS Rankings'!$C$6:$H$232,6,FALSE)</f>
        <v>34</v>
      </c>
      <c r="J14" t="e">
        <f>VLOOKUP(A14,'US PWR Rankings'!$C$6:$H$126,6,FALSE)</f>
        <v>#N/A</v>
      </c>
      <c r="L14" t="str">
        <f t="shared" si="0"/>
        <v>Aquila Capital &amp; Trade, Ltd.96064587</v>
      </c>
      <c r="M14" t="str">
        <f t="shared" si="1"/>
        <v>Enron Canada Corp.</v>
      </c>
    </row>
    <row r="15" spans="1:13" x14ac:dyDescent="0.2">
      <c r="A15" s="62" t="s">
        <v>141</v>
      </c>
      <c r="C15" s="16" t="s">
        <v>566</v>
      </c>
      <c r="F15" s="65">
        <v>76789</v>
      </c>
      <c r="I15">
        <f>VLOOKUP(A15,'US GAS Rankings'!$C$6:$H$232,6,FALSE)</f>
        <v>58</v>
      </c>
      <c r="J15" t="e">
        <f>VLOOKUP(A15,'US PWR Rankings'!$C$6:$H$126,6,FALSE)</f>
        <v>#N/A</v>
      </c>
      <c r="L15" t="str">
        <f t="shared" si="0"/>
        <v>Aquila Dallas Marketing, L.P.</v>
      </c>
      <c r="M15">
        <f t="shared" si="1"/>
        <v>0</v>
      </c>
    </row>
    <row r="16" spans="1:13" x14ac:dyDescent="0.2">
      <c r="A16" s="66" t="s">
        <v>121</v>
      </c>
      <c r="B16" s="63">
        <v>96030576</v>
      </c>
      <c r="C16" t="s">
        <v>569</v>
      </c>
      <c r="D16" s="18" t="s">
        <v>565</v>
      </c>
      <c r="E16" s="63">
        <v>1305</v>
      </c>
      <c r="F16" s="63">
        <v>18</v>
      </c>
      <c r="G16" s="64" t="s">
        <v>398</v>
      </c>
      <c r="H16" s="19">
        <v>36497</v>
      </c>
      <c r="I16">
        <f>VLOOKUP(A16,'US GAS Rankings'!$C$6:$H$232,6,FALSE)</f>
        <v>38</v>
      </c>
      <c r="J16">
        <f>VLOOKUP(A16,'US PWR Rankings'!$C$6:$H$126,6,FALSE)</f>
        <v>2</v>
      </c>
      <c r="L16" t="str">
        <f t="shared" si="0"/>
        <v>Aquila Energy Marketing Corporation96030576</v>
      </c>
      <c r="M16" t="str">
        <f t="shared" si="1"/>
        <v>Enron North America Corp.</v>
      </c>
    </row>
    <row r="17" spans="1:13" x14ac:dyDescent="0.2">
      <c r="A17" s="66" t="s">
        <v>84</v>
      </c>
      <c r="B17" s="63">
        <v>96041878</v>
      </c>
      <c r="C17" t="s">
        <v>564</v>
      </c>
      <c r="D17" s="18" t="s">
        <v>565</v>
      </c>
      <c r="E17" s="63">
        <v>1305</v>
      </c>
      <c r="F17" s="63">
        <v>11135</v>
      </c>
      <c r="G17" s="64" t="s">
        <v>393</v>
      </c>
      <c r="H17" s="19">
        <v>36649</v>
      </c>
      <c r="I17">
        <f>VLOOKUP(A17,'US GAS Rankings'!$C$6:$H$232,6,FALSE)</f>
        <v>1</v>
      </c>
      <c r="J17">
        <f>VLOOKUP(A17,'US PWR Rankings'!$C$6:$H$126,6,FALSE)</f>
        <v>28</v>
      </c>
      <c r="L17" t="str">
        <f t="shared" si="0"/>
        <v>Aquila Risk Management Corporation96041878</v>
      </c>
      <c r="M17" t="str">
        <f t="shared" si="1"/>
        <v>Enron North America Corp.</v>
      </c>
    </row>
    <row r="18" spans="1:13" x14ac:dyDescent="0.2">
      <c r="A18" s="66" t="s">
        <v>217</v>
      </c>
      <c r="B18" s="63">
        <v>96047687</v>
      </c>
      <c r="C18" t="s">
        <v>564</v>
      </c>
      <c r="D18" s="18" t="s">
        <v>565</v>
      </c>
      <c r="E18" s="63">
        <v>1305</v>
      </c>
      <c r="F18" s="63">
        <v>5225</v>
      </c>
      <c r="G18" s="64" t="s">
        <v>393</v>
      </c>
      <c r="H18" s="19">
        <v>36777</v>
      </c>
      <c r="I18">
        <f>VLOOKUP(A18,'US GAS Rankings'!$C$6:$H$232,6,FALSE)</f>
        <v>134</v>
      </c>
      <c r="J18" t="e">
        <f>VLOOKUP(A18,'US PWR Rankings'!$C$6:$H$126,6,FALSE)</f>
        <v>#N/A</v>
      </c>
      <c r="L18" t="str">
        <f t="shared" si="0"/>
        <v>Arizona Public Service Company96047687</v>
      </c>
      <c r="M18" t="str">
        <f t="shared" si="1"/>
        <v>Enron North America Corp.</v>
      </c>
    </row>
    <row r="19" spans="1:13" x14ac:dyDescent="0.2">
      <c r="A19" s="66" t="s">
        <v>210</v>
      </c>
      <c r="B19" s="63">
        <v>96030588</v>
      </c>
      <c r="C19" t="s">
        <v>569</v>
      </c>
      <c r="D19" s="18" t="s">
        <v>565</v>
      </c>
      <c r="E19" s="63">
        <v>1305</v>
      </c>
      <c r="F19" s="63">
        <v>71223</v>
      </c>
      <c r="G19" s="64" t="s">
        <v>398</v>
      </c>
      <c r="H19" s="19">
        <v>36617</v>
      </c>
      <c r="I19">
        <f>VLOOKUP(A19,'US GAS Rankings'!$C$6:$H$232,6,FALSE)</f>
        <v>127</v>
      </c>
      <c r="J19" t="e">
        <f>VLOOKUP(A19,'US PWR Rankings'!$C$6:$H$126,6,FALSE)</f>
        <v>#N/A</v>
      </c>
      <c r="L19" t="str">
        <f t="shared" si="0"/>
        <v>Ashland Specialty Chemicals Company96030588</v>
      </c>
      <c r="M19" t="str">
        <f t="shared" si="1"/>
        <v>Enron North America Corp.</v>
      </c>
    </row>
    <row r="20" spans="1:13" x14ac:dyDescent="0.2">
      <c r="A20" s="66" t="s">
        <v>254</v>
      </c>
      <c r="B20" s="63">
        <v>96049582</v>
      </c>
      <c r="C20" t="s">
        <v>564</v>
      </c>
      <c r="D20" s="18" t="s">
        <v>565</v>
      </c>
      <c r="E20" s="63">
        <v>1305</v>
      </c>
      <c r="F20" s="63">
        <v>66205</v>
      </c>
      <c r="G20" s="64" t="s">
        <v>393</v>
      </c>
      <c r="H20" s="19">
        <v>36739</v>
      </c>
      <c r="I20">
        <f>VLOOKUP(A20,'US GAS Rankings'!$C$6:$H$232,6,FALSE)</f>
        <v>171</v>
      </c>
      <c r="J20" t="e">
        <f>VLOOKUP(A20,'US PWR Rankings'!$C$6:$H$126,6,FALSE)</f>
        <v>#N/A</v>
      </c>
      <c r="L20" t="str">
        <f t="shared" si="0"/>
        <v>Astra Power, LLC96049582</v>
      </c>
      <c r="M20" t="str">
        <f t="shared" si="1"/>
        <v>Enron North America Corp.</v>
      </c>
    </row>
    <row r="21" spans="1:13" x14ac:dyDescent="0.2">
      <c r="A21" s="62" t="s">
        <v>206</v>
      </c>
      <c r="C21" s="16" t="s">
        <v>566</v>
      </c>
      <c r="F21" s="65">
        <v>24</v>
      </c>
      <c r="I21">
        <f>VLOOKUP(A21,'US GAS Rankings'!$C$6:$H$232,6,FALSE)</f>
        <v>123</v>
      </c>
      <c r="J21" t="e">
        <f>VLOOKUP(A21,'US PWR Rankings'!$C$6:$H$126,6,FALSE)</f>
        <v>#N/A</v>
      </c>
      <c r="L21" t="str">
        <f t="shared" si="0"/>
        <v>Atmos Energy Corporation</v>
      </c>
      <c r="M21">
        <f t="shared" si="1"/>
        <v>0</v>
      </c>
    </row>
    <row r="22" spans="1:13" x14ac:dyDescent="0.2">
      <c r="A22" s="66" t="s">
        <v>191</v>
      </c>
      <c r="B22" s="63">
        <v>96016709</v>
      </c>
      <c r="C22" t="s">
        <v>564</v>
      </c>
      <c r="D22" s="18" t="s">
        <v>565</v>
      </c>
      <c r="E22" s="63">
        <v>1305</v>
      </c>
      <c r="F22" s="63">
        <v>55265</v>
      </c>
      <c r="G22" s="64" t="s">
        <v>393</v>
      </c>
      <c r="H22" s="19">
        <v>35706</v>
      </c>
      <c r="I22">
        <f>VLOOKUP(A22,'US GAS Rankings'!$C$6:$H$232,6,FALSE)</f>
        <v>108</v>
      </c>
      <c r="J22">
        <f>VLOOKUP(A22,'US PWR Rankings'!$C$6:$H$126,6,FALSE)</f>
        <v>46</v>
      </c>
      <c r="L22" t="str">
        <f t="shared" si="0"/>
        <v>Avista Energy, Inc.96016709</v>
      </c>
      <c r="M22" t="str">
        <f t="shared" si="1"/>
        <v>Enron North America Corp.</v>
      </c>
    </row>
    <row r="23" spans="1:13" x14ac:dyDescent="0.2">
      <c r="A23" s="66" t="s">
        <v>101</v>
      </c>
      <c r="B23" s="63">
        <v>96004898</v>
      </c>
      <c r="C23" t="s">
        <v>564</v>
      </c>
      <c r="D23" s="18" t="s">
        <v>565</v>
      </c>
      <c r="E23" s="63">
        <v>1305</v>
      </c>
      <c r="F23" s="63">
        <v>70526</v>
      </c>
      <c r="G23" s="64" t="s">
        <v>393</v>
      </c>
      <c r="H23" s="19">
        <v>33662</v>
      </c>
      <c r="I23">
        <f>VLOOKUP(A23,'US GAS Rankings'!$C$6:$H$232,6,FALSE)</f>
        <v>18</v>
      </c>
      <c r="J23" t="e">
        <f>VLOOKUP(A23,'US PWR Rankings'!$C$6:$H$126,6,FALSE)</f>
        <v>#N/A</v>
      </c>
      <c r="L23" t="str">
        <f t="shared" si="0"/>
        <v>Bank of America, National Association96004898</v>
      </c>
      <c r="M23" t="str">
        <f t="shared" si="1"/>
        <v>Enron North America Corp.</v>
      </c>
    </row>
    <row r="24" spans="1:13" x14ac:dyDescent="0.2">
      <c r="A24" s="66" t="s">
        <v>145</v>
      </c>
      <c r="B24" s="63">
        <v>96004839</v>
      </c>
      <c r="C24" t="s">
        <v>564</v>
      </c>
      <c r="D24" s="18" t="s">
        <v>565</v>
      </c>
      <c r="E24" s="63">
        <v>1305</v>
      </c>
      <c r="F24" s="63">
        <v>21474</v>
      </c>
      <c r="G24" s="64" t="s">
        <v>393</v>
      </c>
      <c r="H24" s="19">
        <v>35384</v>
      </c>
      <c r="I24">
        <f>VLOOKUP(A24,'US GAS Rankings'!$C$6:$H$232,6,FALSE)</f>
        <v>62</v>
      </c>
      <c r="J24" t="e">
        <f>VLOOKUP(A24,'US PWR Rankings'!$C$6:$H$126,6,FALSE)</f>
        <v>#N/A</v>
      </c>
      <c r="L24" t="str">
        <f t="shared" si="0"/>
        <v>Bank of Montreal96004839</v>
      </c>
      <c r="M24" t="str">
        <f t="shared" si="1"/>
        <v>Enron North America Corp.</v>
      </c>
    </row>
    <row r="25" spans="1:13" x14ac:dyDescent="0.2">
      <c r="A25" s="66" t="s">
        <v>138</v>
      </c>
      <c r="B25" s="63">
        <v>96000086</v>
      </c>
      <c r="C25" t="s">
        <v>570</v>
      </c>
      <c r="D25" s="18" t="s">
        <v>571</v>
      </c>
      <c r="E25" s="63">
        <v>1316</v>
      </c>
      <c r="F25" s="63">
        <v>27</v>
      </c>
      <c r="G25" s="64" t="s">
        <v>419</v>
      </c>
      <c r="H25" s="19">
        <v>33359</v>
      </c>
      <c r="I25">
        <f>VLOOKUP(A25,'US GAS Rankings'!$C$6:$H$232,6,FALSE)</f>
        <v>55</v>
      </c>
      <c r="J25" t="e">
        <f>VLOOKUP(A25,'US PWR Rankings'!$C$6:$H$126,6,FALSE)</f>
        <v>#N/A</v>
      </c>
      <c r="L25" t="str">
        <f t="shared" si="0"/>
        <v>Bankers Trust Company96000086</v>
      </c>
      <c r="M25" t="str">
        <f t="shared" si="1"/>
        <v>Enron GasBank, Inc.</v>
      </c>
    </row>
    <row r="26" spans="1:13" x14ac:dyDescent="0.2">
      <c r="A26" s="66" t="s">
        <v>138</v>
      </c>
      <c r="B26" s="63">
        <v>95001184</v>
      </c>
      <c r="C26" t="s">
        <v>570</v>
      </c>
      <c r="D26" s="18" t="s">
        <v>565</v>
      </c>
      <c r="E26" s="63">
        <v>1305</v>
      </c>
      <c r="F26" s="63">
        <v>27</v>
      </c>
      <c r="G26" s="64" t="s">
        <v>419</v>
      </c>
      <c r="H26" s="19">
        <v>33344</v>
      </c>
      <c r="I26">
        <f>VLOOKUP(A26,'US GAS Rankings'!$C$6:$H$232,6,FALSE)</f>
        <v>55</v>
      </c>
      <c r="J26" t="e">
        <f>VLOOKUP(A26,'US PWR Rankings'!$C$6:$H$126,6,FALSE)</f>
        <v>#N/A</v>
      </c>
      <c r="L26" t="str">
        <f t="shared" si="0"/>
        <v>Bankers Trust Company95001184</v>
      </c>
      <c r="M26" t="str">
        <f t="shared" si="1"/>
        <v>Enron North America Corp.</v>
      </c>
    </row>
    <row r="27" spans="1:13" x14ac:dyDescent="0.2">
      <c r="A27" s="66" t="s">
        <v>190</v>
      </c>
      <c r="B27" s="63">
        <v>95000455</v>
      </c>
      <c r="C27" t="s">
        <v>564</v>
      </c>
      <c r="D27" s="18" t="s">
        <v>565</v>
      </c>
      <c r="E27" s="63">
        <v>1305</v>
      </c>
      <c r="F27" s="63">
        <v>11338</v>
      </c>
      <c r="G27" s="64" t="s">
        <v>393</v>
      </c>
      <c r="H27" s="19">
        <v>34347</v>
      </c>
      <c r="I27">
        <f>VLOOKUP(A27,'US GAS Rankings'!$C$6:$H$232,6,FALSE)</f>
        <v>107</v>
      </c>
      <c r="J27" t="e">
        <f>VLOOKUP(A27,'US PWR Rankings'!$C$6:$H$126,6,FALSE)</f>
        <v>#N/A</v>
      </c>
      <c r="L27" t="str">
        <f t="shared" si="0"/>
        <v>Barclays Bank PLC95000455</v>
      </c>
      <c r="M27" t="str">
        <f t="shared" si="1"/>
        <v>Enron North America Corp.</v>
      </c>
    </row>
    <row r="28" spans="1:13" x14ac:dyDescent="0.2">
      <c r="A28" s="62" t="s">
        <v>253</v>
      </c>
      <c r="C28" s="16" t="s">
        <v>566</v>
      </c>
      <c r="F28" s="65">
        <v>687</v>
      </c>
      <c r="I28">
        <f>VLOOKUP(A28,'US GAS Rankings'!$C$6:$H$232,6,FALSE)</f>
        <v>170</v>
      </c>
      <c r="J28" t="e">
        <f>VLOOKUP(A28,'US PWR Rankings'!$C$6:$H$126,6,FALSE)</f>
        <v>#N/A</v>
      </c>
      <c r="L28" t="str">
        <f t="shared" si="0"/>
        <v>Barrett Resources Corporation</v>
      </c>
      <c r="M28">
        <f t="shared" si="1"/>
        <v>0</v>
      </c>
    </row>
    <row r="29" spans="1:13" x14ac:dyDescent="0.2">
      <c r="A29" s="62" t="s">
        <v>173</v>
      </c>
      <c r="C29" s="16" t="s">
        <v>566</v>
      </c>
      <c r="F29" s="65">
        <v>75370</v>
      </c>
      <c r="I29">
        <f>VLOOKUP(A29,'US GAS Rankings'!$C$6:$H$232,6,FALSE)</f>
        <v>90</v>
      </c>
      <c r="J29" t="e">
        <f>VLOOKUP(A29,'US PWR Rankings'!$C$6:$H$126,6,FALSE)</f>
        <v>#N/A</v>
      </c>
      <c r="L29" t="str">
        <f t="shared" si="0"/>
        <v>BGML - IM Bridgeline</v>
      </c>
      <c r="M29">
        <f t="shared" si="1"/>
        <v>0</v>
      </c>
    </row>
    <row r="30" spans="1:13" x14ac:dyDescent="0.2">
      <c r="A30" s="66" t="s">
        <v>111</v>
      </c>
      <c r="B30" s="63">
        <v>95000290</v>
      </c>
      <c r="C30" t="s">
        <v>564</v>
      </c>
      <c r="D30" s="18" t="s">
        <v>565</v>
      </c>
      <c r="E30" s="63">
        <v>1305</v>
      </c>
      <c r="F30" s="63">
        <v>56631</v>
      </c>
      <c r="G30" s="64" t="s">
        <v>393</v>
      </c>
      <c r="H30" s="19">
        <v>32964</v>
      </c>
      <c r="I30">
        <f>VLOOKUP(A30,'US GAS Rankings'!$C$6:$H$232,6,FALSE)</f>
        <v>28</v>
      </c>
      <c r="J30" t="e">
        <f>VLOOKUP(A30,'US PWR Rankings'!$C$6:$H$126,6,FALSE)</f>
        <v>#N/A</v>
      </c>
      <c r="L30" t="str">
        <f t="shared" si="0"/>
        <v>BNP Paribas95000290</v>
      </c>
      <c r="M30" t="str">
        <f t="shared" si="1"/>
        <v>Enron North America Corp.</v>
      </c>
    </row>
    <row r="31" spans="1:13" x14ac:dyDescent="0.2">
      <c r="A31" s="62" t="s">
        <v>224</v>
      </c>
      <c r="C31" s="16" t="s">
        <v>566</v>
      </c>
      <c r="F31" s="65">
        <v>28326</v>
      </c>
      <c r="I31">
        <f>VLOOKUP(A31,'US GAS Rankings'!$C$6:$H$232,6,FALSE)</f>
        <v>141</v>
      </c>
      <c r="J31" t="e">
        <f>VLOOKUP(A31,'US PWR Rankings'!$C$6:$H$126,6,FALSE)</f>
        <v>#N/A</v>
      </c>
      <c r="L31" t="str">
        <f t="shared" si="0"/>
        <v>BP Canada Energy Marketing Corp.</v>
      </c>
      <c r="M31">
        <f t="shared" si="1"/>
        <v>0</v>
      </c>
    </row>
    <row r="32" spans="1:13" x14ac:dyDescent="0.2">
      <c r="A32" s="66" t="s">
        <v>97</v>
      </c>
      <c r="B32" s="63">
        <v>96038383</v>
      </c>
      <c r="C32" t="s">
        <v>564</v>
      </c>
      <c r="D32" s="18" t="s">
        <v>565</v>
      </c>
      <c r="E32" s="63">
        <v>1305</v>
      </c>
      <c r="F32" s="63">
        <v>65291</v>
      </c>
      <c r="G32" s="64" t="s">
        <v>393</v>
      </c>
      <c r="H32" s="19">
        <v>36047</v>
      </c>
      <c r="I32">
        <f>VLOOKUP(A32,'US GAS Rankings'!$C$6:$H$232,6,FALSE)</f>
        <v>14</v>
      </c>
      <c r="J32">
        <f>VLOOKUP(A32,'US PWR Rankings'!$C$6:$H$126,6,FALSE)</f>
        <v>80</v>
      </c>
      <c r="L32" t="str">
        <f t="shared" si="0"/>
        <v>BP Corporation North America Inc.96038383</v>
      </c>
      <c r="M32" t="str">
        <f t="shared" si="1"/>
        <v>Enron North America Corp.</v>
      </c>
    </row>
    <row r="33" spans="1:13" x14ac:dyDescent="0.2">
      <c r="A33" s="66" t="s">
        <v>154</v>
      </c>
      <c r="B33" s="63">
        <v>96028720</v>
      </c>
      <c r="C33" t="s">
        <v>569</v>
      </c>
      <c r="D33" s="18" t="s">
        <v>565</v>
      </c>
      <c r="E33" s="63">
        <v>1305</v>
      </c>
      <c r="F33" s="63">
        <v>12</v>
      </c>
      <c r="G33" s="64" t="s">
        <v>398</v>
      </c>
      <c r="H33" s="19">
        <v>36502</v>
      </c>
      <c r="I33">
        <f>VLOOKUP(A33,'US GAS Rankings'!$C$6:$H$232,6,FALSE)</f>
        <v>71</v>
      </c>
      <c r="J33">
        <f>VLOOKUP(A33,'US PWR Rankings'!$C$6:$H$126,6,FALSE)</f>
        <v>10</v>
      </c>
      <c r="L33" t="str">
        <f t="shared" si="0"/>
        <v>BP Energy Company96028720</v>
      </c>
      <c r="M33" t="str">
        <f t="shared" si="1"/>
        <v>Enron North America Corp.</v>
      </c>
    </row>
    <row r="34" spans="1:13" x14ac:dyDescent="0.2">
      <c r="A34" s="66" t="s">
        <v>572</v>
      </c>
      <c r="B34" s="63">
        <v>96060523</v>
      </c>
      <c r="C34" t="s">
        <v>564</v>
      </c>
      <c r="D34" s="18" t="s">
        <v>565</v>
      </c>
      <c r="E34" s="63">
        <v>1305</v>
      </c>
      <c r="F34" s="63">
        <v>75302</v>
      </c>
      <c r="G34" s="64" t="s">
        <v>393</v>
      </c>
      <c r="H34" s="19">
        <v>36586</v>
      </c>
      <c r="I34" t="e">
        <f>VLOOKUP(A34,'US GAS Rankings'!$C$6:$H$232,6,FALSE)</f>
        <v>#N/A</v>
      </c>
      <c r="J34" t="e">
        <f>VLOOKUP(A34,'US PWR Rankings'!$C$6:$H$126,6,FALSE)</f>
        <v>#N/A</v>
      </c>
      <c r="L34" t="str">
        <f t="shared" si="0"/>
        <v>Bridgeline Gas Marketing LLC96060523</v>
      </c>
      <c r="M34" t="str">
        <f t="shared" si="1"/>
        <v>Enron North America Corp.</v>
      </c>
    </row>
    <row r="35" spans="1:13" x14ac:dyDescent="0.2">
      <c r="A35" s="66" t="s">
        <v>244</v>
      </c>
      <c r="B35" s="63">
        <v>95001003</v>
      </c>
      <c r="C35" t="s">
        <v>568</v>
      </c>
      <c r="D35" s="18" t="s">
        <v>565</v>
      </c>
      <c r="E35" s="63">
        <v>1305</v>
      </c>
      <c r="F35" s="63">
        <v>49935</v>
      </c>
      <c r="G35" s="64" t="s">
        <v>393</v>
      </c>
      <c r="H35" s="19">
        <v>34967</v>
      </c>
      <c r="I35">
        <f>VLOOKUP(A35,'US GAS Rankings'!$C$6:$H$232,6,FALSE)</f>
        <v>161</v>
      </c>
      <c r="J35" t="e">
        <f>VLOOKUP(A35,'US PWR Rankings'!$C$6:$H$126,6,FALSE)</f>
        <v>#N/A</v>
      </c>
      <c r="L35" t="str">
        <f t="shared" si="0"/>
        <v>Burlington Resources Trading Inc.95001003</v>
      </c>
      <c r="M35" t="str">
        <f t="shared" si="1"/>
        <v>Enron North America Corp.</v>
      </c>
    </row>
    <row r="36" spans="1:13" x14ac:dyDescent="0.2">
      <c r="A36" s="62" t="s">
        <v>273</v>
      </c>
      <c r="C36" s="16" t="s">
        <v>566</v>
      </c>
      <c r="F36" s="65">
        <v>826</v>
      </c>
      <c r="I36">
        <f>VLOOKUP(A36,'US GAS Rankings'!$C$6:$H$232,6,FALSE)</f>
        <v>190</v>
      </c>
      <c r="J36" t="e">
        <f>VLOOKUP(A36,'US PWR Rankings'!$C$6:$H$126,6,FALSE)</f>
        <v>#N/A</v>
      </c>
      <c r="L36" t="str">
        <f t="shared" si="0"/>
        <v>Calcasieu Gas Gathering System</v>
      </c>
      <c r="M36">
        <f t="shared" si="1"/>
        <v>0</v>
      </c>
    </row>
    <row r="37" spans="1:13" x14ac:dyDescent="0.2">
      <c r="A37" s="66" t="s">
        <v>90</v>
      </c>
      <c r="B37" s="63">
        <v>96038365</v>
      </c>
      <c r="C37" t="s">
        <v>564</v>
      </c>
      <c r="D37" s="18" t="s">
        <v>565</v>
      </c>
      <c r="E37" s="63">
        <v>1305</v>
      </c>
      <c r="F37" s="63">
        <v>79689</v>
      </c>
      <c r="G37" s="64" t="s">
        <v>393</v>
      </c>
      <c r="H37" s="19">
        <v>36453</v>
      </c>
      <c r="I37">
        <f>VLOOKUP(A37,'US GAS Rankings'!$C$6:$H$232,6,FALSE)</f>
        <v>7</v>
      </c>
      <c r="J37">
        <f>VLOOKUP(A37,'US PWR Rankings'!$C$6:$H$126,6,FALSE)</f>
        <v>13</v>
      </c>
      <c r="L37" t="str">
        <f t="shared" si="0"/>
        <v>Calpine Energy Services, L.P.96038365</v>
      </c>
      <c r="M37" t="str">
        <f t="shared" si="1"/>
        <v>Enron North America Corp.</v>
      </c>
    </row>
    <row r="38" spans="1:13" x14ac:dyDescent="0.2">
      <c r="A38" s="66" t="s">
        <v>143</v>
      </c>
      <c r="B38" s="63">
        <v>96020554</v>
      </c>
      <c r="C38" t="s">
        <v>564</v>
      </c>
      <c r="D38" s="18" t="s">
        <v>565</v>
      </c>
      <c r="E38" s="63">
        <v>1305</v>
      </c>
      <c r="F38" s="63">
        <v>26038</v>
      </c>
      <c r="G38" s="64" t="s">
        <v>393</v>
      </c>
      <c r="H38" s="19">
        <v>36152</v>
      </c>
      <c r="I38">
        <f>VLOOKUP(A38,'US GAS Rankings'!$C$6:$H$232,6,FALSE)</f>
        <v>60</v>
      </c>
      <c r="J38" t="e">
        <f>VLOOKUP(A38,'US PWR Rankings'!$C$6:$H$126,6,FALSE)</f>
        <v>#N/A</v>
      </c>
      <c r="L38" t="str">
        <f t="shared" si="0"/>
        <v>Canadian Imperial Bank of Commerce96020554</v>
      </c>
      <c r="M38" t="str">
        <f t="shared" si="1"/>
        <v>Enron North America Corp.</v>
      </c>
    </row>
    <row r="39" spans="1:13" x14ac:dyDescent="0.2">
      <c r="A39" s="66" t="s">
        <v>143</v>
      </c>
      <c r="B39" s="63">
        <v>96020550</v>
      </c>
      <c r="C39" t="s">
        <v>564</v>
      </c>
      <c r="D39" s="18" t="s">
        <v>565</v>
      </c>
      <c r="E39" s="63">
        <v>1305</v>
      </c>
      <c r="F39" s="63">
        <v>26038</v>
      </c>
      <c r="G39" s="64" t="s">
        <v>393</v>
      </c>
      <c r="H39" s="19">
        <v>36151</v>
      </c>
      <c r="I39">
        <f>VLOOKUP(A39,'US GAS Rankings'!$C$6:$H$232,6,FALSE)</f>
        <v>60</v>
      </c>
      <c r="J39" t="e">
        <f>VLOOKUP(A39,'US PWR Rankings'!$C$6:$H$126,6,FALSE)</f>
        <v>#N/A</v>
      </c>
      <c r="L39" t="str">
        <f t="shared" si="0"/>
        <v>Canadian Imperial Bank of Commerce96020550</v>
      </c>
      <c r="M39" t="str">
        <f t="shared" si="1"/>
        <v>Enron North America Corp.</v>
      </c>
    </row>
    <row r="40" spans="1:13" x14ac:dyDescent="0.2">
      <c r="A40" s="66" t="s">
        <v>143</v>
      </c>
      <c r="B40" s="63">
        <v>95000403</v>
      </c>
      <c r="C40" t="s">
        <v>564</v>
      </c>
      <c r="D40" s="18" t="s">
        <v>565</v>
      </c>
      <c r="E40" s="63">
        <v>1305</v>
      </c>
      <c r="F40" s="63">
        <v>26038</v>
      </c>
      <c r="G40" s="64" t="s">
        <v>393</v>
      </c>
      <c r="H40" s="19">
        <v>34608</v>
      </c>
      <c r="I40">
        <f>VLOOKUP(A40,'US GAS Rankings'!$C$6:$H$232,6,FALSE)</f>
        <v>60</v>
      </c>
      <c r="J40" t="e">
        <f>VLOOKUP(A40,'US PWR Rankings'!$C$6:$H$126,6,FALSE)</f>
        <v>#N/A</v>
      </c>
      <c r="L40" t="str">
        <f t="shared" si="0"/>
        <v>Canadian Imperial Bank of Commerce95000403</v>
      </c>
      <c r="M40" t="str">
        <f t="shared" si="1"/>
        <v>Enron North America Corp.</v>
      </c>
    </row>
    <row r="41" spans="1:13" x14ac:dyDescent="0.2">
      <c r="A41" s="66" t="s">
        <v>108</v>
      </c>
      <c r="B41" s="63">
        <v>96043502</v>
      </c>
      <c r="C41" t="s">
        <v>564</v>
      </c>
      <c r="D41" s="18" t="s">
        <v>565</v>
      </c>
      <c r="E41" s="63">
        <v>1305</v>
      </c>
      <c r="F41" s="63">
        <v>57543</v>
      </c>
      <c r="G41" s="64" t="s">
        <v>393</v>
      </c>
      <c r="H41" s="19">
        <v>36266</v>
      </c>
      <c r="I41">
        <f>VLOOKUP(A41,'US GAS Rankings'!$C$6:$H$232,6,FALSE)</f>
        <v>25</v>
      </c>
      <c r="J41" t="e">
        <f>VLOOKUP(A41,'US PWR Rankings'!$C$6:$H$126,6,FALSE)</f>
        <v>#N/A</v>
      </c>
      <c r="L41" t="str">
        <f t="shared" si="0"/>
        <v>Cargill Energy, a division of Cargill, Incorporated96043502</v>
      </c>
      <c r="M41" t="str">
        <f t="shared" si="1"/>
        <v>Enron North America Corp.</v>
      </c>
    </row>
    <row r="42" spans="1:13" x14ac:dyDescent="0.2">
      <c r="A42" s="62" t="s">
        <v>164</v>
      </c>
      <c r="C42" s="16" t="s">
        <v>566</v>
      </c>
      <c r="F42" s="65">
        <v>61544</v>
      </c>
      <c r="I42">
        <f>VLOOKUP(A42,'US GAS Rankings'!$C$6:$H$232,6,FALSE)</f>
        <v>81</v>
      </c>
      <c r="J42" t="e">
        <f>VLOOKUP(A42,'US PWR Rankings'!$C$6:$H$126,6,FALSE)</f>
        <v>#N/A</v>
      </c>
      <c r="L42" t="str">
        <f t="shared" si="0"/>
        <v>Castle Power LLC</v>
      </c>
      <c r="M42">
        <f t="shared" si="1"/>
        <v>0</v>
      </c>
    </row>
    <row r="43" spans="1:13" x14ac:dyDescent="0.2">
      <c r="A43" s="62" t="s">
        <v>284</v>
      </c>
      <c r="C43" s="16" t="s">
        <v>566</v>
      </c>
      <c r="F43" s="65">
        <v>881</v>
      </c>
      <c r="I43">
        <f>VLOOKUP(A43,'US GAS Rankings'!$C$6:$H$232,6,FALSE)</f>
        <v>201</v>
      </c>
      <c r="J43">
        <f>VLOOKUP(A43,'US PWR Rankings'!$C$6:$H$126,6,FALSE)</f>
        <v>107</v>
      </c>
      <c r="L43" t="str">
        <f t="shared" si="0"/>
        <v>Central Illinois Light Company</v>
      </c>
      <c r="M43">
        <f t="shared" si="1"/>
        <v>0</v>
      </c>
    </row>
    <row r="44" spans="1:13" x14ac:dyDescent="0.2">
      <c r="A44" s="62" t="s">
        <v>196</v>
      </c>
      <c r="C44" s="16" t="s">
        <v>566</v>
      </c>
      <c r="F44" s="65">
        <v>56759</v>
      </c>
      <c r="I44">
        <f>VLOOKUP(A44,'US GAS Rankings'!$C$6:$H$232,6,FALSE)</f>
        <v>113</v>
      </c>
      <c r="J44" t="e">
        <f>VLOOKUP(A44,'US PWR Rankings'!$C$6:$H$126,6,FALSE)</f>
        <v>#N/A</v>
      </c>
      <c r="L44" t="str">
        <f t="shared" si="0"/>
        <v>Cinergy Capital &amp; Trading Inc.</v>
      </c>
      <c r="M44">
        <f t="shared" si="1"/>
        <v>0</v>
      </c>
    </row>
    <row r="45" spans="1:13" x14ac:dyDescent="0.2">
      <c r="A45" s="66" t="s">
        <v>100</v>
      </c>
      <c r="B45" s="63">
        <v>96054899</v>
      </c>
      <c r="C45" t="s">
        <v>564</v>
      </c>
      <c r="D45" s="18" t="s">
        <v>565</v>
      </c>
      <c r="E45" s="63">
        <v>1305</v>
      </c>
      <c r="F45" s="63">
        <v>68856</v>
      </c>
      <c r="G45" s="64" t="s">
        <v>393</v>
      </c>
      <c r="H45" s="19">
        <v>36651</v>
      </c>
      <c r="I45">
        <f>VLOOKUP(A45,'US GAS Rankings'!$C$6:$H$232,6,FALSE)</f>
        <v>17</v>
      </c>
      <c r="J45" t="e">
        <f>VLOOKUP(A45,'US PWR Rankings'!$C$6:$H$126,6,FALSE)</f>
        <v>#N/A</v>
      </c>
      <c r="L45" t="str">
        <f t="shared" si="0"/>
        <v>Cinergy Marketing &amp; Trading, LLC96054899</v>
      </c>
      <c r="M45" t="str">
        <f t="shared" si="1"/>
        <v>Enron North America Corp.</v>
      </c>
    </row>
    <row r="46" spans="1:13" x14ac:dyDescent="0.2">
      <c r="A46" s="66" t="s">
        <v>193</v>
      </c>
      <c r="B46" s="63">
        <v>95001164</v>
      </c>
      <c r="C46" t="s">
        <v>564</v>
      </c>
      <c r="D46" s="18" t="s">
        <v>565</v>
      </c>
      <c r="E46" s="63">
        <v>1305</v>
      </c>
      <c r="F46" s="63">
        <v>942</v>
      </c>
      <c r="G46" s="64" t="s">
        <v>393</v>
      </c>
      <c r="H46" s="19">
        <v>33925</v>
      </c>
      <c r="I46">
        <f>VLOOKUP(A46,'US GAS Rankings'!$C$6:$H$232,6,FALSE)</f>
        <v>110</v>
      </c>
      <c r="J46" t="e">
        <f>VLOOKUP(A46,'US PWR Rankings'!$C$6:$H$126,6,FALSE)</f>
        <v>#N/A</v>
      </c>
      <c r="L46" t="str">
        <f t="shared" si="0"/>
        <v>Citibank, N.A.95001164</v>
      </c>
      <c r="M46" t="str">
        <f t="shared" si="1"/>
        <v>Enron North America Corp.</v>
      </c>
    </row>
    <row r="47" spans="1:13" x14ac:dyDescent="0.2">
      <c r="A47" s="62" t="s">
        <v>245</v>
      </c>
      <c r="C47" s="16" t="s">
        <v>566</v>
      </c>
      <c r="F47" s="65">
        <v>61428</v>
      </c>
      <c r="I47">
        <f>VLOOKUP(A47,'US GAS Rankings'!$C$6:$H$232,6,FALSE)</f>
        <v>162</v>
      </c>
      <c r="J47" t="e">
        <f>VLOOKUP(A47,'US PWR Rankings'!$C$6:$H$126,6,FALSE)</f>
        <v>#N/A</v>
      </c>
      <c r="L47" t="str">
        <f t="shared" si="0"/>
        <v>CLECO Corporation</v>
      </c>
      <c r="M47">
        <f t="shared" si="1"/>
        <v>0</v>
      </c>
    </row>
    <row r="48" spans="1:13" x14ac:dyDescent="0.2">
      <c r="A48" s="62" t="s">
        <v>163</v>
      </c>
      <c r="C48" s="16" t="s">
        <v>566</v>
      </c>
      <c r="F48" s="65">
        <v>75726</v>
      </c>
      <c r="I48">
        <f>VLOOKUP(A48,'US GAS Rankings'!$C$6:$H$232,6,FALSE)</f>
        <v>80</v>
      </c>
      <c r="J48">
        <f>VLOOKUP(A48,'US PWR Rankings'!$C$6:$H$126,6,FALSE)</f>
        <v>50</v>
      </c>
      <c r="L48" t="str">
        <f t="shared" si="0"/>
        <v>CLECO Marketing and Trading, LLC</v>
      </c>
      <c r="M48">
        <f t="shared" si="1"/>
        <v>0</v>
      </c>
    </row>
    <row r="49" spans="1:13" x14ac:dyDescent="0.2">
      <c r="A49" s="62" t="s">
        <v>187</v>
      </c>
      <c r="C49" s="16" t="s">
        <v>566</v>
      </c>
      <c r="F49" s="65">
        <v>65599</v>
      </c>
      <c r="I49">
        <f>VLOOKUP(A49,'US GAS Rankings'!$C$6:$H$232,6,FALSE)</f>
        <v>104</v>
      </c>
      <c r="J49" t="e">
        <f>VLOOKUP(A49,'US PWR Rankings'!$C$6:$H$126,6,FALSE)</f>
        <v>#N/A</v>
      </c>
      <c r="L49" t="str">
        <f t="shared" si="0"/>
        <v>CMS Field Services, Inc.</v>
      </c>
      <c r="M49">
        <f t="shared" si="1"/>
        <v>0</v>
      </c>
    </row>
    <row r="50" spans="1:13" x14ac:dyDescent="0.2">
      <c r="A50" s="66" t="s">
        <v>109</v>
      </c>
      <c r="B50" s="63">
        <v>96014540</v>
      </c>
      <c r="C50" t="s">
        <v>564</v>
      </c>
      <c r="D50" s="18" t="s">
        <v>565</v>
      </c>
      <c r="E50" s="63">
        <v>1305</v>
      </c>
      <c r="F50" s="63">
        <v>53295</v>
      </c>
      <c r="G50" s="64" t="s">
        <v>393</v>
      </c>
      <c r="H50" s="19">
        <v>35528</v>
      </c>
      <c r="I50">
        <f>VLOOKUP(A50,'US GAS Rankings'!$C$6:$H$232,6,FALSE)</f>
        <v>26</v>
      </c>
      <c r="J50">
        <f>VLOOKUP(A50,'US PWR Rankings'!$C$6:$H$126,6,FALSE)</f>
        <v>17</v>
      </c>
      <c r="L50" t="str">
        <f t="shared" si="0"/>
        <v>CMS Marketing, Services and Trading Company96014540</v>
      </c>
      <c r="M50" t="str">
        <f t="shared" si="1"/>
        <v>Enron North America Corp.</v>
      </c>
    </row>
    <row r="51" spans="1:13" x14ac:dyDescent="0.2">
      <c r="A51" s="62" t="s">
        <v>216</v>
      </c>
      <c r="C51" s="16" t="s">
        <v>566</v>
      </c>
      <c r="F51" s="65">
        <v>65658</v>
      </c>
      <c r="I51">
        <f>VLOOKUP(A51,'US GAS Rankings'!$C$6:$H$232,6,FALSE)</f>
        <v>133</v>
      </c>
      <c r="J51" t="e">
        <f>VLOOKUP(A51,'US PWR Rankings'!$C$6:$H$126,6,FALSE)</f>
        <v>#N/A</v>
      </c>
      <c r="L51" t="str">
        <f t="shared" si="0"/>
        <v>Coast Energy Canada, Inc.</v>
      </c>
      <c r="M51">
        <f t="shared" si="1"/>
        <v>0</v>
      </c>
    </row>
    <row r="52" spans="1:13" x14ac:dyDescent="0.2">
      <c r="A52" s="62" t="s">
        <v>237</v>
      </c>
      <c r="C52" s="16" t="s">
        <v>566</v>
      </c>
      <c r="F52" s="65">
        <v>1005</v>
      </c>
      <c r="I52">
        <f>VLOOKUP(A52,'US GAS Rankings'!$C$6:$H$232,6,FALSE)</f>
        <v>154</v>
      </c>
      <c r="J52" t="e">
        <f>VLOOKUP(A52,'US PWR Rankings'!$C$6:$H$126,6,FALSE)</f>
        <v>#N/A</v>
      </c>
      <c r="L52" t="str">
        <f t="shared" si="0"/>
        <v>Coast Energy Group, a division of Cornerstone Propane, L.P.</v>
      </c>
      <c r="M52">
        <f t="shared" si="1"/>
        <v>0</v>
      </c>
    </row>
    <row r="53" spans="1:13" x14ac:dyDescent="0.2">
      <c r="A53" s="66" t="s">
        <v>198</v>
      </c>
      <c r="B53" s="63">
        <v>96011843</v>
      </c>
      <c r="C53" t="s">
        <v>564</v>
      </c>
      <c r="D53" s="18" t="s">
        <v>565</v>
      </c>
      <c r="E53" s="63">
        <v>1305</v>
      </c>
      <c r="F53" s="63">
        <v>26476</v>
      </c>
      <c r="G53" s="64" t="s">
        <v>393</v>
      </c>
      <c r="H53" s="19">
        <v>35704</v>
      </c>
      <c r="I53">
        <f>VLOOKUP(A53,'US GAS Rankings'!$C$6:$H$232,6,FALSE)</f>
        <v>115</v>
      </c>
      <c r="J53" t="e">
        <f>VLOOKUP(A53,'US PWR Rankings'!$C$6:$H$126,6,FALSE)</f>
        <v>#N/A</v>
      </c>
      <c r="L53" t="str">
        <f t="shared" si="0"/>
        <v>CoEnergy Trading Company96011843</v>
      </c>
      <c r="M53" t="str">
        <f t="shared" si="1"/>
        <v>Enron North America Corp.</v>
      </c>
    </row>
    <row r="54" spans="1:13" x14ac:dyDescent="0.2">
      <c r="A54" s="62" t="s">
        <v>211</v>
      </c>
      <c r="C54" s="16" t="s">
        <v>566</v>
      </c>
      <c r="F54" s="65">
        <v>1027</v>
      </c>
      <c r="I54">
        <f>VLOOKUP(A54,'US GAS Rankings'!$C$6:$H$232,6,FALSE)</f>
        <v>128</v>
      </c>
      <c r="J54" t="e">
        <f>VLOOKUP(A54,'US PWR Rankings'!$C$6:$H$126,6,FALSE)</f>
        <v>#N/A</v>
      </c>
      <c r="L54" t="str">
        <f t="shared" si="0"/>
        <v>Cokinos Natural Gas Company</v>
      </c>
      <c r="M54">
        <f t="shared" si="1"/>
        <v>0</v>
      </c>
    </row>
    <row r="55" spans="1:13" x14ac:dyDescent="0.2">
      <c r="A55" s="62" t="s">
        <v>181</v>
      </c>
      <c r="C55" s="16" t="s">
        <v>566</v>
      </c>
      <c r="F55" s="65">
        <v>49410</v>
      </c>
      <c r="I55">
        <f>VLOOKUP(A55,'US GAS Rankings'!$C$6:$H$232,6,FALSE)</f>
        <v>98</v>
      </c>
      <c r="J55" t="e">
        <f>VLOOKUP(A55,'US PWR Rankings'!$C$6:$H$126,6,FALSE)</f>
        <v>#N/A</v>
      </c>
      <c r="L55" t="str">
        <f t="shared" si="0"/>
        <v>Colonial Energy Inc.</v>
      </c>
      <c r="M55">
        <f t="shared" si="1"/>
        <v>0</v>
      </c>
    </row>
    <row r="56" spans="1:13" x14ac:dyDescent="0.2">
      <c r="A56" s="66" t="s">
        <v>125</v>
      </c>
      <c r="B56" s="63">
        <v>96003713</v>
      </c>
      <c r="C56" t="s">
        <v>568</v>
      </c>
      <c r="D56" s="18" t="s">
        <v>565</v>
      </c>
      <c r="E56" s="63">
        <v>1305</v>
      </c>
      <c r="F56" s="63">
        <v>29605</v>
      </c>
      <c r="G56" s="64" t="s">
        <v>393</v>
      </c>
      <c r="H56" s="19">
        <v>35102</v>
      </c>
      <c r="I56">
        <f>VLOOKUP(A56,'US GAS Rankings'!$C$6:$H$232,6,FALSE)</f>
        <v>42</v>
      </c>
      <c r="J56">
        <f>VLOOKUP(A56,'US PWR Rankings'!$C$6:$H$126,6,FALSE)</f>
        <v>65</v>
      </c>
      <c r="L56" t="str">
        <f t="shared" si="0"/>
        <v>ConAgra Energy Services, Inc.96003713</v>
      </c>
      <c r="M56" t="str">
        <f t="shared" si="1"/>
        <v>Enron North America Corp.</v>
      </c>
    </row>
    <row r="57" spans="1:13" x14ac:dyDescent="0.2">
      <c r="A57" s="66" t="s">
        <v>94</v>
      </c>
      <c r="B57" s="63">
        <v>96017020</v>
      </c>
      <c r="C57" t="s">
        <v>564</v>
      </c>
      <c r="D57" s="18" t="s">
        <v>565</v>
      </c>
      <c r="E57" s="63">
        <v>1305</v>
      </c>
      <c r="F57" s="63">
        <v>71243</v>
      </c>
      <c r="G57" s="64" t="s">
        <v>393</v>
      </c>
      <c r="H57" s="19">
        <v>35866</v>
      </c>
      <c r="I57">
        <f>VLOOKUP(A57,'US GAS Rankings'!$C$6:$H$232,6,FALSE)</f>
        <v>11</v>
      </c>
      <c r="J57">
        <f>VLOOKUP(A57,'US PWR Rankings'!$C$6:$H$126,6,FALSE)</f>
        <v>34</v>
      </c>
      <c r="L57" t="str">
        <f t="shared" si="0"/>
        <v>Conectiv Energy Supply, Inc.96017020</v>
      </c>
      <c r="M57" t="str">
        <f t="shared" si="1"/>
        <v>Enron North America Corp.</v>
      </c>
    </row>
    <row r="58" spans="1:13" x14ac:dyDescent="0.2">
      <c r="A58" s="66" t="s">
        <v>136</v>
      </c>
      <c r="B58" s="63">
        <v>96009194</v>
      </c>
      <c r="C58" t="s">
        <v>568</v>
      </c>
      <c r="D58" s="18" t="s">
        <v>565</v>
      </c>
      <c r="E58" s="63">
        <v>1305</v>
      </c>
      <c r="F58" s="63">
        <v>3497</v>
      </c>
      <c r="G58" s="64" t="s">
        <v>393</v>
      </c>
      <c r="H58" s="19">
        <v>35152</v>
      </c>
      <c r="I58">
        <f>VLOOKUP(A58,'US GAS Rankings'!$C$6:$H$232,6,FALSE)</f>
        <v>53</v>
      </c>
      <c r="J58" t="e">
        <f>VLOOKUP(A58,'US PWR Rankings'!$C$6:$H$126,6,FALSE)</f>
        <v>#N/A</v>
      </c>
      <c r="L58" t="str">
        <f t="shared" si="0"/>
        <v>Conoco Inc.96009194</v>
      </c>
      <c r="M58" t="str">
        <f t="shared" si="1"/>
        <v>Enron North America Corp.</v>
      </c>
    </row>
    <row r="59" spans="1:13" x14ac:dyDescent="0.2">
      <c r="A59" s="62" t="s">
        <v>283</v>
      </c>
      <c r="C59" s="16" t="s">
        <v>566</v>
      </c>
      <c r="F59" s="65">
        <v>75073</v>
      </c>
      <c r="I59">
        <f>VLOOKUP(A59,'US GAS Rankings'!$C$6:$H$232,6,FALSE)</f>
        <v>200</v>
      </c>
      <c r="J59">
        <f>VLOOKUP(A59,'US PWR Rankings'!$C$6:$H$126,6,FALSE)</f>
        <v>53</v>
      </c>
      <c r="L59" t="str">
        <f t="shared" si="0"/>
        <v>Consolidated Edison Energy, Inc.</v>
      </c>
      <c r="M59">
        <f t="shared" si="1"/>
        <v>0</v>
      </c>
    </row>
    <row r="60" spans="1:13" x14ac:dyDescent="0.2">
      <c r="A60" s="62" t="s">
        <v>270</v>
      </c>
      <c r="C60" s="16" t="s">
        <v>566</v>
      </c>
      <c r="F60" s="65">
        <v>56630</v>
      </c>
      <c r="I60">
        <f>VLOOKUP(A60,'US GAS Rankings'!$C$6:$H$232,6,FALSE)</f>
        <v>187</v>
      </c>
      <c r="J60" t="e">
        <f>VLOOKUP(A60,'US PWR Rankings'!$C$6:$H$126,6,FALSE)</f>
        <v>#N/A</v>
      </c>
      <c r="L60" t="str">
        <f t="shared" si="0"/>
        <v>Consolidated Edison Solutions, Inc.</v>
      </c>
      <c r="M60">
        <f t="shared" si="1"/>
        <v>0</v>
      </c>
    </row>
    <row r="61" spans="1:13" x14ac:dyDescent="0.2">
      <c r="A61" s="66" t="s">
        <v>96</v>
      </c>
      <c r="B61" s="63">
        <v>96061846</v>
      </c>
      <c r="C61" t="s">
        <v>564</v>
      </c>
      <c r="D61" s="18" t="s">
        <v>565</v>
      </c>
      <c r="E61" s="63">
        <v>1305</v>
      </c>
      <c r="F61" s="63">
        <v>55134</v>
      </c>
      <c r="G61" s="64" t="s">
        <v>393</v>
      </c>
      <c r="H61" s="19">
        <v>36978</v>
      </c>
      <c r="I61">
        <f>VLOOKUP(A61,'US GAS Rankings'!$C$6:$H$232,6,FALSE)</f>
        <v>13</v>
      </c>
      <c r="J61">
        <f>VLOOKUP(A61,'US PWR Rankings'!$C$6:$H$126,6,FALSE)</f>
        <v>8</v>
      </c>
      <c r="L61" t="str">
        <f t="shared" si="0"/>
        <v>Constellation Power Source, Inc.96061846</v>
      </c>
      <c r="M61" t="str">
        <f t="shared" si="1"/>
        <v>Enron North America Corp.</v>
      </c>
    </row>
    <row r="62" spans="1:13" x14ac:dyDescent="0.2">
      <c r="A62" s="66" t="s">
        <v>134</v>
      </c>
      <c r="B62" s="63">
        <v>96016053</v>
      </c>
      <c r="C62" t="s">
        <v>564</v>
      </c>
      <c r="D62" s="18" t="s">
        <v>565</v>
      </c>
      <c r="E62" s="63">
        <v>1305</v>
      </c>
      <c r="F62" s="63">
        <v>11170</v>
      </c>
      <c r="G62" s="64" t="s">
        <v>393</v>
      </c>
      <c r="H62" s="19">
        <v>35874</v>
      </c>
      <c r="I62">
        <f>VLOOKUP(A62,'US GAS Rankings'!$C$6:$H$232,6,FALSE)</f>
        <v>51</v>
      </c>
      <c r="J62" t="e">
        <f>VLOOKUP(A62,'US PWR Rankings'!$C$6:$H$126,6,FALSE)</f>
        <v>#N/A</v>
      </c>
      <c r="L62" t="str">
        <f t="shared" si="0"/>
        <v>Cook Inlet Energy Supply L.L.C.96016053</v>
      </c>
      <c r="M62" t="str">
        <f t="shared" si="1"/>
        <v>Enron North America Corp.</v>
      </c>
    </row>
    <row r="63" spans="1:13" x14ac:dyDescent="0.2">
      <c r="A63" s="62" t="s">
        <v>266</v>
      </c>
      <c r="C63" s="16" t="s">
        <v>566</v>
      </c>
      <c r="F63" s="65">
        <v>53238</v>
      </c>
      <c r="I63">
        <f>VLOOKUP(A63,'US GAS Rankings'!$C$6:$H$232,6,FALSE)</f>
        <v>183</v>
      </c>
      <c r="J63" t="e">
        <f>VLOOKUP(A63,'US PWR Rankings'!$C$6:$H$126,6,FALSE)</f>
        <v>#N/A</v>
      </c>
      <c r="L63" t="str">
        <f t="shared" si="0"/>
        <v>Copano Energy Services/Upper Gulf Coast, L.P.</v>
      </c>
      <c r="M63">
        <f t="shared" si="1"/>
        <v>0</v>
      </c>
    </row>
    <row r="64" spans="1:13" x14ac:dyDescent="0.2">
      <c r="A64" s="66" t="s">
        <v>423</v>
      </c>
      <c r="B64" s="63">
        <v>96018986</v>
      </c>
      <c r="C64" t="s">
        <v>564</v>
      </c>
      <c r="D64" s="18" t="s">
        <v>565</v>
      </c>
      <c r="E64" s="63">
        <v>1305</v>
      </c>
      <c r="F64" s="63">
        <v>49747</v>
      </c>
      <c r="G64" s="64" t="s">
        <v>393</v>
      </c>
      <c r="H64" s="19">
        <v>35675</v>
      </c>
      <c r="I64" t="e">
        <f>VLOOKUP(A64,'US GAS Rankings'!$C$6:$H$232,6,FALSE)</f>
        <v>#N/A</v>
      </c>
      <c r="J64" t="e">
        <f>VLOOKUP(A64,'US PWR Rankings'!$C$6:$H$126,6,FALSE)</f>
        <v>#N/A</v>
      </c>
      <c r="L64" t="str">
        <f t="shared" si="0"/>
        <v>Coral Energy Holding, L.P.96018986</v>
      </c>
      <c r="M64" t="str">
        <f t="shared" si="1"/>
        <v>Enron North America Corp.</v>
      </c>
    </row>
    <row r="65" spans="1:13" x14ac:dyDescent="0.2">
      <c r="A65" s="62" t="s">
        <v>153</v>
      </c>
      <c r="C65" s="16" t="s">
        <v>566</v>
      </c>
      <c r="F65" s="65">
        <v>45515</v>
      </c>
      <c r="I65">
        <f>VLOOKUP(A65,'US GAS Rankings'!$C$6:$H$232,6,FALSE)</f>
        <v>70</v>
      </c>
      <c r="J65" t="e">
        <f>VLOOKUP(A65,'US PWR Rankings'!$C$6:$H$126,6,FALSE)</f>
        <v>#N/A</v>
      </c>
      <c r="L65" t="str">
        <f t="shared" si="0"/>
        <v>Coral Energy Resources, L.P.</v>
      </c>
      <c r="M65">
        <f t="shared" si="1"/>
        <v>0</v>
      </c>
    </row>
    <row r="66" spans="1:13" x14ac:dyDescent="0.2">
      <c r="A66" s="66" t="s">
        <v>184</v>
      </c>
      <c r="B66" s="63">
        <v>96021763</v>
      </c>
      <c r="C66" t="s">
        <v>564</v>
      </c>
      <c r="D66" s="18" t="s">
        <v>565</v>
      </c>
      <c r="E66" s="63">
        <v>1305</v>
      </c>
      <c r="F66" s="63">
        <v>52577</v>
      </c>
      <c r="G66" s="64" t="s">
        <v>393</v>
      </c>
      <c r="H66" s="19">
        <v>36166</v>
      </c>
      <c r="I66">
        <f>VLOOKUP(A66,'US GAS Rankings'!$C$6:$H$232,6,FALSE)</f>
        <v>101</v>
      </c>
      <c r="J66" t="e">
        <f>VLOOKUP(A66,'US PWR Rankings'!$C$6:$H$126,6,FALSE)</f>
        <v>#N/A</v>
      </c>
      <c r="L66" t="str">
        <f t="shared" si="0"/>
        <v>Cornerstone Propane, L.P.96021763</v>
      </c>
      <c r="M66" t="str">
        <f t="shared" si="1"/>
        <v>Enron North America Corp.</v>
      </c>
    </row>
    <row r="67" spans="1:13" x14ac:dyDescent="0.2">
      <c r="A67" s="62" t="s">
        <v>208</v>
      </c>
      <c r="C67" s="16" t="s">
        <v>566</v>
      </c>
      <c r="F67" s="65">
        <v>29765</v>
      </c>
      <c r="I67">
        <f>VLOOKUP(A67,'US GAS Rankings'!$C$6:$H$232,6,FALSE)</f>
        <v>125</v>
      </c>
      <c r="J67" t="e">
        <f>VLOOKUP(A67,'US PWR Rankings'!$C$6:$H$126,6,FALSE)</f>
        <v>#N/A</v>
      </c>
      <c r="L67" t="str">
        <f t="shared" ref="L67:L130" si="2">A67&amp;B67</f>
        <v>Cross Timbers Energy Services, Inc.</v>
      </c>
      <c r="M67">
        <f t="shared" ref="M67:M130" si="3">D67</f>
        <v>0</v>
      </c>
    </row>
    <row r="68" spans="1:13" x14ac:dyDescent="0.2">
      <c r="A68" s="62" t="s">
        <v>299</v>
      </c>
      <c r="C68" s="16" t="s">
        <v>566</v>
      </c>
      <c r="F68" s="65">
        <v>53244</v>
      </c>
      <c r="I68">
        <f>VLOOKUP(A68,'US GAS Rankings'!$C$6:$H$232,6,FALSE)</f>
        <v>216</v>
      </c>
      <c r="J68" t="e">
        <f>VLOOKUP(A68,'US PWR Rankings'!$C$6:$H$126,6,FALSE)</f>
        <v>#N/A</v>
      </c>
      <c r="L68" t="str">
        <f t="shared" si="2"/>
        <v>Crosstex Energy Services, Ltd.</v>
      </c>
      <c r="M68">
        <f t="shared" si="3"/>
        <v>0</v>
      </c>
    </row>
    <row r="69" spans="1:13" x14ac:dyDescent="0.2">
      <c r="A69" s="62" t="s">
        <v>304</v>
      </c>
      <c r="C69" s="16" t="s">
        <v>566</v>
      </c>
      <c r="F69" s="65">
        <v>1163</v>
      </c>
      <c r="I69">
        <f>VLOOKUP(A69,'US GAS Rankings'!$C$6:$H$232,6,FALSE)</f>
        <v>221</v>
      </c>
      <c r="J69" t="e">
        <f>VLOOKUP(A69,'US PWR Rankings'!$C$6:$H$126,6,FALSE)</f>
        <v>#N/A</v>
      </c>
      <c r="L69" t="str">
        <f t="shared" si="2"/>
        <v>Delmarva Power &amp; Light Company</v>
      </c>
      <c r="M69">
        <f t="shared" si="3"/>
        <v>0</v>
      </c>
    </row>
    <row r="70" spans="1:13" x14ac:dyDescent="0.2">
      <c r="A70" s="62" t="s">
        <v>274</v>
      </c>
      <c r="C70" s="16" t="s">
        <v>566</v>
      </c>
      <c r="F70" s="65">
        <v>6198</v>
      </c>
      <c r="I70">
        <f>VLOOKUP(A70,'US GAS Rankings'!$C$6:$H$232,6,FALSE)</f>
        <v>191</v>
      </c>
      <c r="J70" t="e">
        <f>VLOOKUP(A70,'US PWR Rankings'!$C$6:$H$126,6,FALSE)</f>
        <v>#N/A</v>
      </c>
      <c r="L70" t="str">
        <f t="shared" si="2"/>
        <v>Direct Energy Marketing Limited</v>
      </c>
      <c r="M70">
        <f t="shared" si="3"/>
        <v>0</v>
      </c>
    </row>
    <row r="71" spans="1:13" x14ac:dyDescent="0.2">
      <c r="A71" s="62" t="s">
        <v>222</v>
      </c>
      <c r="C71" s="16" t="s">
        <v>566</v>
      </c>
      <c r="F71" s="65">
        <v>62225</v>
      </c>
      <c r="I71">
        <f>VLOOKUP(A71,'US GAS Rankings'!$C$6:$H$232,6,FALSE)</f>
        <v>139</v>
      </c>
      <c r="J71" t="e">
        <f>VLOOKUP(A71,'US PWR Rankings'!$C$6:$H$126,6,FALSE)</f>
        <v>#N/A</v>
      </c>
      <c r="L71" t="str">
        <f t="shared" si="2"/>
        <v>Dominion Field Services, Inc.</v>
      </c>
      <c r="M71">
        <f t="shared" si="3"/>
        <v>0</v>
      </c>
    </row>
    <row r="72" spans="1:13" x14ac:dyDescent="0.2">
      <c r="A72" s="62" t="s">
        <v>165</v>
      </c>
      <c r="C72" s="16" t="s">
        <v>566</v>
      </c>
      <c r="F72" s="65">
        <v>56959</v>
      </c>
      <c r="I72">
        <f>VLOOKUP(A72,'US GAS Rankings'!$C$6:$H$232,6,FALSE)</f>
        <v>82</v>
      </c>
      <c r="J72">
        <f>VLOOKUP(A72,'US PWR Rankings'!$C$6:$H$126,6,FALSE)</f>
        <v>33</v>
      </c>
      <c r="L72" t="str">
        <f t="shared" si="2"/>
        <v>DTE Energy Trading, Inc.</v>
      </c>
      <c r="M72">
        <f t="shared" si="3"/>
        <v>0</v>
      </c>
    </row>
    <row r="73" spans="1:13" x14ac:dyDescent="0.2">
      <c r="A73" s="62" t="s">
        <v>218</v>
      </c>
      <c r="C73" s="16" t="s">
        <v>566</v>
      </c>
      <c r="F73" s="65">
        <v>51593</v>
      </c>
      <c r="I73">
        <f>VLOOKUP(A73,'US GAS Rankings'!$C$6:$H$232,6,FALSE)</f>
        <v>135</v>
      </c>
      <c r="J73" t="e">
        <f>VLOOKUP(A73,'US PWR Rankings'!$C$6:$H$126,6,FALSE)</f>
        <v>#N/A</v>
      </c>
      <c r="L73" t="str">
        <f t="shared" si="2"/>
        <v>Duke Energy Field Services Marketing, LLC</v>
      </c>
      <c r="M73">
        <f t="shared" si="3"/>
        <v>0</v>
      </c>
    </row>
    <row r="74" spans="1:13" x14ac:dyDescent="0.2">
      <c r="A74" s="66" t="s">
        <v>115</v>
      </c>
      <c r="B74" s="63">
        <v>96050438</v>
      </c>
      <c r="C74" t="s">
        <v>564</v>
      </c>
      <c r="D74" s="18" t="s">
        <v>567</v>
      </c>
      <c r="E74" s="63">
        <v>11266</v>
      </c>
      <c r="F74" s="63">
        <v>54980</v>
      </c>
      <c r="G74" s="64" t="s">
        <v>393</v>
      </c>
      <c r="H74" s="19">
        <v>35409</v>
      </c>
      <c r="I74">
        <f>VLOOKUP(A74,'US GAS Rankings'!$C$6:$H$232,6,FALSE)</f>
        <v>32</v>
      </c>
      <c r="J74" t="e">
        <f>VLOOKUP(A74,'US PWR Rankings'!$C$6:$H$126,6,FALSE)</f>
        <v>#N/A</v>
      </c>
      <c r="L74" t="str">
        <f t="shared" si="2"/>
        <v>Duke Energy Marketing Limited Partnership96050438</v>
      </c>
      <c r="M74" t="str">
        <f t="shared" si="3"/>
        <v>Enron Canada Corp.</v>
      </c>
    </row>
    <row r="75" spans="1:13" x14ac:dyDescent="0.2">
      <c r="A75" s="62" t="s">
        <v>123</v>
      </c>
      <c r="C75" s="16" t="s">
        <v>566</v>
      </c>
      <c r="F75" s="65">
        <v>70891</v>
      </c>
      <c r="I75">
        <f>VLOOKUP(A75,'US GAS Rankings'!$C$6:$H$232,6,FALSE)</f>
        <v>40</v>
      </c>
      <c r="J75" t="e">
        <f>VLOOKUP(A75,'US PWR Rankings'!$C$6:$H$126,6,FALSE)</f>
        <v>#N/A</v>
      </c>
      <c r="L75" t="str">
        <f t="shared" si="2"/>
        <v>Duke Energy Merchants LLC</v>
      </c>
      <c r="M75">
        <f t="shared" si="3"/>
        <v>0</v>
      </c>
    </row>
    <row r="76" spans="1:13" x14ac:dyDescent="0.2">
      <c r="A76" s="62" t="s">
        <v>225</v>
      </c>
      <c r="C76" s="16" t="s">
        <v>566</v>
      </c>
      <c r="F76" s="65">
        <v>98319</v>
      </c>
      <c r="I76">
        <f>VLOOKUP(A76,'US GAS Rankings'!$C$6:$H$232,6,FALSE)</f>
        <v>142</v>
      </c>
      <c r="J76" t="e">
        <f>VLOOKUP(A76,'US PWR Rankings'!$C$6:$H$126,6,FALSE)</f>
        <v>#N/A</v>
      </c>
      <c r="L76" t="str">
        <f t="shared" si="2"/>
        <v>Duke Energy NGL Services, LP</v>
      </c>
      <c r="M76">
        <f t="shared" si="3"/>
        <v>0</v>
      </c>
    </row>
    <row r="77" spans="1:13" x14ac:dyDescent="0.2">
      <c r="A77" s="66" t="s">
        <v>88</v>
      </c>
      <c r="B77" s="63">
        <v>96013559</v>
      </c>
      <c r="C77" t="s">
        <v>564</v>
      </c>
      <c r="D77" s="18" t="s">
        <v>565</v>
      </c>
      <c r="E77" s="63">
        <v>1305</v>
      </c>
      <c r="F77" s="63">
        <v>54979</v>
      </c>
      <c r="G77" s="64" t="s">
        <v>393</v>
      </c>
      <c r="H77" s="19">
        <v>35720</v>
      </c>
      <c r="I77">
        <f>VLOOKUP(A77,'US GAS Rankings'!$C$6:$H$232,6,FALSE)</f>
        <v>5</v>
      </c>
      <c r="J77">
        <f>VLOOKUP(A77,'US PWR Rankings'!$C$6:$H$126,6,FALSE)</f>
        <v>6</v>
      </c>
      <c r="L77" t="str">
        <f t="shared" si="2"/>
        <v>Duke Energy Trading and Marketing, L.L.C.96013559</v>
      </c>
      <c r="M77" t="str">
        <f t="shared" si="3"/>
        <v>Enron North America Corp.</v>
      </c>
    </row>
    <row r="78" spans="1:13" x14ac:dyDescent="0.2">
      <c r="A78" s="66" t="s">
        <v>116</v>
      </c>
      <c r="B78" s="63">
        <v>96037412</v>
      </c>
      <c r="C78" t="s">
        <v>573</v>
      </c>
      <c r="D78" s="18" t="s">
        <v>567</v>
      </c>
      <c r="E78" s="63">
        <v>11266</v>
      </c>
      <c r="F78" s="63">
        <v>65292</v>
      </c>
      <c r="G78" s="64" t="s">
        <v>393</v>
      </c>
      <c r="H78" s="19">
        <v>34866</v>
      </c>
      <c r="I78">
        <f>VLOOKUP(A78,'US GAS Rankings'!$C$6:$H$232,6,FALSE)</f>
        <v>33</v>
      </c>
      <c r="J78" t="e">
        <f>VLOOKUP(A78,'US PWR Rankings'!$C$6:$H$126,6,FALSE)</f>
        <v>#N/A</v>
      </c>
      <c r="L78" t="str">
        <f t="shared" si="2"/>
        <v>Dynegy Canada Inc.96037412</v>
      </c>
      <c r="M78" t="str">
        <f t="shared" si="3"/>
        <v>Enron Canada Corp.</v>
      </c>
    </row>
    <row r="79" spans="1:13" x14ac:dyDescent="0.2">
      <c r="A79" s="66" t="s">
        <v>87</v>
      </c>
      <c r="B79" s="63">
        <v>95000199</v>
      </c>
      <c r="C79" t="s">
        <v>573</v>
      </c>
      <c r="D79" s="18" t="s">
        <v>565</v>
      </c>
      <c r="E79" s="63">
        <v>1305</v>
      </c>
      <c r="F79" s="63">
        <v>61981</v>
      </c>
      <c r="G79" s="64" t="s">
        <v>393</v>
      </c>
      <c r="H79" s="19">
        <v>33630</v>
      </c>
      <c r="I79">
        <f>VLOOKUP(A79,'US GAS Rankings'!$C$6:$H$232,6,FALSE)</f>
        <v>4</v>
      </c>
      <c r="J79">
        <f>VLOOKUP(A79,'US PWR Rankings'!$C$6:$H$126,6,FALSE)</f>
        <v>39</v>
      </c>
      <c r="L79" t="str">
        <f t="shared" si="2"/>
        <v>Dynegy Marketing and Trade95000199</v>
      </c>
      <c r="M79" t="str">
        <f t="shared" si="3"/>
        <v>Enron North America Corp.</v>
      </c>
    </row>
    <row r="80" spans="1:13" x14ac:dyDescent="0.2">
      <c r="A80" s="66" t="s">
        <v>120</v>
      </c>
      <c r="B80" s="63">
        <v>96003709</v>
      </c>
      <c r="C80" t="s">
        <v>568</v>
      </c>
      <c r="D80" s="18" t="s">
        <v>565</v>
      </c>
      <c r="E80" s="63">
        <v>1305</v>
      </c>
      <c r="F80" s="63">
        <v>51163</v>
      </c>
      <c r="G80" s="64" t="s">
        <v>393</v>
      </c>
      <c r="H80" s="19">
        <v>35353</v>
      </c>
      <c r="I80">
        <f>VLOOKUP(A80,'US GAS Rankings'!$C$6:$H$232,6,FALSE)</f>
        <v>37</v>
      </c>
      <c r="J80" t="e">
        <f>VLOOKUP(A80,'US PWR Rankings'!$C$6:$H$126,6,FALSE)</f>
        <v>#N/A</v>
      </c>
      <c r="L80" t="str">
        <f t="shared" si="2"/>
        <v>e prime, inc.96003709</v>
      </c>
      <c r="M80" t="str">
        <f t="shared" si="3"/>
        <v>Enron North America Corp.</v>
      </c>
    </row>
    <row r="81" spans="1:13" x14ac:dyDescent="0.2">
      <c r="A81" s="66" t="s">
        <v>271</v>
      </c>
      <c r="B81" s="63">
        <v>96019512</v>
      </c>
      <c r="C81" t="s">
        <v>568</v>
      </c>
      <c r="D81" s="18" t="s">
        <v>565</v>
      </c>
      <c r="E81" s="63">
        <v>1305</v>
      </c>
      <c r="F81" s="63">
        <v>1238</v>
      </c>
      <c r="G81" s="64" t="s">
        <v>393</v>
      </c>
      <c r="H81" s="19">
        <v>36146</v>
      </c>
      <c r="I81">
        <f>VLOOKUP(A81,'US GAS Rankings'!$C$6:$H$232,6,FALSE)</f>
        <v>188</v>
      </c>
      <c r="J81" t="e">
        <f>VLOOKUP(A81,'US PWR Rankings'!$C$6:$H$126,6,FALSE)</f>
        <v>#N/A</v>
      </c>
      <c r="L81" t="str">
        <f t="shared" si="2"/>
        <v>Eagle Gas Marketing Company96019512</v>
      </c>
      <c r="M81" t="str">
        <f t="shared" si="3"/>
        <v>Enron North America Corp.</v>
      </c>
    </row>
    <row r="82" spans="1:13" x14ac:dyDescent="0.2">
      <c r="A82" s="62" t="s">
        <v>303</v>
      </c>
      <c r="C82" s="16" t="s">
        <v>566</v>
      </c>
      <c r="F82" s="65">
        <v>55915</v>
      </c>
      <c r="I82">
        <f>VLOOKUP(A82,'US GAS Rankings'!$C$6:$H$232,6,FALSE)</f>
        <v>220</v>
      </c>
      <c r="J82" t="e">
        <f>VLOOKUP(A82,'US PWR Rankings'!$C$6:$H$126,6,FALSE)</f>
        <v>#N/A</v>
      </c>
      <c r="L82" t="str">
        <f t="shared" si="2"/>
        <v>Edison Mission Energy</v>
      </c>
      <c r="M82">
        <f t="shared" si="3"/>
        <v>0</v>
      </c>
    </row>
    <row r="83" spans="1:13" x14ac:dyDescent="0.2">
      <c r="A83" s="66" t="s">
        <v>91</v>
      </c>
      <c r="B83" s="63">
        <v>96066310</v>
      </c>
      <c r="C83" t="s">
        <v>574</v>
      </c>
      <c r="D83" s="18" t="s">
        <v>565</v>
      </c>
      <c r="E83" s="63">
        <v>1305</v>
      </c>
      <c r="F83" s="63">
        <v>53350</v>
      </c>
      <c r="G83" s="64" t="s">
        <v>419</v>
      </c>
      <c r="H83" s="19">
        <v>34711</v>
      </c>
      <c r="I83">
        <f>VLOOKUP(A83,'US GAS Rankings'!$C$6:$H$232,6,FALSE)</f>
        <v>8</v>
      </c>
      <c r="J83">
        <f>VLOOKUP(A83,'US PWR Rankings'!$C$6:$H$126,6,FALSE)</f>
        <v>3</v>
      </c>
      <c r="L83" t="str">
        <f t="shared" si="2"/>
        <v>El Paso Merchant Energy, L.P.96066310</v>
      </c>
      <c r="M83" t="str">
        <f t="shared" si="3"/>
        <v>Enron North America Corp.</v>
      </c>
    </row>
    <row r="84" spans="1:13" x14ac:dyDescent="0.2">
      <c r="A84" s="66" t="s">
        <v>91</v>
      </c>
      <c r="B84" s="63">
        <v>96045266</v>
      </c>
      <c r="C84" t="s">
        <v>564</v>
      </c>
      <c r="D84" s="18" t="s">
        <v>565</v>
      </c>
      <c r="E84" s="63">
        <v>1305</v>
      </c>
      <c r="F84" s="63">
        <v>53350</v>
      </c>
      <c r="G84" s="64" t="s">
        <v>393</v>
      </c>
      <c r="H84" s="19">
        <v>36495</v>
      </c>
      <c r="I84">
        <f>VLOOKUP(A84,'US GAS Rankings'!$C$6:$H$232,6,FALSE)</f>
        <v>8</v>
      </c>
      <c r="J84">
        <f>VLOOKUP(A84,'US PWR Rankings'!$C$6:$H$126,6,FALSE)</f>
        <v>3</v>
      </c>
      <c r="L84" t="str">
        <f t="shared" si="2"/>
        <v>El Paso Merchant Energy, L.P.96045266</v>
      </c>
      <c r="M84" t="str">
        <f t="shared" si="3"/>
        <v>Enron North America Corp.</v>
      </c>
    </row>
    <row r="85" spans="1:13" x14ac:dyDescent="0.2">
      <c r="A85" s="66" t="s">
        <v>228</v>
      </c>
      <c r="B85" s="63">
        <v>96056360</v>
      </c>
      <c r="C85" t="s">
        <v>564</v>
      </c>
      <c r="D85" s="18" t="s">
        <v>565</v>
      </c>
      <c r="E85" s="63">
        <v>1305</v>
      </c>
      <c r="F85" s="63">
        <v>55727</v>
      </c>
      <c r="G85" s="64" t="s">
        <v>393</v>
      </c>
      <c r="H85" s="19">
        <v>36826</v>
      </c>
      <c r="I85">
        <f>VLOOKUP(A85,'US GAS Rankings'!$C$6:$H$232,6,FALSE)</f>
        <v>145</v>
      </c>
      <c r="J85" t="e">
        <f>VLOOKUP(A85,'US PWR Rankings'!$C$6:$H$126,6,FALSE)</f>
        <v>#N/A</v>
      </c>
      <c r="L85" t="str">
        <f t="shared" si="2"/>
        <v>Enbridge Marketing (U.S.) Inc.96056360</v>
      </c>
      <c r="M85" t="str">
        <f t="shared" si="3"/>
        <v>Enron North America Corp.</v>
      </c>
    </row>
    <row r="86" spans="1:13" x14ac:dyDescent="0.2">
      <c r="A86" s="62" t="s">
        <v>235</v>
      </c>
      <c r="C86" s="16" t="s">
        <v>566</v>
      </c>
      <c r="F86" s="65">
        <v>95307</v>
      </c>
      <c r="I86">
        <f>VLOOKUP(A86,'US GAS Rankings'!$C$6:$H$232,6,FALSE)</f>
        <v>152</v>
      </c>
      <c r="J86" t="e">
        <f>VLOOKUP(A86,'US PWR Rankings'!$C$6:$H$126,6,FALSE)</f>
        <v>#N/A</v>
      </c>
      <c r="L86" t="str">
        <f t="shared" si="2"/>
        <v>EnergyUSA - Appalachian Corp</v>
      </c>
      <c r="M86">
        <f t="shared" si="3"/>
        <v>0</v>
      </c>
    </row>
    <row r="87" spans="1:13" x14ac:dyDescent="0.2">
      <c r="A87" s="66" t="s">
        <v>139</v>
      </c>
      <c r="B87" s="63">
        <v>96035882</v>
      </c>
      <c r="C87" t="s">
        <v>575</v>
      </c>
      <c r="D87" s="18" t="s">
        <v>565</v>
      </c>
      <c r="E87" s="63">
        <v>1305</v>
      </c>
      <c r="F87" s="63">
        <v>49298</v>
      </c>
      <c r="G87" s="64" t="s">
        <v>393</v>
      </c>
      <c r="H87" s="19">
        <v>35817</v>
      </c>
      <c r="I87">
        <f>VLOOKUP(A87,'US GAS Rankings'!$C$6:$H$232,6,FALSE)</f>
        <v>56</v>
      </c>
      <c r="J87" t="e">
        <f>VLOOKUP(A87,'US PWR Rankings'!$C$6:$H$126,6,FALSE)</f>
        <v>#N/A</v>
      </c>
      <c r="L87" t="str">
        <f t="shared" si="2"/>
        <v>EnergyUSA-TPC Corp.96035882</v>
      </c>
      <c r="M87" t="str">
        <f t="shared" si="3"/>
        <v>Enron North America Corp.</v>
      </c>
    </row>
    <row r="88" spans="1:13" x14ac:dyDescent="0.2">
      <c r="A88" s="66" t="s">
        <v>106</v>
      </c>
      <c r="B88" s="63">
        <v>96028131</v>
      </c>
      <c r="C88" t="s">
        <v>564</v>
      </c>
      <c r="D88" s="18" t="s">
        <v>567</v>
      </c>
      <c r="E88" s="63">
        <v>11266</v>
      </c>
      <c r="F88" s="63">
        <v>53341</v>
      </c>
      <c r="G88" s="64" t="s">
        <v>393</v>
      </c>
      <c r="H88" s="19">
        <v>35461</v>
      </c>
      <c r="I88">
        <f>VLOOKUP(A88,'US GAS Rankings'!$C$6:$H$232,6,FALSE)</f>
        <v>23</v>
      </c>
      <c r="J88" t="e">
        <f>VLOOKUP(A88,'US PWR Rankings'!$C$6:$H$126,6,FALSE)</f>
        <v>#N/A</v>
      </c>
      <c r="L88" t="str">
        <f t="shared" si="2"/>
        <v>Engage Energy Canada L.P.96028131</v>
      </c>
      <c r="M88" t="str">
        <f t="shared" si="3"/>
        <v>Enron Canada Corp.</v>
      </c>
    </row>
    <row r="89" spans="1:13" x14ac:dyDescent="0.2">
      <c r="A89" s="66" t="s">
        <v>127</v>
      </c>
      <c r="B89" s="63">
        <v>96023504</v>
      </c>
      <c r="C89" t="s">
        <v>564</v>
      </c>
      <c r="D89" s="18" t="s">
        <v>576</v>
      </c>
      <c r="E89" s="63">
        <v>53447</v>
      </c>
      <c r="F89" s="63">
        <v>57956</v>
      </c>
      <c r="G89" s="64" t="s">
        <v>393</v>
      </c>
      <c r="H89" s="19">
        <v>35907</v>
      </c>
      <c r="I89">
        <f>VLOOKUP(A89,'US GAS Rankings'!$C$6:$H$232,6,FALSE)</f>
        <v>44</v>
      </c>
      <c r="J89">
        <f>VLOOKUP(A89,'US PWR Rankings'!$C$6:$H$126,6,FALSE)</f>
        <v>29</v>
      </c>
      <c r="L89" t="str">
        <f t="shared" si="2"/>
        <v>Enron Energy Services, Inc.96023504</v>
      </c>
      <c r="M89" t="str">
        <f t="shared" si="3"/>
        <v>Risk Management &amp; Trading Corp.</v>
      </c>
    </row>
    <row r="90" spans="1:13" x14ac:dyDescent="0.2">
      <c r="A90" s="66" t="s">
        <v>149</v>
      </c>
      <c r="B90" s="63">
        <v>96042254</v>
      </c>
      <c r="C90" t="s">
        <v>564</v>
      </c>
      <c r="D90" s="18" t="s">
        <v>565</v>
      </c>
      <c r="E90" s="63">
        <v>1305</v>
      </c>
      <c r="F90" s="63">
        <v>51732</v>
      </c>
      <c r="G90" s="64" t="s">
        <v>393</v>
      </c>
      <c r="H90" s="19">
        <v>36538</v>
      </c>
      <c r="I90">
        <f>VLOOKUP(A90,'US GAS Rankings'!$C$6:$H$232,6,FALSE)</f>
        <v>66</v>
      </c>
      <c r="J90" t="e">
        <f>VLOOKUP(A90,'US PWR Rankings'!$C$6:$H$126,6,FALSE)</f>
        <v>#N/A</v>
      </c>
      <c r="L90" t="str">
        <f t="shared" si="2"/>
        <v>Enserco Energy, Inc.96042254</v>
      </c>
      <c r="M90" t="str">
        <f t="shared" si="3"/>
        <v>Enron North America Corp.</v>
      </c>
    </row>
    <row r="91" spans="1:13" x14ac:dyDescent="0.2">
      <c r="A91" s="66" t="s">
        <v>89</v>
      </c>
      <c r="B91" s="63">
        <v>96057022</v>
      </c>
      <c r="C91" t="s">
        <v>564</v>
      </c>
      <c r="D91" s="18" t="s">
        <v>565</v>
      </c>
      <c r="E91" s="63">
        <v>1305</v>
      </c>
      <c r="F91" s="63">
        <v>91219</v>
      </c>
      <c r="G91" s="64" t="s">
        <v>393</v>
      </c>
      <c r="H91" s="19">
        <v>36923</v>
      </c>
      <c r="I91">
        <f>VLOOKUP(A91,'US GAS Rankings'!$C$6:$H$232,6,FALSE)</f>
        <v>6</v>
      </c>
      <c r="J91">
        <f>VLOOKUP(A91,'US PWR Rankings'!$C$6:$H$126,6,FALSE)</f>
        <v>16</v>
      </c>
      <c r="L91" t="str">
        <f t="shared" si="2"/>
        <v>Entergy-Koch Trading, LP96057022</v>
      </c>
      <c r="M91" t="str">
        <f t="shared" si="3"/>
        <v>Enron North America Corp.</v>
      </c>
    </row>
    <row r="92" spans="1:13" x14ac:dyDescent="0.2">
      <c r="A92" s="66" t="s">
        <v>122</v>
      </c>
      <c r="B92" s="63">
        <v>96038352</v>
      </c>
      <c r="C92" t="s">
        <v>564</v>
      </c>
      <c r="D92" s="18" t="s">
        <v>565</v>
      </c>
      <c r="E92" s="63">
        <v>1305</v>
      </c>
      <c r="F92" s="63">
        <v>60949</v>
      </c>
      <c r="G92" s="64" t="s">
        <v>393</v>
      </c>
      <c r="H92" s="19">
        <v>36475</v>
      </c>
      <c r="I92">
        <f>VLOOKUP(A92,'US GAS Rankings'!$C$6:$H$232,6,FALSE)</f>
        <v>39</v>
      </c>
      <c r="J92" t="e">
        <f>VLOOKUP(A92,'US PWR Rankings'!$C$6:$H$126,6,FALSE)</f>
        <v>#N/A</v>
      </c>
      <c r="L92" t="str">
        <f t="shared" si="2"/>
        <v>Enterprise Products Operating L.P.96038352</v>
      </c>
      <c r="M92" t="str">
        <f t="shared" si="3"/>
        <v>Enron North America Corp.</v>
      </c>
    </row>
    <row r="93" spans="1:13" x14ac:dyDescent="0.2">
      <c r="A93" s="62" t="s">
        <v>256</v>
      </c>
      <c r="C93" s="16" t="s">
        <v>566</v>
      </c>
      <c r="F93" s="65">
        <v>80111</v>
      </c>
      <c r="I93">
        <f>VLOOKUP(A93,'US GAS Rankings'!$C$6:$H$232,6,FALSE)</f>
        <v>173</v>
      </c>
      <c r="J93" t="e">
        <f>VLOOKUP(A93,'US PWR Rankings'!$C$6:$H$126,6,FALSE)</f>
        <v>#N/A</v>
      </c>
      <c r="L93" t="str">
        <f t="shared" si="2"/>
        <v>Entex Gas Resources Corp.</v>
      </c>
      <c r="M93">
        <f t="shared" si="3"/>
        <v>0</v>
      </c>
    </row>
    <row r="94" spans="1:13" x14ac:dyDescent="0.2">
      <c r="A94" s="66" t="s">
        <v>185</v>
      </c>
      <c r="B94" s="63">
        <v>96051533</v>
      </c>
      <c r="C94" t="s">
        <v>564</v>
      </c>
      <c r="D94" s="18" t="s">
        <v>565</v>
      </c>
      <c r="E94" s="63">
        <v>1305</v>
      </c>
      <c r="F94" s="63">
        <v>65744</v>
      </c>
      <c r="G94" s="64" t="s">
        <v>393</v>
      </c>
      <c r="H94" s="19">
        <v>36137</v>
      </c>
      <c r="I94">
        <f>VLOOKUP(A94,'US GAS Rankings'!$C$6:$H$232,6,FALSE)</f>
        <v>102</v>
      </c>
      <c r="J94" t="e">
        <f>VLOOKUP(A94,'US PWR Rankings'!$C$6:$H$126,6,FALSE)</f>
        <v>#N/A</v>
      </c>
      <c r="L94" t="str">
        <f t="shared" si="2"/>
        <v>Equitable Energy L.L.C.96051533</v>
      </c>
      <c r="M94" t="str">
        <f t="shared" si="3"/>
        <v>Enron North America Corp.</v>
      </c>
    </row>
    <row r="95" spans="1:13" x14ac:dyDescent="0.2">
      <c r="A95" s="62" t="s">
        <v>264</v>
      </c>
      <c r="C95" s="16" t="s">
        <v>566</v>
      </c>
      <c r="F95" s="65">
        <v>30281</v>
      </c>
      <c r="I95">
        <f>VLOOKUP(A95,'US GAS Rankings'!$C$6:$H$232,6,FALSE)</f>
        <v>181</v>
      </c>
      <c r="J95" t="e">
        <f>VLOOKUP(A95,'US PWR Rankings'!$C$6:$H$126,6,FALSE)</f>
        <v>#N/A</v>
      </c>
      <c r="L95" t="str">
        <f t="shared" si="2"/>
        <v>Equitable Gas Company</v>
      </c>
      <c r="M95">
        <f t="shared" si="3"/>
        <v>0</v>
      </c>
    </row>
    <row r="96" spans="1:13" x14ac:dyDescent="0.2">
      <c r="A96" s="62" t="s">
        <v>263</v>
      </c>
      <c r="C96" s="16" t="s">
        <v>566</v>
      </c>
      <c r="F96" s="65">
        <v>80575</v>
      </c>
      <c r="I96">
        <f>VLOOKUP(A96,'US GAS Rankings'!$C$6:$H$232,6,FALSE)</f>
        <v>180</v>
      </c>
      <c r="J96" t="e">
        <f>VLOOKUP(A96,'US PWR Rankings'!$C$6:$H$126,6,FALSE)</f>
        <v>#N/A</v>
      </c>
      <c r="L96" t="str">
        <f t="shared" si="2"/>
        <v>Exelon Energy Company</v>
      </c>
      <c r="M96">
        <f t="shared" si="3"/>
        <v>0</v>
      </c>
    </row>
    <row r="97" spans="1:13" x14ac:dyDescent="0.2">
      <c r="A97" s="62" t="s">
        <v>231</v>
      </c>
      <c r="C97" s="16" t="s">
        <v>566</v>
      </c>
      <c r="F97" s="65">
        <v>77232</v>
      </c>
      <c r="I97">
        <f>VLOOKUP(A97,'US GAS Rankings'!$C$6:$H$232,6,FALSE)</f>
        <v>148</v>
      </c>
      <c r="J97" t="e">
        <f>VLOOKUP(A97,'US PWR Rankings'!$C$6:$H$126,6,FALSE)</f>
        <v>#N/A</v>
      </c>
      <c r="L97" t="str">
        <f t="shared" si="2"/>
        <v>Firm Trade Bridgeline Gas Marketing LLC</v>
      </c>
      <c r="M97">
        <f t="shared" si="3"/>
        <v>0</v>
      </c>
    </row>
    <row r="98" spans="1:13" x14ac:dyDescent="0.2">
      <c r="A98" s="62" t="s">
        <v>124</v>
      </c>
      <c r="C98" s="16" t="s">
        <v>566</v>
      </c>
      <c r="F98" s="65">
        <v>84922</v>
      </c>
      <c r="I98">
        <f>VLOOKUP(A98,'US GAS Rankings'!$C$6:$H$232,6,FALSE)</f>
        <v>41</v>
      </c>
      <c r="J98" t="e">
        <f>VLOOKUP(A98,'US PWR Rankings'!$C$6:$H$126,6,FALSE)</f>
        <v>#N/A</v>
      </c>
      <c r="L98" t="str">
        <f t="shared" si="2"/>
        <v>Firm Trading Bridgeline Gas Marketing</v>
      </c>
      <c r="M98">
        <f t="shared" si="3"/>
        <v>0</v>
      </c>
    </row>
    <row r="99" spans="1:13" x14ac:dyDescent="0.2">
      <c r="A99" s="62" t="s">
        <v>192</v>
      </c>
      <c r="C99" s="16" t="s">
        <v>566</v>
      </c>
      <c r="F99" s="65">
        <v>85289</v>
      </c>
      <c r="I99">
        <f>VLOOKUP(A99,'US GAS Rankings'!$C$6:$H$232,6,FALSE)</f>
        <v>109</v>
      </c>
      <c r="J99" t="e">
        <f>VLOOKUP(A99,'US PWR Rankings'!$C$6:$H$126,6,FALSE)</f>
        <v>#N/A</v>
      </c>
      <c r="L99" t="str">
        <f t="shared" si="2"/>
        <v>Firm Trading Bridgeline SUB Account A</v>
      </c>
      <c r="M99">
        <f t="shared" si="3"/>
        <v>0</v>
      </c>
    </row>
    <row r="100" spans="1:13" x14ac:dyDescent="0.2">
      <c r="A100" s="66" t="s">
        <v>197</v>
      </c>
      <c r="B100" s="63">
        <v>96061965</v>
      </c>
      <c r="C100" t="s">
        <v>564</v>
      </c>
      <c r="D100" s="18" t="s">
        <v>565</v>
      </c>
      <c r="E100" s="63">
        <v>1305</v>
      </c>
      <c r="F100" s="63">
        <v>90097</v>
      </c>
      <c r="G100" s="64" t="s">
        <v>393</v>
      </c>
      <c r="H100" s="19">
        <v>37028</v>
      </c>
      <c r="I100">
        <f>VLOOKUP(A100,'US GAS Rankings'!$C$6:$H$232,6,FALSE)</f>
        <v>114</v>
      </c>
      <c r="J100">
        <f>VLOOKUP(A100,'US PWR Rankings'!$C$6:$H$126,6,FALSE)</f>
        <v>52</v>
      </c>
      <c r="L100" t="str">
        <f t="shared" si="2"/>
        <v>FirstEnergy Solutions Corp.96061965</v>
      </c>
      <c r="M100" t="str">
        <f t="shared" si="3"/>
        <v>Enron North America Corp.</v>
      </c>
    </row>
    <row r="101" spans="1:13" x14ac:dyDescent="0.2">
      <c r="A101" s="62" t="s">
        <v>262</v>
      </c>
      <c r="C101" s="16" t="s">
        <v>566</v>
      </c>
      <c r="F101" s="65">
        <v>30487</v>
      </c>
      <c r="I101">
        <f>VLOOKUP(A101,'US GAS Rankings'!$C$6:$H$232,6,FALSE)</f>
        <v>179</v>
      </c>
      <c r="J101" t="e">
        <f>VLOOKUP(A101,'US PWR Rankings'!$C$6:$H$126,6,FALSE)</f>
        <v>#N/A</v>
      </c>
      <c r="L101" t="str">
        <f t="shared" si="2"/>
        <v>Florida Gas Utility</v>
      </c>
      <c r="M101">
        <f t="shared" si="3"/>
        <v>0</v>
      </c>
    </row>
    <row r="102" spans="1:13" x14ac:dyDescent="0.2">
      <c r="A102" s="66" t="s">
        <v>182</v>
      </c>
      <c r="B102" s="63">
        <v>96055188</v>
      </c>
      <c r="C102" t="s">
        <v>564</v>
      </c>
      <c r="D102" s="18" t="s">
        <v>565</v>
      </c>
      <c r="E102" s="63">
        <v>1305</v>
      </c>
      <c r="F102" s="63">
        <v>1421</v>
      </c>
      <c r="G102" s="64" t="s">
        <v>393</v>
      </c>
      <c r="H102" s="19">
        <v>36836</v>
      </c>
      <c r="I102">
        <f>VLOOKUP(A102,'US GAS Rankings'!$C$6:$H$232,6,FALSE)</f>
        <v>99</v>
      </c>
      <c r="J102" t="e">
        <f>VLOOKUP(A102,'US PWR Rankings'!$C$6:$H$126,6,FALSE)</f>
        <v>#N/A</v>
      </c>
      <c r="L102" t="str">
        <f t="shared" si="2"/>
        <v>Florida Power &amp; Light Company96055188</v>
      </c>
      <c r="M102" t="str">
        <f t="shared" si="3"/>
        <v>Enron North America Corp.</v>
      </c>
    </row>
    <row r="103" spans="1:13" x14ac:dyDescent="0.2">
      <c r="A103" s="62" t="s">
        <v>152</v>
      </c>
      <c r="C103" s="16" t="s">
        <v>566</v>
      </c>
      <c r="F103" s="65">
        <v>68254</v>
      </c>
      <c r="I103">
        <f>VLOOKUP(A103,'US GAS Rankings'!$C$6:$H$232,6,FALSE)</f>
        <v>69</v>
      </c>
      <c r="J103">
        <f>VLOOKUP(A103,'US PWR Rankings'!$C$6:$H$126,6,FALSE)</f>
        <v>44</v>
      </c>
      <c r="L103" t="str">
        <f t="shared" si="2"/>
        <v>FPL Energy Power Marketing, Inc.</v>
      </c>
      <c r="M103">
        <f t="shared" si="3"/>
        <v>0</v>
      </c>
    </row>
    <row r="104" spans="1:13" x14ac:dyDescent="0.2">
      <c r="A104" s="66" t="s">
        <v>128</v>
      </c>
      <c r="B104" s="63">
        <v>95001006</v>
      </c>
      <c r="C104" t="s">
        <v>564</v>
      </c>
      <c r="D104" s="18" t="s">
        <v>565</v>
      </c>
      <c r="E104" s="63">
        <v>1305</v>
      </c>
      <c r="F104" s="63">
        <v>26313</v>
      </c>
      <c r="G104" s="64" t="s">
        <v>393</v>
      </c>
      <c r="H104" s="19">
        <v>34526</v>
      </c>
      <c r="I104">
        <f>VLOOKUP(A104,'US GAS Rankings'!$C$6:$H$232,6,FALSE)</f>
        <v>45</v>
      </c>
      <c r="J104" t="e">
        <f>VLOOKUP(A104,'US PWR Rankings'!$C$6:$H$126,6,FALSE)</f>
        <v>#N/A</v>
      </c>
      <c r="L104" t="str">
        <f t="shared" si="2"/>
        <v>Glencore Ltd.95001006</v>
      </c>
      <c r="M104" t="str">
        <f t="shared" si="3"/>
        <v>Enron North America Corp.</v>
      </c>
    </row>
    <row r="105" spans="1:13" x14ac:dyDescent="0.2">
      <c r="A105" s="62" t="s">
        <v>286</v>
      </c>
      <c r="C105" s="16" t="s">
        <v>566</v>
      </c>
      <c r="F105" s="65">
        <v>5444</v>
      </c>
      <c r="I105">
        <f>VLOOKUP(A105,'US GAS Rankings'!$C$6:$H$232,6,FALSE)</f>
        <v>203</v>
      </c>
      <c r="J105" t="e">
        <f>VLOOKUP(A105,'US PWR Rankings'!$C$6:$H$126,6,FALSE)</f>
        <v>#N/A</v>
      </c>
      <c r="L105" t="str">
        <f t="shared" si="2"/>
        <v>Helmerich &amp; Payne Energy Services, Inc.</v>
      </c>
      <c r="M105">
        <f t="shared" si="3"/>
        <v>0</v>
      </c>
    </row>
    <row r="106" spans="1:13" x14ac:dyDescent="0.2">
      <c r="A106" s="62" t="s">
        <v>189</v>
      </c>
      <c r="C106" s="16" t="s">
        <v>566</v>
      </c>
      <c r="F106" s="65">
        <v>63597</v>
      </c>
      <c r="I106">
        <f>VLOOKUP(A106,'US GAS Rankings'!$C$6:$H$232,6,FALSE)</f>
        <v>106</v>
      </c>
      <c r="J106" t="e">
        <f>VLOOKUP(A106,'US PWR Rankings'!$C$6:$H$126,6,FALSE)</f>
        <v>#N/A</v>
      </c>
      <c r="L106" t="str">
        <f t="shared" si="2"/>
        <v>Hess Energy Services Company, LLC</v>
      </c>
      <c r="M106">
        <f t="shared" si="3"/>
        <v>0</v>
      </c>
    </row>
    <row r="107" spans="1:13" x14ac:dyDescent="0.2">
      <c r="A107" s="66" t="s">
        <v>98</v>
      </c>
      <c r="B107" s="63">
        <v>96016620</v>
      </c>
      <c r="C107" t="s">
        <v>564</v>
      </c>
      <c r="D107" s="18" t="s">
        <v>565</v>
      </c>
      <c r="E107" s="63">
        <v>1305</v>
      </c>
      <c r="F107" s="63">
        <v>55109</v>
      </c>
      <c r="G107" s="64" t="s">
        <v>393</v>
      </c>
      <c r="H107" s="19">
        <v>35824</v>
      </c>
      <c r="I107">
        <f>VLOOKUP(A107,'US GAS Rankings'!$C$6:$H$232,6,FALSE)</f>
        <v>15</v>
      </c>
      <c r="J107" t="e">
        <f>VLOOKUP(A107,'US PWR Rankings'!$C$6:$H$126,6,FALSE)</f>
        <v>#N/A</v>
      </c>
      <c r="L107" t="str">
        <f t="shared" si="2"/>
        <v>Hess Energy Trading Company LLC96016620</v>
      </c>
      <c r="M107" t="str">
        <f t="shared" si="3"/>
        <v>Enron North America Corp.</v>
      </c>
    </row>
    <row r="108" spans="1:13" x14ac:dyDescent="0.2">
      <c r="A108" s="62" t="s">
        <v>279</v>
      </c>
      <c r="C108" s="16" t="s">
        <v>566</v>
      </c>
      <c r="F108" s="65">
        <v>1709</v>
      </c>
      <c r="I108">
        <f>VLOOKUP(A108,'US GAS Rankings'!$C$6:$H$232,6,FALSE)</f>
        <v>196</v>
      </c>
      <c r="J108" t="e">
        <f>VLOOKUP(A108,'US PWR Rankings'!$C$6:$H$126,6,FALSE)</f>
        <v>#N/A</v>
      </c>
      <c r="L108" t="str">
        <f t="shared" si="2"/>
        <v>Highland Energy Company</v>
      </c>
      <c r="M108">
        <f t="shared" si="3"/>
        <v>0</v>
      </c>
    </row>
    <row r="109" spans="1:13" x14ac:dyDescent="0.2">
      <c r="A109" s="66" t="s">
        <v>229</v>
      </c>
      <c r="B109" s="63">
        <v>96051537</v>
      </c>
      <c r="C109" t="s">
        <v>564</v>
      </c>
      <c r="D109" s="18" t="s">
        <v>565</v>
      </c>
      <c r="E109" s="63">
        <v>1305</v>
      </c>
      <c r="F109" s="63">
        <v>66682</v>
      </c>
      <c r="G109" s="64" t="s">
        <v>393</v>
      </c>
      <c r="H109" s="19">
        <v>36770</v>
      </c>
      <c r="I109">
        <f>VLOOKUP(A109,'US GAS Rankings'!$C$6:$H$232,6,FALSE)</f>
        <v>146</v>
      </c>
      <c r="J109">
        <f>VLOOKUP(A109,'US PWR Rankings'!$C$6:$H$126,6,FALSE)</f>
        <v>26</v>
      </c>
      <c r="L109" t="str">
        <f t="shared" si="2"/>
        <v>HQ Energy Services (U.S.) Inc.96051537</v>
      </c>
      <c r="M109" t="str">
        <f t="shared" si="3"/>
        <v>Enron North America Corp.</v>
      </c>
    </row>
    <row r="110" spans="1:13" x14ac:dyDescent="0.2">
      <c r="A110" s="62" t="s">
        <v>269</v>
      </c>
      <c r="C110" s="16" t="s">
        <v>566</v>
      </c>
      <c r="F110" s="65">
        <v>11175</v>
      </c>
      <c r="I110">
        <f>VLOOKUP(A110,'US GAS Rankings'!$C$6:$H$232,6,FALSE)</f>
        <v>186</v>
      </c>
      <c r="J110" t="e">
        <f>VLOOKUP(A110,'US PWR Rankings'!$C$6:$H$126,6,FALSE)</f>
        <v>#N/A</v>
      </c>
      <c r="L110" t="str">
        <f t="shared" si="2"/>
        <v>Hunt Oil Company</v>
      </c>
      <c r="M110">
        <f t="shared" si="3"/>
        <v>0</v>
      </c>
    </row>
    <row r="111" spans="1:13" x14ac:dyDescent="0.2">
      <c r="A111" s="66" t="s">
        <v>119</v>
      </c>
      <c r="B111" s="63">
        <v>96043410</v>
      </c>
      <c r="C111" t="s">
        <v>564</v>
      </c>
      <c r="D111" s="18" t="s">
        <v>565</v>
      </c>
      <c r="E111" s="63">
        <v>1305</v>
      </c>
      <c r="F111" s="63">
        <v>65246</v>
      </c>
      <c r="G111" s="64" t="s">
        <v>393</v>
      </c>
      <c r="H111" s="19">
        <v>36685</v>
      </c>
      <c r="I111">
        <f>VLOOKUP(A111,'US GAS Rankings'!$C$6:$H$232,6,FALSE)</f>
        <v>36</v>
      </c>
      <c r="J111" t="e">
        <f>VLOOKUP(A111,'US PWR Rankings'!$C$6:$H$126,6,FALSE)</f>
        <v>#N/A</v>
      </c>
      <c r="L111" t="str">
        <f t="shared" si="2"/>
        <v>IDACORP Energy L.P.96043410</v>
      </c>
      <c r="M111" t="str">
        <f t="shared" si="3"/>
        <v>Enron North America Corp.</v>
      </c>
    </row>
    <row r="112" spans="1:13" x14ac:dyDescent="0.2">
      <c r="A112" s="62" t="s">
        <v>234</v>
      </c>
      <c r="C112" s="16" t="s">
        <v>566</v>
      </c>
      <c r="F112" s="65">
        <v>1799</v>
      </c>
      <c r="I112">
        <f>VLOOKUP(A112,'US GAS Rankings'!$C$6:$H$232,6,FALSE)</f>
        <v>151</v>
      </c>
      <c r="J112" t="e">
        <f>VLOOKUP(A112,'US PWR Rankings'!$C$6:$H$126,6,FALSE)</f>
        <v>#N/A</v>
      </c>
      <c r="L112" t="str">
        <f t="shared" si="2"/>
        <v>IGI Resources, Inc.</v>
      </c>
      <c r="M112">
        <f t="shared" si="3"/>
        <v>0</v>
      </c>
    </row>
    <row r="113" spans="1:13" x14ac:dyDescent="0.2">
      <c r="A113" s="62" t="s">
        <v>267</v>
      </c>
      <c r="C113" s="16" t="s">
        <v>566</v>
      </c>
      <c r="F113" s="65">
        <v>56039</v>
      </c>
      <c r="I113">
        <f>VLOOKUP(A113,'US GAS Rankings'!$C$6:$H$232,6,FALSE)</f>
        <v>184</v>
      </c>
      <c r="J113" t="e">
        <f>VLOOKUP(A113,'US PWR Rankings'!$C$6:$H$126,6,FALSE)</f>
        <v>#N/A</v>
      </c>
      <c r="L113" t="str">
        <f t="shared" si="2"/>
        <v>Infinite Energy, Inc.</v>
      </c>
      <c r="M113">
        <f t="shared" si="3"/>
        <v>0</v>
      </c>
    </row>
    <row r="114" spans="1:13" x14ac:dyDescent="0.2">
      <c r="A114" s="62" t="s">
        <v>288</v>
      </c>
      <c r="C114" s="16" t="s">
        <v>566</v>
      </c>
      <c r="F114" s="65">
        <v>118</v>
      </c>
      <c r="I114">
        <f>VLOOKUP(A114,'US GAS Rankings'!$C$6:$H$232,6,FALSE)</f>
        <v>205</v>
      </c>
      <c r="J114" t="e">
        <f>VLOOKUP(A114,'US PWR Rankings'!$C$6:$H$126,6,FALSE)</f>
        <v>#N/A</v>
      </c>
      <c r="L114" t="str">
        <f t="shared" si="2"/>
        <v>Interstate Power Company</v>
      </c>
      <c r="M114">
        <f t="shared" si="3"/>
        <v>0</v>
      </c>
    </row>
    <row r="115" spans="1:13" x14ac:dyDescent="0.2">
      <c r="A115" s="66" t="s">
        <v>99</v>
      </c>
      <c r="B115" s="63">
        <v>96043931</v>
      </c>
      <c r="C115" t="s">
        <v>564</v>
      </c>
      <c r="D115" s="18" t="s">
        <v>565</v>
      </c>
      <c r="E115" s="63">
        <v>1305</v>
      </c>
      <c r="F115" s="63">
        <v>120</v>
      </c>
      <c r="G115" s="64" t="s">
        <v>393</v>
      </c>
      <c r="H115" s="19">
        <v>34560</v>
      </c>
      <c r="I115">
        <f>VLOOKUP(A115,'US GAS Rankings'!$C$6:$H$232,6,FALSE)</f>
        <v>16</v>
      </c>
      <c r="J115" t="e">
        <f>VLOOKUP(A115,'US PWR Rankings'!$C$6:$H$126,6,FALSE)</f>
        <v>#N/A</v>
      </c>
      <c r="L115" t="str">
        <f t="shared" si="2"/>
        <v>J. Aron &amp; Company96043931</v>
      </c>
      <c r="M115" t="str">
        <f t="shared" si="3"/>
        <v>Enron North America Corp.</v>
      </c>
    </row>
    <row r="116" spans="1:13" x14ac:dyDescent="0.2">
      <c r="A116" s="66" t="s">
        <v>282</v>
      </c>
      <c r="B116" s="63">
        <v>96021719</v>
      </c>
      <c r="C116" t="s">
        <v>564</v>
      </c>
      <c r="D116" s="18" t="s">
        <v>565</v>
      </c>
      <c r="E116" s="63">
        <v>1305</v>
      </c>
      <c r="F116" s="63">
        <v>1763</v>
      </c>
      <c r="G116" s="64" t="s">
        <v>393</v>
      </c>
      <c r="H116" s="19">
        <v>36160</v>
      </c>
      <c r="I116">
        <f>VLOOKUP(A116,'US GAS Rankings'!$C$6:$H$232,6,FALSE)</f>
        <v>199</v>
      </c>
      <c r="J116" t="e">
        <f>VLOOKUP(A116,'US PWR Rankings'!$C$6:$H$126,6,FALSE)</f>
        <v>#N/A</v>
      </c>
      <c r="L116" t="str">
        <f t="shared" si="2"/>
        <v>J. M. Huber Corporation96021719</v>
      </c>
      <c r="M116" t="str">
        <f t="shared" si="3"/>
        <v>Enron North America Corp.</v>
      </c>
    </row>
    <row r="117" spans="1:13" x14ac:dyDescent="0.2">
      <c r="A117" s="62" t="s">
        <v>236</v>
      </c>
      <c r="C117" s="16" t="s">
        <v>566</v>
      </c>
      <c r="F117" s="65">
        <v>1901</v>
      </c>
      <c r="I117">
        <f>VLOOKUP(A117,'US GAS Rankings'!$C$6:$H$232,6,FALSE)</f>
        <v>153</v>
      </c>
      <c r="J117" t="e">
        <f>VLOOKUP(A117,'US PWR Rankings'!$C$6:$H$126,6,FALSE)</f>
        <v>#N/A</v>
      </c>
      <c r="L117" t="str">
        <f t="shared" si="2"/>
        <v>Kaztex Energy Management Inc.</v>
      </c>
      <c r="M117">
        <f t="shared" si="3"/>
        <v>0</v>
      </c>
    </row>
    <row r="118" spans="1:13" x14ac:dyDescent="0.2">
      <c r="A118" s="66" t="s">
        <v>159</v>
      </c>
      <c r="B118" s="63">
        <v>96043308</v>
      </c>
      <c r="C118" t="s">
        <v>564</v>
      </c>
      <c r="D118" s="18" t="s">
        <v>565</v>
      </c>
      <c r="E118" s="63">
        <v>1305</v>
      </c>
      <c r="F118" s="63">
        <v>53619</v>
      </c>
      <c r="G118" s="64" t="s">
        <v>419</v>
      </c>
      <c r="H118" s="19">
        <v>36705</v>
      </c>
      <c r="I118">
        <f>VLOOKUP(A118,'US GAS Rankings'!$C$6:$H$232,6,FALSE)</f>
        <v>76</v>
      </c>
      <c r="J118" t="e">
        <f>VLOOKUP(A118,'US PWR Rankings'!$C$6:$H$126,6,FALSE)</f>
        <v>#N/A</v>
      </c>
      <c r="L118" t="str">
        <f t="shared" si="2"/>
        <v>Kerr-McGee Energy Services Corporation96043308</v>
      </c>
      <c r="M118" t="str">
        <f t="shared" si="3"/>
        <v>Enron North America Corp.</v>
      </c>
    </row>
    <row r="119" spans="1:13" x14ac:dyDescent="0.2">
      <c r="A119" s="62" t="s">
        <v>241</v>
      </c>
      <c r="C119" s="16" t="s">
        <v>566</v>
      </c>
      <c r="F119" s="65">
        <v>64449</v>
      </c>
      <c r="I119">
        <f>VLOOKUP(A119,'US GAS Rankings'!$C$6:$H$232,6,FALSE)</f>
        <v>158</v>
      </c>
      <c r="J119" t="e">
        <f>VLOOKUP(A119,'US PWR Rankings'!$C$6:$H$126,6,FALSE)</f>
        <v>#N/A</v>
      </c>
      <c r="L119" t="str">
        <f t="shared" si="2"/>
        <v>KeySpan Gas East Corporation</v>
      </c>
      <c r="M119">
        <f t="shared" si="3"/>
        <v>0</v>
      </c>
    </row>
    <row r="120" spans="1:13" x14ac:dyDescent="0.2">
      <c r="A120" s="62" t="s">
        <v>258</v>
      </c>
      <c r="C120" s="16" t="s">
        <v>566</v>
      </c>
      <c r="F120" s="65">
        <v>54292</v>
      </c>
      <c r="I120">
        <f>VLOOKUP(A120,'US GAS Rankings'!$C$6:$H$232,6,FALSE)</f>
        <v>175</v>
      </c>
      <c r="J120" t="e">
        <f>VLOOKUP(A120,'US PWR Rankings'!$C$6:$H$126,6,FALSE)</f>
        <v>#N/A</v>
      </c>
      <c r="L120" t="str">
        <f t="shared" si="2"/>
        <v>Kinder Morgan Texas Pipeline, L.P.</v>
      </c>
      <c r="M120">
        <f t="shared" si="3"/>
        <v>0</v>
      </c>
    </row>
    <row r="121" spans="1:13" x14ac:dyDescent="0.2">
      <c r="A121" s="66" t="s">
        <v>157</v>
      </c>
      <c r="B121" s="63">
        <v>96044811</v>
      </c>
      <c r="C121" t="s">
        <v>564</v>
      </c>
      <c r="D121" s="18" t="s">
        <v>565</v>
      </c>
      <c r="E121" s="63">
        <v>1305</v>
      </c>
      <c r="F121" s="63">
        <v>246</v>
      </c>
      <c r="G121" s="64" t="s">
        <v>393</v>
      </c>
      <c r="H121" s="19">
        <v>36644</v>
      </c>
      <c r="I121">
        <f>VLOOKUP(A121,'US GAS Rankings'!$C$6:$H$232,6,FALSE)</f>
        <v>74</v>
      </c>
      <c r="J121" t="e">
        <f>VLOOKUP(A121,'US PWR Rankings'!$C$6:$H$126,6,FALSE)</f>
        <v>#N/A</v>
      </c>
      <c r="L121" t="str">
        <f t="shared" si="2"/>
        <v>Kinder Morgan, Inc.96044811</v>
      </c>
      <c r="M121" t="str">
        <f t="shared" si="3"/>
        <v>Enron North America Corp.</v>
      </c>
    </row>
    <row r="122" spans="1:13" x14ac:dyDescent="0.2">
      <c r="A122" s="62" t="s">
        <v>221</v>
      </c>
      <c r="C122" s="16" t="s">
        <v>566</v>
      </c>
      <c r="F122" s="65">
        <v>58669</v>
      </c>
      <c r="I122">
        <f>VLOOKUP(A122,'US GAS Rankings'!$C$6:$H$232,6,FALSE)</f>
        <v>138</v>
      </c>
      <c r="J122" t="e">
        <f>VLOOKUP(A122,'US PWR Rankings'!$C$6:$H$126,6,FALSE)</f>
        <v>#N/A</v>
      </c>
      <c r="L122" t="str">
        <f t="shared" si="2"/>
        <v>Koch Midstream Services Company</v>
      </c>
      <c r="M122">
        <f t="shared" si="3"/>
        <v>0</v>
      </c>
    </row>
    <row r="123" spans="1:13" x14ac:dyDescent="0.2">
      <c r="A123" s="62" t="s">
        <v>213</v>
      </c>
      <c r="C123" s="16" t="s">
        <v>566</v>
      </c>
      <c r="F123" s="65">
        <v>97779</v>
      </c>
      <c r="I123">
        <f>VLOOKUP(A123,'US GAS Rankings'!$C$6:$H$232,6,FALSE)</f>
        <v>130</v>
      </c>
      <c r="J123" t="e">
        <f>VLOOKUP(A123,'US PWR Rankings'!$C$6:$H$126,6,FALSE)</f>
        <v>#N/A</v>
      </c>
      <c r="L123" t="str">
        <f t="shared" si="2"/>
        <v>Koch Midstream Services Company, LLC</v>
      </c>
      <c r="M123">
        <f t="shared" si="3"/>
        <v>0</v>
      </c>
    </row>
    <row r="124" spans="1:13" x14ac:dyDescent="0.2">
      <c r="A124" s="62" t="s">
        <v>310</v>
      </c>
      <c r="C124" s="16" t="s">
        <v>566</v>
      </c>
      <c r="F124" s="65">
        <v>5310</v>
      </c>
      <c r="I124">
        <f>VLOOKUP(A124,'US GAS Rankings'!$C$6:$H$232,6,FALSE)</f>
        <v>227</v>
      </c>
      <c r="J124" t="e">
        <f>VLOOKUP(A124,'US PWR Rankings'!$C$6:$H$126,6,FALSE)</f>
        <v>#N/A</v>
      </c>
      <c r="L124" t="str">
        <f t="shared" si="2"/>
        <v>Lakeland, City Of</v>
      </c>
      <c r="M124">
        <f t="shared" si="3"/>
        <v>0</v>
      </c>
    </row>
    <row r="125" spans="1:13" x14ac:dyDescent="0.2">
      <c r="A125" s="66" t="s">
        <v>300</v>
      </c>
      <c r="B125" s="63">
        <v>96000104</v>
      </c>
      <c r="C125" t="s">
        <v>573</v>
      </c>
      <c r="D125" s="18" t="s">
        <v>565</v>
      </c>
      <c r="E125" s="63">
        <v>1305</v>
      </c>
      <c r="F125" s="63">
        <v>58177</v>
      </c>
      <c r="G125" s="64" t="s">
        <v>393</v>
      </c>
      <c r="H125" s="19">
        <v>34915</v>
      </c>
      <c r="I125">
        <f>VLOOKUP(A125,'US GAS Rankings'!$C$6:$H$232,6,FALSE)</f>
        <v>217</v>
      </c>
      <c r="J125">
        <f>VLOOKUP(A125,'US PWR Rankings'!$C$6:$H$126,6,FALSE)</f>
        <v>58</v>
      </c>
      <c r="L125" t="str">
        <f t="shared" si="2"/>
        <v>LG&amp;E Energy Marketing Inc.96000104</v>
      </c>
      <c r="M125" t="str">
        <f t="shared" si="3"/>
        <v>Enron North America Corp.</v>
      </c>
    </row>
    <row r="126" spans="1:13" x14ac:dyDescent="0.2">
      <c r="A126" s="66" t="s">
        <v>129</v>
      </c>
      <c r="B126" s="63">
        <v>96019633</v>
      </c>
      <c r="C126" t="s">
        <v>564</v>
      </c>
      <c r="D126" s="18" t="s">
        <v>565</v>
      </c>
      <c r="E126" s="63">
        <v>1305</v>
      </c>
      <c r="F126" s="63">
        <v>278</v>
      </c>
      <c r="G126" s="64" t="s">
        <v>393</v>
      </c>
      <c r="H126" s="19">
        <v>33604</v>
      </c>
      <c r="I126">
        <f>VLOOKUP(A126,'US GAS Rankings'!$C$6:$H$232,6,FALSE)</f>
        <v>46</v>
      </c>
      <c r="J126" t="e">
        <f>VLOOKUP(A126,'US PWR Rankings'!$C$6:$H$126,6,FALSE)</f>
        <v>#N/A</v>
      </c>
      <c r="L126" t="str">
        <f t="shared" si="2"/>
        <v>Louis Dreyfus Corporation96019633</v>
      </c>
      <c r="M126" t="str">
        <f t="shared" si="3"/>
        <v>Enron North America Corp.</v>
      </c>
    </row>
    <row r="127" spans="1:13" x14ac:dyDescent="0.2">
      <c r="A127" s="62" t="s">
        <v>180</v>
      </c>
      <c r="C127" s="16" t="s">
        <v>566</v>
      </c>
      <c r="F127" s="65">
        <v>2094</v>
      </c>
      <c r="I127">
        <f>VLOOKUP(A127,'US GAS Rankings'!$C$6:$H$232,6,FALSE)</f>
        <v>97</v>
      </c>
      <c r="J127" t="e">
        <f>VLOOKUP(A127,'US PWR Rankings'!$C$6:$H$126,6,FALSE)</f>
        <v>#N/A</v>
      </c>
      <c r="L127" t="str">
        <f t="shared" si="2"/>
        <v>Marathon Oil Company</v>
      </c>
      <c r="M127">
        <f t="shared" si="3"/>
        <v>0</v>
      </c>
    </row>
    <row r="128" spans="1:13" x14ac:dyDescent="0.2">
      <c r="A128" s="66" t="s">
        <v>293</v>
      </c>
      <c r="B128" s="63">
        <v>96057698</v>
      </c>
      <c r="C128" t="s">
        <v>564</v>
      </c>
      <c r="D128" s="18" t="s">
        <v>565</v>
      </c>
      <c r="E128" s="63">
        <v>1305</v>
      </c>
      <c r="F128" s="63">
        <v>51880</v>
      </c>
      <c r="G128" s="64" t="s">
        <v>393</v>
      </c>
      <c r="H128" s="19">
        <v>36706</v>
      </c>
      <c r="I128">
        <f>VLOOKUP(A128,'US GAS Rankings'!$C$6:$H$232,6,FALSE)</f>
        <v>210</v>
      </c>
      <c r="J128" t="e">
        <f>VLOOKUP(A128,'US PWR Rankings'!$C$6:$H$126,6,FALSE)</f>
        <v>#N/A</v>
      </c>
      <c r="L128" t="str">
        <f t="shared" si="2"/>
        <v>MarkWest Hydrocarbon, Inc.96057698</v>
      </c>
      <c r="M128" t="str">
        <f t="shared" si="3"/>
        <v>Enron North America Corp.</v>
      </c>
    </row>
    <row r="129" spans="1:13" x14ac:dyDescent="0.2">
      <c r="A129" s="62" t="s">
        <v>305</v>
      </c>
      <c r="C129" s="16" t="s">
        <v>566</v>
      </c>
      <c r="F129" s="65">
        <v>36857</v>
      </c>
      <c r="I129">
        <f>VLOOKUP(A129,'US GAS Rankings'!$C$6:$H$232,6,FALSE)</f>
        <v>222</v>
      </c>
      <c r="J129" t="e">
        <f>VLOOKUP(A129,'US PWR Rankings'!$C$6:$H$126,6,FALSE)</f>
        <v>#N/A</v>
      </c>
      <c r="L129" t="str">
        <f t="shared" si="2"/>
        <v>Memphis Light, Gas, and Water Division</v>
      </c>
      <c r="M129">
        <f t="shared" si="3"/>
        <v>0</v>
      </c>
    </row>
    <row r="130" spans="1:13" x14ac:dyDescent="0.2">
      <c r="A130" s="62" t="s">
        <v>309</v>
      </c>
      <c r="C130" s="16" t="s">
        <v>566</v>
      </c>
      <c r="F130" s="65">
        <v>2160</v>
      </c>
      <c r="I130">
        <f>VLOOKUP(A130,'US GAS Rankings'!$C$6:$H$232,6,FALSE)</f>
        <v>226</v>
      </c>
      <c r="J130" t="e">
        <f>VLOOKUP(A130,'US PWR Rankings'!$C$6:$H$126,6,FALSE)</f>
        <v>#N/A</v>
      </c>
      <c r="L130" t="str">
        <f t="shared" si="2"/>
        <v>Metropolitan Utilities District</v>
      </c>
      <c r="M130">
        <f t="shared" si="3"/>
        <v>0</v>
      </c>
    </row>
    <row r="131" spans="1:13" x14ac:dyDescent="0.2">
      <c r="A131" s="62" t="s">
        <v>212</v>
      </c>
      <c r="C131" s="16" t="s">
        <v>566</v>
      </c>
      <c r="F131" s="65">
        <v>2162</v>
      </c>
      <c r="I131">
        <f>VLOOKUP(A131,'US GAS Rankings'!$C$6:$H$232,6,FALSE)</f>
        <v>129</v>
      </c>
      <c r="J131" t="e">
        <f>VLOOKUP(A131,'US PWR Rankings'!$C$6:$H$126,6,FALSE)</f>
        <v>#N/A</v>
      </c>
      <c r="L131" t="str">
        <f t="shared" ref="L131:L194" si="4">A131&amp;B131</f>
        <v>Miami Valley Resources Inc.</v>
      </c>
      <c r="M131">
        <f t="shared" ref="M131:M194" si="5">D131</f>
        <v>0</v>
      </c>
    </row>
    <row r="132" spans="1:13" x14ac:dyDescent="0.2">
      <c r="A132" s="66" t="s">
        <v>147</v>
      </c>
      <c r="B132" s="63">
        <v>96004750</v>
      </c>
      <c r="C132" t="s">
        <v>573</v>
      </c>
      <c r="D132" s="18" t="s">
        <v>565</v>
      </c>
      <c r="E132" s="63">
        <v>1305</v>
      </c>
      <c r="F132" s="63">
        <v>45492</v>
      </c>
      <c r="G132" s="64" t="s">
        <v>393</v>
      </c>
      <c r="H132" s="19">
        <v>35394</v>
      </c>
      <c r="I132">
        <f>VLOOKUP(A132,'US GAS Rankings'!$C$6:$H$232,6,FALSE)</f>
        <v>64</v>
      </c>
      <c r="J132">
        <f>VLOOKUP(A132,'US PWR Rankings'!$C$6:$H$126,6,FALSE)</f>
        <v>64</v>
      </c>
      <c r="L132" t="str">
        <f t="shared" si="4"/>
        <v>MidAmerican Energy Company96004750</v>
      </c>
      <c r="M132" t="str">
        <f t="shared" si="5"/>
        <v>Enron North America Corp.</v>
      </c>
    </row>
    <row r="133" spans="1:13" x14ac:dyDescent="0.2">
      <c r="A133" s="62" t="s">
        <v>232</v>
      </c>
      <c r="C133" s="16" t="s">
        <v>566</v>
      </c>
      <c r="F133" s="65">
        <v>2181</v>
      </c>
      <c r="I133">
        <f>VLOOKUP(A133,'US GAS Rankings'!$C$6:$H$232,6,FALSE)</f>
        <v>149</v>
      </c>
      <c r="J133" t="e">
        <f>VLOOKUP(A133,'US PWR Rankings'!$C$6:$H$126,6,FALSE)</f>
        <v>#N/A</v>
      </c>
      <c r="L133" t="str">
        <f t="shared" si="4"/>
        <v>Midland Cogeneration Venture Limited Partnership</v>
      </c>
      <c r="M133">
        <f t="shared" si="5"/>
        <v>0</v>
      </c>
    </row>
    <row r="134" spans="1:13" x14ac:dyDescent="0.2">
      <c r="A134" s="66" t="s">
        <v>118</v>
      </c>
      <c r="B134" s="63">
        <v>96052169</v>
      </c>
      <c r="C134" t="s">
        <v>564</v>
      </c>
      <c r="D134" s="18" t="s">
        <v>565</v>
      </c>
      <c r="E134" s="63">
        <v>1305</v>
      </c>
      <c r="F134" s="63">
        <v>49333</v>
      </c>
      <c r="G134" s="64" t="s">
        <v>393</v>
      </c>
      <c r="H134" s="19">
        <v>36557</v>
      </c>
      <c r="I134">
        <f>VLOOKUP(A134,'US GAS Rankings'!$C$6:$H$232,6,FALSE)</f>
        <v>35</v>
      </c>
      <c r="J134" t="e">
        <f>VLOOKUP(A134,'US PWR Rankings'!$C$6:$H$126,6,FALSE)</f>
        <v>#N/A</v>
      </c>
      <c r="L134" t="str">
        <f t="shared" si="4"/>
        <v>Mieco Inc.96052169</v>
      </c>
      <c r="M134" t="str">
        <f t="shared" si="5"/>
        <v>Enron North America Corp.</v>
      </c>
    </row>
    <row r="135" spans="1:13" x14ac:dyDescent="0.2">
      <c r="A135" s="66" t="s">
        <v>92</v>
      </c>
      <c r="B135" s="63">
        <v>95000281</v>
      </c>
      <c r="C135" t="s">
        <v>568</v>
      </c>
      <c r="D135" s="18" t="s">
        <v>565</v>
      </c>
      <c r="E135" s="63">
        <v>1305</v>
      </c>
      <c r="F135" s="63">
        <v>56264</v>
      </c>
      <c r="G135" s="64" t="s">
        <v>393</v>
      </c>
      <c r="H135" s="19">
        <v>34486</v>
      </c>
      <c r="I135">
        <f>VLOOKUP(A135,'US GAS Rankings'!$C$6:$H$232,6,FALSE)</f>
        <v>9</v>
      </c>
      <c r="J135">
        <f>VLOOKUP(A135,'US PWR Rankings'!$C$6:$H$126,6,FALSE)</f>
        <v>7</v>
      </c>
      <c r="L135" t="str">
        <f t="shared" si="4"/>
        <v>Mirant Americas Energy Marketing, L.P.95000281</v>
      </c>
      <c r="M135" t="str">
        <f t="shared" si="5"/>
        <v>Enron North America Corp.</v>
      </c>
    </row>
    <row r="136" spans="1:13" x14ac:dyDescent="0.2">
      <c r="A136" s="62" t="s">
        <v>202</v>
      </c>
      <c r="C136" s="16" t="s">
        <v>566</v>
      </c>
      <c r="F136" s="65">
        <v>58058</v>
      </c>
      <c r="I136">
        <f>VLOOKUP(A136,'US GAS Rankings'!$C$6:$H$232,6,FALSE)</f>
        <v>119</v>
      </c>
      <c r="J136" t="e">
        <f>VLOOKUP(A136,'US PWR Rankings'!$C$6:$H$126,6,FALSE)</f>
        <v>#N/A</v>
      </c>
      <c r="L136" t="str">
        <f t="shared" si="4"/>
        <v>Mitchell Gas Services L.P.</v>
      </c>
      <c r="M136">
        <f t="shared" si="5"/>
        <v>0</v>
      </c>
    </row>
    <row r="137" spans="1:13" x14ac:dyDescent="0.2">
      <c r="A137" s="66" t="s">
        <v>114</v>
      </c>
      <c r="B137" s="63">
        <v>95000191</v>
      </c>
      <c r="C137" t="s">
        <v>574</v>
      </c>
      <c r="D137" s="18" t="s">
        <v>565</v>
      </c>
      <c r="E137" s="63">
        <v>1305</v>
      </c>
      <c r="F137" s="63">
        <v>9409</v>
      </c>
      <c r="G137" s="64" t="s">
        <v>393</v>
      </c>
      <c r="H137" s="19">
        <v>33771</v>
      </c>
      <c r="I137">
        <f>VLOOKUP(A137,'US GAS Rankings'!$C$6:$H$232,6,FALSE)</f>
        <v>31</v>
      </c>
      <c r="J137">
        <f>VLOOKUP(A137,'US PWR Rankings'!$C$6:$H$126,6,FALSE)</f>
        <v>14</v>
      </c>
      <c r="L137" t="str">
        <f t="shared" si="4"/>
        <v>Morgan Stanley Capital Group Inc.95000191</v>
      </c>
      <c r="M137" t="str">
        <f t="shared" si="5"/>
        <v>Enron North America Corp.</v>
      </c>
    </row>
    <row r="138" spans="1:13" x14ac:dyDescent="0.2">
      <c r="A138" s="62" t="s">
        <v>277</v>
      </c>
      <c r="C138" s="16" t="s">
        <v>566</v>
      </c>
      <c r="F138" s="65">
        <v>53782</v>
      </c>
      <c r="I138">
        <f>VLOOKUP(A138,'US GAS Rankings'!$C$6:$H$232,6,FALSE)</f>
        <v>194</v>
      </c>
      <c r="J138" t="e">
        <f>VLOOKUP(A138,'US PWR Rankings'!$C$6:$H$126,6,FALSE)</f>
        <v>#N/A</v>
      </c>
      <c r="L138" t="str">
        <f t="shared" si="4"/>
        <v>National Energy &amp; Trade, L.L.C.</v>
      </c>
      <c r="M138">
        <f t="shared" si="5"/>
        <v>0</v>
      </c>
    </row>
    <row r="139" spans="1:13" x14ac:dyDescent="0.2">
      <c r="A139" s="62" t="s">
        <v>268</v>
      </c>
      <c r="C139" s="16" t="s">
        <v>566</v>
      </c>
      <c r="F139" s="65">
        <v>2289</v>
      </c>
      <c r="I139">
        <f>VLOOKUP(A139,'US GAS Rankings'!$C$6:$H$232,6,FALSE)</f>
        <v>185</v>
      </c>
      <c r="J139" t="e">
        <f>VLOOKUP(A139,'US PWR Rankings'!$C$6:$H$126,6,FALSE)</f>
        <v>#N/A</v>
      </c>
      <c r="L139" t="str">
        <f t="shared" si="4"/>
        <v>National Fuel Gas Distribution Corporation</v>
      </c>
      <c r="M139">
        <f t="shared" si="5"/>
        <v>0</v>
      </c>
    </row>
    <row r="140" spans="1:13" x14ac:dyDescent="0.2">
      <c r="A140" s="62" t="s">
        <v>200</v>
      </c>
      <c r="C140" s="16" t="s">
        <v>566</v>
      </c>
      <c r="F140" s="65">
        <v>2331</v>
      </c>
      <c r="I140">
        <f>VLOOKUP(A140,'US GAS Rankings'!$C$6:$H$232,6,FALSE)</f>
        <v>117</v>
      </c>
      <c r="J140" t="e">
        <f>VLOOKUP(A140,'US PWR Rankings'!$C$6:$H$126,6,FALSE)</f>
        <v>#N/A</v>
      </c>
      <c r="L140" t="str">
        <f t="shared" si="4"/>
        <v>New Jersey Natural Gas Company</v>
      </c>
      <c r="M140">
        <f t="shared" si="5"/>
        <v>0</v>
      </c>
    </row>
    <row r="141" spans="1:13" x14ac:dyDescent="0.2">
      <c r="A141" s="66" t="s">
        <v>137</v>
      </c>
      <c r="B141" s="63">
        <v>96034867</v>
      </c>
      <c r="C141" t="s">
        <v>564</v>
      </c>
      <c r="D141" s="18" t="s">
        <v>565</v>
      </c>
      <c r="E141" s="63">
        <v>1305</v>
      </c>
      <c r="F141" s="63">
        <v>57251</v>
      </c>
      <c r="G141" s="64" t="s">
        <v>393</v>
      </c>
      <c r="H141" s="19">
        <v>36116</v>
      </c>
      <c r="I141">
        <f>VLOOKUP(A141,'US GAS Rankings'!$C$6:$H$232,6,FALSE)</f>
        <v>54</v>
      </c>
      <c r="J141" t="e">
        <f>VLOOKUP(A141,'US PWR Rankings'!$C$6:$H$126,6,FALSE)</f>
        <v>#N/A</v>
      </c>
      <c r="L141" t="str">
        <f t="shared" si="4"/>
        <v>Nexen Marketing96034867</v>
      </c>
      <c r="M141" t="str">
        <f t="shared" si="5"/>
        <v>Enron North America Corp.</v>
      </c>
    </row>
    <row r="142" spans="1:13" x14ac:dyDescent="0.2">
      <c r="A142" s="62" t="s">
        <v>250</v>
      </c>
      <c r="C142" s="16" t="s">
        <v>566</v>
      </c>
      <c r="F142" s="65">
        <v>86886</v>
      </c>
      <c r="I142">
        <f>VLOOKUP(A142,'US GAS Rankings'!$C$6:$H$232,6,FALSE)</f>
        <v>167</v>
      </c>
      <c r="J142" t="e">
        <f>VLOOKUP(A142,'US PWR Rankings'!$C$6:$H$126,6,FALSE)</f>
        <v>#N/A</v>
      </c>
      <c r="L142" t="str">
        <f t="shared" si="4"/>
        <v>NG Energy Trading, L.L.C.</v>
      </c>
      <c r="M142">
        <f t="shared" si="5"/>
        <v>0</v>
      </c>
    </row>
    <row r="143" spans="1:13" x14ac:dyDescent="0.2">
      <c r="A143" s="66" t="s">
        <v>183</v>
      </c>
      <c r="B143" s="63">
        <v>96017418</v>
      </c>
      <c r="C143" t="s">
        <v>575</v>
      </c>
      <c r="D143" s="18" t="s">
        <v>565</v>
      </c>
      <c r="E143" s="63">
        <v>1305</v>
      </c>
      <c r="F143" s="63">
        <v>57700</v>
      </c>
      <c r="G143" s="64" t="s">
        <v>393</v>
      </c>
      <c r="H143" s="19">
        <v>35704</v>
      </c>
      <c r="I143">
        <f>VLOOKUP(A143,'US GAS Rankings'!$C$6:$H$232,6,FALSE)</f>
        <v>100</v>
      </c>
      <c r="J143" t="e">
        <f>VLOOKUP(A143,'US PWR Rankings'!$C$6:$H$126,6,FALSE)</f>
        <v>#N/A</v>
      </c>
      <c r="L143" t="str">
        <f t="shared" si="4"/>
        <v>NGTS LLC96017418</v>
      </c>
      <c r="M143" t="str">
        <f t="shared" si="5"/>
        <v>Enron North America Corp.</v>
      </c>
    </row>
    <row r="144" spans="1:13" x14ac:dyDescent="0.2">
      <c r="A144" s="62" t="s">
        <v>285</v>
      </c>
      <c r="C144" s="16" t="s">
        <v>566</v>
      </c>
      <c r="F144" s="65">
        <v>62604</v>
      </c>
      <c r="I144">
        <f>VLOOKUP(A144,'US GAS Rankings'!$C$6:$H$232,6,FALSE)</f>
        <v>202</v>
      </c>
      <c r="J144">
        <f>VLOOKUP(A144,'US PWR Rankings'!$C$6:$H$126,6,FALSE)</f>
        <v>114</v>
      </c>
      <c r="L144" t="str">
        <f t="shared" si="4"/>
        <v>Niagara Mohawk Energy Marketing, Inc.</v>
      </c>
      <c r="M144">
        <f t="shared" si="5"/>
        <v>0</v>
      </c>
    </row>
    <row r="145" spans="1:13" x14ac:dyDescent="0.2">
      <c r="A145" s="66" t="s">
        <v>201</v>
      </c>
      <c r="B145" s="63">
        <v>96031284</v>
      </c>
      <c r="C145" t="s">
        <v>569</v>
      </c>
      <c r="D145" s="18" t="s">
        <v>565</v>
      </c>
      <c r="E145" s="63">
        <v>1305</v>
      </c>
      <c r="F145" s="63">
        <v>65668</v>
      </c>
      <c r="G145" s="64" t="s">
        <v>398</v>
      </c>
      <c r="H145" s="19">
        <v>36557</v>
      </c>
      <c r="I145">
        <f>VLOOKUP(A145,'US GAS Rankings'!$C$6:$H$232,6,FALSE)</f>
        <v>118</v>
      </c>
      <c r="J145" t="e">
        <f>VLOOKUP(A145,'US PWR Rankings'!$C$6:$H$126,6,FALSE)</f>
        <v>#N/A</v>
      </c>
      <c r="L145" t="str">
        <f t="shared" si="4"/>
        <v>Nicor Enerchange, LLC96031284</v>
      </c>
      <c r="M145" t="str">
        <f t="shared" si="5"/>
        <v>Enron North America Corp.</v>
      </c>
    </row>
    <row r="146" spans="1:13" x14ac:dyDescent="0.2">
      <c r="A146" s="66" t="s">
        <v>176</v>
      </c>
      <c r="B146" s="63">
        <v>96045659</v>
      </c>
      <c r="C146" t="s">
        <v>564</v>
      </c>
      <c r="D146" s="18" t="s">
        <v>565</v>
      </c>
      <c r="E146" s="63">
        <v>1305</v>
      </c>
      <c r="F146" s="63">
        <v>61057</v>
      </c>
      <c r="G146" s="64" t="s">
        <v>393</v>
      </c>
      <c r="H146" s="19">
        <v>36739</v>
      </c>
      <c r="I146">
        <f>VLOOKUP(A146,'US GAS Rankings'!$C$6:$H$232,6,FALSE)</f>
        <v>93</v>
      </c>
      <c r="J146" t="e">
        <f>VLOOKUP(A146,'US PWR Rankings'!$C$6:$H$126,6,FALSE)</f>
        <v>#N/A</v>
      </c>
      <c r="L146" t="str">
        <f t="shared" si="4"/>
        <v>Nicor Gas Company96045659</v>
      </c>
      <c r="M146" t="str">
        <f t="shared" si="5"/>
        <v>Enron North America Corp.</v>
      </c>
    </row>
    <row r="147" spans="1:13" x14ac:dyDescent="0.2">
      <c r="A147" s="62" t="s">
        <v>169</v>
      </c>
      <c r="C147" s="16" t="s">
        <v>566</v>
      </c>
      <c r="F147" s="65">
        <v>64141</v>
      </c>
      <c r="I147">
        <f>VLOOKUP(A147,'US GAS Rankings'!$C$6:$H$232,6,FALSE)</f>
        <v>86</v>
      </c>
      <c r="J147" t="e">
        <f>VLOOKUP(A147,'US PWR Rankings'!$C$6:$H$126,6,FALSE)</f>
        <v>#N/A</v>
      </c>
      <c r="L147" t="str">
        <f t="shared" si="4"/>
        <v>NJR Energy Services Company</v>
      </c>
      <c r="M147">
        <f t="shared" si="5"/>
        <v>0</v>
      </c>
    </row>
    <row r="148" spans="1:13" x14ac:dyDescent="0.2">
      <c r="A148" s="66" t="s">
        <v>155</v>
      </c>
      <c r="B148" s="63">
        <v>96016637</v>
      </c>
      <c r="C148" t="s">
        <v>564</v>
      </c>
      <c r="D148" s="18" t="s">
        <v>565</v>
      </c>
      <c r="E148" s="63">
        <v>1305</v>
      </c>
      <c r="F148" s="63">
        <v>155</v>
      </c>
      <c r="G148" s="64" t="s">
        <v>393</v>
      </c>
      <c r="H148" s="19">
        <v>35801</v>
      </c>
      <c r="I148">
        <f>VLOOKUP(A148,'US GAS Rankings'!$C$6:$H$232,6,FALSE)</f>
        <v>72</v>
      </c>
      <c r="J148" t="e">
        <f>VLOOKUP(A148,'US PWR Rankings'!$C$6:$H$126,6,FALSE)</f>
        <v>#N/A</v>
      </c>
      <c r="L148" t="str">
        <f t="shared" si="4"/>
        <v>Noble Gas Marketing Inc.96016637</v>
      </c>
      <c r="M148" t="str">
        <f t="shared" si="5"/>
        <v>Enron North America Corp.</v>
      </c>
    </row>
    <row r="149" spans="1:13" x14ac:dyDescent="0.2">
      <c r="A149" s="62" t="s">
        <v>307</v>
      </c>
      <c r="C149" s="16" t="s">
        <v>566</v>
      </c>
      <c r="F149" s="65">
        <v>154</v>
      </c>
      <c r="I149">
        <f>VLOOKUP(A149,'US GAS Rankings'!$C$6:$H$232,6,FALSE)</f>
        <v>224</v>
      </c>
      <c r="J149">
        <f>VLOOKUP(A149,'US PWR Rankings'!$C$6:$H$126,6,FALSE)</f>
        <v>24</v>
      </c>
      <c r="L149" t="str">
        <f t="shared" si="4"/>
        <v>Northern Indiana Public Service Company</v>
      </c>
      <c r="M149">
        <f t="shared" si="5"/>
        <v>0</v>
      </c>
    </row>
    <row r="150" spans="1:13" x14ac:dyDescent="0.2">
      <c r="A150" s="62" t="s">
        <v>194</v>
      </c>
      <c r="C150" s="16" t="s">
        <v>566</v>
      </c>
      <c r="F150" s="65">
        <v>69121</v>
      </c>
      <c r="I150">
        <f>VLOOKUP(A150,'US GAS Rankings'!$C$6:$H$232,6,FALSE)</f>
        <v>111</v>
      </c>
      <c r="J150">
        <f>VLOOKUP(A150,'US PWR Rankings'!$C$6:$H$126,6,FALSE)</f>
        <v>30</v>
      </c>
      <c r="L150" t="str">
        <f t="shared" si="4"/>
        <v>NRG Power Marketing Inc.</v>
      </c>
      <c r="M150">
        <f t="shared" si="5"/>
        <v>0</v>
      </c>
    </row>
    <row r="151" spans="1:13" x14ac:dyDescent="0.2">
      <c r="A151" s="66" t="s">
        <v>156</v>
      </c>
      <c r="B151" s="63">
        <v>96014847</v>
      </c>
      <c r="C151" t="s">
        <v>564</v>
      </c>
      <c r="D151" s="18" t="s">
        <v>565</v>
      </c>
      <c r="E151" s="63">
        <v>1305</v>
      </c>
      <c r="F151" s="63">
        <v>51389</v>
      </c>
      <c r="G151" s="64" t="s">
        <v>400</v>
      </c>
      <c r="H151" s="19">
        <v>35881</v>
      </c>
      <c r="I151">
        <f>VLOOKUP(A151,'US GAS Rankings'!$C$6:$H$232,6,FALSE)</f>
        <v>73</v>
      </c>
      <c r="J151" t="e">
        <f>VLOOKUP(A151,'US PWR Rankings'!$C$6:$H$126,6,FALSE)</f>
        <v>#N/A</v>
      </c>
      <c r="L151" t="str">
        <f t="shared" si="4"/>
        <v>NUI Energy Brokers, Inc.96014847</v>
      </c>
      <c r="M151" t="str">
        <f t="shared" si="5"/>
        <v>Enron North America Corp.</v>
      </c>
    </row>
    <row r="152" spans="1:13" x14ac:dyDescent="0.2">
      <c r="A152" s="66" t="s">
        <v>151</v>
      </c>
      <c r="B152" s="63">
        <v>95000267</v>
      </c>
      <c r="C152" t="s">
        <v>573</v>
      </c>
      <c r="D152" s="18" t="s">
        <v>565</v>
      </c>
      <c r="E152" s="63">
        <v>1305</v>
      </c>
      <c r="F152" s="63">
        <v>63665</v>
      </c>
      <c r="G152" s="64" t="s">
        <v>393</v>
      </c>
      <c r="H152" s="19">
        <v>34304</v>
      </c>
      <c r="I152">
        <f>VLOOKUP(A152,'US GAS Rankings'!$C$6:$H$232,6,FALSE)</f>
        <v>68</v>
      </c>
      <c r="J152" t="e">
        <f>VLOOKUP(A152,'US PWR Rankings'!$C$6:$H$126,6,FALSE)</f>
        <v>#N/A</v>
      </c>
      <c r="L152" t="str">
        <f t="shared" si="4"/>
        <v>Occidental Energy Marketing, Inc.95000267</v>
      </c>
      <c r="M152" t="str">
        <f t="shared" si="5"/>
        <v>Enron North America Corp.</v>
      </c>
    </row>
    <row r="153" spans="1:13" x14ac:dyDescent="0.2">
      <c r="A153" s="66" t="s">
        <v>110</v>
      </c>
      <c r="B153" s="63">
        <v>96032184</v>
      </c>
      <c r="C153" t="s">
        <v>564</v>
      </c>
      <c r="D153" s="18" t="s">
        <v>565</v>
      </c>
      <c r="E153" s="63">
        <v>1305</v>
      </c>
      <c r="F153" s="63">
        <v>58525</v>
      </c>
      <c r="G153" s="64" t="s">
        <v>393</v>
      </c>
      <c r="H153" s="19">
        <v>36244</v>
      </c>
      <c r="I153">
        <f>VLOOKUP(A153,'US GAS Rankings'!$C$6:$H$232,6,FALSE)</f>
        <v>27</v>
      </c>
      <c r="J153">
        <f>VLOOKUP(A153,'US PWR Rankings'!$C$6:$H$126,6,FALSE)</f>
        <v>77</v>
      </c>
      <c r="L153" t="str">
        <f t="shared" si="4"/>
        <v>OGE Energy Resources, Inc.96032184</v>
      </c>
      <c r="M153" t="str">
        <f t="shared" si="5"/>
        <v>Enron North America Corp.</v>
      </c>
    </row>
    <row r="154" spans="1:13" x14ac:dyDescent="0.2">
      <c r="A154" s="66" t="s">
        <v>113</v>
      </c>
      <c r="B154" s="63">
        <v>96022095</v>
      </c>
      <c r="C154" t="s">
        <v>564</v>
      </c>
      <c r="D154" s="18" t="s">
        <v>565</v>
      </c>
      <c r="E154" s="63">
        <v>1305</v>
      </c>
      <c r="F154" s="63">
        <v>31699</v>
      </c>
      <c r="G154" s="64" t="s">
        <v>393</v>
      </c>
      <c r="H154" s="19">
        <v>35164</v>
      </c>
      <c r="I154">
        <f>VLOOKUP(A154,'US GAS Rankings'!$C$6:$H$232,6,FALSE)</f>
        <v>30</v>
      </c>
      <c r="J154" t="e">
        <f>VLOOKUP(A154,'US PWR Rankings'!$C$6:$H$126,6,FALSE)</f>
        <v>#N/A</v>
      </c>
      <c r="L154" t="str">
        <f t="shared" si="4"/>
        <v>ONEOK Energy Marketing and Trading Company, L.P.96022095</v>
      </c>
      <c r="M154" t="str">
        <f t="shared" si="5"/>
        <v>Enron North America Corp.</v>
      </c>
    </row>
    <row r="155" spans="1:13" x14ac:dyDescent="0.2">
      <c r="A155" s="66" t="s">
        <v>131</v>
      </c>
      <c r="B155" s="63">
        <v>96053796</v>
      </c>
      <c r="C155" t="s">
        <v>564</v>
      </c>
      <c r="D155" s="18" t="s">
        <v>565</v>
      </c>
      <c r="E155" s="63">
        <v>1305</v>
      </c>
      <c r="F155" s="63">
        <v>61839</v>
      </c>
      <c r="G155" s="64" t="s">
        <v>393</v>
      </c>
      <c r="H155" s="19">
        <v>36285</v>
      </c>
      <c r="I155">
        <f>VLOOKUP(A155,'US GAS Rankings'!$C$6:$H$232,6,FALSE)</f>
        <v>48</v>
      </c>
      <c r="J155" t="e">
        <f>VLOOKUP(A155,'US PWR Rankings'!$C$6:$H$126,6,FALSE)</f>
        <v>#N/A</v>
      </c>
      <c r="L155" t="str">
        <f t="shared" si="4"/>
        <v>PanCanadian Energy Services Inc.96053796</v>
      </c>
      <c r="M155" t="str">
        <f t="shared" si="5"/>
        <v>Enron North America Corp.</v>
      </c>
    </row>
    <row r="156" spans="1:13" x14ac:dyDescent="0.2">
      <c r="A156" s="66" t="s">
        <v>203</v>
      </c>
      <c r="B156" s="63">
        <v>96019158</v>
      </c>
      <c r="C156" t="s">
        <v>564</v>
      </c>
      <c r="D156" s="18" t="s">
        <v>565</v>
      </c>
      <c r="E156" s="63">
        <v>1305</v>
      </c>
      <c r="F156" s="63">
        <v>53747</v>
      </c>
      <c r="G156" s="64" t="s">
        <v>393</v>
      </c>
      <c r="H156" s="19">
        <v>36083</v>
      </c>
      <c r="I156">
        <f>VLOOKUP(A156,'US GAS Rankings'!$C$6:$H$232,6,FALSE)</f>
        <v>120</v>
      </c>
      <c r="J156" t="e">
        <f>VLOOKUP(A156,'US PWR Rankings'!$C$6:$H$126,6,FALSE)</f>
        <v>#N/A</v>
      </c>
      <c r="L156" t="str">
        <f t="shared" si="4"/>
        <v>PCS Nitrogen Fertilizer, L.P.96019158</v>
      </c>
      <c r="M156" t="str">
        <f t="shared" si="5"/>
        <v>Enron North America Corp.</v>
      </c>
    </row>
    <row r="157" spans="1:13" x14ac:dyDescent="0.2">
      <c r="A157" s="62" t="s">
        <v>302</v>
      </c>
      <c r="C157" s="16" t="s">
        <v>566</v>
      </c>
      <c r="F157" s="65">
        <v>77150</v>
      </c>
      <c r="I157">
        <f>VLOOKUP(A157,'US GAS Rankings'!$C$6:$H$232,6,FALSE)</f>
        <v>219</v>
      </c>
      <c r="J157" t="e">
        <f>VLOOKUP(A157,'US PWR Rankings'!$C$6:$H$126,6,FALSE)</f>
        <v>#N/A</v>
      </c>
      <c r="L157" t="str">
        <f t="shared" si="4"/>
        <v>Pennaco Energy, Inc.</v>
      </c>
      <c r="M157">
        <f t="shared" si="5"/>
        <v>0</v>
      </c>
    </row>
    <row r="158" spans="1:13" x14ac:dyDescent="0.2">
      <c r="A158" s="66" t="s">
        <v>301</v>
      </c>
      <c r="B158" s="63">
        <v>96038388</v>
      </c>
      <c r="C158" t="s">
        <v>564</v>
      </c>
      <c r="D158" s="18" t="s">
        <v>565</v>
      </c>
      <c r="E158" s="63">
        <v>1305</v>
      </c>
      <c r="F158" s="63">
        <v>3977</v>
      </c>
      <c r="G158" s="64" t="s">
        <v>393</v>
      </c>
      <c r="H158" s="19">
        <v>36556</v>
      </c>
      <c r="I158">
        <f>VLOOKUP(A158,'US GAS Rankings'!$C$6:$H$232,6,FALSE)</f>
        <v>218</v>
      </c>
      <c r="J158" t="e">
        <f>VLOOKUP(A158,'US PWR Rankings'!$C$6:$H$126,6,FALSE)</f>
        <v>#N/A</v>
      </c>
      <c r="L158" t="str">
        <f t="shared" si="4"/>
        <v>Peoples Energy Corporation96038388</v>
      </c>
      <c r="M158" t="str">
        <f t="shared" si="5"/>
        <v>Enron North America Corp.</v>
      </c>
    </row>
    <row r="159" spans="1:13" x14ac:dyDescent="0.2">
      <c r="A159" s="62" t="s">
        <v>220</v>
      </c>
      <c r="C159" s="16" t="s">
        <v>566</v>
      </c>
      <c r="F159" s="65">
        <v>72441</v>
      </c>
      <c r="I159">
        <f>VLOOKUP(A159,'US GAS Rankings'!$C$6:$H$232,6,FALSE)</f>
        <v>137</v>
      </c>
      <c r="J159" t="e">
        <f>VLOOKUP(A159,'US PWR Rankings'!$C$6:$H$126,6,FALSE)</f>
        <v>#N/A</v>
      </c>
      <c r="L159" t="str">
        <f t="shared" si="4"/>
        <v>Pepco Gas Services, Inc.</v>
      </c>
      <c r="M159">
        <f t="shared" si="5"/>
        <v>0</v>
      </c>
    </row>
    <row r="160" spans="1:13" x14ac:dyDescent="0.2">
      <c r="A160" s="66" t="s">
        <v>177</v>
      </c>
      <c r="B160" s="63">
        <v>96065388</v>
      </c>
      <c r="C160" t="s">
        <v>564</v>
      </c>
      <c r="D160" s="18" t="s">
        <v>565</v>
      </c>
      <c r="E160" s="63">
        <v>1305</v>
      </c>
      <c r="F160" s="63">
        <v>66093</v>
      </c>
      <c r="G160" s="64" t="s">
        <v>393</v>
      </c>
      <c r="H160" s="19">
        <v>37097</v>
      </c>
      <c r="I160">
        <f>VLOOKUP(A160,'US GAS Rankings'!$C$6:$H$232,6,FALSE)</f>
        <v>94</v>
      </c>
      <c r="J160" t="e">
        <f>VLOOKUP(A160,'US PWR Rankings'!$C$6:$H$126,6,FALSE)</f>
        <v>#N/A</v>
      </c>
      <c r="L160" t="str">
        <f t="shared" si="4"/>
        <v>Petrocom Energy Group, Ltd.96065388</v>
      </c>
      <c r="M160" t="str">
        <f t="shared" si="5"/>
        <v>Enron North America Corp.</v>
      </c>
    </row>
    <row r="161" spans="1:13" x14ac:dyDescent="0.2">
      <c r="A161" s="66" t="s">
        <v>247</v>
      </c>
      <c r="B161" s="63">
        <v>96022603</v>
      </c>
      <c r="C161" t="s">
        <v>564</v>
      </c>
      <c r="D161" s="18" t="s">
        <v>567</v>
      </c>
      <c r="E161" s="63">
        <v>11266</v>
      </c>
      <c r="F161" s="63">
        <v>54438</v>
      </c>
      <c r="G161" s="64" t="s">
        <v>393</v>
      </c>
      <c r="H161" s="19">
        <v>36175</v>
      </c>
      <c r="I161">
        <f>VLOOKUP(A161,'US GAS Rankings'!$C$6:$H$232,6,FALSE)</f>
        <v>164</v>
      </c>
      <c r="J161" t="e">
        <f>VLOOKUP(A161,'US PWR Rankings'!$C$6:$H$126,6,FALSE)</f>
        <v>#N/A</v>
      </c>
      <c r="L161" t="str">
        <f t="shared" si="4"/>
        <v>PG&amp;E Energy Trading, Canada Corporation96022603</v>
      </c>
      <c r="M161" t="str">
        <f t="shared" si="5"/>
        <v>Enron Canada Corp.</v>
      </c>
    </row>
    <row r="162" spans="1:13" x14ac:dyDescent="0.2">
      <c r="A162" s="66" t="s">
        <v>103</v>
      </c>
      <c r="B162" s="63">
        <v>96022605</v>
      </c>
      <c r="C162" t="s">
        <v>564</v>
      </c>
      <c r="D162" s="18" t="s">
        <v>565</v>
      </c>
      <c r="E162" s="63">
        <v>1305</v>
      </c>
      <c r="F162" s="63">
        <v>58402</v>
      </c>
      <c r="G162" s="64" t="s">
        <v>393</v>
      </c>
      <c r="H162" s="19">
        <v>36175</v>
      </c>
      <c r="I162">
        <f>VLOOKUP(A162,'US GAS Rankings'!$C$6:$H$232,6,FALSE)</f>
        <v>20</v>
      </c>
      <c r="J162" t="e">
        <f>VLOOKUP(A162,'US PWR Rankings'!$C$6:$H$126,6,FALSE)</f>
        <v>#N/A</v>
      </c>
      <c r="L162" t="str">
        <f t="shared" si="4"/>
        <v>PG&amp;E Energy Trading-Gas Corporation96022605</v>
      </c>
      <c r="M162" t="str">
        <f t="shared" si="5"/>
        <v>Enron North America Corp.</v>
      </c>
    </row>
    <row r="163" spans="1:13" x14ac:dyDescent="0.2">
      <c r="A163" s="66" t="s">
        <v>144</v>
      </c>
      <c r="B163" s="63">
        <v>95000303</v>
      </c>
      <c r="C163" t="s">
        <v>577</v>
      </c>
      <c r="D163" s="18" t="s">
        <v>565</v>
      </c>
      <c r="E163" s="63">
        <v>1305</v>
      </c>
      <c r="F163" s="63">
        <v>46709</v>
      </c>
      <c r="G163" s="64" t="s">
        <v>393</v>
      </c>
      <c r="H163" s="19">
        <v>33878</v>
      </c>
      <c r="I163">
        <f>VLOOKUP(A163,'US GAS Rankings'!$C$6:$H$232,6,FALSE)</f>
        <v>61</v>
      </c>
      <c r="J163" t="e">
        <f>VLOOKUP(A163,'US PWR Rankings'!$C$6:$H$126,6,FALSE)</f>
        <v>#N/A</v>
      </c>
      <c r="L163" t="str">
        <f t="shared" si="4"/>
        <v>Phibro Inc.95000303</v>
      </c>
      <c r="M163" t="str">
        <f t="shared" si="5"/>
        <v>Enron North America Corp.</v>
      </c>
    </row>
    <row r="164" spans="1:13" x14ac:dyDescent="0.2">
      <c r="A164" s="62" t="s">
        <v>306</v>
      </c>
      <c r="C164" s="16" t="s">
        <v>566</v>
      </c>
      <c r="F164" s="65">
        <v>171</v>
      </c>
      <c r="I164">
        <f>VLOOKUP(A164,'US GAS Rankings'!$C$6:$H$232,6,FALSE)</f>
        <v>223</v>
      </c>
      <c r="J164" t="e">
        <f>VLOOKUP(A164,'US PWR Rankings'!$C$6:$H$126,6,FALSE)</f>
        <v>#N/A</v>
      </c>
      <c r="L164" t="str">
        <f t="shared" si="4"/>
        <v>Piedmont Natural Gas Company Inc.</v>
      </c>
      <c r="M164">
        <f t="shared" si="5"/>
        <v>0</v>
      </c>
    </row>
    <row r="165" spans="1:13" x14ac:dyDescent="0.2">
      <c r="A165" s="66" t="s">
        <v>219</v>
      </c>
      <c r="B165" s="63">
        <v>96083555</v>
      </c>
      <c r="C165" t="s">
        <v>564</v>
      </c>
      <c r="D165" s="18" t="s">
        <v>565</v>
      </c>
      <c r="E165" s="63">
        <v>1305</v>
      </c>
      <c r="F165" s="63">
        <v>65165</v>
      </c>
      <c r="G165" s="64" t="s">
        <v>393</v>
      </c>
      <c r="H165" s="19">
        <v>37133</v>
      </c>
      <c r="I165">
        <f>VLOOKUP(A165,'US GAS Rankings'!$C$6:$H$232,6,FALSE)</f>
        <v>136</v>
      </c>
      <c r="J165">
        <f>VLOOKUP(A165,'US PWR Rankings'!$C$6:$H$126,6,FALSE)</f>
        <v>49</v>
      </c>
      <c r="L165" t="str">
        <f t="shared" si="4"/>
        <v>PPL EnergyPlus, LLC96083555</v>
      </c>
      <c r="M165" t="str">
        <f t="shared" si="5"/>
        <v>Enron North America Corp.</v>
      </c>
    </row>
    <row r="166" spans="1:13" x14ac:dyDescent="0.2">
      <c r="A166" s="66" t="s">
        <v>207</v>
      </c>
      <c r="B166" s="63">
        <v>96060326</v>
      </c>
      <c r="C166" t="s">
        <v>564</v>
      </c>
      <c r="D166" s="18" t="s">
        <v>565</v>
      </c>
      <c r="E166" s="63">
        <v>1305</v>
      </c>
      <c r="F166" s="63">
        <v>2630</v>
      </c>
      <c r="G166" s="64" t="s">
        <v>393</v>
      </c>
      <c r="H166" s="19">
        <v>36991</v>
      </c>
      <c r="I166">
        <f>VLOOKUP(A166,'US GAS Rankings'!$C$6:$H$232,6,FALSE)</f>
        <v>124</v>
      </c>
      <c r="J166" t="e">
        <f>VLOOKUP(A166,'US PWR Rankings'!$C$6:$H$126,6,FALSE)</f>
        <v>#N/A</v>
      </c>
      <c r="L166" t="str">
        <f t="shared" si="4"/>
        <v>Prior Energy Corporation96060326</v>
      </c>
      <c r="M166" t="str">
        <f t="shared" si="5"/>
        <v>Enron North America Corp.</v>
      </c>
    </row>
    <row r="167" spans="1:13" x14ac:dyDescent="0.2">
      <c r="A167" s="62" t="s">
        <v>233</v>
      </c>
      <c r="C167" s="16" t="s">
        <v>566</v>
      </c>
      <c r="F167" s="65">
        <v>49006</v>
      </c>
      <c r="I167">
        <f>VLOOKUP(A167,'US GAS Rankings'!$C$6:$H$232,6,FALSE)</f>
        <v>150</v>
      </c>
      <c r="J167" t="e">
        <f>VLOOKUP(A167,'US PWR Rankings'!$C$6:$H$126,6,FALSE)</f>
        <v>#N/A</v>
      </c>
      <c r="L167" t="str">
        <f t="shared" si="4"/>
        <v>ProLiance Energy, LLC</v>
      </c>
      <c r="M167">
        <f t="shared" si="5"/>
        <v>0</v>
      </c>
    </row>
    <row r="168" spans="1:13" x14ac:dyDescent="0.2">
      <c r="A168" s="66" t="s">
        <v>132</v>
      </c>
      <c r="B168" s="63">
        <v>96041614</v>
      </c>
      <c r="C168" t="s">
        <v>564</v>
      </c>
      <c r="D168" s="18" t="s">
        <v>565</v>
      </c>
      <c r="E168" s="63">
        <v>1305</v>
      </c>
      <c r="F168" s="63">
        <v>84074</v>
      </c>
      <c r="G168" s="64" t="s">
        <v>393</v>
      </c>
      <c r="H168" s="19">
        <v>36493</v>
      </c>
      <c r="I168">
        <f>VLOOKUP(A168,'US GAS Rankings'!$C$6:$H$232,6,FALSE)</f>
        <v>49</v>
      </c>
      <c r="J168">
        <f>VLOOKUP(A168,'US PWR Rankings'!$C$6:$H$126,6,FALSE)</f>
        <v>23</v>
      </c>
      <c r="L168" t="str">
        <f t="shared" si="4"/>
        <v>PSEG Energy Resources &amp; Trade LLC96041614</v>
      </c>
      <c r="M168" t="str">
        <f t="shared" si="5"/>
        <v>Enron North America Corp.</v>
      </c>
    </row>
    <row r="169" spans="1:13" x14ac:dyDescent="0.2">
      <c r="A169" s="66" t="s">
        <v>178</v>
      </c>
      <c r="B169" s="63">
        <v>96034634</v>
      </c>
      <c r="C169" t="s">
        <v>569</v>
      </c>
      <c r="D169" s="18" t="s">
        <v>565</v>
      </c>
      <c r="E169" s="63">
        <v>1305</v>
      </c>
      <c r="F169" s="63">
        <v>54279</v>
      </c>
      <c r="G169" s="64" t="s">
        <v>398</v>
      </c>
      <c r="H169" s="19">
        <v>36617</v>
      </c>
      <c r="I169">
        <f>VLOOKUP(A169,'US GAS Rankings'!$C$6:$H$232,6,FALSE)</f>
        <v>95</v>
      </c>
      <c r="J169">
        <f>VLOOKUP(A169,'US PWR Rankings'!$C$6:$H$126,6,FALSE)</f>
        <v>73</v>
      </c>
      <c r="L169" t="str">
        <f t="shared" si="4"/>
        <v>Puget Sound Energy, Inc.96034634</v>
      </c>
      <c r="M169" t="str">
        <f t="shared" si="5"/>
        <v>Enron North America Corp.</v>
      </c>
    </row>
    <row r="170" spans="1:13" x14ac:dyDescent="0.2">
      <c r="A170" s="62" t="s">
        <v>255</v>
      </c>
      <c r="C170" s="16" t="s">
        <v>566</v>
      </c>
      <c r="F170" s="65">
        <v>65372</v>
      </c>
      <c r="I170">
        <f>VLOOKUP(A170,'US GAS Rankings'!$C$6:$H$232,6,FALSE)</f>
        <v>172</v>
      </c>
      <c r="J170">
        <f>VLOOKUP(A170,'US PWR Rankings'!$C$6:$H$126,6,FALSE)</f>
        <v>87</v>
      </c>
      <c r="L170" t="str">
        <f t="shared" si="4"/>
        <v>Reliant Energy HL&amp;P</v>
      </c>
      <c r="M170">
        <f t="shared" si="5"/>
        <v>0</v>
      </c>
    </row>
    <row r="171" spans="1:13" x14ac:dyDescent="0.2">
      <c r="A171" s="66" t="s">
        <v>93</v>
      </c>
      <c r="B171" s="63">
        <v>96000103</v>
      </c>
      <c r="C171" t="s">
        <v>573</v>
      </c>
      <c r="D171" s="18" t="s">
        <v>565</v>
      </c>
      <c r="E171" s="63">
        <v>1305</v>
      </c>
      <c r="F171" s="63">
        <v>65268</v>
      </c>
      <c r="G171" s="64" t="s">
        <v>393</v>
      </c>
      <c r="H171" s="19">
        <v>34257</v>
      </c>
      <c r="I171">
        <f>VLOOKUP(A171,'US GAS Rankings'!$C$6:$H$232,6,FALSE)</f>
        <v>10</v>
      </c>
      <c r="J171">
        <f>VLOOKUP(A171,'US PWR Rankings'!$C$6:$H$126,6,FALSE)</f>
        <v>4</v>
      </c>
      <c r="L171" t="str">
        <f t="shared" si="4"/>
        <v>Reliant Energy Services, Inc.96000103</v>
      </c>
      <c r="M171" t="str">
        <f t="shared" si="5"/>
        <v>Enron North America Corp.</v>
      </c>
    </row>
    <row r="172" spans="1:13" x14ac:dyDescent="0.2">
      <c r="A172" s="62" t="s">
        <v>291</v>
      </c>
      <c r="C172" s="16" t="s">
        <v>566</v>
      </c>
      <c r="F172" s="65">
        <v>71096</v>
      </c>
      <c r="I172">
        <f>VLOOKUP(A172,'US GAS Rankings'!$C$6:$H$232,6,FALSE)</f>
        <v>208</v>
      </c>
      <c r="J172" t="e">
        <f>VLOOKUP(A172,'US PWR Rankings'!$C$6:$H$126,6,FALSE)</f>
        <v>#N/A</v>
      </c>
      <c r="L172" t="str">
        <f t="shared" si="4"/>
        <v>Retex Inc.</v>
      </c>
      <c r="M172">
        <f t="shared" si="5"/>
        <v>0</v>
      </c>
    </row>
    <row r="173" spans="1:13" x14ac:dyDescent="0.2">
      <c r="A173" s="66" t="s">
        <v>179</v>
      </c>
      <c r="B173" s="63">
        <v>96027986</v>
      </c>
      <c r="C173" t="s">
        <v>564</v>
      </c>
      <c r="D173" s="18" t="s">
        <v>565</v>
      </c>
      <c r="E173" s="63">
        <v>1305</v>
      </c>
      <c r="F173" s="63">
        <v>52595</v>
      </c>
      <c r="G173" s="64" t="s">
        <v>393</v>
      </c>
      <c r="H173" s="19">
        <v>36447</v>
      </c>
      <c r="I173">
        <f>VLOOKUP(A173,'US GAS Rankings'!$C$6:$H$232,6,FALSE)</f>
        <v>96</v>
      </c>
      <c r="J173" t="e">
        <f>VLOOKUP(A173,'US PWR Rankings'!$C$6:$H$126,6,FALSE)</f>
        <v>#N/A</v>
      </c>
      <c r="L173" t="str">
        <f t="shared" si="4"/>
        <v>Richardson Energy Marketing, Ltd.96027986</v>
      </c>
      <c r="M173" t="str">
        <f t="shared" si="5"/>
        <v>Enron North America Corp.</v>
      </c>
    </row>
    <row r="174" spans="1:13" x14ac:dyDescent="0.2">
      <c r="A174" s="62" t="s">
        <v>308</v>
      </c>
      <c r="C174" s="16" t="s">
        <v>566</v>
      </c>
      <c r="F174" s="65">
        <v>26536</v>
      </c>
      <c r="I174">
        <f>VLOOKUP(A174,'US GAS Rankings'!$C$6:$H$232,6,FALSE)</f>
        <v>225</v>
      </c>
      <c r="J174" t="e">
        <f>VLOOKUP(A174,'US PWR Rankings'!$C$6:$H$126,6,FALSE)</f>
        <v>#N/A</v>
      </c>
      <c r="L174" t="str">
        <f t="shared" si="4"/>
        <v>Riley Natural Gas Company</v>
      </c>
      <c r="M174">
        <f t="shared" si="5"/>
        <v>0</v>
      </c>
    </row>
    <row r="175" spans="1:13" x14ac:dyDescent="0.2">
      <c r="A175" s="62" t="s">
        <v>294</v>
      </c>
      <c r="C175" s="16" t="s">
        <v>566</v>
      </c>
      <c r="F175" s="65">
        <v>46565</v>
      </c>
      <c r="I175">
        <f>VLOOKUP(A175,'US GAS Rankings'!$C$6:$H$232,6,FALSE)</f>
        <v>211</v>
      </c>
      <c r="J175" t="e">
        <f>VLOOKUP(A175,'US PWR Rankings'!$C$6:$H$126,6,FALSE)</f>
        <v>#N/A</v>
      </c>
      <c r="L175" t="str">
        <f t="shared" si="4"/>
        <v>Scana Energy Marketing, Inc.</v>
      </c>
      <c r="M175">
        <f t="shared" si="5"/>
        <v>0</v>
      </c>
    </row>
    <row r="176" spans="1:13" x14ac:dyDescent="0.2">
      <c r="A176" s="66" t="s">
        <v>251</v>
      </c>
      <c r="B176" s="63">
        <v>96063278</v>
      </c>
      <c r="C176" t="s">
        <v>564</v>
      </c>
      <c r="D176" s="18" t="s">
        <v>565</v>
      </c>
      <c r="E176" s="63">
        <v>1305</v>
      </c>
      <c r="F176" s="63">
        <v>64168</v>
      </c>
      <c r="G176" s="64" t="s">
        <v>393</v>
      </c>
      <c r="H176" s="19">
        <v>36901</v>
      </c>
      <c r="I176">
        <f>VLOOKUP(A176,'US GAS Rankings'!$C$6:$H$232,6,FALSE)</f>
        <v>168</v>
      </c>
      <c r="J176">
        <f>VLOOKUP(A176,'US PWR Rankings'!$C$6:$H$126,6,FALSE)</f>
        <v>27</v>
      </c>
      <c r="L176" t="str">
        <f t="shared" si="4"/>
        <v>Select Energy, Inc.96063278</v>
      </c>
      <c r="M176" t="str">
        <f t="shared" si="5"/>
        <v>Enron North America Corp.</v>
      </c>
    </row>
    <row r="177" spans="1:13" x14ac:dyDescent="0.2">
      <c r="A177" s="62" t="s">
        <v>260</v>
      </c>
      <c r="C177" s="16" t="s">
        <v>566</v>
      </c>
      <c r="F177" s="65">
        <v>77277</v>
      </c>
      <c r="I177">
        <f>VLOOKUP(A177,'US GAS Rankings'!$C$6:$H$232,6,FALSE)</f>
        <v>177</v>
      </c>
      <c r="J177" t="e">
        <f>VLOOKUP(A177,'US PWR Rankings'!$C$6:$H$126,6,FALSE)</f>
        <v>#N/A</v>
      </c>
      <c r="L177" t="str">
        <f t="shared" si="4"/>
        <v>Sempra Energy Solutions</v>
      </c>
      <c r="M177">
        <f t="shared" si="5"/>
        <v>0</v>
      </c>
    </row>
    <row r="178" spans="1:13" x14ac:dyDescent="0.2">
      <c r="A178" s="62" t="s">
        <v>86</v>
      </c>
      <c r="C178" s="16" t="s">
        <v>566</v>
      </c>
      <c r="F178" s="65">
        <v>57508</v>
      </c>
      <c r="I178">
        <f>VLOOKUP(A178,'US GAS Rankings'!$C$6:$H$232,6,FALSE)</f>
        <v>3</v>
      </c>
      <c r="J178">
        <f>VLOOKUP(A178,'US PWR Rankings'!$C$6:$H$126,6,FALSE)</f>
        <v>22</v>
      </c>
      <c r="L178" t="str">
        <f t="shared" si="4"/>
        <v>Sempra Energy Trading Corp.</v>
      </c>
      <c r="M178">
        <f t="shared" si="5"/>
        <v>0</v>
      </c>
    </row>
    <row r="179" spans="1:13" x14ac:dyDescent="0.2">
      <c r="A179" s="62" t="s">
        <v>146</v>
      </c>
      <c r="C179" s="16" t="s">
        <v>566</v>
      </c>
      <c r="F179" s="65">
        <v>103469</v>
      </c>
      <c r="I179">
        <f>VLOOKUP(A179,'US GAS Rankings'!$C$6:$H$232,6,FALSE)</f>
        <v>63</v>
      </c>
      <c r="J179" t="e">
        <f>VLOOKUP(A179,'US PWR Rankings'!$C$6:$H$126,6,FALSE)</f>
        <v>#N/A</v>
      </c>
      <c r="L179" t="str">
        <f t="shared" si="4"/>
        <v>Sequent Energy Management, L.P.</v>
      </c>
      <c r="M179">
        <f t="shared" si="5"/>
        <v>0</v>
      </c>
    </row>
    <row r="180" spans="1:13" x14ac:dyDescent="0.2">
      <c r="A180" s="62" t="s">
        <v>166</v>
      </c>
      <c r="C180" s="16" t="s">
        <v>566</v>
      </c>
      <c r="F180" s="65">
        <v>84846</v>
      </c>
      <c r="I180">
        <f>VLOOKUP(A180,'US GAS Rankings'!$C$6:$H$232,6,FALSE)</f>
        <v>83</v>
      </c>
      <c r="J180" t="e">
        <f>VLOOKUP(A180,'US PWR Rankings'!$C$6:$H$126,6,FALSE)</f>
        <v>#N/A</v>
      </c>
      <c r="L180" t="str">
        <f t="shared" si="4"/>
        <v>Sequent Energy Management, LLC</v>
      </c>
      <c r="M180">
        <f t="shared" si="5"/>
        <v>0</v>
      </c>
    </row>
    <row r="181" spans="1:13" x14ac:dyDescent="0.2">
      <c r="A181" s="62" t="s">
        <v>276</v>
      </c>
      <c r="C181" s="16" t="s">
        <v>566</v>
      </c>
      <c r="F181" s="65">
        <v>193</v>
      </c>
      <c r="I181">
        <f>VLOOKUP(A181,'US GAS Rankings'!$C$6:$H$232,6,FALSE)</f>
        <v>193</v>
      </c>
      <c r="J181" t="e">
        <f>VLOOKUP(A181,'US PWR Rankings'!$C$6:$H$126,6,FALSE)</f>
        <v>#N/A</v>
      </c>
      <c r="L181" t="str">
        <f t="shared" si="4"/>
        <v>SG Interests I, Ltd.</v>
      </c>
      <c r="M181">
        <f t="shared" si="5"/>
        <v>0</v>
      </c>
    </row>
    <row r="182" spans="1:13" x14ac:dyDescent="0.2">
      <c r="A182" s="62" t="s">
        <v>275</v>
      </c>
      <c r="C182" s="16" t="s">
        <v>566</v>
      </c>
      <c r="F182" s="65">
        <v>2846</v>
      </c>
      <c r="I182">
        <f>VLOOKUP(A182,'US GAS Rankings'!$C$6:$H$232,6,FALSE)</f>
        <v>192</v>
      </c>
      <c r="J182">
        <f>VLOOKUP(A182,'US PWR Rankings'!$C$6:$H$126,6,FALSE)</f>
        <v>89</v>
      </c>
      <c r="L182" t="str">
        <f t="shared" si="4"/>
        <v>Sierra Pacific Power Company</v>
      </c>
      <c r="M182">
        <f t="shared" si="5"/>
        <v>0</v>
      </c>
    </row>
    <row r="183" spans="1:13" x14ac:dyDescent="0.2">
      <c r="A183" s="62" t="s">
        <v>287</v>
      </c>
      <c r="C183" s="16" t="s">
        <v>566</v>
      </c>
      <c r="F183" s="65">
        <v>74533</v>
      </c>
      <c r="I183">
        <f>VLOOKUP(A183,'US GAS Rankings'!$C$6:$H$232,6,FALSE)</f>
        <v>204</v>
      </c>
      <c r="J183">
        <f>VLOOKUP(A183,'US PWR Rankings'!$C$6:$H$126,6,FALSE)</f>
        <v>60</v>
      </c>
      <c r="L183" t="str">
        <f t="shared" si="4"/>
        <v>Sithe Power Marketing, L.P.</v>
      </c>
      <c r="M183">
        <f t="shared" si="5"/>
        <v>0</v>
      </c>
    </row>
    <row r="184" spans="1:13" x14ac:dyDescent="0.2">
      <c r="A184" s="66" t="s">
        <v>160</v>
      </c>
      <c r="B184" s="63">
        <v>96065385</v>
      </c>
      <c r="C184" t="s">
        <v>564</v>
      </c>
      <c r="D184" s="18" t="s">
        <v>565</v>
      </c>
      <c r="E184" s="63">
        <v>1305</v>
      </c>
      <c r="F184" s="63">
        <v>77297</v>
      </c>
      <c r="G184" s="64" t="s">
        <v>398</v>
      </c>
      <c r="H184" s="19">
        <v>36852</v>
      </c>
      <c r="I184">
        <f>VLOOKUP(A184,'US GAS Rankings'!$C$6:$H$232,6,FALSE)</f>
        <v>77</v>
      </c>
      <c r="J184" t="e">
        <f>VLOOKUP(A184,'US PWR Rankings'!$C$6:$H$126,6,FALSE)</f>
        <v>#N/A</v>
      </c>
      <c r="L184" t="str">
        <f t="shared" si="4"/>
        <v>Smith Barney AAA Energy Fund L.P.96065385</v>
      </c>
      <c r="M184" t="str">
        <f t="shared" si="5"/>
        <v>Enron North America Corp.</v>
      </c>
    </row>
    <row r="185" spans="1:13" x14ac:dyDescent="0.2">
      <c r="A185" s="66" t="s">
        <v>226</v>
      </c>
      <c r="B185" s="63">
        <v>96011943</v>
      </c>
      <c r="C185" t="s">
        <v>564</v>
      </c>
      <c r="D185" s="18" t="s">
        <v>565</v>
      </c>
      <c r="E185" s="63">
        <v>1305</v>
      </c>
      <c r="F185" s="63">
        <v>26146</v>
      </c>
      <c r="G185" s="64" t="s">
        <v>393</v>
      </c>
      <c r="H185" s="19">
        <v>35773</v>
      </c>
      <c r="I185">
        <f>VLOOKUP(A185,'US GAS Rankings'!$C$6:$H$232,6,FALSE)</f>
        <v>143</v>
      </c>
      <c r="J185" t="e">
        <f>VLOOKUP(A185,'US PWR Rankings'!$C$6:$H$126,6,FALSE)</f>
        <v>#N/A</v>
      </c>
      <c r="L185" t="str">
        <f t="shared" si="4"/>
        <v>Societe Generale96011943</v>
      </c>
      <c r="M185" t="str">
        <f t="shared" si="5"/>
        <v>Enron North America Corp.</v>
      </c>
    </row>
    <row r="186" spans="1:13" x14ac:dyDescent="0.2">
      <c r="A186" s="62" t="s">
        <v>297</v>
      </c>
      <c r="C186" s="16" t="s">
        <v>566</v>
      </c>
      <c r="F186" s="65">
        <v>2905</v>
      </c>
      <c r="I186">
        <f>VLOOKUP(A186,'US GAS Rankings'!$C$6:$H$232,6,FALSE)</f>
        <v>214</v>
      </c>
      <c r="J186" t="e">
        <f>VLOOKUP(A186,'US PWR Rankings'!$C$6:$H$126,6,FALSE)</f>
        <v>#N/A</v>
      </c>
      <c r="L186" t="str">
        <f t="shared" si="4"/>
        <v>South Jersey Gas Company</v>
      </c>
      <c r="M186">
        <f t="shared" si="5"/>
        <v>0</v>
      </c>
    </row>
    <row r="187" spans="1:13" x14ac:dyDescent="0.2">
      <c r="A187" s="66" t="s">
        <v>249</v>
      </c>
      <c r="B187" s="63">
        <v>96067244</v>
      </c>
      <c r="C187" t="s">
        <v>564</v>
      </c>
      <c r="D187" s="18" t="s">
        <v>565</v>
      </c>
      <c r="E187" s="63">
        <v>1305</v>
      </c>
      <c r="F187" s="63">
        <v>52109</v>
      </c>
      <c r="G187" s="64" t="s">
        <v>393</v>
      </c>
      <c r="H187" s="19">
        <v>37029</v>
      </c>
      <c r="I187">
        <f>VLOOKUP(A187,'US GAS Rankings'!$C$6:$H$232,6,FALSE)</f>
        <v>166</v>
      </c>
      <c r="J187" t="e">
        <f>VLOOKUP(A187,'US PWR Rankings'!$C$6:$H$126,6,FALSE)</f>
        <v>#N/A</v>
      </c>
      <c r="L187" t="str">
        <f t="shared" si="4"/>
        <v>South Jersey Resources Group LLC96067244</v>
      </c>
      <c r="M187" t="str">
        <f t="shared" si="5"/>
        <v>Enron North America Corp.</v>
      </c>
    </row>
    <row r="188" spans="1:13" x14ac:dyDescent="0.2">
      <c r="A188" s="62" t="s">
        <v>172</v>
      </c>
      <c r="C188" s="16" t="s">
        <v>566</v>
      </c>
      <c r="F188" s="65">
        <v>2872</v>
      </c>
      <c r="I188">
        <f>VLOOKUP(A188,'US GAS Rankings'!$C$6:$H$232,6,FALSE)</f>
        <v>89</v>
      </c>
      <c r="J188" t="e">
        <f>VLOOKUP(A188,'US PWR Rankings'!$C$6:$H$126,6,FALSE)</f>
        <v>#N/A</v>
      </c>
      <c r="L188" t="str">
        <f t="shared" si="4"/>
        <v>Southern California Gas Company</v>
      </c>
      <c r="M188">
        <f t="shared" si="5"/>
        <v>0</v>
      </c>
    </row>
    <row r="189" spans="1:13" x14ac:dyDescent="0.2">
      <c r="A189" s="62" t="s">
        <v>195</v>
      </c>
      <c r="C189" s="16" t="s">
        <v>566</v>
      </c>
      <c r="F189" s="65">
        <v>5665</v>
      </c>
      <c r="I189">
        <f>VLOOKUP(A189,'US GAS Rankings'!$C$6:$H$232,6,FALSE)</f>
        <v>112</v>
      </c>
      <c r="J189" t="e">
        <f>VLOOKUP(A189,'US PWR Rankings'!$C$6:$H$126,6,FALSE)</f>
        <v>#N/A</v>
      </c>
      <c r="L189" t="str">
        <f t="shared" si="4"/>
        <v>Sprague Energy Corp.</v>
      </c>
      <c r="M189">
        <f t="shared" si="5"/>
        <v>0</v>
      </c>
    </row>
    <row r="190" spans="1:13" x14ac:dyDescent="0.2">
      <c r="A190" s="62" t="s">
        <v>292</v>
      </c>
      <c r="C190" s="16" t="s">
        <v>566</v>
      </c>
      <c r="F190" s="65">
        <v>2970</v>
      </c>
      <c r="I190">
        <f>VLOOKUP(A190,'US GAS Rankings'!$C$6:$H$232,6,FALSE)</f>
        <v>209</v>
      </c>
      <c r="J190" t="e">
        <f>VLOOKUP(A190,'US PWR Rankings'!$C$6:$H$126,6,FALSE)</f>
        <v>#N/A</v>
      </c>
      <c r="L190" t="str">
        <f t="shared" si="4"/>
        <v>Superior Natural Gas Corporation</v>
      </c>
      <c r="M190">
        <f t="shared" si="5"/>
        <v>0</v>
      </c>
    </row>
    <row r="191" spans="1:13" x14ac:dyDescent="0.2">
      <c r="A191" s="62" t="s">
        <v>238</v>
      </c>
      <c r="C191" s="16" t="s">
        <v>566</v>
      </c>
      <c r="F191" s="65">
        <v>202</v>
      </c>
      <c r="I191">
        <f>VLOOKUP(A191,'US GAS Rankings'!$C$6:$H$232,6,FALSE)</f>
        <v>155</v>
      </c>
      <c r="J191" t="e">
        <f>VLOOKUP(A191,'US PWR Rankings'!$C$6:$H$126,6,FALSE)</f>
        <v>#N/A</v>
      </c>
      <c r="L191" t="str">
        <f t="shared" si="4"/>
        <v>Swift Energy Company</v>
      </c>
      <c r="M191">
        <f t="shared" si="5"/>
        <v>0</v>
      </c>
    </row>
    <row r="192" spans="1:13" x14ac:dyDescent="0.2">
      <c r="A192" s="62" t="s">
        <v>239</v>
      </c>
      <c r="C192" s="16" t="s">
        <v>566</v>
      </c>
      <c r="F192" s="65">
        <v>77252</v>
      </c>
      <c r="I192">
        <f>VLOOKUP(A192,'US GAS Rankings'!$C$6:$H$232,6,FALSE)</f>
        <v>156</v>
      </c>
      <c r="J192" t="e">
        <f>VLOOKUP(A192,'US PWR Rankings'!$C$6:$H$126,6,FALSE)</f>
        <v>#N/A</v>
      </c>
      <c r="L192" t="str">
        <f t="shared" si="4"/>
        <v>Tenaska Gas Storage, LLC</v>
      </c>
      <c r="M192">
        <f t="shared" si="5"/>
        <v>0</v>
      </c>
    </row>
    <row r="193" spans="1:13" x14ac:dyDescent="0.2">
      <c r="A193" s="66" t="s">
        <v>135</v>
      </c>
      <c r="B193" s="63">
        <v>95001227</v>
      </c>
      <c r="C193" t="s">
        <v>568</v>
      </c>
      <c r="D193" s="18" t="s">
        <v>565</v>
      </c>
      <c r="E193" s="63">
        <v>1305</v>
      </c>
      <c r="F193" s="63">
        <v>208</v>
      </c>
      <c r="G193" s="64" t="s">
        <v>393</v>
      </c>
      <c r="H193" s="19">
        <v>34718</v>
      </c>
      <c r="I193">
        <f>VLOOKUP(A193,'US GAS Rankings'!$C$6:$H$232,6,FALSE)</f>
        <v>52</v>
      </c>
      <c r="J193" t="e">
        <f>VLOOKUP(A193,'US PWR Rankings'!$C$6:$H$126,6,FALSE)</f>
        <v>#N/A</v>
      </c>
      <c r="L193" t="str">
        <f t="shared" si="4"/>
        <v>Tenaska Marketing Ventures95001227</v>
      </c>
      <c r="M193" t="str">
        <f t="shared" si="5"/>
        <v>Enron North America Corp.</v>
      </c>
    </row>
    <row r="194" spans="1:13" x14ac:dyDescent="0.2">
      <c r="A194" s="62" t="s">
        <v>248</v>
      </c>
      <c r="C194" s="16" t="s">
        <v>566</v>
      </c>
      <c r="F194" s="65">
        <v>74827</v>
      </c>
      <c r="I194">
        <f>VLOOKUP(A194,'US GAS Rankings'!$C$6:$H$232,6,FALSE)</f>
        <v>165</v>
      </c>
      <c r="J194" t="e">
        <f>VLOOKUP(A194,'US PWR Rankings'!$C$6:$H$126,6,FALSE)</f>
        <v>#N/A</v>
      </c>
      <c r="L194" t="str">
        <f t="shared" si="4"/>
        <v>Texaco Energy Marketing L.P.</v>
      </c>
      <c r="M194">
        <f t="shared" si="5"/>
        <v>0</v>
      </c>
    </row>
    <row r="195" spans="1:13" x14ac:dyDescent="0.2">
      <c r="A195" s="66" t="s">
        <v>246</v>
      </c>
      <c r="B195" s="63">
        <v>96016934</v>
      </c>
      <c r="C195" t="s">
        <v>564</v>
      </c>
      <c r="D195" s="18" t="s">
        <v>565</v>
      </c>
      <c r="E195" s="63">
        <v>1305</v>
      </c>
      <c r="F195" s="63">
        <v>3947</v>
      </c>
      <c r="G195" s="64" t="s">
        <v>393</v>
      </c>
      <c r="H195" s="19">
        <v>35894</v>
      </c>
      <c r="I195">
        <f>VLOOKUP(A195,'US GAS Rankings'!$C$6:$H$232,6,FALSE)</f>
        <v>163</v>
      </c>
      <c r="J195" t="e">
        <f>VLOOKUP(A195,'US PWR Rankings'!$C$6:$H$126,6,FALSE)</f>
        <v>#N/A</v>
      </c>
      <c r="L195" t="str">
        <f t="shared" ref="L195:L232" si="6">A195&amp;B195</f>
        <v>Texaco Inc.96016934</v>
      </c>
      <c r="M195" t="str">
        <f t="shared" ref="M195:M232" si="7">D195</f>
        <v>Enron North America Corp.</v>
      </c>
    </row>
    <row r="196" spans="1:13" x14ac:dyDescent="0.2">
      <c r="A196" s="62" t="s">
        <v>107</v>
      </c>
      <c r="C196" s="16" t="s">
        <v>566</v>
      </c>
      <c r="F196" s="65">
        <v>3022</v>
      </c>
      <c r="I196">
        <f>VLOOKUP(A196,'US GAS Rankings'!$C$6:$H$232,6,FALSE)</f>
        <v>24</v>
      </c>
      <c r="J196" t="e">
        <f>VLOOKUP(A196,'US PWR Rankings'!$C$6:$H$126,6,FALSE)</f>
        <v>#N/A</v>
      </c>
      <c r="L196" t="str">
        <f t="shared" si="6"/>
        <v>Texaco Natural Gas Inc.</v>
      </c>
      <c r="M196">
        <f t="shared" si="7"/>
        <v>0</v>
      </c>
    </row>
    <row r="197" spans="1:13" x14ac:dyDescent="0.2">
      <c r="A197" s="62" t="s">
        <v>227</v>
      </c>
      <c r="C197" s="16" t="s">
        <v>566</v>
      </c>
      <c r="F197" s="65">
        <v>70730</v>
      </c>
      <c r="I197">
        <f>VLOOKUP(A197,'US GAS Rankings'!$C$6:$H$232,6,FALSE)</f>
        <v>144</v>
      </c>
      <c r="J197" t="e">
        <f>VLOOKUP(A197,'US PWR Rankings'!$C$6:$H$126,6,FALSE)</f>
        <v>#N/A</v>
      </c>
      <c r="L197" t="str">
        <f t="shared" si="6"/>
        <v>Texex Energy Partners Ltd.</v>
      </c>
      <c r="M197">
        <f t="shared" si="7"/>
        <v>0</v>
      </c>
    </row>
    <row r="198" spans="1:13" x14ac:dyDescent="0.2">
      <c r="A198" s="66" t="s">
        <v>171</v>
      </c>
      <c r="B198" s="63">
        <v>96074520</v>
      </c>
      <c r="C198" t="s">
        <v>564</v>
      </c>
      <c r="D198" s="18" t="s">
        <v>565</v>
      </c>
      <c r="E198" s="63">
        <v>1305</v>
      </c>
      <c r="F198" s="63">
        <v>34566</v>
      </c>
      <c r="G198" s="64" t="s">
        <v>393</v>
      </c>
      <c r="H198" s="19">
        <v>37154</v>
      </c>
      <c r="I198">
        <f>VLOOKUP(A198,'US GAS Rankings'!$C$6:$H$232,6,FALSE)</f>
        <v>88</v>
      </c>
      <c r="J198" t="e">
        <f>VLOOKUP(A198,'US PWR Rankings'!$C$6:$H$126,6,FALSE)</f>
        <v>#N/A</v>
      </c>
      <c r="L198" t="str">
        <f t="shared" si="6"/>
        <v>Texla Energy Management Inc.96074520</v>
      </c>
      <c r="M198" t="str">
        <f t="shared" si="7"/>
        <v>Enron North America Corp.</v>
      </c>
    </row>
    <row r="199" spans="1:13" x14ac:dyDescent="0.2">
      <c r="A199" s="62" t="s">
        <v>261</v>
      </c>
      <c r="C199" s="16" t="s">
        <v>566</v>
      </c>
      <c r="F199" s="65">
        <v>41</v>
      </c>
      <c r="I199">
        <f>VLOOKUP(A199,'US GAS Rankings'!$C$6:$H$232,6,FALSE)</f>
        <v>178</v>
      </c>
      <c r="J199" t="e">
        <f>VLOOKUP(A199,'US PWR Rankings'!$C$6:$H$126,6,FALSE)</f>
        <v>#N/A</v>
      </c>
      <c r="L199" t="str">
        <f t="shared" si="6"/>
        <v>The Brooklyn Union Gas Company</v>
      </c>
      <c r="M199">
        <f t="shared" si="7"/>
        <v>0</v>
      </c>
    </row>
    <row r="200" spans="1:13" x14ac:dyDescent="0.2">
      <c r="A200" s="66" t="s">
        <v>126</v>
      </c>
      <c r="B200" s="63">
        <v>95000299</v>
      </c>
      <c r="C200" t="s">
        <v>573</v>
      </c>
      <c r="D200" s="18" t="s">
        <v>565</v>
      </c>
      <c r="E200" s="63">
        <v>1305</v>
      </c>
      <c r="F200" s="63">
        <v>5280</v>
      </c>
      <c r="G200" s="64" t="s">
        <v>419</v>
      </c>
      <c r="H200" s="19">
        <v>33639</v>
      </c>
      <c r="I200">
        <f>VLOOKUP(A200,'US GAS Rankings'!$C$6:$H$232,6,FALSE)</f>
        <v>43</v>
      </c>
      <c r="J200" t="e">
        <f>VLOOKUP(A200,'US PWR Rankings'!$C$6:$H$126,6,FALSE)</f>
        <v>#N/A</v>
      </c>
      <c r="L200" t="str">
        <f t="shared" si="6"/>
        <v>The Chase Manhattan Bank95000299</v>
      </c>
      <c r="M200" t="str">
        <f t="shared" si="7"/>
        <v>Enron North America Corp.</v>
      </c>
    </row>
    <row r="201" spans="1:13" x14ac:dyDescent="0.2">
      <c r="A201" s="66" t="s">
        <v>168</v>
      </c>
      <c r="B201" s="63">
        <v>96047739</v>
      </c>
      <c r="C201" t="s">
        <v>564</v>
      </c>
      <c r="D201" s="18" t="s">
        <v>565</v>
      </c>
      <c r="E201" s="63">
        <v>1305</v>
      </c>
      <c r="F201" s="63">
        <v>81385</v>
      </c>
      <c r="G201" s="64" t="s">
        <v>393</v>
      </c>
      <c r="H201" s="19">
        <v>36748</v>
      </c>
      <c r="I201">
        <f>VLOOKUP(A201,'US GAS Rankings'!$C$6:$H$232,6,FALSE)</f>
        <v>85</v>
      </c>
      <c r="J201">
        <f>VLOOKUP(A201,'US PWR Rankings'!$C$6:$H$126,6,FALSE)</f>
        <v>43</v>
      </c>
      <c r="L201" t="str">
        <f t="shared" si="6"/>
        <v>The New Power Company96047739</v>
      </c>
      <c r="M201" t="str">
        <f t="shared" si="7"/>
        <v>Enron North America Corp.</v>
      </c>
    </row>
    <row r="202" spans="1:13" x14ac:dyDescent="0.2">
      <c r="A202" s="62" t="s">
        <v>240</v>
      </c>
      <c r="C202" s="16" t="s">
        <v>566</v>
      </c>
      <c r="F202" s="65">
        <v>3078</v>
      </c>
      <c r="I202">
        <f>VLOOKUP(A202,'US GAS Rankings'!$C$6:$H$232,6,FALSE)</f>
        <v>157</v>
      </c>
      <c r="J202" t="e">
        <f>VLOOKUP(A202,'US PWR Rankings'!$C$6:$H$126,6,FALSE)</f>
        <v>#N/A</v>
      </c>
      <c r="L202" t="str">
        <f t="shared" si="6"/>
        <v>Tiger Natural Gas Inc.</v>
      </c>
      <c r="M202">
        <f t="shared" si="7"/>
        <v>0</v>
      </c>
    </row>
    <row r="203" spans="1:13" x14ac:dyDescent="0.2">
      <c r="A203" s="66" t="s">
        <v>252</v>
      </c>
      <c r="B203" s="63">
        <v>95000274</v>
      </c>
      <c r="C203" t="s">
        <v>573</v>
      </c>
      <c r="D203" s="18" t="s">
        <v>565</v>
      </c>
      <c r="E203" s="63">
        <v>1305</v>
      </c>
      <c r="F203" s="63">
        <v>3089</v>
      </c>
      <c r="G203" s="64" t="s">
        <v>393</v>
      </c>
      <c r="H203" s="19">
        <v>34289</v>
      </c>
      <c r="I203">
        <f>VLOOKUP(A203,'US GAS Rankings'!$C$6:$H$232,6,FALSE)</f>
        <v>169</v>
      </c>
      <c r="J203" t="e">
        <f>VLOOKUP(A203,'US PWR Rankings'!$C$6:$H$126,6,FALSE)</f>
        <v>#N/A</v>
      </c>
      <c r="L203" t="str">
        <f t="shared" si="6"/>
        <v>Torch Energy Marketing Inc.95000274</v>
      </c>
      <c r="M203" t="str">
        <f t="shared" si="7"/>
        <v>Enron North America Corp.</v>
      </c>
    </row>
    <row r="204" spans="1:13" x14ac:dyDescent="0.2">
      <c r="A204" s="62" t="s">
        <v>215</v>
      </c>
      <c r="C204" s="16" t="s">
        <v>566</v>
      </c>
      <c r="F204" s="65">
        <v>79508</v>
      </c>
      <c r="I204">
        <f>VLOOKUP(A204,'US GAS Rankings'!$C$6:$H$232,6,FALSE)</f>
        <v>132</v>
      </c>
      <c r="J204" t="e">
        <f>VLOOKUP(A204,'US PWR Rankings'!$C$6:$H$126,6,FALSE)</f>
        <v>#N/A</v>
      </c>
      <c r="L204" t="str">
        <f t="shared" si="6"/>
        <v>Torch Energy TM, Inc.</v>
      </c>
      <c r="M204">
        <f t="shared" si="7"/>
        <v>0</v>
      </c>
    </row>
    <row r="205" spans="1:13" x14ac:dyDescent="0.2">
      <c r="A205" s="62" t="s">
        <v>174</v>
      </c>
      <c r="C205" s="16" t="s">
        <v>566</v>
      </c>
      <c r="F205" s="65">
        <v>94</v>
      </c>
      <c r="I205">
        <f>VLOOKUP(A205,'US GAS Rankings'!$C$6:$H$232,6,FALSE)</f>
        <v>91</v>
      </c>
      <c r="J205" t="e">
        <f>VLOOKUP(A205,'US PWR Rankings'!$C$6:$H$126,6,FALSE)</f>
        <v>#N/A</v>
      </c>
      <c r="L205" t="str">
        <f t="shared" si="6"/>
        <v>TotalFinaElf Gas &amp; Power North America, Inc.</v>
      </c>
      <c r="M205">
        <f t="shared" si="7"/>
        <v>0</v>
      </c>
    </row>
    <row r="206" spans="1:13" x14ac:dyDescent="0.2">
      <c r="A206" s="66" t="s">
        <v>104</v>
      </c>
      <c r="B206" s="63">
        <v>96030347</v>
      </c>
      <c r="C206" t="s">
        <v>564</v>
      </c>
      <c r="D206" s="18" t="s">
        <v>565</v>
      </c>
      <c r="E206" s="63">
        <v>1305</v>
      </c>
      <c r="F206" s="63">
        <v>53461</v>
      </c>
      <c r="G206" s="64" t="s">
        <v>393</v>
      </c>
      <c r="H206" s="19">
        <v>35773</v>
      </c>
      <c r="I206">
        <f>VLOOKUP(A206,'US GAS Rankings'!$C$6:$H$232,6,FALSE)</f>
        <v>21</v>
      </c>
      <c r="J206">
        <f>VLOOKUP(A206,'US PWR Rankings'!$C$6:$H$126,6,FALSE)</f>
        <v>21</v>
      </c>
      <c r="L206" t="str">
        <f t="shared" si="6"/>
        <v>Tractebel Energy Marketing, Inc.96030347</v>
      </c>
      <c r="M206" t="str">
        <f t="shared" si="7"/>
        <v>Enron North America Corp.</v>
      </c>
    </row>
    <row r="207" spans="1:13" x14ac:dyDescent="0.2">
      <c r="A207" s="66" t="s">
        <v>199</v>
      </c>
      <c r="B207" s="63">
        <v>96021810</v>
      </c>
      <c r="C207" t="s">
        <v>564</v>
      </c>
      <c r="D207" s="18" t="s">
        <v>567</v>
      </c>
      <c r="E207" s="63">
        <v>11266</v>
      </c>
      <c r="F207" s="63">
        <v>55898</v>
      </c>
      <c r="G207" s="64" t="s">
        <v>393</v>
      </c>
      <c r="H207" s="19">
        <v>35583</v>
      </c>
      <c r="I207">
        <f>VLOOKUP(A207,'US GAS Rankings'!$C$6:$H$232,6,FALSE)</f>
        <v>116</v>
      </c>
      <c r="J207" t="e">
        <f>VLOOKUP(A207,'US PWR Rankings'!$C$6:$H$126,6,FALSE)</f>
        <v>#N/A</v>
      </c>
      <c r="L207" t="str">
        <f t="shared" si="6"/>
        <v>TransAlta Energy Marketing Corp.96021810</v>
      </c>
      <c r="M207" t="str">
        <f t="shared" si="7"/>
        <v>Enron Canada Corp.</v>
      </c>
    </row>
    <row r="208" spans="1:13" x14ac:dyDescent="0.2">
      <c r="A208" s="66" t="s">
        <v>133</v>
      </c>
      <c r="B208" s="63">
        <v>96001822</v>
      </c>
      <c r="C208" t="s">
        <v>564</v>
      </c>
      <c r="D208" s="18" t="s">
        <v>567</v>
      </c>
      <c r="E208" s="63">
        <v>11266</v>
      </c>
      <c r="F208" s="63">
        <v>48528</v>
      </c>
      <c r="G208" s="64" t="s">
        <v>393</v>
      </c>
      <c r="H208" s="19">
        <v>35195</v>
      </c>
      <c r="I208">
        <f>VLOOKUP(A208,'US GAS Rankings'!$C$6:$H$232,6,FALSE)</f>
        <v>50</v>
      </c>
      <c r="J208" t="e">
        <f>VLOOKUP(A208,'US PWR Rankings'!$C$6:$H$126,6,FALSE)</f>
        <v>#N/A</v>
      </c>
      <c r="L208" t="str">
        <f t="shared" si="6"/>
        <v>TransCanada Energy Financial Products Limited96001822</v>
      </c>
      <c r="M208" t="str">
        <f t="shared" si="7"/>
        <v>Enron Canada Corp.</v>
      </c>
    </row>
    <row r="209" spans="1:13" x14ac:dyDescent="0.2">
      <c r="A209" s="62" t="s">
        <v>170</v>
      </c>
      <c r="C209" s="16" t="s">
        <v>566</v>
      </c>
      <c r="F209" s="65">
        <v>54480</v>
      </c>
      <c r="I209">
        <f>VLOOKUP(A209,'US GAS Rankings'!$C$6:$H$232,6,FALSE)</f>
        <v>87</v>
      </c>
      <c r="J209" t="e">
        <f>VLOOKUP(A209,'US PWR Rankings'!$C$6:$H$126,6,FALSE)</f>
        <v>#N/A</v>
      </c>
      <c r="L209" t="str">
        <f t="shared" si="6"/>
        <v>TransCanada Energy Marketing USA, Inc.</v>
      </c>
      <c r="M209">
        <f t="shared" si="7"/>
        <v>0</v>
      </c>
    </row>
    <row r="210" spans="1:13" x14ac:dyDescent="0.2">
      <c r="A210" s="62" t="s">
        <v>205</v>
      </c>
      <c r="C210" s="16" t="s">
        <v>566</v>
      </c>
      <c r="F210" s="65">
        <v>45829</v>
      </c>
      <c r="I210">
        <f>VLOOKUP(A210,'US GAS Rankings'!$C$6:$H$232,6,FALSE)</f>
        <v>122</v>
      </c>
      <c r="J210" t="e">
        <f>VLOOKUP(A210,'US PWR Rankings'!$C$6:$H$126,6,FALSE)</f>
        <v>#N/A</v>
      </c>
      <c r="L210" t="str">
        <f t="shared" si="6"/>
        <v>TransCanada Gas Services Inc.</v>
      </c>
      <c r="M210">
        <f t="shared" si="7"/>
        <v>0</v>
      </c>
    </row>
    <row r="211" spans="1:13" x14ac:dyDescent="0.2">
      <c r="A211" s="62" t="s">
        <v>298</v>
      </c>
      <c r="C211" s="16" t="s">
        <v>566</v>
      </c>
      <c r="F211" s="65">
        <v>11187</v>
      </c>
      <c r="I211">
        <f>VLOOKUP(A211,'US GAS Rankings'!$C$6:$H$232,6,FALSE)</f>
        <v>215</v>
      </c>
      <c r="J211" t="e">
        <f>VLOOKUP(A211,'US PWR Rankings'!$C$6:$H$126,6,FALSE)</f>
        <v>#N/A</v>
      </c>
      <c r="L211" t="str">
        <f t="shared" si="6"/>
        <v>Tristar Gas Marketing Company</v>
      </c>
      <c r="M211">
        <f t="shared" si="7"/>
        <v>0</v>
      </c>
    </row>
    <row r="212" spans="1:13" x14ac:dyDescent="0.2">
      <c r="A212" s="66" t="s">
        <v>112</v>
      </c>
      <c r="B212" s="63">
        <v>96038419</v>
      </c>
      <c r="C212" t="s">
        <v>564</v>
      </c>
      <c r="D212" s="18" t="s">
        <v>565</v>
      </c>
      <c r="E212" s="63">
        <v>1305</v>
      </c>
      <c r="F212" s="63">
        <v>69034</v>
      </c>
      <c r="G212" s="64" t="s">
        <v>393</v>
      </c>
      <c r="H212" s="19">
        <v>34991</v>
      </c>
      <c r="I212">
        <f>VLOOKUP(A212,'US GAS Rankings'!$C$6:$H$232,6,FALSE)</f>
        <v>29</v>
      </c>
      <c r="J212">
        <f>VLOOKUP(A212,'US PWR Rankings'!$C$6:$H$126,6,FALSE)</f>
        <v>25</v>
      </c>
      <c r="L212" t="str">
        <f t="shared" si="6"/>
        <v>TXU Energy Trading Company96038419</v>
      </c>
      <c r="M212" t="str">
        <f t="shared" si="7"/>
        <v>Enron North America Corp.</v>
      </c>
    </row>
    <row r="213" spans="1:13" x14ac:dyDescent="0.2">
      <c r="A213" s="62" t="s">
        <v>242</v>
      </c>
      <c r="C213" s="16" t="s">
        <v>566</v>
      </c>
      <c r="F213" s="65">
        <v>34811</v>
      </c>
      <c r="I213">
        <f>VLOOKUP(A213,'US GAS Rankings'!$C$6:$H$232,6,FALSE)</f>
        <v>159</v>
      </c>
      <c r="J213" t="e">
        <f>VLOOKUP(A213,'US PWR Rankings'!$C$6:$H$126,6,FALSE)</f>
        <v>#N/A</v>
      </c>
      <c r="L213" t="str">
        <f t="shared" si="6"/>
        <v>UGI Utilities Inc.</v>
      </c>
      <c r="M213">
        <f t="shared" si="7"/>
        <v>0</v>
      </c>
    </row>
    <row r="214" spans="1:13" x14ac:dyDescent="0.2">
      <c r="A214" s="66" t="s">
        <v>140</v>
      </c>
      <c r="B214" s="63">
        <v>96019661</v>
      </c>
      <c r="C214" t="s">
        <v>564</v>
      </c>
      <c r="D214" s="18" t="s">
        <v>565</v>
      </c>
      <c r="E214" s="63">
        <v>1305</v>
      </c>
      <c r="F214" s="63">
        <v>220</v>
      </c>
      <c r="G214" s="64" t="s">
        <v>393</v>
      </c>
      <c r="H214" s="19">
        <v>35276</v>
      </c>
      <c r="I214">
        <f>VLOOKUP(A214,'US GAS Rankings'!$C$6:$H$232,6,FALSE)</f>
        <v>57</v>
      </c>
      <c r="J214" t="e">
        <f>VLOOKUP(A214,'US PWR Rankings'!$C$6:$H$126,6,FALSE)</f>
        <v>#N/A</v>
      </c>
      <c r="L214" t="str">
        <f t="shared" si="6"/>
        <v>Union Oil Company Of California96019661</v>
      </c>
      <c r="M214" t="str">
        <f t="shared" si="7"/>
        <v>Enron North America Corp.</v>
      </c>
    </row>
    <row r="215" spans="1:13" x14ac:dyDescent="0.2">
      <c r="A215" s="62" t="s">
        <v>214</v>
      </c>
      <c r="C215" s="16" t="s">
        <v>566</v>
      </c>
      <c r="F215" s="65">
        <v>57707</v>
      </c>
      <c r="I215">
        <f>VLOOKUP(A215,'US GAS Rankings'!$C$6:$H$232,6,FALSE)</f>
        <v>131</v>
      </c>
      <c r="J215" t="e">
        <f>VLOOKUP(A215,'US PWR Rankings'!$C$6:$H$126,6,FALSE)</f>
        <v>#N/A</v>
      </c>
      <c r="L215" t="str">
        <f t="shared" si="6"/>
        <v>Unocal Energy Trading, Inc.</v>
      </c>
      <c r="M215">
        <f t="shared" si="7"/>
        <v>0</v>
      </c>
    </row>
    <row r="216" spans="1:13" x14ac:dyDescent="0.2">
      <c r="A216" s="62" t="s">
        <v>280</v>
      </c>
      <c r="C216" s="16" t="s">
        <v>566</v>
      </c>
      <c r="F216" s="65">
        <v>49992</v>
      </c>
      <c r="I216">
        <f>VLOOKUP(A216,'US GAS Rankings'!$C$6:$H$232,6,FALSE)</f>
        <v>197</v>
      </c>
      <c r="J216" t="e">
        <f>VLOOKUP(A216,'US PWR Rankings'!$C$6:$H$126,6,FALSE)</f>
        <v>#N/A</v>
      </c>
      <c r="L216" t="str">
        <f t="shared" si="6"/>
        <v>Upstream Energy Services Co</v>
      </c>
      <c r="M216">
        <f t="shared" si="7"/>
        <v>0</v>
      </c>
    </row>
    <row r="217" spans="1:13" x14ac:dyDescent="0.2">
      <c r="A217" s="62" t="s">
        <v>243</v>
      </c>
      <c r="C217" s="16" t="s">
        <v>566</v>
      </c>
      <c r="F217" s="65">
        <v>92260</v>
      </c>
      <c r="I217">
        <f>VLOOKUP(A217,'US GAS Rankings'!$C$6:$H$232,6,FALSE)</f>
        <v>160</v>
      </c>
      <c r="J217" t="e">
        <f>VLOOKUP(A217,'US PWR Rankings'!$C$6:$H$126,6,FALSE)</f>
        <v>#N/A</v>
      </c>
      <c r="L217" t="str">
        <f t="shared" si="6"/>
        <v>Upstream Energy Services Company, L.L.C.</v>
      </c>
      <c r="M217">
        <f t="shared" si="7"/>
        <v>0</v>
      </c>
    </row>
    <row r="218" spans="1:13" x14ac:dyDescent="0.2">
      <c r="A218" s="62" t="s">
        <v>281</v>
      </c>
      <c r="C218" s="16" t="s">
        <v>566</v>
      </c>
      <c r="F218" s="65">
        <v>169</v>
      </c>
      <c r="I218">
        <f>VLOOKUP(A218,'US GAS Rankings'!$C$6:$H$232,6,FALSE)</f>
        <v>198</v>
      </c>
      <c r="J218" t="e">
        <f>VLOOKUP(A218,'US PWR Rankings'!$C$6:$H$126,6,FALSE)</f>
        <v>#N/A</v>
      </c>
      <c r="L218" t="str">
        <f t="shared" si="6"/>
        <v>Utilicorp United Inc.</v>
      </c>
      <c r="M218">
        <f t="shared" si="7"/>
        <v>0</v>
      </c>
    </row>
    <row r="219" spans="1:13" x14ac:dyDescent="0.2">
      <c r="A219" s="66" t="s">
        <v>223</v>
      </c>
      <c r="B219" s="63">
        <v>95000467</v>
      </c>
      <c r="C219" t="s">
        <v>573</v>
      </c>
      <c r="D219" s="18" t="s">
        <v>565</v>
      </c>
      <c r="E219" s="63">
        <v>1305</v>
      </c>
      <c r="F219" s="63">
        <v>49115</v>
      </c>
      <c r="G219" s="64" t="s">
        <v>393</v>
      </c>
      <c r="H219" s="19">
        <v>34072</v>
      </c>
      <c r="I219">
        <f>VLOOKUP(A219,'US GAS Rankings'!$C$6:$H$232,6,FALSE)</f>
        <v>140</v>
      </c>
      <c r="J219" t="e">
        <f>VLOOKUP(A219,'US PWR Rankings'!$C$6:$H$126,6,FALSE)</f>
        <v>#N/A</v>
      </c>
      <c r="L219" t="str">
        <f t="shared" si="6"/>
        <v>Valero Marketing and Supply Company95000467</v>
      </c>
      <c r="M219" t="str">
        <f t="shared" si="7"/>
        <v>Enron North America Corp.</v>
      </c>
    </row>
    <row r="220" spans="1:13" x14ac:dyDescent="0.2">
      <c r="A220" s="66" t="s">
        <v>105</v>
      </c>
      <c r="B220" s="63">
        <v>96030230</v>
      </c>
      <c r="C220" t="s">
        <v>564</v>
      </c>
      <c r="D220" s="18" t="s">
        <v>565</v>
      </c>
      <c r="E220" s="63">
        <v>1305</v>
      </c>
      <c r="F220" s="63">
        <v>66652</v>
      </c>
      <c r="G220" s="64" t="s">
        <v>393</v>
      </c>
      <c r="H220" s="19">
        <v>36445</v>
      </c>
      <c r="I220">
        <f>VLOOKUP(A220,'US GAS Rankings'!$C$6:$H$232,6,FALSE)</f>
        <v>22</v>
      </c>
      <c r="J220" t="e">
        <f>VLOOKUP(A220,'US PWR Rankings'!$C$6:$H$126,6,FALSE)</f>
        <v>#N/A</v>
      </c>
      <c r="L220" t="str">
        <f t="shared" si="6"/>
        <v>Virginia Power Energy Marketing, Inc.96030230</v>
      </c>
      <c r="M220" t="str">
        <f t="shared" si="7"/>
        <v>Enron North America Corp.</v>
      </c>
    </row>
    <row r="221" spans="1:13" x14ac:dyDescent="0.2">
      <c r="A221" s="62" t="s">
        <v>186</v>
      </c>
      <c r="C221" s="16" t="s">
        <v>566</v>
      </c>
      <c r="F221" s="65">
        <v>96651</v>
      </c>
      <c r="I221">
        <f>VLOOKUP(A221,'US GAS Rankings'!$C$6:$H$232,6,FALSE)</f>
        <v>103</v>
      </c>
      <c r="J221" t="e">
        <f>VLOOKUP(A221,'US PWR Rankings'!$C$6:$H$126,6,FALSE)</f>
        <v>#N/A</v>
      </c>
      <c r="L221" t="str">
        <f t="shared" si="6"/>
        <v>Vitol Capital Management Ltd.</v>
      </c>
      <c r="M221">
        <f t="shared" si="7"/>
        <v>0</v>
      </c>
    </row>
    <row r="222" spans="1:13" x14ac:dyDescent="0.2">
      <c r="A222" s="66" t="s">
        <v>161</v>
      </c>
      <c r="B222" s="63">
        <v>96001013</v>
      </c>
      <c r="C222" t="s">
        <v>573</v>
      </c>
      <c r="D222" s="18" t="s">
        <v>565</v>
      </c>
      <c r="E222" s="63">
        <v>1305</v>
      </c>
      <c r="F222" s="63">
        <v>11386</v>
      </c>
      <c r="G222" s="64" t="s">
        <v>393</v>
      </c>
      <c r="H222" s="19">
        <v>34801</v>
      </c>
      <c r="I222">
        <f>VLOOKUP(A222,'US GAS Rankings'!$C$6:$H$232,6,FALSE)</f>
        <v>78</v>
      </c>
      <c r="J222" t="e">
        <f>VLOOKUP(A222,'US PWR Rankings'!$C$6:$H$126,6,FALSE)</f>
        <v>#N/A</v>
      </c>
      <c r="L222" t="str">
        <f t="shared" si="6"/>
        <v>Vitol S.A. Inc.96001013</v>
      </c>
      <c r="M222" t="str">
        <f t="shared" si="7"/>
        <v>Enron North America Corp.</v>
      </c>
    </row>
    <row r="223" spans="1:13" x14ac:dyDescent="0.2">
      <c r="A223" s="62" t="s">
        <v>265</v>
      </c>
      <c r="C223" s="16" t="s">
        <v>566</v>
      </c>
      <c r="F223" s="65">
        <v>51521</v>
      </c>
      <c r="I223">
        <f>VLOOKUP(A223,'US GAS Rankings'!$C$6:$H$232,6,FALSE)</f>
        <v>182</v>
      </c>
      <c r="J223" t="e">
        <f>VLOOKUP(A223,'US PWR Rankings'!$C$6:$H$126,6,FALSE)</f>
        <v>#N/A</v>
      </c>
      <c r="L223" t="str">
        <f t="shared" si="6"/>
        <v>Washington Gas Energy Services, Inc.</v>
      </c>
      <c r="M223">
        <f t="shared" si="7"/>
        <v>0</v>
      </c>
    </row>
    <row r="224" spans="1:13" x14ac:dyDescent="0.2">
      <c r="A224" s="66" t="s">
        <v>158</v>
      </c>
      <c r="B224" s="63">
        <v>95000242</v>
      </c>
      <c r="C224" t="s">
        <v>573</v>
      </c>
      <c r="D224" s="18" t="s">
        <v>565</v>
      </c>
      <c r="E224" s="63">
        <v>1305</v>
      </c>
      <c r="F224" s="63">
        <v>232</v>
      </c>
      <c r="G224" s="64" t="s">
        <v>393</v>
      </c>
      <c r="H224" s="19">
        <v>34394</v>
      </c>
      <c r="I224">
        <f>VLOOKUP(A224,'US GAS Rankings'!$C$6:$H$232,6,FALSE)</f>
        <v>75</v>
      </c>
      <c r="J224" t="e">
        <f>VLOOKUP(A224,'US PWR Rankings'!$C$6:$H$126,6,FALSE)</f>
        <v>#N/A</v>
      </c>
      <c r="L224" t="str">
        <f t="shared" si="6"/>
        <v>Western Gas Resources, Inc.95000242</v>
      </c>
      <c r="M224" t="str">
        <f t="shared" si="7"/>
        <v>Enron North America Corp.</v>
      </c>
    </row>
    <row r="225" spans="1:13" x14ac:dyDescent="0.2">
      <c r="A225" s="66" t="s">
        <v>295</v>
      </c>
      <c r="B225" s="63">
        <v>96020819</v>
      </c>
      <c r="C225" t="s">
        <v>564</v>
      </c>
      <c r="D225" s="18" t="s">
        <v>565</v>
      </c>
      <c r="E225" s="63">
        <v>1305</v>
      </c>
      <c r="F225" s="63">
        <v>51275</v>
      </c>
      <c r="G225" s="64" t="s">
        <v>393</v>
      </c>
      <c r="H225" s="19">
        <v>35871</v>
      </c>
      <c r="I225">
        <f>VLOOKUP(A225,'US GAS Rankings'!$C$6:$H$232,6,FALSE)</f>
        <v>212</v>
      </c>
      <c r="J225" t="e">
        <f>VLOOKUP(A225,'US PWR Rankings'!$C$6:$H$126,6,FALSE)</f>
        <v>#N/A</v>
      </c>
      <c r="L225" t="str">
        <f t="shared" si="6"/>
        <v>Westport Oil &amp; Gas Company, Inc.96020819</v>
      </c>
      <c r="M225" t="str">
        <f t="shared" si="7"/>
        <v>Enron North America Corp.</v>
      </c>
    </row>
    <row r="226" spans="1:13" x14ac:dyDescent="0.2">
      <c r="A226" s="62" t="s">
        <v>290</v>
      </c>
      <c r="C226" s="16" t="s">
        <v>566</v>
      </c>
      <c r="F226" s="65">
        <v>66874</v>
      </c>
      <c r="I226">
        <f>VLOOKUP(A226,'US GAS Rankings'!$C$6:$H$232,6,FALSE)</f>
        <v>207</v>
      </c>
      <c r="J226" t="e">
        <f>VLOOKUP(A226,'US PWR Rankings'!$C$6:$H$126,6,FALSE)</f>
        <v>#N/A</v>
      </c>
      <c r="L226" t="str">
        <f t="shared" si="6"/>
        <v>Wild Goose Storage Inc.</v>
      </c>
      <c r="M226">
        <f t="shared" si="7"/>
        <v>0</v>
      </c>
    </row>
    <row r="227" spans="1:13" x14ac:dyDescent="0.2">
      <c r="A227" s="66" t="s">
        <v>102</v>
      </c>
      <c r="B227" s="63">
        <v>95000226</v>
      </c>
      <c r="C227" t="s">
        <v>568</v>
      </c>
      <c r="D227" s="18" t="s">
        <v>565</v>
      </c>
      <c r="E227" s="63">
        <v>1305</v>
      </c>
      <c r="F227" s="63">
        <v>64245</v>
      </c>
      <c r="G227" s="64" t="s">
        <v>393</v>
      </c>
      <c r="H227" s="19">
        <v>34138</v>
      </c>
      <c r="I227">
        <f>VLOOKUP(A227,'US GAS Rankings'!$C$6:$H$232,6,FALSE)</f>
        <v>19</v>
      </c>
      <c r="J227">
        <f>VLOOKUP(A227,'US PWR Rankings'!$C$6:$H$126,6,FALSE)</f>
        <v>1</v>
      </c>
      <c r="L227" t="str">
        <f t="shared" si="6"/>
        <v>Williams Energy Marketing &amp; Trading Company95000226</v>
      </c>
      <c r="M227" t="str">
        <f t="shared" si="7"/>
        <v>Enron North America Corp.</v>
      </c>
    </row>
    <row r="228" spans="1:13" x14ac:dyDescent="0.2">
      <c r="A228" s="66" t="s">
        <v>209</v>
      </c>
      <c r="B228" s="63">
        <v>96038384</v>
      </c>
      <c r="C228" t="s">
        <v>564</v>
      </c>
      <c r="D228" s="18" t="s">
        <v>565</v>
      </c>
      <c r="E228" s="63">
        <v>1305</v>
      </c>
      <c r="F228" s="63">
        <v>239</v>
      </c>
      <c r="G228" s="64" t="s">
        <v>393</v>
      </c>
      <c r="H228" s="19">
        <v>36566</v>
      </c>
      <c r="I228">
        <f>VLOOKUP(A228,'US GAS Rankings'!$C$6:$H$232,6,FALSE)</f>
        <v>126</v>
      </c>
      <c r="J228" t="e">
        <f>VLOOKUP(A228,'US PWR Rankings'!$C$6:$H$126,6,FALSE)</f>
        <v>#N/A</v>
      </c>
      <c r="L228" t="str">
        <f t="shared" si="6"/>
        <v>Wisconsin Gas Company96038384</v>
      </c>
      <c r="M228" t="str">
        <f t="shared" si="7"/>
        <v>Enron North America Corp.</v>
      </c>
    </row>
    <row r="229" spans="1:13" x14ac:dyDescent="0.2">
      <c r="A229" s="66" t="s">
        <v>230</v>
      </c>
      <c r="B229" s="63">
        <v>95000270</v>
      </c>
      <c r="C229" t="s">
        <v>573</v>
      </c>
      <c r="D229" s="18" t="s">
        <v>565</v>
      </c>
      <c r="E229" s="63">
        <v>1305</v>
      </c>
      <c r="F229" s="63">
        <v>237</v>
      </c>
      <c r="G229" s="64" t="s">
        <v>393</v>
      </c>
      <c r="H229" s="19">
        <v>34335</v>
      </c>
      <c r="I229">
        <f>VLOOKUP(A229,'US GAS Rankings'!$C$6:$H$232,6,FALSE)</f>
        <v>147</v>
      </c>
      <c r="J229" t="e">
        <f>VLOOKUP(A229,'US PWR Rankings'!$C$6:$H$126,6,FALSE)</f>
        <v>#N/A</v>
      </c>
      <c r="L229" t="str">
        <f t="shared" si="6"/>
        <v>Wisconsin Power And Light Company95000270</v>
      </c>
      <c r="M229" t="str">
        <f t="shared" si="7"/>
        <v>Enron North America Corp.</v>
      </c>
    </row>
    <row r="230" spans="1:13" x14ac:dyDescent="0.2">
      <c r="A230" s="66" t="s">
        <v>142</v>
      </c>
      <c r="B230" s="63">
        <v>96051531</v>
      </c>
      <c r="C230" t="s">
        <v>564</v>
      </c>
      <c r="D230" s="18" t="s">
        <v>565</v>
      </c>
      <c r="E230" s="63">
        <v>1305</v>
      </c>
      <c r="F230" s="63">
        <v>46388</v>
      </c>
      <c r="G230" s="64" t="s">
        <v>393</v>
      </c>
      <c r="H230" s="19">
        <v>36402</v>
      </c>
      <c r="I230">
        <f>VLOOKUP(A230,'US GAS Rankings'!$C$6:$H$232,6,FALSE)</f>
        <v>59</v>
      </c>
      <c r="J230">
        <f>VLOOKUP(A230,'US PWR Rankings'!$C$6:$H$126,6,FALSE)</f>
        <v>91</v>
      </c>
      <c r="L230" t="str">
        <f t="shared" si="6"/>
        <v>WPS Energy Services, Inc.96051531</v>
      </c>
      <c r="M230" t="str">
        <f t="shared" si="7"/>
        <v>Enron North America Corp.</v>
      </c>
    </row>
    <row r="231" spans="1:13" x14ac:dyDescent="0.2">
      <c r="A231" s="62" t="s">
        <v>259</v>
      </c>
      <c r="C231" s="16" t="s">
        <v>566</v>
      </c>
      <c r="F231" s="65">
        <v>265</v>
      </c>
      <c r="I231">
        <f>VLOOKUP(A231,'US GAS Rankings'!$C$6:$H$232,6,FALSE)</f>
        <v>176</v>
      </c>
      <c r="J231" t="e">
        <f>VLOOKUP(A231,'US PWR Rankings'!$C$6:$H$126,6,FALSE)</f>
        <v>#N/A</v>
      </c>
      <c r="L231" t="str">
        <f t="shared" si="6"/>
        <v>Xcel Energy Inc.</v>
      </c>
      <c r="M231">
        <f t="shared" si="7"/>
        <v>0</v>
      </c>
    </row>
    <row r="232" spans="1:13" x14ac:dyDescent="0.2">
      <c r="A232" s="66" t="s">
        <v>188</v>
      </c>
      <c r="B232" s="63">
        <v>95000390</v>
      </c>
      <c r="C232" t="s">
        <v>573</v>
      </c>
      <c r="D232" s="18" t="s">
        <v>565</v>
      </c>
      <c r="E232" s="63">
        <v>1305</v>
      </c>
      <c r="F232" s="63">
        <v>4156</v>
      </c>
      <c r="G232" s="64" t="s">
        <v>393</v>
      </c>
      <c r="H232" s="19">
        <v>34700</v>
      </c>
      <c r="I232">
        <f>VLOOKUP(A232,'US GAS Rankings'!$C$6:$H$232,6,FALSE)</f>
        <v>105</v>
      </c>
      <c r="J232" t="e">
        <f>VLOOKUP(A232,'US PWR Rankings'!$C$6:$H$126,6,FALSE)</f>
        <v>#N/A</v>
      </c>
      <c r="L232" t="str">
        <f t="shared" si="6"/>
        <v>XTO Energy Inc.95000390</v>
      </c>
      <c r="M232" t="str">
        <f t="shared" si="7"/>
        <v>Enron North America Corp.</v>
      </c>
    </row>
  </sheetData>
  <phoneticPr fontId="0" type="noConversion"/>
  <pageMargins left="0.75" right="0.75" top="0.4" bottom="0.41" header="0.18" footer="0.18"/>
  <pageSetup scale="65" fitToHeight="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86"/>
  <sheetViews>
    <sheetView topLeftCell="A1030" zoomScale="85" workbookViewId="0">
      <selection activeCell="G1086" sqref="G1086"/>
    </sheetView>
  </sheetViews>
  <sheetFormatPr defaultColWidth="9.28515625" defaultRowHeight="12.75" x14ac:dyDescent="0.2"/>
  <cols>
    <col min="1" max="1" width="45.85546875" style="70" customWidth="1"/>
    <col min="2" max="2" width="15.5703125" style="69" customWidth="1"/>
    <col min="3" max="3" width="40" style="70" customWidth="1"/>
    <col min="4" max="4" width="27.7109375" style="70" customWidth="1"/>
    <col min="5" max="5" width="10" style="69" bestFit="1" customWidth="1"/>
    <col min="6" max="6" width="16.140625" style="69" customWidth="1"/>
    <col min="7" max="7" width="24" style="71" bestFit="1" customWidth="1"/>
    <col min="8" max="8" width="11" style="73" bestFit="1" customWidth="1"/>
    <col min="9" max="9" width="18" style="73" bestFit="1" customWidth="1"/>
    <col min="10" max="10" width="9.28515625" style="73" customWidth="1"/>
    <col min="11" max="11" width="60.85546875" style="73" bestFit="1" customWidth="1"/>
    <col min="12" max="12" width="40.42578125" style="73" bestFit="1" customWidth="1"/>
    <col min="13" max="16384" width="9.28515625" style="73"/>
  </cols>
  <sheetData>
    <row r="1" spans="1:12" s="67" customFormat="1" x14ac:dyDescent="0.2">
      <c r="A1" s="68" t="s">
        <v>563</v>
      </c>
      <c r="B1" s="67" t="s">
        <v>387</v>
      </c>
      <c r="C1" s="68" t="s">
        <v>388</v>
      </c>
      <c r="D1" s="68" t="s">
        <v>561</v>
      </c>
      <c r="E1" s="67" t="s">
        <v>562</v>
      </c>
      <c r="F1" s="67" t="s">
        <v>389</v>
      </c>
      <c r="G1" s="68" t="s">
        <v>579</v>
      </c>
      <c r="H1" s="67" t="s">
        <v>391</v>
      </c>
      <c r="I1" s="67" t="s">
        <v>450</v>
      </c>
      <c r="K1" s="67" t="s">
        <v>70</v>
      </c>
      <c r="L1" s="67" t="s">
        <v>561</v>
      </c>
    </row>
    <row r="2" spans="1:12" x14ac:dyDescent="0.2">
      <c r="A2" s="70" t="s">
        <v>175</v>
      </c>
      <c r="B2" s="69">
        <v>96066424</v>
      </c>
      <c r="C2" s="70" t="s">
        <v>580</v>
      </c>
      <c r="D2" s="70" t="s">
        <v>127</v>
      </c>
      <c r="E2" s="69">
        <v>57956</v>
      </c>
      <c r="F2" s="69">
        <v>8</v>
      </c>
      <c r="G2" s="71" t="s">
        <v>439</v>
      </c>
      <c r="H2" s="72">
        <v>36647</v>
      </c>
      <c r="I2" s="73">
        <f>VLOOKUP(A2,'US GAS Rankings'!$C$6:$H$232,6,FALSE)</f>
        <v>92</v>
      </c>
      <c r="K2" s="73" t="str">
        <f>A2&amp;B2</f>
        <v>Amerada Hess Corporation96066424</v>
      </c>
      <c r="L2" s="73" t="str">
        <f>D2</f>
        <v>Enron Energy Services, Inc.</v>
      </c>
    </row>
    <row r="3" spans="1:12" x14ac:dyDescent="0.2">
      <c r="A3" s="70" t="s">
        <v>175</v>
      </c>
      <c r="B3" s="69">
        <v>96072323</v>
      </c>
      <c r="C3" s="70" t="s">
        <v>581</v>
      </c>
      <c r="D3" s="70" t="s">
        <v>127</v>
      </c>
      <c r="E3" s="69">
        <v>57956</v>
      </c>
      <c r="F3" s="69">
        <v>8</v>
      </c>
      <c r="G3" s="71" t="s">
        <v>393</v>
      </c>
      <c r="H3" s="72">
        <v>37165</v>
      </c>
      <c r="I3" s="73">
        <f>VLOOKUP(A3,'US GAS Rankings'!$C$6:$H$232,6,FALSE)</f>
        <v>92</v>
      </c>
      <c r="K3" s="73" t="str">
        <f t="shared" ref="K3:K66" si="0">A3&amp;B3</f>
        <v>Amerada Hess Corporation96072323</v>
      </c>
      <c r="L3" s="73" t="str">
        <f t="shared" ref="L3:L66" si="1">D3</f>
        <v>Enron Energy Services, Inc.</v>
      </c>
    </row>
    <row r="4" spans="1:12" x14ac:dyDescent="0.2">
      <c r="A4" s="70" t="s">
        <v>175</v>
      </c>
      <c r="B4" s="69">
        <v>96000379</v>
      </c>
      <c r="C4" s="70" t="s">
        <v>409</v>
      </c>
      <c r="D4" s="70" t="s">
        <v>565</v>
      </c>
      <c r="E4" s="69">
        <v>1305</v>
      </c>
      <c r="F4" s="69">
        <v>8</v>
      </c>
      <c r="G4" s="71" t="s">
        <v>393</v>
      </c>
      <c r="H4" s="72">
        <v>31809</v>
      </c>
      <c r="I4" s="73">
        <f>VLOOKUP(A4,'US GAS Rankings'!$C$6:$H$232,6,FALSE)</f>
        <v>92</v>
      </c>
      <c r="K4" s="73" t="str">
        <f t="shared" si="0"/>
        <v>Amerada Hess Corporation96000379</v>
      </c>
      <c r="L4" s="73" t="str">
        <f t="shared" si="1"/>
        <v>Enron North America Corp.</v>
      </c>
    </row>
    <row r="5" spans="1:12" x14ac:dyDescent="0.2">
      <c r="A5" s="70" t="s">
        <v>175</v>
      </c>
      <c r="B5" s="69">
        <v>96005429</v>
      </c>
      <c r="C5" s="70" t="s">
        <v>397</v>
      </c>
      <c r="D5" s="70" t="s">
        <v>565</v>
      </c>
      <c r="E5" s="69">
        <v>1305</v>
      </c>
      <c r="F5" s="69">
        <v>8</v>
      </c>
      <c r="G5" s="71" t="s">
        <v>398</v>
      </c>
      <c r="H5" s="72">
        <v>35431</v>
      </c>
      <c r="I5" s="73">
        <f>VLOOKUP(A5,'US GAS Rankings'!$C$6:$H$232,6,FALSE)</f>
        <v>92</v>
      </c>
      <c r="K5" s="73" t="str">
        <f t="shared" si="0"/>
        <v>Amerada Hess Corporation96005429</v>
      </c>
      <c r="L5" s="73" t="str">
        <f t="shared" si="1"/>
        <v>Enron North America Corp.</v>
      </c>
    </row>
    <row r="6" spans="1:12" x14ac:dyDescent="0.2">
      <c r="A6" s="70" t="s">
        <v>175</v>
      </c>
      <c r="B6" s="69">
        <v>96038647</v>
      </c>
      <c r="C6" s="70" t="s">
        <v>399</v>
      </c>
      <c r="D6" s="70" t="s">
        <v>565</v>
      </c>
      <c r="E6" s="69">
        <v>1305</v>
      </c>
      <c r="F6" s="69">
        <v>8</v>
      </c>
      <c r="G6" s="71" t="s">
        <v>400</v>
      </c>
      <c r="H6" s="72">
        <v>36647</v>
      </c>
      <c r="I6" s="73">
        <f>VLOOKUP(A6,'US GAS Rankings'!$C$6:$H$232,6,FALSE)</f>
        <v>92</v>
      </c>
      <c r="K6" s="73" t="str">
        <f t="shared" si="0"/>
        <v>Amerada Hess Corporation96038647</v>
      </c>
      <c r="L6" s="73" t="str">
        <f t="shared" si="1"/>
        <v>Enron North America Corp.</v>
      </c>
    </row>
    <row r="7" spans="1:12" x14ac:dyDescent="0.2">
      <c r="A7" s="70" t="s">
        <v>175</v>
      </c>
      <c r="B7" s="69">
        <v>96042108</v>
      </c>
      <c r="C7" s="70" t="s">
        <v>402</v>
      </c>
      <c r="D7" s="70" t="s">
        <v>565</v>
      </c>
      <c r="E7" s="69">
        <v>1305</v>
      </c>
      <c r="F7" s="69">
        <v>8</v>
      </c>
      <c r="G7" s="71" t="s">
        <v>398</v>
      </c>
      <c r="H7" s="72">
        <v>36687</v>
      </c>
      <c r="I7" s="73">
        <f>VLOOKUP(A7,'US GAS Rankings'!$C$6:$H$232,6,FALSE)</f>
        <v>92</v>
      </c>
      <c r="K7" s="73" t="str">
        <f t="shared" si="0"/>
        <v>Amerada Hess Corporation96042108</v>
      </c>
      <c r="L7" s="73" t="str">
        <f t="shared" si="1"/>
        <v>Enron North America Corp.</v>
      </c>
    </row>
    <row r="8" spans="1:12" x14ac:dyDescent="0.2">
      <c r="A8" s="70" t="s">
        <v>175</v>
      </c>
      <c r="B8" s="69">
        <v>96042873</v>
      </c>
      <c r="C8" s="70" t="s">
        <v>405</v>
      </c>
      <c r="D8" s="70" t="s">
        <v>565</v>
      </c>
      <c r="E8" s="69">
        <v>1305</v>
      </c>
      <c r="F8" s="69">
        <v>8</v>
      </c>
      <c r="G8" s="71" t="s">
        <v>398</v>
      </c>
      <c r="H8" s="72">
        <v>36831</v>
      </c>
      <c r="I8" s="73">
        <f>VLOOKUP(A8,'US GAS Rankings'!$C$6:$H$232,6,FALSE)</f>
        <v>92</v>
      </c>
      <c r="K8" s="73" t="str">
        <f t="shared" si="0"/>
        <v>Amerada Hess Corporation96042873</v>
      </c>
      <c r="L8" s="73" t="str">
        <f t="shared" si="1"/>
        <v>Enron North America Corp.</v>
      </c>
    </row>
    <row r="9" spans="1:12" x14ac:dyDescent="0.2">
      <c r="A9" s="70" t="s">
        <v>175</v>
      </c>
      <c r="B9" s="69">
        <v>96061795</v>
      </c>
      <c r="C9" s="70" t="s">
        <v>403</v>
      </c>
      <c r="D9" s="70" t="s">
        <v>565</v>
      </c>
      <c r="E9" s="69">
        <v>1305</v>
      </c>
      <c r="F9" s="69">
        <v>8</v>
      </c>
      <c r="G9" s="71" t="s">
        <v>400</v>
      </c>
      <c r="H9" s="72">
        <v>37196</v>
      </c>
      <c r="I9" s="73">
        <f>VLOOKUP(A9,'US GAS Rankings'!$C$6:$H$232,6,FALSE)</f>
        <v>92</v>
      </c>
      <c r="K9" s="73" t="str">
        <f t="shared" si="0"/>
        <v>Amerada Hess Corporation96061795</v>
      </c>
      <c r="L9" s="73" t="str">
        <f t="shared" si="1"/>
        <v>Enron North America Corp.</v>
      </c>
    </row>
    <row r="10" spans="1:12" x14ac:dyDescent="0.2">
      <c r="A10" s="70" t="s">
        <v>175</v>
      </c>
      <c r="B10" s="69">
        <v>96067562</v>
      </c>
      <c r="C10" s="70" t="s">
        <v>401</v>
      </c>
      <c r="D10" s="70" t="s">
        <v>565</v>
      </c>
      <c r="E10" s="69">
        <v>1305</v>
      </c>
      <c r="F10" s="69">
        <v>8</v>
      </c>
      <c r="G10" s="71" t="s">
        <v>400</v>
      </c>
      <c r="H10" s="72">
        <v>37135</v>
      </c>
      <c r="I10" s="73">
        <f>VLOOKUP(A10,'US GAS Rankings'!$C$6:$H$232,6,FALSE)</f>
        <v>92</v>
      </c>
      <c r="K10" s="73" t="str">
        <f t="shared" si="0"/>
        <v>Amerada Hess Corporation96067562</v>
      </c>
      <c r="L10" s="73" t="str">
        <f t="shared" si="1"/>
        <v>Enron North America Corp.</v>
      </c>
    </row>
    <row r="11" spans="1:12" x14ac:dyDescent="0.2">
      <c r="A11" s="70" t="s">
        <v>154</v>
      </c>
      <c r="B11" s="69">
        <v>96068932</v>
      </c>
      <c r="C11" s="70" t="s">
        <v>396</v>
      </c>
      <c r="D11" s="70" t="s">
        <v>582</v>
      </c>
      <c r="E11" s="69">
        <v>94055</v>
      </c>
      <c r="F11" s="69">
        <v>12</v>
      </c>
      <c r="G11" s="71" t="s">
        <v>393</v>
      </c>
      <c r="H11" s="72">
        <v>37135</v>
      </c>
      <c r="I11" s="73">
        <f>VLOOKUP(A11,'US GAS Rankings'!$C$6:$H$232,6,FALSE)</f>
        <v>71</v>
      </c>
      <c r="K11" s="73" t="str">
        <f t="shared" si="0"/>
        <v>BP Energy Company96068932</v>
      </c>
      <c r="L11" s="73" t="str">
        <f t="shared" si="1"/>
        <v>ENA Upstream Company LLC</v>
      </c>
    </row>
    <row r="12" spans="1:12" x14ac:dyDescent="0.2">
      <c r="A12" s="70" t="s">
        <v>154</v>
      </c>
      <c r="B12" s="69">
        <v>96083593</v>
      </c>
      <c r="C12" s="70" t="s">
        <v>583</v>
      </c>
      <c r="D12" s="70" t="s">
        <v>127</v>
      </c>
      <c r="E12" s="69">
        <v>57956</v>
      </c>
      <c r="F12" s="69">
        <v>12</v>
      </c>
      <c r="G12" s="71" t="s">
        <v>393</v>
      </c>
      <c r="H12" s="72">
        <v>35855</v>
      </c>
      <c r="I12" s="73">
        <f>VLOOKUP(A12,'US GAS Rankings'!$C$6:$H$232,6,FALSE)</f>
        <v>71</v>
      </c>
      <c r="K12" s="73" t="str">
        <f t="shared" si="0"/>
        <v>BP Energy Company96083593</v>
      </c>
      <c r="L12" s="73" t="str">
        <f t="shared" si="1"/>
        <v>Enron Energy Services, Inc.</v>
      </c>
    </row>
    <row r="13" spans="1:12" x14ac:dyDescent="0.2">
      <c r="A13" s="70" t="s">
        <v>154</v>
      </c>
      <c r="B13" s="69">
        <v>96000463</v>
      </c>
      <c r="C13" s="70" t="s">
        <v>417</v>
      </c>
      <c r="D13" s="70" t="s">
        <v>565</v>
      </c>
      <c r="E13" s="69">
        <v>1305</v>
      </c>
      <c r="F13" s="69">
        <v>12</v>
      </c>
      <c r="G13" s="71" t="s">
        <v>393</v>
      </c>
      <c r="H13" s="72">
        <v>34820</v>
      </c>
      <c r="I13" s="73">
        <f>VLOOKUP(A13,'US GAS Rankings'!$C$6:$H$232,6,FALSE)</f>
        <v>71</v>
      </c>
      <c r="K13" s="73" t="str">
        <f t="shared" si="0"/>
        <v>BP Energy Company96000463</v>
      </c>
      <c r="L13" s="73" t="str">
        <f t="shared" si="1"/>
        <v>Enron North America Corp.</v>
      </c>
    </row>
    <row r="14" spans="1:12" x14ac:dyDescent="0.2">
      <c r="A14" s="70" t="s">
        <v>154</v>
      </c>
      <c r="B14" s="69">
        <v>96005429</v>
      </c>
      <c r="C14" s="70" t="s">
        <v>397</v>
      </c>
      <c r="D14" s="70" t="s">
        <v>565</v>
      </c>
      <c r="E14" s="69">
        <v>1305</v>
      </c>
      <c r="F14" s="69">
        <v>12</v>
      </c>
      <c r="G14" s="71" t="s">
        <v>398</v>
      </c>
      <c r="H14" s="72">
        <v>35431</v>
      </c>
      <c r="I14" s="73">
        <f>VLOOKUP(A14,'US GAS Rankings'!$C$6:$H$232,6,FALSE)</f>
        <v>71</v>
      </c>
      <c r="K14" s="73" t="str">
        <f t="shared" si="0"/>
        <v>BP Energy Company96005429</v>
      </c>
      <c r="L14" s="73" t="str">
        <f t="shared" si="1"/>
        <v>Enron North America Corp.</v>
      </c>
    </row>
    <row r="15" spans="1:12" x14ac:dyDescent="0.2">
      <c r="A15" s="70" t="s">
        <v>154</v>
      </c>
      <c r="B15" s="69">
        <v>96007593</v>
      </c>
      <c r="C15" s="70" t="s">
        <v>411</v>
      </c>
      <c r="D15" s="70" t="s">
        <v>565</v>
      </c>
      <c r="E15" s="69">
        <v>1305</v>
      </c>
      <c r="F15" s="69">
        <v>12</v>
      </c>
      <c r="G15" s="71" t="s">
        <v>398</v>
      </c>
      <c r="H15" s="72">
        <v>35431</v>
      </c>
      <c r="I15" s="73">
        <f>VLOOKUP(A15,'US GAS Rankings'!$C$6:$H$232,6,FALSE)</f>
        <v>71</v>
      </c>
      <c r="K15" s="73" t="str">
        <f t="shared" si="0"/>
        <v>BP Energy Company96007593</v>
      </c>
      <c r="L15" s="73" t="str">
        <f t="shared" si="1"/>
        <v>Enron North America Corp.</v>
      </c>
    </row>
    <row r="16" spans="1:12" x14ac:dyDescent="0.2">
      <c r="A16" s="70" t="s">
        <v>154</v>
      </c>
      <c r="B16" s="69">
        <v>96008613</v>
      </c>
      <c r="C16" s="70" t="s">
        <v>418</v>
      </c>
      <c r="D16" s="70" t="s">
        <v>565</v>
      </c>
      <c r="E16" s="69">
        <v>1305</v>
      </c>
      <c r="F16" s="69">
        <v>12</v>
      </c>
      <c r="G16" s="71" t="s">
        <v>419</v>
      </c>
      <c r="H16" s="72">
        <v>33909</v>
      </c>
      <c r="I16" s="73">
        <f>VLOOKUP(A16,'US GAS Rankings'!$C$6:$H$232,6,FALSE)</f>
        <v>71</v>
      </c>
      <c r="K16" s="73" t="str">
        <f t="shared" si="0"/>
        <v>BP Energy Company96008613</v>
      </c>
      <c r="L16" s="73" t="str">
        <f t="shared" si="1"/>
        <v>Enron North America Corp.</v>
      </c>
    </row>
    <row r="17" spans="1:12" x14ac:dyDescent="0.2">
      <c r="A17" s="70" t="s">
        <v>154</v>
      </c>
      <c r="B17" s="69">
        <v>96041011</v>
      </c>
      <c r="C17" s="70" t="s">
        <v>405</v>
      </c>
      <c r="D17" s="70" t="s">
        <v>565</v>
      </c>
      <c r="E17" s="69">
        <v>1305</v>
      </c>
      <c r="F17" s="69">
        <v>12</v>
      </c>
      <c r="G17" s="71" t="s">
        <v>398</v>
      </c>
      <c r="H17" s="72">
        <v>36678</v>
      </c>
      <c r="I17" s="73">
        <f>VLOOKUP(A17,'US GAS Rankings'!$C$6:$H$232,6,FALSE)</f>
        <v>71</v>
      </c>
      <c r="K17" s="73" t="str">
        <f t="shared" si="0"/>
        <v>BP Energy Company96041011</v>
      </c>
      <c r="L17" s="73" t="str">
        <f t="shared" si="1"/>
        <v>Enron North America Corp.</v>
      </c>
    </row>
    <row r="18" spans="1:12" x14ac:dyDescent="0.2">
      <c r="A18" s="70" t="s">
        <v>154</v>
      </c>
      <c r="B18" s="69">
        <v>96055273</v>
      </c>
      <c r="C18" s="70" t="s">
        <v>403</v>
      </c>
      <c r="D18" s="70" t="s">
        <v>565</v>
      </c>
      <c r="E18" s="69">
        <v>1305</v>
      </c>
      <c r="F18" s="69">
        <v>12</v>
      </c>
      <c r="G18" s="71" t="s">
        <v>400</v>
      </c>
      <c r="H18" s="72">
        <v>37196</v>
      </c>
      <c r="I18" s="73">
        <f>VLOOKUP(A18,'US GAS Rankings'!$C$6:$H$232,6,FALSE)</f>
        <v>71</v>
      </c>
      <c r="K18" s="73" t="str">
        <f t="shared" si="0"/>
        <v>BP Energy Company96055273</v>
      </c>
      <c r="L18" s="73" t="str">
        <f t="shared" si="1"/>
        <v>Enron North America Corp.</v>
      </c>
    </row>
    <row r="19" spans="1:12" x14ac:dyDescent="0.2">
      <c r="A19" s="70" t="s">
        <v>154</v>
      </c>
      <c r="B19" s="69">
        <v>96058638</v>
      </c>
      <c r="C19" s="70" t="s">
        <v>404</v>
      </c>
      <c r="D19" s="70" t="s">
        <v>565</v>
      </c>
      <c r="E19" s="69">
        <v>1305</v>
      </c>
      <c r="F19" s="69">
        <v>12</v>
      </c>
      <c r="G19" s="71" t="s">
        <v>400</v>
      </c>
      <c r="H19" s="72">
        <v>37196</v>
      </c>
      <c r="I19" s="73">
        <f>VLOOKUP(A19,'US GAS Rankings'!$C$6:$H$232,6,FALSE)</f>
        <v>71</v>
      </c>
      <c r="K19" s="73" t="str">
        <f t="shared" si="0"/>
        <v>BP Energy Company96058638</v>
      </c>
      <c r="L19" s="73" t="str">
        <f t="shared" si="1"/>
        <v>Enron North America Corp.</v>
      </c>
    </row>
    <row r="20" spans="1:12" x14ac:dyDescent="0.2">
      <c r="A20" s="70" t="s">
        <v>154</v>
      </c>
      <c r="B20" s="69">
        <v>96062729</v>
      </c>
      <c r="C20" s="70" t="s">
        <v>403</v>
      </c>
      <c r="D20" s="70" t="s">
        <v>565</v>
      </c>
      <c r="E20" s="69">
        <v>1305</v>
      </c>
      <c r="F20" s="69">
        <v>12</v>
      </c>
      <c r="G20" s="71" t="s">
        <v>400</v>
      </c>
      <c r="H20" s="72">
        <v>37196</v>
      </c>
      <c r="I20" s="73">
        <f>VLOOKUP(A20,'US GAS Rankings'!$C$6:$H$232,6,FALSE)</f>
        <v>71</v>
      </c>
      <c r="K20" s="73" t="str">
        <f t="shared" si="0"/>
        <v>BP Energy Company96062729</v>
      </c>
      <c r="L20" s="73" t="str">
        <f t="shared" si="1"/>
        <v>Enron North America Corp.</v>
      </c>
    </row>
    <row r="21" spans="1:12" x14ac:dyDescent="0.2">
      <c r="A21" s="70" t="s">
        <v>154</v>
      </c>
      <c r="B21" s="69">
        <v>96062730</v>
      </c>
      <c r="C21" s="70" t="s">
        <v>403</v>
      </c>
      <c r="D21" s="70" t="s">
        <v>565</v>
      </c>
      <c r="E21" s="69">
        <v>1305</v>
      </c>
      <c r="F21" s="69">
        <v>12</v>
      </c>
      <c r="G21" s="71" t="s">
        <v>400</v>
      </c>
      <c r="H21" s="72">
        <v>37196</v>
      </c>
      <c r="I21" s="73">
        <f>VLOOKUP(A21,'US GAS Rankings'!$C$6:$H$232,6,FALSE)</f>
        <v>71</v>
      </c>
      <c r="K21" s="73" t="str">
        <f t="shared" si="0"/>
        <v>BP Energy Company96062730</v>
      </c>
      <c r="L21" s="73" t="str">
        <f t="shared" si="1"/>
        <v>Enron North America Corp.</v>
      </c>
    </row>
    <row r="22" spans="1:12" x14ac:dyDescent="0.2">
      <c r="A22" s="70" t="s">
        <v>121</v>
      </c>
      <c r="B22" s="69">
        <v>96062077</v>
      </c>
      <c r="C22" s="70" t="s">
        <v>399</v>
      </c>
      <c r="D22" s="70" t="s">
        <v>582</v>
      </c>
      <c r="E22" s="69">
        <v>94055</v>
      </c>
      <c r="F22" s="69">
        <v>18</v>
      </c>
      <c r="G22" s="71" t="s">
        <v>400</v>
      </c>
      <c r="H22" s="72">
        <v>37043</v>
      </c>
      <c r="I22" s="73">
        <f>VLOOKUP(A22,'US GAS Rankings'!$C$6:$H$232,6,FALSE)</f>
        <v>38</v>
      </c>
      <c r="K22" s="73" t="str">
        <f t="shared" si="0"/>
        <v>Aquila Energy Marketing Corporation96062077</v>
      </c>
      <c r="L22" s="73" t="str">
        <f t="shared" si="1"/>
        <v>ENA Upstream Company LLC</v>
      </c>
    </row>
    <row r="23" spans="1:12" x14ac:dyDescent="0.2">
      <c r="A23" s="70" t="s">
        <v>121</v>
      </c>
      <c r="B23" s="69">
        <v>96062137</v>
      </c>
      <c r="C23" s="70" t="s">
        <v>401</v>
      </c>
      <c r="D23" s="70" t="s">
        <v>582</v>
      </c>
      <c r="E23" s="69">
        <v>94055</v>
      </c>
      <c r="F23" s="69">
        <v>18</v>
      </c>
      <c r="G23" s="71" t="s">
        <v>400</v>
      </c>
      <c r="H23" s="72">
        <v>37043</v>
      </c>
      <c r="I23" s="73">
        <f>VLOOKUP(A23,'US GAS Rankings'!$C$6:$H$232,6,FALSE)</f>
        <v>38</v>
      </c>
      <c r="K23" s="73" t="str">
        <f t="shared" si="0"/>
        <v>Aquila Energy Marketing Corporation96062137</v>
      </c>
      <c r="L23" s="73" t="str">
        <f t="shared" si="1"/>
        <v>ENA Upstream Company LLC</v>
      </c>
    </row>
    <row r="24" spans="1:12" x14ac:dyDescent="0.2">
      <c r="A24" s="70" t="s">
        <v>121</v>
      </c>
      <c r="B24" s="69">
        <v>96070370</v>
      </c>
      <c r="C24" s="70" t="s">
        <v>396</v>
      </c>
      <c r="D24" s="70" t="s">
        <v>582</v>
      </c>
      <c r="E24" s="69">
        <v>94055</v>
      </c>
      <c r="F24" s="69">
        <v>18</v>
      </c>
      <c r="G24" s="71" t="s">
        <v>393</v>
      </c>
      <c r="H24" s="72">
        <v>37043</v>
      </c>
      <c r="I24" s="73">
        <f>VLOOKUP(A24,'US GAS Rankings'!$C$6:$H$232,6,FALSE)</f>
        <v>38</v>
      </c>
      <c r="K24" s="73" t="str">
        <f t="shared" si="0"/>
        <v>Aquila Energy Marketing Corporation96070370</v>
      </c>
      <c r="L24" s="73" t="str">
        <f t="shared" si="1"/>
        <v>ENA Upstream Company LLC</v>
      </c>
    </row>
    <row r="25" spans="1:12" x14ac:dyDescent="0.2">
      <c r="A25" s="70" t="s">
        <v>121</v>
      </c>
      <c r="B25" s="69">
        <v>96060710</v>
      </c>
      <c r="C25" s="70" t="s">
        <v>396</v>
      </c>
      <c r="D25" s="70" t="s">
        <v>584</v>
      </c>
      <c r="E25" s="69">
        <v>80670</v>
      </c>
      <c r="F25" s="69">
        <v>18</v>
      </c>
      <c r="G25" s="71" t="s">
        <v>393</v>
      </c>
      <c r="H25" s="72">
        <v>36951</v>
      </c>
      <c r="I25" s="73">
        <f>VLOOKUP(A25,'US GAS Rankings'!$C$6:$H$232,6,FALSE)</f>
        <v>38</v>
      </c>
      <c r="K25" s="73" t="str">
        <f t="shared" si="0"/>
        <v>Aquila Energy Marketing Corporation96060710</v>
      </c>
      <c r="L25" s="73" t="str">
        <f t="shared" si="1"/>
        <v>enovate, L.L.C.</v>
      </c>
    </row>
    <row r="26" spans="1:12" x14ac:dyDescent="0.2">
      <c r="A26" s="70" t="s">
        <v>121</v>
      </c>
      <c r="B26" s="69">
        <v>96067083</v>
      </c>
      <c r="C26" s="70" t="s">
        <v>583</v>
      </c>
      <c r="D26" s="70" t="s">
        <v>127</v>
      </c>
      <c r="E26" s="69">
        <v>57956</v>
      </c>
      <c r="F26" s="69">
        <v>18</v>
      </c>
      <c r="G26" s="71" t="s">
        <v>393</v>
      </c>
      <c r="H26" s="72">
        <v>36647</v>
      </c>
      <c r="I26" s="73">
        <f>VLOOKUP(A26,'US GAS Rankings'!$C$6:$H$232,6,FALSE)</f>
        <v>38</v>
      </c>
      <c r="K26" s="73" t="str">
        <f t="shared" si="0"/>
        <v>Aquila Energy Marketing Corporation96067083</v>
      </c>
      <c r="L26" s="73" t="str">
        <f t="shared" si="1"/>
        <v>Enron Energy Services, Inc.</v>
      </c>
    </row>
    <row r="27" spans="1:12" x14ac:dyDescent="0.2">
      <c r="A27" s="70" t="s">
        <v>121</v>
      </c>
      <c r="B27" s="69">
        <v>96083594</v>
      </c>
      <c r="C27" s="70" t="s">
        <v>583</v>
      </c>
      <c r="D27" s="70" t="s">
        <v>127</v>
      </c>
      <c r="E27" s="69">
        <v>57956</v>
      </c>
      <c r="F27" s="69">
        <v>18</v>
      </c>
      <c r="G27" s="71" t="s">
        <v>393</v>
      </c>
      <c r="H27" s="72">
        <v>36434</v>
      </c>
      <c r="I27" s="73">
        <f>VLOOKUP(A27,'US GAS Rankings'!$C$6:$H$232,6,FALSE)</f>
        <v>38</v>
      </c>
      <c r="K27" s="73" t="str">
        <f t="shared" si="0"/>
        <v>Aquila Energy Marketing Corporation96083594</v>
      </c>
      <c r="L27" s="73" t="str">
        <f t="shared" si="1"/>
        <v>Enron Energy Services, Inc.</v>
      </c>
    </row>
    <row r="28" spans="1:12" x14ac:dyDescent="0.2">
      <c r="A28" s="70" t="s">
        <v>121</v>
      </c>
      <c r="B28" s="69">
        <v>96086807</v>
      </c>
      <c r="C28" s="70" t="s">
        <v>583</v>
      </c>
      <c r="D28" s="70" t="s">
        <v>127</v>
      </c>
      <c r="E28" s="69">
        <v>57956</v>
      </c>
      <c r="F28" s="69">
        <v>18</v>
      </c>
      <c r="G28" s="71" t="s">
        <v>393</v>
      </c>
      <c r="H28" s="72">
        <v>36647</v>
      </c>
      <c r="I28" s="73">
        <f>VLOOKUP(A28,'US GAS Rankings'!$C$6:$H$232,6,FALSE)</f>
        <v>38</v>
      </c>
      <c r="K28" s="73" t="str">
        <f t="shared" si="0"/>
        <v>Aquila Energy Marketing Corporation96086807</v>
      </c>
      <c r="L28" s="73" t="str">
        <f t="shared" si="1"/>
        <v>Enron Energy Services, Inc.</v>
      </c>
    </row>
    <row r="29" spans="1:12" x14ac:dyDescent="0.2">
      <c r="A29" s="70" t="s">
        <v>121</v>
      </c>
      <c r="B29" s="69">
        <v>96000574</v>
      </c>
      <c r="C29" s="70" t="s">
        <v>392</v>
      </c>
      <c r="D29" s="70" t="s">
        <v>565</v>
      </c>
      <c r="E29" s="69">
        <v>1305</v>
      </c>
      <c r="F29" s="69">
        <v>18</v>
      </c>
      <c r="G29" s="71" t="s">
        <v>393</v>
      </c>
      <c r="H29" s="72">
        <v>34243</v>
      </c>
      <c r="I29" s="73">
        <f>VLOOKUP(A29,'US GAS Rankings'!$C$6:$H$232,6,FALSE)</f>
        <v>38</v>
      </c>
      <c r="K29" s="73" t="str">
        <f t="shared" si="0"/>
        <v>Aquila Energy Marketing Corporation96000574</v>
      </c>
      <c r="L29" s="73" t="str">
        <f t="shared" si="1"/>
        <v>Enron North America Corp.</v>
      </c>
    </row>
    <row r="30" spans="1:12" x14ac:dyDescent="0.2">
      <c r="A30" s="70" t="s">
        <v>121</v>
      </c>
      <c r="B30" s="69">
        <v>96005429</v>
      </c>
      <c r="C30" s="70" t="s">
        <v>397</v>
      </c>
      <c r="D30" s="70" t="s">
        <v>565</v>
      </c>
      <c r="E30" s="69">
        <v>1305</v>
      </c>
      <c r="F30" s="69">
        <v>18</v>
      </c>
      <c r="G30" s="71" t="s">
        <v>398</v>
      </c>
      <c r="H30" s="72">
        <v>35431</v>
      </c>
      <c r="I30" s="73">
        <f>VLOOKUP(A30,'US GAS Rankings'!$C$6:$H$232,6,FALSE)</f>
        <v>38</v>
      </c>
      <c r="K30" s="73" t="str">
        <f t="shared" si="0"/>
        <v>Aquila Energy Marketing Corporation96005429</v>
      </c>
      <c r="L30" s="73" t="str">
        <f t="shared" si="1"/>
        <v>Enron North America Corp.</v>
      </c>
    </row>
    <row r="31" spans="1:12" x14ac:dyDescent="0.2">
      <c r="A31" s="70" t="s">
        <v>121</v>
      </c>
      <c r="B31" s="69">
        <v>96007593</v>
      </c>
      <c r="C31" s="70" t="s">
        <v>411</v>
      </c>
      <c r="D31" s="70" t="s">
        <v>565</v>
      </c>
      <c r="E31" s="69">
        <v>1305</v>
      </c>
      <c r="F31" s="69">
        <v>18</v>
      </c>
      <c r="G31" s="71" t="s">
        <v>398</v>
      </c>
      <c r="H31" s="72">
        <v>35431</v>
      </c>
      <c r="I31" s="73">
        <f>VLOOKUP(A31,'US GAS Rankings'!$C$6:$H$232,6,FALSE)</f>
        <v>38</v>
      </c>
      <c r="K31" s="73" t="str">
        <f t="shared" si="0"/>
        <v>Aquila Energy Marketing Corporation96007593</v>
      </c>
      <c r="L31" s="73" t="str">
        <f t="shared" si="1"/>
        <v>Enron North America Corp.</v>
      </c>
    </row>
    <row r="32" spans="1:12" x14ac:dyDescent="0.2">
      <c r="A32" s="70" t="s">
        <v>121</v>
      </c>
      <c r="B32" s="69">
        <v>96063120</v>
      </c>
      <c r="C32" s="70" t="s">
        <v>401</v>
      </c>
      <c r="D32" s="70" t="s">
        <v>565</v>
      </c>
      <c r="E32" s="69">
        <v>1305</v>
      </c>
      <c r="F32" s="69">
        <v>18</v>
      </c>
      <c r="G32" s="71" t="s">
        <v>400</v>
      </c>
      <c r="H32" s="72">
        <v>37073</v>
      </c>
      <c r="I32" s="73">
        <f>VLOOKUP(A32,'US GAS Rankings'!$C$6:$H$232,6,FALSE)</f>
        <v>38</v>
      </c>
      <c r="K32" s="73" t="str">
        <f t="shared" si="0"/>
        <v>Aquila Energy Marketing Corporation96063120</v>
      </c>
      <c r="L32" s="73" t="str">
        <f t="shared" si="1"/>
        <v>Enron North America Corp.</v>
      </c>
    </row>
    <row r="33" spans="1:12" x14ac:dyDescent="0.2">
      <c r="A33" s="70" t="s">
        <v>121</v>
      </c>
      <c r="B33" s="69">
        <v>96063299</v>
      </c>
      <c r="C33" s="70" t="s">
        <v>399</v>
      </c>
      <c r="D33" s="70" t="s">
        <v>565</v>
      </c>
      <c r="E33" s="69">
        <v>1305</v>
      </c>
      <c r="F33" s="69">
        <v>18</v>
      </c>
      <c r="G33" s="71" t="s">
        <v>400</v>
      </c>
      <c r="H33" s="72">
        <v>37073</v>
      </c>
      <c r="I33" s="73">
        <f>VLOOKUP(A33,'US GAS Rankings'!$C$6:$H$232,6,FALSE)</f>
        <v>38</v>
      </c>
      <c r="K33" s="73" t="str">
        <f t="shared" si="0"/>
        <v>Aquila Energy Marketing Corporation96063299</v>
      </c>
      <c r="L33" s="73" t="str">
        <f t="shared" si="1"/>
        <v>Enron North America Corp.</v>
      </c>
    </row>
    <row r="34" spans="1:12" x14ac:dyDescent="0.2">
      <c r="A34" s="70" t="s">
        <v>121</v>
      </c>
      <c r="B34" s="69">
        <v>96090130</v>
      </c>
      <c r="C34" s="70" t="s">
        <v>394</v>
      </c>
      <c r="D34" s="70" t="s">
        <v>565</v>
      </c>
      <c r="E34" s="69">
        <v>1305</v>
      </c>
      <c r="F34" s="69">
        <v>18</v>
      </c>
      <c r="G34" s="71" t="s">
        <v>393</v>
      </c>
      <c r="H34" s="72">
        <v>36800</v>
      </c>
      <c r="I34" s="73">
        <f>VLOOKUP(A34,'US GAS Rankings'!$C$6:$H$232,6,FALSE)</f>
        <v>38</v>
      </c>
      <c r="K34" s="73" t="str">
        <f t="shared" si="0"/>
        <v>Aquila Energy Marketing Corporation96090130</v>
      </c>
      <c r="L34" s="73" t="str">
        <f t="shared" si="1"/>
        <v>Enron North America Corp.</v>
      </c>
    </row>
    <row r="35" spans="1:12" x14ac:dyDescent="0.2">
      <c r="A35" s="70" t="s">
        <v>121</v>
      </c>
      <c r="B35" s="69">
        <v>96091093</v>
      </c>
      <c r="C35" s="70" t="s">
        <v>392</v>
      </c>
      <c r="D35" s="70" t="s">
        <v>565</v>
      </c>
      <c r="E35" s="69">
        <v>1305</v>
      </c>
      <c r="F35" s="69">
        <v>18</v>
      </c>
      <c r="G35" s="71" t="s">
        <v>393</v>
      </c>
      <c r="H35" s="72">
        <v>36982</v>
      </c>
      <c r="I35" s="73">
        <f>VLOOKUP(A35,'US GAS Rankings'!$C$6:$H$232,6,FALSE)</f>
        <v>38</v>
      </c>
      <c r="K35" s="73" t="str">
        <f t="shared" si="0"/>
        <v>Aquila Energy Marketing Corporation96091093</v>
      </c>
      <c r="L35" s="73" t="str">
        <f t="shared" si="1"/>
        <v>Enron North America Corp.</v>
      </c>
    </row>
    <row r="36" spans="1:12" x14ac:dyDescent="0.2">
      <c r="A36" s="70" t="s">
        <v>206</v>
      </c>
      <c r="B36" s="69">
        <v>96004100</v>
      </c>
      <c r="C36" s="70" t="s">
        <v>399</v>
      </c>
      <c r="D36" s="70" t="s">
        <v>565</v>
      </c>
      <c r="E36" s="69">
        <v>1305</v>
      </c>
      <c r="F36" s="69">
        <v>24</v>
      </c>
      <c r="G36" s="71" t="s">
        <v>400</v>
      </c>
      <c r="H36" s="72">
        <v>35431</v>
      </c>
      <c r="I36" s="73">
        <f>VLOOKUP(A36,'US GAS Rankings'!$C$6:$H$232,6,FALSE)</f>
        <v>123</v>
      </c>
      <c r="K36" s="73" t="str">
        <f t="shared" si="0"/>
        <v>Atmos Energy Corporation96004100</v>
      </c>
      <c r="L36" s="73" t="str">
        <f t="shared" si="1"/>
        <v>Enron North America Corp.</v>
      </c>
    </row>
    <row r="37" spans="1:12" x14ac:dyDescent="0.2">
      <c r="A37" s="70" t="s">
        <v>206</v>
      </c>
      <c r="B37" s="69">
        <v>96066376</v>
      </c>
      <c r="C37" s="70" t="s">
        <v>402</v>
      </c>
      <c r="D37" s="70" t="s">
        <v>565</v>
      </c>
      <c r="E37" s="69">
        <v>1305</v>
      </c>
      <c r="F37" s="69">
        <v>24</v>
      </c>
      <c r="G37" s="71" t="s">
        <v>398</v>
      </c>
      <c r="H37" s="72">
        <v>37128</v>
      </c>
      <c r="I37" s="73">
        <f>VLOOKUP(A37,'US GAS Rankings'!$C$6:$H$232,6,FALSE)</f>
        <v>123</v>
      </c>
      <c r="K37" s="73" t="str">
        <f t="shared" si="0"/>
        <v>Atmos Energy Corporation96066376</v>
      </c>
      <c r="L37" s="73" t="str">
        <f t="shared" si="1"/>
        <v>Enron North America Corp.</v>
      </c>
    </row>
    <row r="38" spans="1:12" x14ac:dyDescent="0.2">
      <c r="A38" s="74" t="s">
        <v>138</v>
      </c>
      <c r="C38" s="74" t="s">
        <v>585</v>
      </c>
      <c r="F38" s="67">
        <v>27</v>
      </c>
      <c r="I38" s="73">
        <f>VLOOKUP(A38,'US GAS Rankings'!$C$6:$H$232,6,FALSE)</f>
        <v>55</v>
      </c>
      <c r="K38" s="73" t="str">
        <f t="shared" si="0"/>
        <v>Bankers Trust Company</v>
      </c>
      <c r="L38" s="73">
        <f t="shared" si="1"/>
        <v>0</v>
      </c>
    </row>
    <row r="39" spans="1:12" x14ac:dyDescent="0.2">
      <c r="A39" s="70" t="s">
        <v>261</v>
      </c>
      <c r="B39" s="69">
        <v>96000409</v>
      </c>
      <c r="C39" s="70" t="s">
        <v>437</v>
      </c>
      <c r="D39" s="70" t="s">
        <v>565</v>
      </c>
      <c r="E39" s="69">
        <v>1305</v>
      </c>
      <c r="F39" s="69">
        <v>41</v>
      </c>
      <c r="G39" s="71" t="s">
        <v>393</v>
      </c>
      <c r="H39" s="72">
        <v>32448</v>
      </c>
      <c r="I39" s="73">
        <f>VLOOKUP(A39,'US GAS Rankings'!$C$6:$H$232,6,FALSE)</f>
        <v>178</v>
      </c>
      <c r="K39" s="73" t="str">
        <f t="shared" si="0"/>
        <v>The Brooklyn Union Gas Company96000409</v>
      </c>
      <c r="L39" s="73" t="str">
        <f t="shared" si="1"/>
        <v>Enron North America Corp.</v>
      </c>
    </row>
    <row r="40" spans="1:12" x14ac:dyDescent="0.2">
      <c r="A40" s="70" t="s">
        <v>261</v>
      </c>
      <c r="B40" s="69">
        <v>96000411</v>
      </c>
      <c r="C40" s="70" t="s">
        <v>408</v>
      </c>
      <c r="D40" s="70" t="s">
        <v>565</v>
      </c>
      <c r="E40" s="69">
        <v>1305</v>
      </c>
      <c r="F40" s="69">
        <v>41</v>
      </c>
      <c r="G40" s="71" t="s">
        <v>393</v>
      </c>
      <c r="H40" s="72">
        <v>32690</v>
      </c>
      <c r="I40" s="73">
        <f>VLOOKUP(A40,'US GAS Rankings'!$C$6:$H$232,6,FALSE)</f>
        <v>178</v>
      </c>
      <c r="K40" s="73" t="str">
        <f t="shared" si="0"/>
        <v>The Brooklyn Union Gas Company96000411</v>
      </c>
      <c r="L40" s="73" t="str">
        <f t="shared" si="1"/>
        <v>Enron North America Corp.</v>
      </c>
    </row>
    <row r="41" spans="1:12" x14ac:dyDescent="0.2">
      <c r="A41" s="70" t="s">
        <v>261</v>
      </c>
      <c r="B41" s="69">
        <v>96000421</v>
      </c>
      <c r="C41" s="70" t="s">
        <v>392</v>
      </c>
      <c r="D41" s="70" t="s">
        <v>565</v>
      </c>
      <c r="E41" s="69">
        <v>1305</v>
      </c>
      <c r="F41" s="69">
        <v>41</v>
      </c>
      <c r="G41" s="71" t="s">
        <v>393</v>
      </c>
      <c r="H41" s="72">
        <v>34121</v>
      </c>
      <c r="I41" s="73">
        <f>VLOOKUP(A41,'US GAS Rankings'!$C$6:$H$232,6,FALSE)</f>
        <v>178</v>
      </c>
      <c r="K41" s="73" t="str">
        <f t="shared" si="0"/>
        <v>The Brooklyn Union Gas Company96000421</v>
      </c>
      <c r="L41" s="73" t="str">
        <f t="shared" si="1"/>
        <v>Enron North America Corp.</v>
      </c>
    </row>
    <row r="42" spans="1:12" x14ac:dyDescent="0.2">
      <c r="A42" s="70" t="s">
        <v>261</v>
      </c>
      <c r="B42" s="69">
        <v>96001992</v>
      </c>
      <c r="C42" s="70" t="s">
        <v>414</v>
      </c>
      <c r="D42" s="70" t="s">
        <v>565</v>
      </c>
      <c r="E42" s="69">
        <v>1305</v>
      </c>
      <c r="F42" s="69">
        <v>41</v>
      </c>
      <c r="G42" s="71" t="s">
        <v>393</v>
      </c>
      <c r="H42" s="72">
        <v>33557</v>
      </c>
      <c r="I42" s="73">
        <f>VLOOKUP(A42,'US GAS Rankings'!$C$6:$H$232,6,FALSE)</f>
        <v>178</v>
      </c>
      <c r="K42" s="73" t="str">
        <f t="shared" si="0"/>
        <v>The Brooklyn Union Gas Company96001992</v>
      </c>
      <c r="L42" s="73" t="str">
        <f t="shared" si="1"/>
        <v>Enron North America Corp.</v>
      </c>
    </row>
    <row r="43" spans="1:12" x14ac:dyDescent="0.2">
      <c r="A43" s="70" t="s">
        <v>261</v>
      </c>
      <c r="B43" s="69">
        <v>96007321</v>
      </c>
      <c r="C43" s="70" t="s">
        <v>447</v>
      </c>
      <c r="D43" s="70" t="s">
        <v>565</v>
      </c>
      <c r="E43" s="69">
        <v>1305</v>
      </c>
      <c r="F43" s="69">
        <v>41</v>
      </c>
      <c r="G43" s="71" t="s">
        <v>393</v>
      </c>
      <c r="H43" s="72">
        <v>34425</v>
      </c>
      <c r="I43" s="73">
        <f>VLOOKUP(A43,'US GAS Rankings'!$C$6:$H$232,6,FALSE)</f>
        <v>178</v>
      </c>
      <c r="K43" s="73" t="str">
        <f t="shared" si="0"/>
        <v>The Brooklyn Union Gas Company96007321</v>
      </c>
      <c r="L43" s="73" t="str">
        <f t="shared" si="1"/>
        <v>Enron North America Corp.</v>
      </c>
    </row>
    <row r="44" spans="1:12" x14ac:dyDescent="0.2">
      <c r="A44" s="70" t="s">
        <v>261</v>
      </c>
      <c r="B44" s="69">
        <v>96044819</v>
      </c>
      <c r="C44" s="70" t="s">
        <v>401</v>
      </c>
      <c r="D44" s="70" t="s">
        <v>565</v>
      </c>
      <c r="E44" s="69">
        <v>1305</v>
      </c>
      <c r="F44" s="69">
        <v>41</v>
      </c>
      <c r="G44" s="71" t="s">
        <v>398</v>
      </c>
      <c r="H44" s="72">
        <v>36739</v>
      </c>
      <c r="I44" s="73">
        <f>VLOOKUP(A44,'US GAS Rankings'!$C$6:$H$232,6,FALSE)</f>
        <v>178</v>
      </c>
      <c r="K44" s="73" t="str">
        <f t="shared" si="0"/>
        <v>The Brooklyn Union Gas Company96044819</v>
      </c>
      <c r="L44" s="73" t="str">
        <f t="shared" si="1"/>
        <v>Enron North America Corp.</v>
      </c>
    </row>
    <row r="45" spans="1:12" x14ac:dyDescent="0.2">
      <c r="A45" s="70" t="s">
        <v>174</v>
      </c>
      <c r="B45" s="69">
        <v>96058781</v>
      </c>
      <c r="C45" s="70" t="s">
        <v>404</v>
      </c>
      <c r="D45" s="70" t="s">
        <v>582</v>
      </c>
      <c r="E45" s="69">
        <v>94055</v>
      </c>
      <c r="F45" s="69">
        <v>94</v>
      </c>
      <c r="G45" s="71" t="s">
        <v>398</v>
      </c>
      <c r="H45" s="72">
        <v>37012</v>
      </c>
      <c r="I45" s="73">
        <f>VLOOKUP(A45,'US GAS Rankings'!$C$6:$H$232,6,FALSE)</f>
        <v>91</v>
      </c>
      <c r="K45" s="73" t="str">
        <f t="shared" si="0"/>
        <v>TotalFinaElf Gas &amp; Power North America, Inc.96058781</v>
      </c>
      <c r="L45" s="73" t="str">
        <f t="shared" si="1"/>
        <v>ENA Upstream Company LLC</v>
      </c>
    </row>
    <row r="46" spans="1:12" x14ac:dyDescent="0.2">
      <c r="A46" s="70" t="s">
        <v>174</v>
      </c>
      <c r="B46" s="69">
        <v>96058782</v>
      </c>
      <c r="C46" s="70" t="s">
        <v>404</v>
      </c>
      <c r="D46" s="70" t="s">
        <v>582</v>
      </c>
      <c r="E46" s="69">
        <v>94055</v>
      </c>
      <c r="F46" s="69">
        <v>94</v>
      </c>
      <c r="G46" s="71" t="s">
        <v>398</v>
      </c>
      <c r="H46" s="72">
        <v>37012</v>
      </c>
      <c r="I46" s="73">
        <f>VLOOKUP(A46,'US GAS Rankings'!$C$6:$H$232,6,FALSE)</f>
        <v>91</v>
      </c>
      <c r="K46" s="73" t="str">
        <f t="shared" si="0"/>
        <v>TotalFinaElf Gas &amp; Power North America, Inc.96058782</v>
      </c>
      <c r="L46" s="73" t="str">
        <f t="shared" si="1"/>
        <v>ENA Upstream Company LLC</v>
      </c>
    </row>
    <row r="47" spans="1:12" x14ac:dyDescent="0.2">
      <c r="A47" s="70" t="s">
        <v>174</v>
      </c>
      <c r="B47" s="69">
        <v>96000448</v>
      </c>
      <c r="C47" s="70" t="s">
        <v>392</v>
      </c>
      <c r="D47" s="70" t="s">
        <v>565</v>
      </c>
      <c r="E47" s="69">
        <v>1305</v>
      </c>
      <c r="F47" s="69">
        <v>94</v>
      </c>
      <c r="G47" s="71" t="s">
        <v>393</v>
      </c>
      <c r="H47" s="72">
        <v>34060</v>
      </c>
      <c r="I47" s="73">
        <f>VLOOKUP(A47,'US GAS Rankings'!$C$6:$H$232,6,FALSE)</f>
        <v>91</v>
      </c>
      <c r="K47" s="73" t="str">
        <f t="shared" si="0"/>
        <v>TotalFinaElf Gas &amp; Power North America, Inc.96000448</v>
      </c>
      <c r="L47" s="73" t="str">
        <f t="shared" si="1"/>
        <v>Enron North America Corp.</v>
      </c>
    </row>
    <row r="48" spans="1:12" x14ac:dyDescent="0.2">
      <c r="A48" s="70" t="s">
        <v>174</v>
      </c>
      <c r="B48" s="69">
        <v>96018731</v>
      </c>
      <c r="C48" s="70" t="s">
        <v>394</v>
      </c>
      <c r="D48" s="70" t="s">
        <v>565</v>
      </c>
      <c r="E48" s="69">
        <v>1305</v>
      </c>
      <c r="F48" s="69">
        <v>94</v>
      </c>
      <c r="G48" s="71" t="s">
        <v>393</v>
      </c>
      <c r="H48" s="72">
        <v>35855</v>
      </c>
      <c r="I48" s="73">
        <f>VLOOKUP(A48,'US GAS Rankings'!$C$6:$H$232,6,FALSE)</f>
        <v>91</v>
      </c>
      <c r="K48" s="73" t="str">
        <f t="shared" si="0"/>
        <v>TotalFinaElf Gas &amp; Power North America, Inc.96018731</v>
      </c>
      <c r="L48" s="73" t="str">
        <f t="shared" si="1"/>
        <v>Enron North America Corp.</v>
      </c>
    </row>
    <row r="49" spans="1:12" x14ac:dyDescent="0.2">
      <c r="A49" s="70" t="s">
        <v>174</v>
      </c>
      <c r="B49" s="69">
        <v>96029083</v>
      </c>
      <c r="C49" s="70" t="s">
        <v>396</v>
      </c>
      <c r="D49" s="70" t="s">
        <v>565</v>
      </c>
      <c r="E49" s="69">
        <v>1305</v>
      </c>
      <c r="F49" s="69">
        <v>94</v>
      </c>
      <c r="G49" s="71" t="s">
        <v>393</v>
      </c>
      <c r="H49" s="72">
        <v>35521</v>
      </c>
      <c r="I49" s="73">
        <f>VLOOKUP(A49,'US GAS Rankings'!$C$6:$H$232,6,FALSE)</f>
        <v>91</v>
      </c>
      <c r="K49" s="73" t="str">
        <f t="shared" si="0"/>
        <v>TotalFinaElf Gas &amp; Power North America, Inc.96029083</v>
      </c>
      <c r="L49" s="73" t="str">
        <f t="shared" si="1"/>
        <v>Enron North America Corp.</v>
      </c>
    </row>
    <row r="50" spans="1:12" x14ac:dyDescent="0.2">
      <c r="A50" s="70" t="s">
        <v>288</v>
      </c>
      <c r="B50" s="69">
        <v>96000710</v>
      </c>
      <c r="C50" s="70" t="s">
        <v>428</v>
      </c>
      <c r="D50" s="70" t="s">
        <v>565</v>
      </c>
      <c r="E50" s="69">
        <v>1305</v>
      </c>
      <c r="F50" s="69">
        <v>118</v>
      </c>
      <c r="G50" s="71" t="s">
        <v>419</v>
      </c>
      <c r="H50" s="72">
        <v>32478</v>
      </c>
      <c r="I50" s="73">
        <f>VLOOKUP(A50,'US GAS Rankings'!$C$6:$H$232,6,FALSE)</f>
        <v>205</v>
      </c>
      <c r="K50" s="73" t="str">
        <f t="shared" si="0"/>
        <v>Interstate Power Company96000710</v>
      </c>
      <c r="L50" s="73" t="str">
        <f t="shared" si="1"/>
        <v>Enron North America Corp.</v>
      </c>
    </row>
    <row r="51" spans="1:12" x14ac:dyDescent="0.2">
      <c r="A51" s="70" t="s">
        <v>288</v>
      </c>
      <c r="B51" s="69">
        <v>96000712</v>
      </c>
      <c r="C51" s="70" t="s">
        <v>392</v>
      </c>
      <c r="D51" s="70" t="s">
        <v>565</v>
      </c>
      <c r="E51" s="69">
        <v>1305</v>
      </c>
      <c r="F51" s="69">
        <v>118</v>
      </c>
      <c r="G51" s="71" t="s">
        <v>393</v>
      </c>
      <c r="H51" s="72">
        <v>33420</v>
      </c>
      <c r="I51" s="73">
        <f>VLOOKUP(A51,'US GAS Rankings'!$C$6:$H$232,6,FALSE)</f>
        <v>205</v>
      </c>
      <c r="K51" s="73" t="str">
        <f t="shared" si="0"/>
        <v>Interstate Power Company96000712</v>
      </c>
      <c r="L51" s="73" t="str">
        <f t="shared" si="1"/>
        <v>Enron North America Corp.</v>
      </c>
    </row>
    <row r="52" spans="1:12" x14ac:dyDescent="0.2">
      <c r="A52" s="70" t="s">
        <v>288</v>
      </c>
      <c r="B52" s="69">
        <v>96018757</v>
      </c>
      <c r="C52" s="70" t="s">
        <v>401</v>
      </c>
      <c r="D52" s="70" t="s">
        <v>565</v>
      </c>
      <c r="E52" s="69">
        <v>1305</v>
      </c>
      <c r="F52" s="69">
        <v>118</v>
      </c>
      <c r="G52" s="71" t="s">
        <v>398</v>
      </c>
      <c r="H52" s="72">
        <v>36130</v>
      </c>
      <c r="I52" s="73">
        <f>VLOOKUP(A52,'US GAS Rankings'!$C$6:$H$232,6,FALSE)</f>
        <v>205</v>
      </c>
      <c r="K52" s="73" t="str">
        <f t="shared" si="0"/>
        <v>Interstate Power Company96018757</v>
      </c>
      <c r="L52" s="73" t="str">
        <f t="shared" si="1"/>
        <v>Enron North America Corp.</v>
      </c>
    </row>
    <row r="53" spans="1:12" x14ac:dyDescent="0.2">
      <c r="A53" s="70" t="s">
        <v>288</v>
      </c>
      <c r="B53" s="69">
        <v>96048074</v>
      </c>
      <c r="C53" s="70" t="s">
        <v>399</v>
      </c>
      <c r="D53" s="70" t="s">
        <v>565</v>
      </c>
      <c r="E53" s="69">
        <v>1305</v>
      </c>
      <c r="F53" s="69">
        <v>118</v>
      </c>
      <c r="G53" s="71" t="s">
        <v>398</v>
      </c>
      <c r="H53" s="72">
        <v>36770</v>
      </c>
      <c r="I53" s="73">
        <f>VLOOKUP(A53,'US GAS Rankings'!$C$6:$H$232,6,FALSE)</f>
        <v>205</v>
      </c>
      <c r="K53" s="73" t="str">
        <f t="shared" si="0"/>
        <v>Interstate Power Company96048074</v>
      </c>
      <c r="L53" s="73" t="str">
        <f t="shared" si="1"/>
        <v>Enron North America Corp.</v>
      </c>
    </row>
    <row r="54" spans="1:12" x14ac:dyDescent="0.2">
      <c r="A54" s="70" t="s">
        <v>99</v>
      </c>
      <c r="B54" s="69">
        <v>96005429</v>
      </c>
      <c r="C54" s="70" t="s">
        <v>397</v>
      </c>
      <c r="D54" s="70" t="s">
        <v>565</v>
      </c>
      <c r="E54" s="69">
        <v>1305</v>
      </c>
      <c r="F54" s="69">
        <v>120</v>
      </c>
      <c r="G54" s="71" t="s">
        <v>398</v>
      </c>
      <c r="H54" s="72">
        <v>35431</v>
      </c>
      <c r="I54" s="73">
        <f>VLOOKUP(A54,'US GAS Rankings'!$C$6:$H$232,6,FALSE)</f>
        <v>16</v>
      </c>
      <c r="K54" s="73" t="str">
        <f t="shared" si="0"/>
        <v>J. Aron &amp; Company96005429</v>
      </c>
      <c r="L54" s="73" t="str">
        <f t="shared" si="1"/>
        <v>Enron North America Corp.</v>
      </c>
    </row>
    <row r="55" spans="1:12" x14ac:dyDescent="0.2">
      <c r="A55" s="70" t="s">
        <v>99</v>
      </c>
      <c r="B55" s="69">
        <v>96020559</v>
      </c>
      <c r="C55" s="70" t="s">
        <v>424</v>
      </c>
      <c r="D55" s="70" t="s">
        <v>565</v>
      </c>
      <c r="E55" s="69">
        <v>1305</v>
      </c>
      <c r="F55" s="69">
        <v>120</v>
      </c>
      <c r="G55" s="71" t="s">
        <v>419</v>
      </c>
      <c r="H55" s="72">
        <v>35065</v>
      </c>
      <c r="I55" s="73">
        <f>VLOOKUP(A55,'US GAS Rankings'!$C$6:$H$232,6,FALSE)</f>
        <v>16</v>
      </c>
      <c r="K55" s="73" t="str">
        <f t="shared" si="0"/>
        <v>J. Aron &amp; Company96020559</v>
      </c>
      <c r="L55" s="73" t="str">
        <f t="shared" si="1"/>
        <v>Enron North America Corp.</v>
      </c>
    </row>
    <row r="56" spans="1:12" x14ac:dyDescent="0.2">
      <c r="A56" s="70" t="s">
        <v>99</v>
      </c>
      <c r="B56" s="69">
        <v>96031481</v>
      </c>
      <c r="C56" s="70" t="s">
        <v>402</v>
      </c>
      <c r="D56" s="70" t="s">
        <v>565</v>
      </c>
      <c r="E56" s="69">
        <v>1305</v>
      </c>
      <c r="F56" s="69">
        <v>120</v>
      </c>
      <c r="G56" s="71" t="s">
        <v>398</v>
      </c>
      <c r="H56" s="72">
        <v>36526</v>
      </c>
      <c r="I56" s="73">
        <f>VLOOKUP(A56,'US GAS Rankings'!$C$6:$H$232,6,FALSE)</f>
        <v>16</v>
      </c>
      <c r="K56" s="73" t="str">
        <f t="shared" si="0"/>
        <v>J. Aron &amp; Company96031481</v>
      </c>
      <c r="L56" s="73" t="str">
        <f t="shared" si="1"/>
        <v>Enron North America Corp.</v>
      </c>
    </row>
    <row r="57" spans="1:12" x14ac:dyDescent="0.2">
      <c r="A57" s="70" t="s">
        <v>99</v>
      </c>
      <c r="B57" s="69">
        <v>96050368</v>
      </c>
      <c r="C57" s="70" t="s">
        <v>399</v>
      </c>
      <c r="D57" s="70" t="s">
        <v>565</v>
      </c>
      <c r="E57" s="69">
        <v>1305</v>
      </c>
      <c r="F57" s="69">
        <v>120</v>
      </c>
      <c r="G57" s="71" t="s">
        <v>400</v>
      </c>
      <c r="H57" s="72">
        <v>36800</v>
      </c>
      <c r="I57" s="73">
        <f>VLOOKUP(A57,'US GAS Rankings'!$C$6:$H$232,6,FALSE)</f>
        <v>16</v>
      </c>
      <c r="K57" s="73" t="str">
        <f t="shared" si="0"/>
        <v>J. Aron &amp; Company96050368</v>
      </c>
      <c r="L57" s="73" t="str">
        <f t="shared" si="1"/>
        <v>Enron North America Corp.</v>
      </c>
    </row>
    <row r="58" spans="1:12" x14ac:dyDescent="0.2">
      <c r="A58" s="70" t="s">
        <v>99</v>
      </c>
      <c r="B58" s="69">
        <v>96057579</v>
      </c>
      <c r="C58" s="70" t="s">
        <v>403</v>
      </c>
      <c r="D58" s="70" t="s">
        <v>565</v>
      </c>
      <c r="E58" s="69">
        <v>1305</v>
      </c>
      <c r="F58" s="69">
        <v>120</v>
      </c>
      <c r="G58" s="71" t="s">
        <v>400</v>
      </c>
      <c r="H58" s="72">
        <v>37347</v>
      </c>
      <c r="I58" s="73">
        <f>VLOOKUP(A58,'US GAS Rankings'!$C$6:$H$232,6,FALSE)</f>
        <v>16</v>
      </c>
      <c r="K58" s="73" t="str">
        <f t="shared" si="0"/>
        <v>J. Aron &amp; Company96057579</v>
      </c>
      <c r="L58" s="73" t="str">
        <f t="shared" si="1"/>
        <v>Enron North America Corp.</v>
      </c>
    </row>
    <row r="59" spans="1:12" x14ac:dyDescent="0.2">
      <c r="A59" s="70" t="s">
        <v>99</v>
      </c>
      <c r="B59" s="69">
        <v>96062185</v>
      </c>
      <c r="C59" s="70" t="s">
        <v>401</v>
      </c>
      <c r="D59" s="70" t="s">
        <v>565</v>
      </c>
      <c r="E59" s="69">
        <v>1305</v>
      </c>
      <c r="F59" s="69">
        <v>120</v>
      </c>
      <c r="G59" s="71" t="s">
        <v>400</v>
      </c>
      <c r="H59" s="72">
        <v>37043</v>
      </c>
      <c r="I59" s="73">
        <f>VLOOKUP(A59,'US GAS Rankings'!$C$6:$H$232,6,FALSE)</f>
        <v>16</v>
      </c>
      <c r="K59" s="73" t="str">
        <f t="shared" si="0"/>
        <v>J. Aron &amp; Company96062185</v>
      </c>
      <c r="L59" s="73" t="str">
        <f t="shared" si="1"/>
        <v>Enron North America Corp.</v>
      </c>
    </row>
    <row r="60" spans="1:12" x14ac:dyDescent="0.2">
      <c r="A60" s="70" t="s">
        <v>307</v>
      </c>
      <c r="B60" s="69">
        <v>96057140</v>
      </c>
      <c r="C60" s="70" t="s">
        <v>448</v>
      </c>
      <c r="D60" s="70" t="s">
        <v>584</v>
      </c>
      <c r="E60" s="69">
        <v>80670</v>
      </c>
      <c r="F60" s="69">
        <v>154</v>
      </c>
      <c r="G60" s="71" t="s">
        <v>393</v>
      </c>
      <c r="H60" s="72">
        <v>36770</v>
      </c>
      <c r="I60" s="73">
        <f>VLOOKUP(A60,'US GAS Rankings'!$C$6:$H$232,6,FALSE)</f>
        <v>224</v>
      </c>
      <c r="K60" s="73" t="str">
        <f t="shared" si="0"/>
        <v>Northern Indiana Public Service Company96057140</v>
      </c>
      <c r="L60" s="73" t="str">
        <f t="shared" si="1"/>
        <v>enovate, L.L.C.</v>
      </c>
    </row>
    <row r="61" spans="1:12" x14ac:dyDescent="0.2">
      <c r="A61" s="70" t="s">
        <v>307</v>
      </c>
      <c r="B61" s="69">
        <v>96057145</v>
      </c>
      <c r="C61" s="70" t="s">
        <v>448</v>
      </c>
      <c r="D61" s="70" t="s">
        <v>584</v>
      </c>
      <c r="E61" s="69">
        <v>80670</v>
      </c>
      <c r="F61" s="69">
        <v>154</v>
      </c>
      <c r="G61" s="71" t="s">
        <v>393</v>
      </c>
      <c r="H61" s="72">
        <v>36770</v>
      </c>
      <c r="I61" s="73">
        <f>VLOOKUP(A61,'US GAS Rankings'!$C$6:$H$232,6,FALSE)</f>
        <v>224</v>
      </c>
      <c r="K61" s="73" t="str">
        <f t="shared" si="0"/>
        <v>Northern Indiana Public Service Company96057145</v>
      </c>
      <c r="L61" s="73" t="str">
        <f t="shared" si="1"/>
        <v>enovate, L.L.C.</v>
      </c>
    </row>
    <row r="62" spans="1:12" x14ac:dyDescent="0.2">
      <c r="A62" s="70" t="s">
        <v>307</v>
      </c>
      <c r="B62" s="69">
        <v>96057220</v>
      </c>
      <c r="C62" s="70" t="s">
        <v>586</v>
      </c>
      <c r="D62" s="70" t="s">
        <v>584</v>
      </c>
      <c r="E62" s="69">
        <v>80670</v>
      </c>
      <c r="F62" s="69">
        <v>154</v>
      </c>
      <c r="G62" s="71" t="s">
        <v>398</v>
      </c>
      <c r="H62" s="72">
        <v>37043</v>
      </c>
      <c r="I62" s="73">
        <f>VLOOKUP(A62,'US GAS Rankings'!$C$6:$H$232,6,FALSE)</f>
        <v>224</v>
      </c>
      <c r="K62" s="73" t="str">
        <f t="shared" si="0"/>
        <v>Northern Indiana Public Service Company96057220</v>
      </c>
      <c r="L62" s="73" t="str">
        <f t="shared" si="1"/>
        <v>enovate, L.L.C.</v>
      </c>
    </row>
    <row r="63" spans="1:12" x14ac:dyDescent="0.2">
      <c r="A63" s="70" t="s">
        <v>307</v>
      </c>
      <c r="B63" s="69">
        <v>96057225</v>
      </c>
      <c r="C63" s="70" t="s">
        <v>586</v>
      </c>
      <c r="D63" s="70" t="s">
        <v>584</v>
      </c>
      <c r="E63" s="69">
        <v>80670</v>
      </c>
      <c r="F63" s="69">
        <v>154</v>
      </c>
      <c r="G63" s="71" t="s">
        <v>398</v>
      </c>
      <c r="H63" s="72">
        <v>37012</v>
      </c>
      <c r="I63" s="73">
        <f>VLOOKUP(A63,'US GAS Rankings'!$C$6:$H$232,6,FALSE)</f>
        <v>224</v>
      </c>
      <c r="K63" s="73" t="str">
        <f t="shared" si="0"/>
        <v>Northern Indiana Public Service Company96057225</v>
      </c>
      <c r="L63" s="73" t="str">
        <f t="shared" si="1"/>
        <v>enovate, L.L.C.</v>
      </c>
    </row>
    <row r="64" spans="1:12" x14ac:dyDescent="0.2">
      <c r="A64" s="70" t="s">
        <v>307</v>
      </c>
      <c r="B64" s="69">
        <v>96058888</v>
      </c>
      <c r="C64" s="70" t="s">
        <v>438</v>
      </c>
      <c r="D64" s="70" t="s">
        <v>584</v>
      </c>
      <c r="E64" s="69">
        <v>80670</v>
      </c>
      <c r="F64" s="69">
        <v>154</v>
      </c>
      <c r="G64" s="71" t="s">
        <v>398</v>
      </c>
      <c r="H64" s="72">
        <v>36923</v>
      </c>
      <c r="I64" s="73">
        <f>VLOOKUP(A64,'US GAS Rankings'!$C$6:$H$232,6,FALSE)</f>
        <v>224</v>
      </c>
      <c r="K64" s="73" t="str">
        <f t="shared" si="0"/>
        <v>Northern Indiana Public Service Company96058888</v>
      </c>
      <c r="L64" s="73" t="str">
        <f t="shared" si="1"/>
        <v>enovate, L.L.C.</v>
      </c>
    </row>
    <row r="65" spans="1:12" x14ac:dyDescent="0.2">
      <c r="A65" s="70" t="s">
        <v>307</v>
      </c>
      <c r="B65" s="69">
        <v>96064327</v>
      </c>
      <c r="C65" s="70" t="s">
        <v>586</v>
      </c>
      <c r="D65" s="70" t="s">
        <v>584</v>
      </c>
      <c r="E65" s="69">
        <v>80670</v>
      </c>
      <c r="F65" s="69">
        <v>154</v>
      </c>
      <c r="G65" s="71" t="s">
        <v>398</v>
      </c>
      <c r="H65" s="72">
        <v>37073</v>
      </c>
      <c r="I65" s="73">
        <f>VLOOKUP(A65,'US GAS Rankings'!$C$6:$H$232,6,FALSE)</f>
        <v>224</v>
      </c>
      <c r="K65" s="73" t="str">
        <f t="shared" si="0"/>
        <v>Northern Indiana Public Service Company96064327</v>
      </c>
      <c r="L65" s="73" t="str">
        <f t="shared" si="1"/>
        <v>enovate, L.L.C.</v>
      </c>
    </row>
    <row r="66" spans="1:12" x14ac:dyDescent="0.2">
      <c r="A66" s="70" t="s">
        <v>307</v>
      </c>
      <c r="B66" s="69">
        <v>96056992</v>
      </c>
      <c r="C66" s="70" t="s">
        <v>438</v>
      </c>
      <c r="D66" s="70" t="s">
        <v>587</v>
      </c>
      <c r="E66" s="69">
        <v>76470</v>
      </c>
      <c r="F66" s="69">
        <v>154</v>
      </c>
      <c r="G66" s="71" t="s">
        <v>439</v>
      </c>
      <c r="H66" s="72">
        <v>36923</v>
      </c>
      <c r="I66" s="73">
        <f>VLOOKUP(A66,'US GAS Rankings'!$C$6:$H$232,6,FALSE)</f>
        <v>224</v>
      </c>
      <c r="K66" s="73" t="str">
        <f t="shared" si="0"/>
        <v>Northern Indiana Public Service Company96056992</v>
      </c>
      <c r="L66" s="73" t="str">
        <f t="shared" si="1"/>
        <v>Enron MW, L.L.C.</v>
      </c>
    </row>
    <row r="67" spans="1:12" x14ac:dyDescent="0.2">
      <c r="A67" s="70" t="s">
        <v>307</v>
      </c>
      <c r="B67" s="69">
        <v>96001202</v>
      </c>
      <c r="C67" s="70" t="s">
        <v>440</v>
      </c>
      <c r="D67" s="70" t="s">
        <v>565</v>
      </c>
      <c r="E67" s="69">
        <v>1305</v>
      </c>
      <c r="F67" s="69">
        <v>154</v>
      </c>
      <c r="G67" s="71" t="s">
        <v>393</v>
      </c>
      <c r="H67" s="72">
        <v>31890</v>
      </c>
      <c r="I67" s="73">
        <f>VLOOKUP(A67,'US GAS Rankings'!$C$6:$H$232,6,FALSE)</f>
        <v>224</v>
      </c>
      <c r="K67" s="73" t="str">
        <f t="shared" ref="K67:K130" si="2">A67&amp;B67</f>
        <v>Northern Indiana Public Service Company96001202</v>
      </c>
      <c r="L67" s="73" t="str">
        <f t="shared" ref="L67:L130" si="3">D67</f>
        <v>Enron North America Corp.</v>
      </c>
    </row>
    <row r="68" spans="1:12" x14ac:dyDescent="0.2">
      <c r="A68" s="70" t="s">
        <v>307</v>
      </c>
      <c r="B68" s="69">
        <v>96019057</v>
      </c>
      <c r="C68" s="70" t="s">
        <v>394</v>
      </c>
      <c r="D68" s="70" t="s">
        <v>565</v>
      </c>
      <c r="E68" s="69">
        <v>1305</v>
      </c>
      <c r="F68" s="69">
        <v>154</v>
      </c>
      <c r="G68" s="71" t="s">
        <v>395</v>
      </c>
      <c r="H68" s="72">
        <v>36161</v>
      </c>
      <c r="I68" s="73">
        <f>VLOOKUP(A68,'US GAS Rankings'!$C$6:$H$232,6,FALSE)</f>
        <v>224</v>
      </c>
      <c r="K68" s="73" t="str">
        <f t="shared" si="2"/>
        <v>Northern Indiana Public Service Company96019057</v>
      </c>
      <c r="L68" s="73" t="str">
        <f t="shared" si="3"/>
        <v>Enron North America Corp.</v>
      </c>
    </row>
    <row r="69" spans="1:12" x14ac:dyDescent="0.2">
      <c r="A69" s="70" t="s">
        <v>307</v>
      </c>
      <c r="B69" s="69">
        <v>96038535</v>
      </c>
      <c r="C69" s="70" t="s">
        <v>424</v>
      </c>
      <c r="D69" s="70" t="s">
        <v>565</v>
      </c>
      <c r="E69" s="69">
        <v>1305</v>
      </c>
      <c r="F69" s="69">
        <v>154</v>
      </c>
      <c r="G69" s="71" t="s">
        <v>393</v>
      </c>
      <c r="H69" s="72">
        <v>36404</v>
      </c>
      <c r="I69" s="73">
        <f>VLOOKUP(A69,'US GAS Rankings'!$C$6:$H$232,6,FALSE)</f>
        <v>224</v>
      </c>
      <c r="K69" s="73" t="str">
        <f t="shared" si="2"/>
        <v>Northern Indiana Public Service Company96038535</v>
      </c>
      <c r="L69" s="73" t="str">
        <f t="shared" si="3"/>
        <v>Enron North America Corp.</v>
      </c>
    </row>
    <row r="70" spans="1:12" x14ac:dyDescent="0.2">
      <c r="A70" s="70" t="s">
        <v>307</v>
      </c>
      <c r="B70" s="69">
        <v>96050968</v>
      </c>
      <c r="C70" s="70" t="s">
        <v>414</v>
      </c>
      <c r="D70" s="70" t="s">
        <v>565</v>
      </c>
      <c r="E70" s="69">
        <v>1305</v>
      </c>
      <c r="F70" s="69">
        <v>154</v>
      </c>
      <c r="G70" s="71" t="s">
        <v>393</v>
      </c>
      <c r="H70" s="72">
        <v>35916</v>
      </c>
      <c r="I70" s="73">
        <f>VLOOKUP(A70,'US GAS Rankings'!$C$6:$H$232,6,FALSE)</f>
        <v>224</v>
      </c>
      <c r="K70" s="73" t="str">
        <f t="shared" si="2"/>
        <v>Northern Indiana Public Service Company96050968</v>
      </c>
      <c r="L70" s="73" t="str">
        <f t="shared" si="3"/>
        <v>Enron North America Corp.</v>
      </c>
    </row>
    <row r="71" spans="1:12" x14ac:dyDescent="0.2">
      <c r="A71" s="70" t="s">
        <v>307</v>
      </c>
      <c r="B71" s="69">
        <v>96050977</v>
      </c>
      <c r="C71" s="70" t="s">
        <v>414</v>
      </c>
      <c r="D71" s="70" t="s">
        <v>565</v>
      </c>
      <c r="E71" s="69">
        <v>1305</v>
      </c>
      <c r="F71" s="69">
        <v>154</v>
      </c>
      <c r="G71" s="71" t="s">
        <v>393</v>
      </c>
      <c r="H71" s="72">
        <v>35916</v>
      </c>
      <c r="I71" s="73">
        <f>VLOOKUP(A71,'US GAS Rankings'!$C$6:$H$232,6,FALSE)</f>
        <v>224</v>
      </c>
      <c r="K71" s="73" t="str">
        <f t="shared" si="2"/>
        <v>Northern Indiana Public Service Company96050977</v>
      </c>
      <c r="L71" s="73" t="str">
        <f t="shared" si="3"/>
        <v>Enron North America Corp.</v>
      </c>
    </row>
    <row r="72" spans="1:12" x14ac:dyDescent="0.2">
      <c r="A72" s="70" t="s">
        <v>307</v>
      </c>
      <c r="B72" s="69">
        <v>96056993</v>
      </c>
      <c r="C72" s="70" t="s">
        <v>438</v>
      </c>
      <c r="D72" s="70" t="s">
        <v>565</v>
      </c>
      <c r="E72" s="69">
        <v>1305</v>
      </c>
      <c r="F72" s="69">
        <v>154</v>
      </c>
      <c r="G72" s="71" t="s">
        <v>439</v>
      </c>
      <c r="H72" s="72">
        <v>36923</v>
      </c>
      <c r="I72" s="73">
        <f>VLOOKUP(A72,'US GAS Rankings'!$C$6:$H$232,6,FALSE)</f>
        <v>224</v>
      </c>
      <c r="K72" s="73" t="str">
        <f t="shared" si="2"/>
        <v>Northern Indiana Public Service Company96056993</v>
      </c>
      <c r="L72" s="73" t="str">
        <f t="shared" si="3"/>
        <v>Enron North America Corp.</v>
      </c>
    </row>
    <row r="73" spans="1:12" x14ac:dyDescent="0.2">
      <c r="A73" s="70" t="s">
        <v>155</v>
      </c>
      <c r="B73" s="69">
        <v>96001113</v>
      </c>
      <c r="C73" s="70" t="s">
        <v>424</v>
      </c>
      <c r="D73" s="70" t="s">
        <v>565</v>
      </c>
      <c r="E73" s="69">
        <v>1305</v>
      </c>
      <c r="F73" s="69">
        <v>155</v>
      </c>
      <c r="G73" s="71" t="s">
        <v>393</v>
      </c>
      <c r="H73" s="72">
        <v>34547</v>
      </c>
      <c r="I73" s="73">
        <f>VLOOKUP(A73,'US GAS Rankings'!$C$6:$H$232,6,FALSE)</f>
        <v>72</v>
      </c>
      <c r="K73" s="73" t="str">
        <f t="shared" si="2"/>
        <v>Noble Gas Marketing Inc.96001113</v>
      </c>
      <c r="L73" s="73" t="str">
        <f t="shared" si="3"/>
        <v>Enron North America Corp.</v>
      </c>
    </row>
    <row r="74" spans="1:12" x14ac:dyDescent="0.2">
      <c r="A74" s="70" t="s">
        <v>155</v>
      </c>
      <c r="B74" s="69">
        <v>96041960</v>
      </c>
      <c r="C74" s="70" t="s">
        <v>406</v>
      </c>
      <c r="D74" s="70" t="s">
        <v>565</v>
      </c>
      <c r="E74" s="69">
        <v>1305</v>
      </c>
      <c r="F74" s="69">
        <v>155</v>
      </c>
      <c r="G74" s="71" t="s">
        <v>398</v>
      </c>
      <c r="H74" s="72">
        <v>36678</v>
      </c>
      <c r="I74" s="73">
        <f>VLOOKUP(A74,'US GAS Rankings'!$C$6:$H$232,6,FALSE)</f>
        <v>72</v>
      </c>
      <c r="K74" s="73" t="str">
        <f t="shared" si="2"/>
        <v>Noble Gas Marketing Inc.96041960</v>
      </c>
      <c r="L74" s="73" t="str">
        <f t="shared" si="3"/>
        <v>Enron North America Corp.</v>
      </c>
    </row>
    <row r="75" spans="1:12" x14ac:dyDescent="0.2">
      <c r="A75" s="70" t="s">
        <v>155</v>
      </c>
      <c r="B75" s="69">
        <v>96045551</v>
      </c>
      <c r="C75" s="70" t="s">
        <v>416</v>
      </c>
      <c r="D75" s="70" t="s">
        <v>565</v>
      </c>
      <c r="E75" s="69">
        <v>1305</v>
      </c>
      <c r="F75" s="69">
        <v>155</v>
      </c>
      <c r="G75" s="71" t="s">
        <v>398</v>
      </c>
      <c r="H75" s="72">
        <v>36831</v>
      </c>
      <c r="I75" s="73">
        <f>VLOOKUP(A75,'US GAS Rankings'!$C$6:$H$232,6,FALSE)</f>
        <v>72</v>
      </c>
      <c r="K75" s="73" t="str">
        <f t="shared" si="2"/>
        <v>Noble Gas Marketing Inc.96045551</v>
      </c>
      <c r="L75" s="73" t="str">
        <f t="shared" si="3"/>
        <v>Enron North America Corp.</v>
      </c>
    </row>
    <row r="76" spans="1:12" x14ac:dyDescent="0.2">
      <c r="A76" s="70" t="s">
        <v>281</v>
      </c>
      <c r="B76" s="69">
        <v>96013951</v>
      </c>
      <c r="C76" s="70" t="s">
        <v>396</v>
      </c>
      <c r="D76" s="70" t="s">
        <v>565</v>
      </c>
      <c r="E76" s="69">
        <v>1305</v>
      </c>
      <c r="F76" s="69">
        <v>169</v>
      </c>
      <c r="G76" s="71" t="s">
        <v>393</v>
      </c>
      <c r="H76" s="72">
        <v>35852</v>
      </c>
      <c r="I76" s="73">
        <f>VLOOKUP(A76,'US GAS Rankings'!$C$6:$H$232,6,FALSE)</f>
        <v>198</v>
      </c>
      <c r="K76" s="73" t="str">
        <f t="shared" si="2"/>
        <v>Utilicorp United Inc.96013951</v>
      </c>
      <c r="L76" s="73" t="str">
        <f t="shared" si="3"/>
        <v>Enron North America Corp.</v>
      </c>
    </row>
    <row r="77" spans="1:12" x14ac:dyDescent="0.2">
      <c r="A77" s="70" t="s">
        <v>281</v>
      </c>
      <c r="B77" s="69">
        <v>96033084</v>
      </c>
      <c r="C77" s="70" t="s">
        <v>392</v>
      </c>
      <c r="D77" s="70" t="s">
        <v>565</v>
      </c>
      <c r="E77" s="69">
        <v>1305</v>
      </c>
      <c r="F77" s="69">
        <v>169</v>
      </c>
      <c r="G77" s="71" t="s">
        <v>393</v>
      </c>
      <c r="H77" s="72">
        <v>36434</v>
      </c>
      <c r="I77" s="73">
        <f>VLOOKUP(A77,'US GAS Rankings'!$C$6:$H$232,6,FALSE)</f>
        <v>198</v>
      </c>
      <c r="K77" s="73" t="str">
        <f t="shared" si="2"/>
        <v>Utilicorp United Inc.96033084</v>
      </c>
      <c r="L77" s="73" t="str">
        <f t="shared" si="3"/>
        <v>Enron North America Corp.</v>
      </c>
    </row>
    <row r="78" spans="1:12" x14ac:dyDescent="0.2">
      <c r="A78" s="70" t="s">
        <v>281</v>
      </c>
      <c r="B78" s="69">
        <v>96064743</v>
      </c>
      <c r="C78" s="70" t="s">
        <v>414</v>
      </c>
      <c r="D78" s="70" t="s">
        <v>565</v>
      </c>
      <c r="E78" s="69">
        <v>1305</v>
      </c>
      <c r="F78" s="69">
        <v>169</v>
      </c>
      <c r="G78" s="71" t="s">
        <v>393</v>
      </c>
      <c r="H78" s="72">
        <v>37083</v>
      </c>
      <c r="I78" s="73">
        <f>VLOOKUP(A78,'US GAS Rankings'!$C$6:$H$232,6,FALSE)</f>
        <v>198</v>
      </c>
      <c r="K78" s="73" t="str">
        <f t="shared" si="2"/>
        <v>Utilicorp United Inc.96064743</v>
      </c>
      <c r="L78" s="73" t="str">
        <f t="shared" si="3"/>
        <v>Enron North America Corp.</v>
      </c>
    </row>
    <row r="79" spans="1:12" x14ac:dyDescent="0.2">
      <c r="A79" s="70" t="s">
        <v>306</v>
      </c>
      <c r="B79" s="69">
        <v>96004199</v>
      </c>
      <c r="C79" s="70" t="s">
        <v>399</v>
      </c>
      <c r="D79" s="70" t="s">
        <v>565</v>
      </c>
      <c r="E79" s="69">
        <v>1305</v>
      </c>
      <c r="F79" s="69">
        <v>171</v>
      </c>
      <c r="G79" s="71" t="s">
        <v>398</v>
      </c>
      <c r="H79" s="72">
        <v>35370</v>
      </c>
      <c r="I79" s="73">
        <f>VLOOKUP(A79,'US GAS Rankings'!$C$6:$H$232,6,FALSE)</f>
        <v>223</v>
      </c>
      <c r="K79" s="73" t="str">
        <f t="shared" si="2"/>
        <v>Piedmont Natural Gas Company Inc.96004199</v>
      </c>
      <c r="L79" s="73" t="str">
        <f t="shared" si="3"/>
        <v>Enron North America Corp.</v>
      </c>
    </row>
    <row r="80" spans="1:12" x14ac:dyDescent="0.2">
      <c r="A80" s="70" t="s">
        <v>306</v>
      </c>
      <c r="B80" s="69">
        <v>96005001</v>
      </c>
      <c r="C80" s="70" t="s">
        <v>401</v>
      </c>
      <c r="D80" s="70" t="s">
        <v>565</v>
      </c>
      <c r="E80" s="69">
        <v>1305</v>
      </c>
      <c r="F80" s="69">
        <v>171</v>
      </c>
      <c r="G80" s="71" t="s">
        <v>398</v>
      </c>
      <c r="H80" s="72">
        <v>35521</v>
      </c>
      <c r="I80" s="73">
        <f>VLOOKUP(A80,'US GAS Rankings'!$C$6:$H$232,6,FALSE)</f>
        <v>223</v>
      </c>
      <c r="K80" s="73" t="str">
        <f t="shared" si="2"/>
        <v>Piedmont Natural Gas Company Inc.96005001</v>
      </c>
      <c r="L80" s="73" t="str">
        <f t="shared" si="3"/>
        <v>Enron North America Corp.</v>
      </c>
    </row>
    <row r="81" spans="1:12" x14ac:dyDescent="0.2">
      <c r="A81" s="70" t="s">
        <v>306</v>
      </c>
      <c r="B81" s="69">
        <v>96042781</v>
      </c>
      <c r="C81" s="70" t="s">
        <v>402</v>
      </c>
      <c r="D81" s="70" t="s">
        <v>565</v>
      </c>
      <c r="E81" s="69">
        <v>1305</v>
      </c>
      <c r="F81" s="69">
        <v>171</v>
      </c>
      <c r="G81" s="71" t="s">
        <v>398</v>
      </c>
      <c r="H81" s="72">
        <v>36678</v>
      </c>
      <c r="I81" s="73">
        <f>VLOOKUP(A81,'US GAS Rankings'!$C$6:$H$232,6,FALSE)</f>
        <v>223</v>
      </c>
      <c r="K81" s="73" t="str">
        <f t="shared" si="2"/>
        <v>Piedmont Natural Gas Company Inc.96042781</v>
      </c>
      <c r="L81" s="73" t="str">
        <f t="shared" si="3"/>
        <v>Enron North America Corp.</v>
      </c>
    </row>
    <row r="82" spans="1:12" x14ac:dyDescent="0.2">
      <c r="A82" s="70" t="s">
        <v>276</v>
      </c>
      <c r="B82" s="69">
        <v>96001197</v>
      </c>
      <c r="C82" s="70" t="s">
        <v>392</v>
      </c>
      <c r="D82" s="70" t="s">
        <v>565</v>
      </c>
      <c r="E82" s="69">
        <v>1305</v>
      </c>
      <c r="F82" s="69">
        <v>193</v>
      </c>
      <c r="G82" s="71" t="s">
        <v>393</v>
      </c>
      <c r="H82" s="72">
        <v>34348</v>
      </c>
      <c r="I82" s="73">
        <f>VLOOKUP(A82,'US GAS Rankings'!$C$6:$H$232,6,FALSE)</f>
        <v>193</v>
      </c>
      <c r="K82" s="73" t="str">
        <f t="shared" si="2"/>
        <v>SG Interests I, Ltd.96001197</v>
      </c>
      <c r="L82" s="73" t="str">
        <f t="shared" si="3"/>
        <v>Enron North America Corp.</v>
      </c>
    </row>
    <row r="83" spans="1:12" x14ac:dyDescent="0.2">
      <c r="A83" s="70" t="s">
        <v>276</v>
      </c>
      <c r="B83" s="69">
        <v>96001203</v>
      </c>
      <c r="C83" s="70" t="s">
        <v>432</v>
      </c>
      <c r="D83" s="70" t="s">
        <v>565</v>
      </c>
      <c r="E83" s="69">
        <v>1305</v>
      </c>
      <c r="F83" s="69">
        <v>193</v>
      </c>
      <c r="G83" s="71" t="s">
        <v>393</v>
      </c>
      <c r="H83" s="72">
        <v>34304</v>
      </c>
      <c r="I83" s="73">
        <f>VLOOKUP(A83,'US GAS Rankings'!$C$6:$H$232,6,FALSE)</f>
        <v>193</v>
      </c>
      <c r="K83" s="73" t="str">
        <f t="shared" si="2"/>
        <v>SG Interests I, Ltd.96001203</v>
      </c>
      <c r="L83" s="73" t="str">
        <f t="shared" si="3"/>
        <v>Enron North America Corp.</v>
      </c>
    </row>
    <row r="84" spans="1:12" x14ac:dyDescent="0.2">
      <c r="A84" s="70" t="s">
        <v>238</v>
      </c>
      <c r="B84" s="69">
        <v>96004693</v>
      </c>
      <c r="C84" s="70" t="s">
        <v>431</v>
      </c>
      <c r="D84" s="70" t="s">
        <v>588</v>
      </c>
      <c r="E84" s="69">
        <v>947</v>
      </c>
      <c r="F84" s="69">
        <v>202</v>
      </c>
      <c r="G84" s="71" t="s">
        <v>398</v>
      </c>
      <c r="H84" s="72">
        <v>34547</v>
      </c>
      <c r="I84" s="73">
        <f>VLOOKUP(A84,'US GAS Rankings'!$C$6:$H$232,6,FALSE)</f>
        <v>155</v>
      </c>
      <c r="K84" s="73" t="str">
        <f t="shared" si="2"/>
        <v>Swift Energy Company96004693</v>
      </c>
      <c r="L84" s="73" t="str">
        <f t="shared" si="3"/>
        <v>Citrus Trading Corp.</v>
      </c>
    </row>
    <row r="85" spans="1:12" x14ac:dyDescent="0.2">
      <c r="A85" s="70" t="s">
        <v>238</v>
      </c>
      <c r="B85" s="69">
        <v>96004701</v>
      </c>
      <c r="C85" s="70" t="s">
        <v>431</v>
      </c>
      <c r="D85" s="70" t="s">
        <v>588</v>
      </c>
      <c r="E85" s="69">
        <v>947</v>
      </c>
      <c r="F85" s="69">
        <v>202</v>
      </c>
      <c r="G85" s="71" t="s">
        <v>398</v>
      </c>
      <c r="H85" s="72">
        <v>34578</v>
      </c>
      <c r="I85" s="73">
        <f>VLOOKUP(A85,'US GAS Rankings'!$C$6:$H$232,6,FALSE)</f>
        <v>155</v>
      </c>
      <c r="K85" s="73" t="str">
        <f t="shared" si="2"/>
        <v>Swift Energy Company96004701</v>
      </c>
      <c r="L85" s="73" t="str">
        <f t="shared" si="3"/>
        <v>Citrus Trading Corp.</v>
      </c>
    </row>
    <row r="86" spans="1:12" x14ac:dyDescent="0.2">
      <c r="A86" s="70" t="s">
        <v>238</v>
      </c>
      <c r="B86" s="69">
        <v>96076935</v>
      </c>
      <c r="C86" s="70" t="s">
        <v>589</v>
      </c>
      <c r="D86" s="70" t="s">
        <v>582</v>
      </c>
      <c r="E86" s="69">
        <v>94055</v>
      </c>
      <c r="F86" s="69">
        <v>202</v>
      </c>
      <c r="G86" s="71" t="s">
        <v>398</v>
      </c>
      <c r="H86" s="72">
        <v>37196</v>
      </c>
      <c r="I86" s="73">
        <f>VLOOKUP(A86,'US GAS Rankings'!$C$6:$H$232,6,FALSE)</f>
        <v>155</v>
      </c>
      <c r="K86" s="73" t="str">
        <f t="shared" si="2"/>
        <v>Swift Energy Company96076935</v>
      </c>
      <c r="L86" s="73" t="str">
        <f t="shared" si="3"/>
        <v>ENA Upstream Company LLC</v>
      </c>
    </row>
    <row r="87" spans="1:12" x14ac:dyDescent="0.2">
      <c r="A87" s="70" t="s">
        <v>238</v>
      </c>
      <c r="B87" s="69">
        <v>96076962</v>
      </c>
      <c r="C87" s="70" t="s">
        <v>589</v>
      </c>
      <c r="D87" s="70" t="s">
        <v>582</v>
      </c>
      <c r="E87" s="69">
        <v>94055</v>
      </c>
      <c r="F87" s="69">
        <v>202</v>
      </c>
      <c r="G87" s="71" t="s">
        <v>398</v>
      </c>
      <c r="H87" s="72">
        <v>37196</v>
      </c>
      <c r="I87" s="73">
        <f>VLOOKUP(A87,'US GAS Rankings'!$C$6:$H$232,6,FALSE)</f>
        <v>155</v>
      </c>
      <c r="K87" s="73" t="str">
        <f t="shared" si="2"/>
        <v>Swift Energy Company96076962</v>
      </c>
      <c r="L87" s="73" t="str">
        <f t="shared" si="3"/>
        <v>ENA Upstream Company LLC</v>
      </c>
    </row>
    <row r="88" spans="1:12" x14ac:dyDescent="0.2">
      <c r="A88" s="70" t="s">
        <v>238</v>
      </c>
      <c r="B88" s="69">
        <v>96095054</v>
      </c>
      <c r="C88" s="70" t="s">
        <v>403</v>
      </c>
      <c r="D88" s="70" t="s">
        <v>582</v>
      </c>
      <c r="E88" s="69">
        <v>94055</v>
      </c>
      <c r="F88" s="69">
        <v>202</v>
      </c>
      <c r="G88" s="71" t="s">
        <v>398</v>
      </c>
      <c r="H88" s="72">
        <v>37257</v>
      </c>
      <c r="I88" s="73">
        <f>VLOOKUP(A88,'US GAS Rankings'!$C$6:$H$232,6,FALSE)</f>
        <v>155</v>
      </c>
      <c r="K88" s="73" t="str">
        <f t="shared" si="2"/>
        <v>Swift Energy Company96095054</v>
      </c>
      <c r="L88" s="73" t="str">
        <f t="shared" si="3"/>
        <v>ENA Upstream Company LLC</v>
      </c>
    </row>
    <row r="89" spans="1:12" x14ac:dyDescent="0.2">
      <c r="A89" s="70" t="s">
        <v>238</v>
      </c>
      <c r="B89" s="69">
        <v>96061760</v>
      </c>
      <c r="C89" s="70" t="s">
        <v>401</v>
      </c>
      <c r="D89" s="70" t="s">
        <v>565</v>
      </c>
      <c r="E89" s="69">
        <v>1305</v>
      </c>
      <c r="F89" s="69">
        <v>202</v>
      </c>
      <c r="G89" s="71" t="s">
        <v>398</v>
      </c>
      <c r="H89" s="72">
        <v>37043</v>
      </c>
      <c r="I89" s="73">
        <f>VLOOKUP(A89,'US GAS Rankings'!$C$6:$H$232,6,FALSE)</f>
        <v>155</v>
      </c>
      <c r="K89" s="73" t="str">
        <f t="shared" si="2"/>
        <v>Swift Energy Company96061760</v>
      </c>
      <c r="L89" s="73" t="str">
        <f t="shared" si="3"/>
        <v>Enron North America Corp.</v>
      </c>
    </row>
    <row r="90" spans="1:12" x14ac:dyDescent="0.2">
      <c r="A90" s="70" t="s">
        <v>238</v>
      </c>
      <c r="B90" s="69">
        <v>96062642</v>
      </c>
      <c r="C90" s="70" t="s">
        <v>402</v>
      </c>
      <c r="D90" s="70" t="s">
        <v>565</v>
      </c>
      <c r="E90" s="69">
        <v>1305</v>
      </c>
      <c r="F90" s="69">
        <v>202</v>
      </c>
      <c r="G90" s="71" t="s">
        <v>398</v>
      </c>
      <c r="H90" s="72">
        <v>37043</v>
      </c>
      <c r="I90" s="73">
        <f>VLOOKUP(A90,'US GAS Rankings'!$C$6:$H$232,6,FALSE)</f>
        <v>155</v>
      </c>
      <c r="K90" s="73" t="str">
        <f t="shared" si="2"/>
        <v>Swift Energy Company96062642</v>
      </c>
      <c r="L90" s="73" t="str">
        <f t="shared" si="3"/>
        <v>Enron North America Corp.</v>
      </c>
    </row>
    <row r="91" spans="1:12" x14ac:dyDescent="0.2">
      <c r="A91" s="70" t="s">
        <v>238</v>
      </c>
      <c r="B91" s="69">
        <v>96080613</v>
      </c>
      <c r="C91" s="70" t="s">
        <v>404</v>
      </c>
      <c r="D91" s="70" t="s">
        <v>565</v>
      </c>
      <c r="E91" s="69">
        <v>1305</v>
      </c>
      <c r="F91" s="69">
        <v>202</v>
      </c>
      <c r="G91" s="71" t="s">
        <v>398</v>
      </c>
      <c r="H91" s="72">
        <v>37196</v>
      </c>
      <c r="I91" s="73">
        <f>VLOOKUP(A91,'US GAS Rankings'!$C$6:$H$232,6,FALSE)</f>
        <v>155</v>
      </c>
      <c r="K91" s="73" t="str">
        <f t="shared" si="2"/>
        <v>Swift Energy Company96080613</v>
      </c>
      <c r="L91" s="73" t="str">
        <f t="shared" si="3"/>
        <v>Enron North America Corp.</v>
      </c>
    </row>
    <row r="92" spans="1:12" x14ac:dyDescent="0.2">
      <c r="A92" s="70" t="s">
        <v>135</v>
      </c>
      <c r="B92" s="69">
        <v>96001363</v>
      </c>
      <c r="C92" s="70" t="s">
        <v>417</v>
      </c>
      <c r="D92" s="70" t="s">
        <v>565</v>
      </c>
      <c r="E92" s="69">
        <v>1305</v>
      </c>
      <c r="F92" s="69">
        <v>208</v>
      </c>
      <c r="G92" s="71" t="s">
        <v>393</v>
      </c>
      <c r="H92" s="72">
        <v>34578</v>
      </c>
      <c r="I92" s="73">
        <f>VLOOKUP(A92,'US GAS Rankings'!$C$6:$H$232,6,FALSE)</f>
        <v>52</v>
      </c>
      <c r="K92" s="73" t="str">
        <f t="shared" si="2"/>
        <v>Tenaska Marketing Ventures96001363</v>
      </c>
      <c r="L92" s="73" t="str">
        <f t="shared" si="3"/>
        <v>Enron North America Corp.</v>
      </c>
    </row>
    <row r="93" spans="1:12" x14ac:dyDescent="0.2">
      <c r="A93" s="70" t="s">
        <v>135</v>
      </c>
      <c r="B93" s="69">
        <v>96001395</v>
      </c>
      <c r="C93" s="70" t="s">
        <v>392</v>
      </c>
      <c r="D93" s="70" t="s">
        <v>565</v>
      </c>
      <c r="E93" s="69">
        <v>1305</v>
      </c>
      <c r="F93" s="69">
        <v>208</v>
      </c>
      <c r="G93" s="71" t="s">
        <v>393</v>
      </c>
      <c r="H93" s="72">
        <v>33534</v>
      </c>
      <c r="I93" s="73">
        <f>VLOOKUP(A93,'US GAS Rankings'!$C$6:$H$232,6,FALSE)</f>
        <v>52</v>
      </c>
      <c r="K93" s="73" t="str">
        <f t="shared" si="2"/>
        <v>Tenaska Marketing Ventures96001395</v>
      </c>
      <c r="L93" s="73" t="str">
        <f t="shared" si="3"/>
        <v>Enron North America Corp.</v>
      </c>
    </row>
    <row r="94" spans="1:12" x14ac:dyDescent="0.2">
      <c r="A94" s="70" t="s">
        <v>135</v>
      </c>
      <c r="B94" s="69">
        <v>96007593</v>
      </c>
      <c r="C94" s="70" t="s">
        <v>411</v>
      </c>
      <c r="D94" s="70" t="s">
        <v>565</v>
      </c>
      <c r="E94" s="69">
        <v>1305</v>
      </c>
      <c r="F94" s="69">
        <v>208</v>
      </c>
      <c r="G94" s="71" t="s">
        <v>398</v>
      </c>
      <c r="H94" s="72">
        <v>35431</v>
      </c>
      <c r="I94" s="73">
        <f>VLOOKUP(A94,'US GAS Rankings'!$C$6:$H$232,6,FALSE)</f>
        <v>52</v>
      </c>
      <c r="K94" s="73" t="str">
        <f t="shared" si="2"/>
        <v>Tenaska Marketing Ventures96007593</v>
      </c>
      <c r="L94" s="73" t="str">
        <f t="shared" si="3"/>
        <v>Enron North America Corp.</v>
      </c>
    </row>
    <row r="95" spans="1:12" x14ac:dyDescent="0.2">
      <c r="A95" s="70" t="s">
        <v>135</v>
      </c>
      <c r="B95" s="69">
        <v>96019305</v>
      </c>
      <c r="C95" s="70" t="s">
        <v>394</v>
      </c>
      <c r="D95" s="70" t="s">
        <v>565</v>
      </c>
      <c r="E95" s="69">
        <v>1305</v>
      </c>
      <c r="F95" s="69">
        <v>208</v>
      </c>
      <c r="G95" s="71" t="s">
        <v>395</v>
      </c>
      <c r="H95" s="72">
        <v>36161</v>
      </c>
      <c r="I95" s="73">
        <f>VLOOKUP(A95,'US GAS Rankings'!$C$6:$H$232,6,FALSE)</f>
        <v>52</v>
      </c>
      <c r="K95" s="73" t="str">
        <f t="shared" si="2"/>
        <v>Tenaska Marketing Ventures96019305</v>
      </c>
      <c r="L95" s="73" t="str">
        <f t="shared" si="3"/>
        <v>Enron North America Corp.</v>
      </c>
    </row>
    <row r="96" spans="1:12" x14ac:dyDescent="0.2">
      <c r="A96" s="70" t="s">
        <v>140</v>
      </c>
      <c r="B96" s="69">
        <v>96017081</v>
      </c>
      <c r="C96" s="70" t="s">
        <v>401</v>
      </c>
      <c r="D96" s="70" t="s">
        <v>565</v>
      </c>
      <c r="E96" s="69">
        <v>1305</v>
      </c>
      <c r="F96" s="69">
        <v>220</v>
      </c>
      <c r="G96" s="71" t="s">
        <v>398</v>
      </c>
      <c r="H96" s="72">
        <v>36039</v>
      </c>
      <c r="I96" s="73">
        <f>VLOOKUP(A96,'US GAS Rankings'!$C$6:$H$232,6,FALSE)</f>
        <v>57</v>
      </c>
      <c r="K96" s="73" t="str">
        <f t="shared" si="2"/>
        <v>Union Oil Company Of California96017081</v>
      </c>
      <c r="L96" s="73" t="str">
        <f t="shared" si="3"/>
        <v>Enron North America Corp.</v>
      </c>
    </row>
    <row r="97" spans="1:12" x14ac:dyDescent="0.2">
      <c r="A97" s="70" t="s">
        <v>140</v>
      </c>
      <c r="B97" s="69">
        <v>96062593</v>
      </c>
      <c r="C97" s="70" t="s">
        <v>402</v>
      </c>
      <c r="D97" s="70" t="s">
        <v>565</v>
      </c>
      <c r="E97" s="69">
        <v>1305</v>
      </c>
      <c r="F97" s="69">
        <v>220</v>
      </c>
      <c r="G97" s="71" t="s">
        <v>398</v>
      </c>
      <c r="H97" s="72">
        <v>37043</v>
      </c>
      <c r="I97" s="73">
        <f>VLOOKUP(A97,'US GAS Rankings'!$C$6:$H$232,6,FALSE)</f>
        <v>57</v>
      </c>
      <c r="K97" s="73" t="str">
        <f t="shared" si="2"/>
        <v>Union Oil Company Of California96062593</v>
      </c>
      <c r="L97" s="73" t="str">
        <f t="shared" si="3"/>
        <v>Enron North America Corp.</v>
      </c>
    </row>
    <row r="98" spans="1:12" x14ac:dyDescent="0.2">
      <c r="A98" s="70" t="s">
        <v>158</v>
      </c>
      <c r="B98" s="69">
        <v>96067289</v>
      </c>
      <c r="C98" s="70" t="s">
        <v>399</v>
      </c>
      <c r="D98" s="70" t="s">
        <v>582</v>
      </c>
      <c r="E98" s="69">
        <v>94055</v>
      </c>
      <c r="F98" s="69">
        <v>232</v>
      </c>
      <c r="G98" s="71" t="s">
        <v>398</v>
      </c>
      <c r="H98" s="72">
        <v>37135</v>
      </c>
      <c r="I98" s="73">
        <f>VLOOKUP(A98,'US GAS Rankings'!$C$6:$H$232,6,FALSE)</f>
        <v>75</v>
      </c>
      <c r="K98" s="73" t="str">
        <f t="shared" si="2"/>
        <v>Western Gas Resources, Inc.96067289</v>
      </c>
      <c r="L98" s="73" t="str">
        <f t="shared" si="3"/>
        <v>ENA Upstream Company LLC</v>
      </c>
    </row>
    <row r="99" spans="1:12" x14ac:dyDescent="0.2">
      <c r="A99" s="70" t="s">
        <v>158</v>
      </c>
      <c r="B99" s="69">
        <v>96085558</v>
      </c>
      <c r="C99" s="70" t="s">
        <v>583</v>
      </c>
      <c r="D99" s="70" t="s">
        <v>127</v>
      </c>
      <c r="E99" s="69">
        <v>57956</v>
      </c>
      <c r="F99" s="69">
        <v>232</v>
      </c>
      <c r="G99" s="71" t="s">
        <v>393</v>
      </c>
      <c r="H99" s="72">
        <v>36739</v>
      </c>
      <c r="I99" s="73">
        <f>VLOOKUP(A99,'US GAS Rankings'!$C$6:$H$232,6,FALSE)</f>
        <v>75</v>
      </c>
      <c r="K99" s="73" t="str">
        <f t="shared" si="2"/>
        <v>Western Gas Resources, Inc.96085558</v>
      </c>
      <c r="L99" s="73" t="str">
        <f t="shared" si="3"/>
        <v>Enron Energy Services, Inc.</v>
      </c>
    </row>
    <row r="100" spans="1:12" x14ac:dyDescent="0.2">
      <c r="A100" s="70" t="s">
        <v>158</v>
      </c>
      <c r="B100" s="69">
        <v>96003955</v>
      </c>
      <c r="C100" s="70" t="s">
        <v>417</v>
      </c>
      <c r="D100" s="70" t="s">
        <v>565</v>
      </c>
      <c r="E100" s="69">
        <v>1305</v>
      </c>
      <c r="F100" s="69">
        <v>232</v>
      </c>
      <c r="G100" s="71" t="s">
        <v>393</v>
      </c>
      <c r="H100" s="72">
        <v>35065</v>
      </c>
      <c r="I100" s="73">
        <f>VLOOKUP(A100,'US GAS Rankings'!$C$6:$H$232,6,FALSE)</f>
        <v>75</v>
      </c>
      <c r="K100" s="73" t="str">
        <f t="shared" si="2"/>
        <v>Western Gas Resources, Inc.96003955</v>
      </c>
      <c r="L100" s="73" t="str">
        <f t="shared" si="3"/>
        <v>Enron North America Corp.</v>
      </c>
    </row>
    <row r="101" spans="1:12" x14ac:dyDescent="0.2">
      <c r="A101" s="70" t="s">
        <v>158</v>
      </c>
      <c r="B101" s="69">
        <v>96005429</v>
      </c>
      <c r="C101" s="70" t="s">
        <v>397</v>
      </c>
      <c r="D101" s="70" t="s">
        <v>565</v>
      </c>
      <c r="E101" s="69">
        <v>1305</v>
      </c>
      <c r="F101" s="69">
        <v>232</v>
      </c>
      <c r="G101" s="71" t="s">
        <v>398</v>
      </c>
      <c r="H101" s="72">
        <v>35431</v>
      </c>
      <c r="I101" s="73">
        <f>VLOOKUP(A101,'US GAS Rankings'!$C$6:$H$232,6,FALSE)</f>
        <v>75</v>
      </c>
      <c r="K101" s="73" t="str">
        <f t="shared" si="2"/>
        <v>Western Gas Resources, Inc.96005429</v>
      </c>
      <c r="L101" s="73" t="str">
        <f t="shared" si="3"/>
        <v>Enron North America Corp.</v>
      </c>
    </row>
    <row r="102" spans="1:12" x14ac:dyDescent="0.2">
      <c r="A102" s="70" t="s">
        <v>158</v>
      </c>
      <c r="B102" s="69">
        <v>96007585</v>
      </c>
      <c r="C102" s="70" t="s">
        <v>427</v>
      </c>
      <c r="D102" s="70" t="s">
        <v>565</v>
      </c>
      <c r="E102" s="69">
        <v>1305</v>
      </c>
      <c r="F102" s="69">
        <v>232</v>
      </c>
      <c r="G102" s="71" t="s">
        <v>398</v>
      </c>
      <c r="H102" s="72">
        <v>35431</v>
      </c>
      <c r="I102" s="73">
        <f>VLOOKUP(A102,'US GAS Rankings'!$C$6:$H$232,6,FALSE)</f>
        <v>75</v>
      </c>
      <c r="K102" s="73" t="str">
        <f t="shared" si="2"/>
        <v>Western Gas Resources, Inc.96007585</v>
      </c>
      <c r="L102" s="73" t="str">
        <f t="shared" si="3"/>
        <v>Enron North America Corp.</v>
      </c>
    </row>
    <row r="103" spans="1:12" x14ac:dyDescent="0.2">
      <c r="A103" s="70" t="s">
        <v>158</v>
      </c>
      <c r="B103" s="69">
        <v>96007593</v>
      </c>
      <c r="C103" s="70" t="s">
        <v>411</v>
      </c>
      <c r="D103" s="70" t="s">
        <v>565</v>
      </c>
      <c r="E103" s="69">
        <v>1305</v>
      </c>
      <c r="F103" s="69">
        <v>232</v>
      </c>
      <c r="G103" s="71" t="s">
        <v>398</v>
      </c>
      <c r="H103" s="72">
        <v>35431</v>
      </c>
      <c r="I103" s="73">
        <f>VLOOKUP(A103,'US GAS Rankings'!$C$6:$H$232,6,FALSE)</f>
        <v>75</v>
      </c>
      <c r="K103" s="73" t="str">
        <f t="shared" si="2"/>
        <v>Western Gas Resources, Inc.96007593</v>
      </c>
      <c r="L103" s="73" t="str">
        <f t="shared" si="3"/>
        <v>Enron North America Corp.</v>
      </c>
    </row>
    <row r="104" spans="1:12" x14ac:dyDescent="0.2">
      <c r="A104" s="70" t="s">
        <v>158</v>
      </c>
      <c r="B104" s="69">
        <v>96019304</v>
      </c>
      <c r="C104" s="70" t="s">
        <v>394</v>
      </c>
      <c r="D104" s="70" t="s">
        <v>565</v>
      </c>
      <c r="E104" s="69">
        <v>1305</v>
      </c>
      <c r="F104" s="69">
        <v>232</v>
      </c>
      <c r="G104" s="71" t="s">
        <v>395</v>
      </c>
      <c r="H104" s="72">
        <v>36161</v>
      </c>
      <c r="I104" s="73">
        <f>VLOOKUP(A104,'US GAS Rankings'!$C$6:$H$232,6,FALSE)</f>
        <v>75</v>
      </c>
      <c r="K104" s="73" t="str">
        <f t="shared" si="2"/>
        <v>Western Gas Resources, Inc.96019304</v>
      </c>
      <c r="L104" s="73" t="str">
        <f t="shared" si="3"/>
        <v>Enron North America Corp.</v>
      </c>
    </row>
    <row r="105" spans="1:12" x14ac:dyDescent="0.2">
      <c r="A105" s="70" t="s">
        <v>158</v>
      </c>
      <c r="B105" s="69">
        <v>96029552</v>
      </c>
      <c r="C105" s="70" t="s">
        <v>413</v>
      </c>
      <c r="D105" s="70" t="s">
        <v>565</v>
      </c>
      <c r="E105" s="69">
        <v>1305</v>
      </c>
      <c r="F105" s="69">
        <v>232</v>
      </c>
      <c r="G105" s="71" t="s">
        <v>400</v>
      </c>
      <c r="H105" s="72">
        <v>35827</v>
      </c>
      <c r="I105" s="73">
        <f>VLOOKUP(A105,'US GAS Rankings'!$C$6:$H$232,6,FALSE)</f>
        <v>75</v>
      </c>
      <c r="K105" s="73" t="str">
        <f t="shared" si="2"/>
        <v>Western Gas Resources, Inc.96029552</v>
      </c>
      <c r="L105" s="73" t="str">
        <f t="shared" si="3"/>
        <v>Enron North America Corp.</v>
      </c>
    </row>
    <row r="106" spans="1:12" x14ac:dyDescent="0.2">
      <c r="A106" s="70" t="s">
        <v>158</v>
      </c>
      <c r="B106" s="69">
        <v>96040456</v>
      </c>
      <c r="C106" s="70" t="s">
        <v>392</v>
      </c>
      <c r="D106" s="70" t="s">
        <v>565</v>
      </c>
      <c r="E106" s="69">
        <v>1305</v>
      </c>
      <c r="F106" s="69">
        <v>232</v>
      </c>
      <c r="G106" s="71" t="s">
        <v>393</v>
      </c>
      <c r="H106" s="72">
        <v>36586</v>
      </c>
      <c r="I106" s="73">
        <f>VLOOKUP(A106,'US GAS Rankings'!$C$6:$H$232,6,FALSE)</f>
        <v>75</v>
      </c>
      <c r="K106" s="73" t="str">
        <f t="shared" si="2"/>
        <v>Western Gas Resources, Inc.96040456</v>
      </c>
      <c r="L106" s="73" t="str">
        <f t="shared" si="3"/>
        <v>Enron North America Corp.</v>
      </c>
    </row>
    <row r="107" spans="1:12" x14ac:dyDescent="0.2">
      <c r="A107" s="70" t="s">
        <v>158</v>
      </c>
      <c r="B107" s="69">
        <v>96053977</v>
      </c>
      <c r="C107" s="70" t="s">
        <v>426</v>
      </c>
      <c r="D107" s="70" t="s">
        <v>565</v>
      </c>
      <c r="E107" s="69">
        <v>1305</v>
      </c>
      <c r="F107" s="69">
        <v>232</v>
      </c>
      <c r="G107" s="71" t="s">
        <v>398</v>
      </c>
      <c r="H107" s="72">
        <v>36861</v>
      </c>
      <c r="I107" s="73">
        <f>VLOOKUP(A107,'US GAS Rankings'!$C$6:$H$232,6,FALSE)</f>
        <v>75</v>
      </c>
      <c r="K107" s="73" t="str">
        <f t="shared" si="2"/>
        <v>Western Gas Resources, Inc.96053977</v>
      </c>
      <c r="L107" s="73" t="str">
        <f t="shared" si="3"/>
        <v>Enron North America Corp.</v>
      </c>
    </row>
    <row r="108" spans="1:12" x14ac:dyDescent="0.2">
      <c r="A108" s="70" t="s">
        <v>230</v>
      </c>
      <c r="B108" s="69">
        <v>96012103</v>
      </c>
      <c r="C108" s="70" t="s">
        <v>410</v>
      </c>
      <c r="D108" s="70" t="s">
        <v>565</v>
      </c>
      <c r="E108" s="69">
        <v>1305</v>
      </c>
      <c r="F108" s="69">
        <v>237</v>
      </c>
      <c r="G108" s="71" t="s">
        <v>393</v>
      </c>
      <c r="H108" s="72">
        <v>35735</v>
      </c>
      <c r="I108" s="73">
        <f>VLOOKUP(A108,'US GAS Rankings'!$C$6:$H$232,6,FALSE)</f>
        <v>147</v>
      </c>
      <c r="K108" s="73" t="str">
        <f t="shared" si="2"/>
        <v>Wisconsin Power And Light Company96012103</v>
      </c>
      <c r="L108" s="73" t="str">
        <f t="shared" si="3"/>
        <v>Enron North America Corp.</v>
      </c>
    </row>
    <row r="109" spans="1:12" x14ac:dyDescent="0.2">
      <c r="A109" s="70" t="s">
        <v>230</v>
      </c>
      <c r="B109" s="69">
        <v>96070621</v>
      </c>
      <c r="C109" s="70" t="s">
        <v>403</v>
      </c>
      <c r="D109" s="70" t="s">
        <v>565</v>
      </c>
      <c r="E109" s="69">
        <v>1305</v>
      </c>
      <c r="F109" s="69">
        <v>237</v>
      </c>
      <c r="G109" s="71" t="s">
        <v>398</v>
      </c>
      <c r="H109" s="72">
        <v>37196</v>
      </c>
      <c r="I109" s="73">
        <f>VLOOKUP(A109,'US GAS Rankings'!$C$6:$H$232,6,FALSE)</f>
        <v>147</v>
      </c>
      <c r="K109" s="73" t="str">
        <f t="shared" si="2"/>
        <v>Wisconsin Power And Light Company96070621</v>
      </c>
      <c r="L109" s="73" t="str">
        <f t="shared" si="3"/>
        <v>Enron North America Corp.</v>
      </c>
    </row>
    <row r="110" spans="1:12" x14ac:dyDescent="0.2">
      <c r="A110" s="70" t="s">
        <v>209</v>
      </c>
      <c r="B110" s="69">
        <v>96001550</v>
      </c>
      <c r="C110" s="70" t="s">
        <v>392</v>
      </c>
      <c r="D110" s="70" t="s">
        <v>565</v>
      </c>
      <c r="E110" s="69">
        <v>1305</v>
      </c>
      <c r="F110" s="69">
        <v>239</v>
      </c>
      <c r="G110" s="71" t="s">
        <v>393</v>
      </c>
      <c r="H110" s="72">
        <v>34547</v>
      </c>
      <c r="I110" s="73">
        <f>VLOOKUP(A110,'US GAS Rankings'!$C$6:$H$232,6,FALSE)</f>
        <v>126</v>
      </c>
      <c r="K110" s="73" t="str">
        <f t="shared" si="2"/>
        <v>Wisconsin Gas Company96001550</v>
      </c>
      <c r="L110" s="73" t="str">
        <f t="shared" si="3"/>
        <v>Enron North America Corp.</v>
      </c>
    </row>
    <row r="111" spans="1:12" x14ac:dyDescent="0.2">
      <c r="A111" s="70" t="s">
        <v>209</v>
      </c>
      <c r="B111" s="69">
        <v>96029045</v>
      </c>
      <c r="C111" s="70" t="s">
        <v>396</v>
      </c>
      <c r="D111" s="70" t="s">
        <v>565</v>
      </c>
      <c r="E111" s="69">
        <v>1305</v>
      </c>
      <c r="F111" s="69">
        <v>239</v>
      </c>
      <c r="G111" s="71" t="s">
        <v>400</v>
      </c>
      <c r="H111" s="72">
        <v>35796</v>
      </c>
      <c r="I111" s="73">
        <f>VLOOKUP(A111,'US GAS Rankings'!$C$6:$H$232,6,FALSE)</f>
        <v>126</v>
      </c>
      <c r="K111" s="73" t="str">
        <f t="shared" si="2"/>
        <v>Wisconsin Gas Company96029045</v>
      </c>
      <c r="L111" s="73" t="str">
        <f t="shared" si="3"/>
        <v>Enron North America Corp.</v>
      </c>
    </row>
    <row r="112" spans="1:12" x14ac:dyDescent="0.2">
      <c r="A112" s="70" t="s">
        <v>209</v>
      </c>
      <c r="B112" s="69">
        <v>96063285</v>
      </c>
      <c r="C112" s="70" t="s">
        <v>396</v>
      </c>
      <c r="D112" s="70" t="s">
        <v>565</v>
      </c>
      <c r="E112" s="69">
        <v>1305</v>
      </c>
      <c r="F112" s="69">
        <v>239</v>
      </c>
      <c r="G112" s="71" t="s">
        <v>393</v>
      </c>
      <c r="H112" s="72">
        <v>37062</v>
      </c>
      <c r="I112" s="73">
        <f>VLOOKUP(A112,'US GAS Rankings'!$C$6:$H$232,6,FALSE)</f>
        <v>126</v>
      </c>
      <c r="K112" s="73" t="str">
        <f t="shared" si="2"/>
        <v>Wisconsin Gas Company96063285</v>
      </c>
      <c r="L112" s="73" t="str">
        <f t="shared" si="3"/>
        <v>Enron North America Corp.</v>
      </c>
    </row>
    <row r="113" spans="1:12" x14ac:dyDescent="0.2">
      <c r="A113" s="74" t="s">
        <v>157</v>
      </c>
      <c r="C113" s="74" t="s">
        <v>585</v>
      </c>
      <c r="F113" s="67">
        <v>246</v>
      </c>
      <c r="I113" s="73">
        <f>VLOOKUP(A113,'US GAS Rankings'!$C$6:$H$232,6,FALSE)</f>
        <v>74</v>
      </c>
      <c r="K113" s="73" t="str">
        <f t="shared" si="2"/>
        <v>Kinder Morgan, Inc.</v>
      </c>
      <c r="L113" s="73">
        <f t="shared" si="3"/>
        <v>0</v>
      </c>
    </row>
    <row r="114" spans="1:12" x14ac:dyDescent="0.2">
      <c r="A114" s="70" t="s">
        <v>162</v>
      </c>
      <c r="B114" s="69">
        <v>96006092</v>
      </c>
      <c r="C114" s="70" t="s">
        <v>401</v>
      </c>
      <c r="D114" s="70" t="s">
        <v>565</v>
      </c>
      <c r="E114" s="69">
        <v>1305</v>
      </c>
      <c r="F114" s="69">
        <v>249</v>
      </c>
      <c r="G114" s="71" t="s">
        <v>400</v>
      </c>
      <c r="H114" s="72">
        <v>35551</v>
      </c>
      <c r="I114" s="73">
        <f>VLOOKUP(A114,'US GAS Rankings'!$C$6:$H$232,6,FALSE)</f>
        <v>79</v>
      </c>
      <c r="K114" s="73" t="str">
        <f t="shared" si="2"/>
        <v>Anadarko Petroleum Corporation96006092</v>
      </c>
      <c r="L114" s="73" t="str">
        <f t="shared" si="3"/>
        <v>Enron North America Corp.</v>
      </c>
    </row>
    <row r="115" spans="1:12" x14ac:dyDescent="0.2">
      <c r="A115" s="70" t="s">
        <v>162</v>
      </c>
      <c r="B115" s="69">
        <v>96022990</v>
      </c>
      <c r="C115" s="70" t="s">
        <v>399</v>
      </c>
      <c r="D115" s="70" t="s">
        <v>565</v>
      </c>
      <c r="E115" s="69">
        <v>1305</v>
      </c>
      <c r="F115" s="69">
        <v>249</v>
      </c>
      <c r="G115" s="71" t="s">
        <v>400</v>
      </c>
      <c r="H115" s="72">
        <v>36404</v>
      </c>
      <c r="I115" s="73">
        <f>VLOOKUP(A115,'US GAS Rankings'!$C$6:$H$232,6,FALSE)</f>
        <v>79</v>
      </c>
      <c r="K115" s="73" t="str">
        <f t="shared" si="2"/>
        <v>Anadarko Petroleum Corporation96022990</v>
      </c>
      <c r="L115" s="73" t="str">
        <f t="shared" si="3"/>
        <v>Enron North America Corp.</v>
      </c>
    </row>
    <row r="116" spans="1:12" x14ac:dyDescent="0.2">
      <c r="A116" s="70" t="s">
        <v>259</v>
      </c>
      <c r="B116" s="69">
        <v>96017249</v>
      </c>
      <c r="C116" s="70" t="s">
        <v>396</v>
      </c>
      <c r="D116" s="70" t="s">
        <v>565</v>
      </c>
      <c r="E116" s="69">
        <v>1305</v>
      </c>
      <c r="F116" s="69">
        <v>265</v>
      </c>
      <c r="G116" s="71" t="s">
        <v>393</v>
      </c>
      <c r="H116" s="72">
        <v>35796</v>
      </c>
      <c r="I116" s="73">
        <f>VLOOKUP(A116,'US GAS Rankings'!$C$6:$H$232,6,FALSE)</f>
        <v>176</v>
      </c>
      <c r="K116" s="73" t="str">
        <f t="shared" si="2"/>
        <v>Xcel Energy Inc.96017249</v>
      </c>
      <c r="L116" s="73" t="str">
        <f t="shared" si="3"/>
        <v>Enron North America Corp.</v>
      </c>
    </row>
    <row r="117" spans="1:12" x14ac:dyDescent="0.2">
      <c r="A117" s="70" t="s">
        <v>259</v>
      </c>
      <c r="B117" s="69">
        <v>96030063</v>
      </c>
      <c r="C117" s="70" t="s">
        <v>396</v>
      </c>
      <c r="D117" s="70" t="s">
        <v>565</v>
      </c>
      <c r="E117" s="69">
        <v>1305</v>
      </c>
      <c r="F117" s="69">
        <v>265</v>
      </c>
      <c r="G117" s="71" t="s">
        <v>400</v>
      </c>
      <c r="H117" s="72">
        <v>36100</v>
      </c>
      <c r="I117" s="73">
        <f>VLOOKUP(A117,'US GAS Rankings'!$C$6:$H$232,6,FALSE)</f>
        <v>176</v>
      </c>
      <c r="K117" s="73" t="str">
        <f t="shared" si="2"/>
        <v>Xcel Energy Inc.96030063</v>
      </c>
      <c r="L117" s="73" t="str">
        <f t="shared" si="3"/>
        <v>Enron North America Corp.</v>
      </c>
    </row>
    <row r="118" spans="1:12" x14ac:dyDescent="0.2">
      <c r="A118" s="74" t="s">
        <v>129</v>
      </c>
      <c r="C118" s="74" t="s">
        <v>585</v>
      </c>
      <c r="F118" s="67">
        <v>278</v>
      </c>
      <c r="I118" s="73">
        <f>VLOOKUP(A118,'US GAS Rankings'!$C$6:$H$232,6,FALSE)</f>
        <v>46</v>
      </c>
      <c r="K118" s="73" t="str">
        <f t="shared" si="2"/>
        <v>Louis Dreyfus Corporation</v>
      </c>
      <c r="L118" s="73">
        <f t="shared" si="3"/>
        <v>0</v>
      </c>
    </row>
    <row r="119" spans="1:12" x14ac:dyDescent="0.2">
      <c r="A119" s="70" t="s">
        <v>296</v>
      </c>
      <c r="B119" s="69">
        <v>96000310</v>
      </c>
      <c r="C119" s="70" t="s">
        <v>408</v>
      </c>
      <c r="D119" s="70" t="s">
        <v>565</v>
      </c>
      <c r="E119" s="69">
        <v>1305</v>
      </c>
      <c r="F119" s="69">
        <v>504</v>
      </c>
      <c r="G119" s="71" t="s">
        <v>393</v>
      </c>
      <c r="H119" s="72">
        <v>32813</v>
      </c>
      <c r="I119" s="73">
        <f>VLOOKUP(A119,'US GAS Rankings'!$C$6:$H$232,6,FALSE)</f>
        <v>213</v>
      </c>
      <c r="K119" s="73" t="str">
        <f t="shared" si="2"/>
        <v>Alabama Gas Corporation96000310</v>
      </c>
      <c r="L119" s="73" t="str">
        <f t="shared" si="3"/>
        <v>Enron North America Corp.</v>
      </c>
    </row>
    <row r="120" spans="1:12" x14ac:dyDescent="0.2">
      <c r="A120" s="70" t="s">
        <v>296</v>
      </c>
      <c r="B120" s="69">
        <v>96029226</v>
      </c>
      <c r="C120" s="70" t="s">
        <v>407</v>
      </c>
      <c r="D120" s="70" t="s">
        <v>565</v>
      </c>
      <c r="E120" s="69">
        <v>1305</v>
      </c>
      <c r="F120" s="69">
        <v>504</v>
      </c>
      <c r="G120" s="71" t="s">
        <v>393</v>
      </c>
      <c r="H120" s="72">
        <v>33909</v>
      </c>
      <c r="I120" s="73">
        <f>VLOOKUP(A120,'US GAS Rankings'!$C$6:$H$232,6,FALSE)</f>
        <v>213</v>
      </c>
      <c r="K120" s="73" t="str">
        <f t="shared" si="2"/>
        <v>Alabama Gas Corporation96029226</v>
      </c>
      <c r="L120" s="73" t="str">
        <f t="shared" si="3"/>
        <v>Enron North America Corp.</v>
      </c>
    </row>
    <row r="121" spans="1:12" x14ac:dyDescent="0.2">
      <c r="A121" s="70" t="s">
        <v>296</v>
      </c>
      <c r="B121" s="69">
        <v>96047953</v>
      </c>
      <c r="C121" s="70" t="s">
        <v>392</v>
      </c>
      <c r="D121" s="70" t="s">
        <v>565</v>
      </c>
      <c r="E121" s="69">
        <v>1305</v>
      </c>
      <c r="F121" s="69">
        <v>504</v>
      </c>
      <c r="G121" s="71" t="s">
        <v>393</v>
      </c>
      <c r="H121" s="72">
        <v>36404</v>
      </c>
      <c r="I121" s="73">
        <f>VLOOKUP(A121,'US GAS Rankings'!$C$6:$H$232,6,FALSE)</f>
        <v>213</v>
      </c>
      <c r="K121" s="73" t="str">
        <f t="shared" si="2"/>
        <v>Alabama Gas Corporation96047953</v>
      </c>
      <c r="L121" s="73" t="str">
        <f t="shared" si="3"/>
        <v>Enron North America Corp.</v>
      </c>
    </row>
    <row r="122" spans="1:12" x14ac:dyDescent="0.2">
      <c r="A122" s="70" t="s">
        <v>253</v>
      </c>
      <c r="B122" s="69">
        <v>96023144</v>
      </c>
      <c r="C122" s="70" t="s">
        <v>394</v>
      </c>
      <c r="D122" s="70" t="s">
        <v>565</v>
      </c>
      <c r="E122" s="69">
        <v>1305</v>
      </c>
      <c r="F122" s="69">
        <v>687</v>
      </c>
      <c r="G122" s="71" t="s">
        <v>393</v>
      </c>
      <c r="H122" s="72">
        <v>36161</v>
      </c>
      <c r="I122" s="73">
        <f>VLOOKUP(A122,'US GAS Rankings'!$C$6:$H$232,6,FALSE)</f>
        <v>170</v>
      </c>
      <c r="K122" s="73" t="str">
        <f t="shared" si="2"/>
        <v>Barrett Resources Corporation96023144</v>
      </c>
      <c r="L122" s="73" t="str">
        <f t="shared" si="3"/>
        <v>Enron North America Corp.</v>
      </c>
    </row>
    <row r="123" spans="1:12" x14ac:dyDescent="0.2">
      <c r="A123" s="70" t="s">
        <v>273</v>
      </c>
      <c r="B123" s="69">
        <v>96004513</v>
      </c>
      <c r="C123" s="70" t="s">
        <v>417</v>
      </c>
      <c r="D123" s="70" t="s">
        <v>565</v>
      </c>
      <c r="E123" s="69">
        <v>1305</v>
      </c>
      <c r="F123" s="69">
        <v>826</v>
      </c>
      <c r="G123" s="71" t="s">
        <v>400</v>
      </c>
      <c r="H123" s="72">
        <v>35065</v>
      </c>
      <c r="I123" s="73">
        <f>VLOOKUP(A123,'US GAS Rankings'!$C$6:$H$232,6,FALSE)</f>
        <v>190</v>
      </c>
      <c r="K123" s="73" t="str">
        <f t="shared" si="2"/>
        <v>Calcasieu Gas Gathering System96004513</v>
      </c>
      <c r="L123" s="73" t="str">
        <f t="shared" si="3"/>
        <v>Enron North America Corp.</v>
      </c>
    </row>
    <row r="124" spans="1:12" x14ac:dyDescent="0.2">
      <c r="A124" s="70" t="s">
        <v>273</v>
      </c>
      <c r="B124" s="69">
        <v>96029085</v>
      </c>
      <c r="C124" s="70" t="s">
        <v>396</v>
      </c>
      <c r="D124" s="70" t="s">
        <v>565</v>
      </c>
      <c r="E124" s="69">
        <v>1305</v>
      </c>
      <c r="F124" s="69">
        <v>826</v>
      </c>
      <c r="G124" s="71" t="s">
        <v>393</v>
      </c>
      <c r="H124" s="72">
        <v>35339</v>
      </c>
      <c r="I124" s="73">
        <f>VLOOKUP(A124,'US GAS Rankings'!$C$6:$H$232,6,FALSE)</f>
        <v>190</v>
      </c>
      <c r="K124" s="73" t="str">
        <f t="shared" si="2"/>
        <v>Calcasieu Gas Gathering System96029085</v>
      </c>
      <c r="L124" s="73" t="str">
        <f t="shared" si="3"/>
        <v>Enron North America Corp.</v>
      </c>
    </row>
    <row r="125" spans="1:12" x14ac:dyDescent="0.2">
      <c r="A125" s="70" t="s">
        <v>273</v>
      </c>
      <c r="B125" s="69">
        <v>96061972</v>
      </c>
      <c r="C125" s="70" t="s">
        <v>402</v>
      </c>
      <c r="D125" s="70" t="s">
        <v>565</v>
      </c>
      <c r="E125" s="69">
        <v>1305</v>
      </c>
      <c r="F125" s="69">
        <v>826</v>
      </c>
      <c r="G125" s="71" t="s">
        <v>398</v>
      </c>
      <c r="H125" s="72">
        <v>37043</v>
      </c>
      <c r="I125" s="73">
        <f>VLOOKUP(A125,'US GAS Rankings'!$C$6:$H$232,6,FALSE)</f>
        <v>190</v>
      </c>
      <c r="K125" s="73" t="str">
        <f t="shared" si="2"/>
        <v>Calcasieu Gas Gathering System96061972</v>
      </c>
      <c r="L125" s="73" t="str">
        <f t="shared" si="3"/>
        <v>Enron North America Corp.</v>
      </c>
    </row>
    <row r="126" spans="1:12" x14ac:dyDescent="0.2">
      <c r="A126" s="70" t="s">
        <v>284</v>
      </c>
      <c r="B126" s="69">
        <v>96000376</v>
      </c>
      <c r="C126" s="70" t="s">
        <v>420</v>
      </c>
      <c r="D126" s="70" t="s">
        <v>565</v>
      </c>
      <c r="E126" s="69">
        <v>1305</v>
      </c>
      <c r="F126" s="69">
        <v>881</v>
      </c>
      <c r="G126" s="71" t="s">
        <v>400</v>
      </c>
      <c r="H126" s="72">
        <v>34455</v>
      </c>
      <c r="I126" s="73">
        <f>VLOOKUP(A126,'US GAS Rankings'!$C$6:$H$232,6,FALSE)</f>
        <v>201</v>
      </c>
      <c r="K126" s="73" t="str">
        <f t="shared" si="2"/>
        <v>Central Illinois Light Company96000376</v>
      </c>
      <c r="L126" s="73" t="str">
        <f t="shared" si="3"/>
        <v>Enron North America Corp.</v>
      </c>
    </row>
    <row r="127" spans="1:12" x14ac:dyDescent="0.2">
      <c r="A127" s="70" t="s">
        <v>284</v>
      </c>
      <c r="B127" s="69">
        <v>96000380</v>
      </c>
      <c r="C127" s="70" t="s">
        <v>408</v>
      </c>
      <c r="D127" s="70" t="s">
        <v>565</v>
      </c>
      <c r="E127" s="69">
        <v>1305</v>
      </c>
      <c r="F127" s="69">
        <v>881</v>
      </c>
      <c r="G127" s="71" t="s">
        <v>393</v>
      </c>
      <c r="H127" s="72">
        <v>32721</v>
      </c>
      <c r="I127" s="73">
        <f>VLOOKUP(A127,'US GAS Rankings'!$C$6:$H$232,6,FALSE)</f>
        <v>201</v>
      </c>
      <c r="K127" s="73" t="str">
        <f t="shared" si="2"/>
        <v>Central Illinois Light Company96000380</v>
      </c>
      <c r="L127" s="73" t="str">
        <f t="shared" si="3"/>
        <v>Enron North America Corp.</v>
      </c>
    </row>
    <row r="128" spans="1:12" x14ac:dyDescent="0.2">
      <c r="A128" s="70" t="s">
        <v>284</v>
      </c>
      <c r="B128" s="69">
        <v>96000389</v>
      </c>
      <c r="C128" s="70" t="s">
        <v>392</v>
      </c>
      <c r="D128" s="70" t="s">
        <v>565</v>
      </c>
      <c r="E128" s="69">
        <v>1305</v>
      </c>
      <c r="F128" s="69">
        <v>881</v>
      </c>
      <c r="G128" s="71" t="s">
        <v>393</v>
      </c>
      <c r="H128" s="72">
        <v>34090</v>
      </c>
      <c r="I128" s="73">
        <f>VLOOKUP(A128,'US GAS Rankings'!$C$6:$H$232,6,FALSE)</f>
        <v>201</v>
      </c>
      <c r="K128" s="73" t="str">
        <f t="shared" si="2"/>
        <v>Central Illinois Light Company96000389</v>
      </c>
      <c r="L128" s="73" t="str">
        <f t="shared" si="3"/>
        <v>Enron North America Corp.</v>
      </c>
    </row>
    <row r="129" spans="1:12" x14ac:dyDescent="0.2">
      <c r="A129" s="70" t="s">
        <v>284</v>
      </c>
      <c r="B129" s="69">
        <v>96013868</v>
      </c>
      <c r="C129" s="70" t="s">
        <v>401</v>
      </c>
      <c r="D129" s="70" t="s">
        <v>565</v>
      </c>
      <c r="E129" s="69">
        <v>1305</v>
      </c>
      <c r="F129" s="69">
        <v>881</v>
      </c>
      <c r="G129" s="71" t="s">
        <v>400</v>
      </c>
      <c r="H129" s="72">
        <v>35855</v>
      </c>
      <c r="I129" s="73">
        <f>VLOOKUP(A129,'US GAS Rankings'!$C$6:$H$232,6,FALSE)</f>
        <v>201</v>
      </c>
      <c r="K129" s="73" t="str">
        <f t="shared" si="2"/>
        <v>Central Illinois Light Company96013868</v>
      </c>
      <c r="L129" s="73" t="str">
        <f t="shared" si="3"/>
        <v>Enron North America Corp.</v>
      </c>
    </row>
    <row r="130" spans="1:12" x14ac:dyDescent="0.2">
      <c r="A130" s="74" t="s">
        <v>193</v>
      </c>
      <c r="C130" s="74" t="s">
        <v>585</v>
      </c>
      <c r="F130" s="67">
        <v>942</v>
      </c>
      <c r="I130" s="73">
        <f>VLOOKUP(A130,'US GAS Rankings'!$C$6:$H$232,6,FALSE)</f>
        <v>110</v>
      </c>
      <c r="K130" s="73" t="str">
        <f t="shared" si="2"/>
        <v>Citibank, N.A.</v>
      </c>
      <c r="L130" s="73">
        <f t="shared" si="3"/>
        <v>0</v>
      </c>
    </row>
    <row r="131" spans="1:12" x14ac:dyDescent="0.2">
      <c r="A131" s="70" t="s">
        <v>237</v>
      </c>
      <c r="B131" s="69">
        <v>96005429</v>
      </c>
      <c r="C131" s="70" t="s">
        <v>397</v>
      </c>
      <c r="D131" s="70" t="s">
        <v>565</v>
      </c>
      <c r="E131" s="69">
        <v>1305</v>
      </c>
      <c r="F131" s="69">
        <v>1005</v>
      </c>
      <c r="G131" s="71" t="s">
        <v>398</v>
      </c>
      <c r="H131" s="72">
        <v>35431</v>
      </c>
      <c r="I131" s="73">
        <f>VLOOKUP(A131,'US GAS Rankings'!$C$6:$H$232,6,FALSE)</f>
        <v>154</v>
      </c>
      <c r="K131" s="73" t="str">
        <f t="shared" ref="K131:K194" si="4">A131&amp;B131</f>
        <v>Coast Energy Group, a division of Cornerstone Propane, L.P.96005429</v>
      </c>
      <c r="L131" s="73" t="str">
        <f t="shared" ref="L131:L194" si="5">D131</f>
        <v>Enron North America Corp.</v>
      </c>
    </row>
    <row r="132" spans="1:12" x14ac:dyDescent="0.2">
      <c r="A132" s="70" t="s">
        <v>237</v>
      </c>
      <c r="B132" s="69">
        <v>96023244</v>
      </c>
      <c r="C132" s="70" t="s">
        <v>394</v>
      </c>
      <c r="D132" s="70" t="s">
        <v>565</v>
      </c>
      <c r="E132" s="69">
        <v>1305</v>
      </c>
      <c r="F132" s="69">
        <v>1005</v>
      </c>
      <c r="G132" s="71" t="s">
        <v>395</v>
      </c>
      <c r="H132" s="72">
        <v>36373</v>
      </c>
      <c r="I132" s="73">
        <f>VLOOKUP(A132,'US GAS Rankings'!$C$6:$H$232,6,FALSE)</f>
        <v>154</v>
      </c>
      <c r="K132" s="73" t="str">
        <f t="shared" si="4"/>
        <v>Coast Energy Group, a division of Cornerstone Propane, L.P.96023244</v>
      </c>
      <c r="L132" s="73" t="str">
        <f t="shared" si="5"/>
        <v>Enron North America Corp.</v>
      </c>
    </row>
    <row r="133" spans="1:12" x14ac:dyDescent="0.2">
      <c r="A133" s="70" t="s">
        <v>237</v>
      </c>
      <c r="B133" s="69">
        <v>96023476</v>
      </c>
      <c r="C133" s="70" t="s">
        <v>396</v>
      </c>
      <c r="D133" s="70" t="s">
        <v>565</v>
      </c>
      <c r="E133" s="69">
        <v>1305</v>
      </c>
      <c r="F133" s="69">
        <v>1005</v>
      </c>
      <c r="G133" s="71" t="s">
        <v>393</v>
      </c>
      <c r="H133" s="72">
        <v>36404</v>
      </c>
      <c r="I133" s="73">
        <f>VLOOKUP(A133,'US GAS Rankings'!$C$6:$H$232,6,FALSE)</f>
        <v>154</v>
      </c>
      <c r="K133" s="73" t="str">
        <f t="shared" si="4"/>
        <v>Coast Energy Group, a division of Cornerstone Propane, L.P.96023476</v>
      </c>
      <c r="L133" s="73" t="str">
        <f t="shared" si="5"/>
        <v>Enron North America Corp.</v>
      </c>
    </row>
    <row r="134" spans="1:12" x14ac:dyDescent="0.2">
      <c r="A134" s="70" t="s">
        <v>237</v>
      </c>
      <c r="B134" s="69">
        <v>96046555</v>
      </c>
      <c r="C134" s="70" t="s">
        <v>403</v>
      </c>
      <c r="D134" s="70" t="s">
        <v>565</v>
      </c>
      <c r="E134" s="69">
        <v>1305</v>
      </c>
      <c r="F134" s="69">
        <v>1005</v>
      </c>
      <c r="G134" s="71" t="s">
        <v>398</v>
      </c>
      <c r="H134" s="72">
        <v>36800</v>
      </c>
      <c r="I134" s="73">
        <f>VLOOKUP(A134,'US GAS Rankings'!$C$6:$H$232,6,FALSE)</f>
        <v>154</v>
      </c>
      <c r="K134" s="73" t="str">
        <f t="shared" si="4"/>
        <v>Coast Energy Group, a division of Cornerstone Propane, L.P.96046555</v>
      </c>
      <c r="L134" s="73" t="str">
        <f t="shared" si="5"/>
        <v>Enron North America Corp.</v>
      </c>
    </row>
    <row r="135" spans="1:12" x14ac:dyDescent="0.2">
      <c r="A135" s="70" t="s">
        <v>237</v>
      </c>
      <c r="B135" s="69">
        <v>96061805</v>
      </c>
      <c r="C135" s="70" t="s">
        <v>403</v>
      </c>
      <c r="D135" s="70" t="s">
        <v>565</v>
      </c>
      <c r="E135" s="69">
        <v>1305</v>
      </c>
      <c r="F135" s="69">
        <v>1005</v>
      </c>
      <c r="G135" s="71" t="s">
        <v>398</v>
      </c>
      <c r="H135" s="72">
        <v>37073</v>
      </c>
      <c r="I135" s="73">
        <f>VLOOKUP(A135,'US GAS Rankings'!$C$6:$H$232,6,FALSE)</f>
        <v>154</v>
      </c>
      <c r="K135" s="73" t="str">
        <f t="shared" si="4"/>
        <v>Coast Energy Group, a division of Cornerstone Propane, L.P.96061805</v>
      </c>
      <c r="L135" s="73" t="str">
        <f t="shared" si="5"/>
        <v>Enron North America Corp.</v>
      </c>
    </row>
    <row r="136" spans="1:12" x14ac:dyDescent="0.2">
      <c r="A136" s="70" t="s">
        <v>211</v>
      </c>
      <c r="B136" s="69">
        <v>96067472</v>
      </c>
      <c r="C136" s="70" t="s">
        <v>399</v>
      </c>
      <c r="D136" s="70" t="s">
        <v>582</v>
      </c>
      <c r="E136" s="69">
        <v>94055</v>
      </c>
      <c r="F136" s="69">
        <v>1027</v>
      </c>
      <c r="G136" s="71" t="s">
        <v>398</v>
      </c>
      <c r="H136" s="72">
        <v>37135</v>
      </c>
      <c r="I136" s="73">
        <f>VLOOKUP(A136,'US GAS Rankings'!$C$6:$H$232,6,FALSE)</f>
        <v>128</v>
      </c>
      <c r="K136" s="73" t="str">
        <f t="shared" si="4"/>
        <v>Cokinos Natural Gas Company96067472</v>
      </c>
      <c r="L136" s="73" t="str">
        <f t="shared" si="5"/>
        <v>ENA Upstream Company LLC</v>
      </c>
    </row>
    <row r="137" spans="1:12" x14ac:dyDescent="0.2">
      <c r="A137" s="70" t="s">
        <v>211</v>
      </c>
      <c r="B137" s="69">
        <v>96008606</v>
      </c>
      <c r="C137" s="70" t="s">
        <v>392</v>
      </c>
      <c r="D137" s="70" t="s">
        <v>565</v>
      </c>
      <c r="E137" s="69">
        <v>1305</v>
      </c>
      <c r="F137" s="69">
        <v>1027</v>
      </c>
      <c r="G137" s="71" t="s">
        <v>393</v>
      </c>
      <c r="H137" s="72">
        <v>35278</v>
      </c>
      <c r="I137" s="73">
        <f>VLOOKUP(A137,'US GAS Rankings'!$C$6:$H$232,6,FALSE)</f>
        <v>128</v>
      </c>
      <c r="K137" s="73" t="str">
        <f t="shared" si="4"/>
        <v>Cokinos Natural Gas Company96008606</v>
      </c>
      <c r="L137" s="73" t="str">
        <f t="shared" si="5"/>
        <v>Enron North America Corp.</v>
      </c>
    </row>
    <row r="138" spans="1:12" x14ac:dyDescent="0.2">
      <c r="A138" s="70" t="s">
        <v>211</v>
      </c>
      <c r="B138" s="69">
        <v>96029147</v>
      </c>
      <c r="C138" s="70" t="s">
        <v>396</v>
      </c>
      <c r="D138" s="70" t="s">
        <v>565</v>
      </c>
      <c r="E138" s="69">
        <v>1305</v>
      </c>
      <c r="F138" s="69">
        <v>1027</v>
      </c>
      <c r="G138" s="71" t="s">
        <v>393</v>
      </c>
      <c r="H138" s="72">
        <v>35796</v>
      </c>
      <c r="I138" s="73">
        <f>VLOOKUP(A138,'US GAS Rankings'!$C$6:$H$232,6,FALSE)</f>
        <v>128</v>
      </c>
      <c r="K138" s="73" t="str">
        <f t="shared" si="4"/>
        <v>Cokinos Natural Gas Company96029147</v>
      </c>
      <c r="L138" s="73" t="str">
        <f t="shared" si="5"/>
        <v>Enron North America Corp.</v>
      </c>
    </row>
    <row r="139" spans="1:12" x14ac:dyDescent="0.2">
      <c r="A139" s="70" t="s">
        <v>304</v>
      </c>
      <c r="B139" s="69">
        <v>96083598</v>
      </c>
      <c r="C139" s="70" t="s">
        <v>583</v>
      </c>
      <c r="D139" s="70" t="s">
        <v>127</v>
      </c>
      <c r="E139" s="69">
        <v>57956</v>
      </c>
      <c r="F139" s="69">
        <v>1163</v>
      </c>
      <c r="G139" s="71" t="s">
        <v>393</v>
      </c>
      <c r="H139" s="72">
        <v>36161</v>
      </c>
      <c r="I139" s="73">
        <f>VLOOKUP(A139,'US GAS Rankings'!$C$6:$H$232,6,FALSE)</f>
        <v>221</v>
      </c>
      <c r="K139" s="73" t="str">
        <f t="shared" si="4"/>
        <v>Delmarva Power &amp; Light Company96083598</v>
      </c>
      <c r="L139" s="73" t="str">
        <f t="shared" si="5"/>
        <v>Enron Energy Services, Inc.</v>
      </c>
    </row>
    <row r="140" spans="1:12" x14ac:dyDescent="0.2">
      <c r="A140" s="70" t="s">
        <v>304</v>
      </c>
      <c r="B140" s="69">
        <v>96005429</v>
      </c>
      <c r="C140" s="70" t="s">
        <v>397</v>
      </c>
      <c r="D140" s="70" t="s">
        <v>565</v>
      </c>
      <c r="E140" s="69">
        <v>1305</v>
      </c>
      <c r="F140" s="69">
        <v>1163</v>
      </c>
      <c r="G140" s="71" t="s">
        <v>398</v>
      </c>
      <c r="H140" s="72">
        <v>35431</v>
      </c>
      <c r="I140" s="73">
        <f>VLOOKUP(A140,'US GAS Rankings'!$C$6:$H$232,6,FALSE)</f>
        <v>221</v>
      </c>
      <c r="K140" s="73" t="str">
        <f t="shared" si="4"/>
        <v>Delmarva Power &amp; Light Company96005429</v>
      </c>
      <c r="L140" s="73" t="str">
        <f t="shared" si="5"/>
        <v>Enron North America Corp.</v>
      </c>
    </row>
    <row r="141" spans="1:12" x14ac:dyDescent="0.2">
      <c r="A141" s="70" t="s">
        <v>304</v>
      </c>
      <c r="B141" s="69">
        <v>96027052</v>
      </c>
      <c r="C141" s="70" t="s">
        <v>394</v>
      </c>
      <c r="D141" s="70" t="s">
        <v>565</v>
      </c>
      <c r="E141" s="69">
        <v>1305</v>
      </c>
      <c r="F141" s="69">
        <v>1163</v>
      </c>
      <c r="G141" s="71" t="s">
        <v>393</v>
      </c>
      <c r="H141" s="72">
        <v>36373</v>
      </c>
      <c r="I141" s="73">
        <f>VLOOKUP(A141,'US GAS Rankings'!$C$6:$H$232,6,FALSE)</f>
        <v>221</v>
      </c>
      <c r="K141" s="73" t="str">
        <f t="shared" si="4"/>
        <v>Delmarva Power &amp; Light Company96027052</v>
      </c>
      <c r="L141" s="73" t="str">
        <f t="shared" si="5"/>
        <v>Enron North America Corp.</v>
      </c>
    </row>
    <row r="142" spans="1:12" x14ac:dyDescent="0.2">
      <c r="A142" s="70" t="s">
        <v>304</v>
      </c>
      <c r="B142" s="69">
        <v>96041751</v>
      </c>
      <c r="C142" s="70" t="s">
        <v>396</v>
      </c>
      <c r="D142" s="70" t="s">
        <v>565</v>
      </c>
      <c r="E142" s="69">
        <v>1305</v>
      </c>
      <c r="F142" s="69">
        <v>1163</v>
      </c>
      <c r="G142" s="71" t="s">
        <v>393</v>
      </c>
      <c r="H142" s="72">
        <v>36647</v>
      </c>
      <c r="I142" s="73">
        <f>VLOOKUP(A142,'US GAS Rankings'!$C$6:$H$232,6,FALSE)</f>
        <v>221</v>
      </c>
      <c r="K142" s="73" t="str">
        <f t="shared" si="4"/>
        <v>Delmarva Power &amp; Light Company96041751</v>
      </c>
      <c r="L142" s="73" t="str">
        <f t="shared" si="5"/>
        <v>Enron North America Corp.</v>
      </c>
    </row>
    <row r="143" spans="1:12" x14ac:dyDescent="0.2">
      <c r="A143" s="70" t="s">
        <v>271</v>
      </c>
      <c r="B143" s="69">
        <v>96005356</v>
      </c>
      <c r="C143" s="70" t="s">
        <v>396</v>
      </c>
      <c r="D143" s="70" t="s">
        <v>565</v>
      </c>
      <c r="E143" s="69">
        <v>1305</v>
      </c>
      <c r="F143" s="69">
        <v>1238</v>
      </c>
      <c r="G143" s="71" t="s">
        <v>393</v>
      </c>
      <c r="H143" s="72">
        <v>35339</v>
      </c>
      <c r="I143" s="73">
        <f>VLOOKUP(A143,'US GAS Rankings'!$C$6:$H$232,6,FALSE)</f>
        <v>188</v>
      </c>
      <c r="K143" s="73" t="str">
        <f t="shared" si="4"/>
        <v>Eagle Gas Marketing Company96005356</v>
      </c>
      <c r="L143" s="73" t="str">
        <f t="shared" si="5"/>
        <v>Enron North America Corp.</v>
      </c>
    </row>
    <row r="144" spans="1:12" x14ac:dyDescent="0.2">
      <c r="A144" s="70" t="s">
        <v>271</v>
      </c>
      <c r="B144" s="69">
        <v>96085381</v>
      </c>
      <c r="C144" s="70" t="s">
        <v>406</v>
      </c>
      <c r="D144" s="70" t="s">
        <v>565</v>
      </c>
      <c r="E144" s="69">
        <v>1305</v>
      </c>
      <c r="F144" s="69">
        <v>1238</v>
      </c>
      <c r="G144" s="71" t="s">
        <v>398</v>
      </c>
      <c r="H144" s="72">
        <v>37196</v>
      </c>
      <c r="I144" s="73">
        <f>VLOOKUP(A144,'US GAS Rankings'!$C$6:$H$232,6,FALSE)</f>
        <v>188</v>
      </c>
      <c r="K144" s="73" t="str">
        <f t="shared" si="4"/>
        <v>Eagle Gas Marketing Company96085381</v>
      </c>
      <c r="L144" s="73" t="str">
        <f t="shared" si="5"/>
        <v>Enron North America Corp.</v>
      </c>
    </row>
    <row r="145" spans="1:12" x14ac:dyDescent="0.2">
      <c r="A145" s="70" t="s">
        <v>182</v>
      </c>
      <c r="B145" s="69">
        <v>96008547</v>
      </c>
      <c r="C145" s="70" t="s">
        <v>437</v>
      </c>
      <c r="D145" s="70" t="s">
        <v>588</v>
      </c>
      <c r="E145" s="69">
        <v>947</v>
      </c>
      <c r="F145" s="69">
        <v>1421</v>
      </c>
      <c r="G145" s="71" t="s">
        <v>393</v>
      </c>
      <c r="H145" s="72">
        <v>33920</v>
      </c>
      <c r="I145" s="73">
        <f>VLOOKUP(A145,'US GAS Rankings'!$C$6:$H$232,6,FALSE)</f>
        <v>99</v>
      </c>
      <c r="K145" s="73" t="str">
        <f t="shared" si="4"/>
        <v>Florida Power &amp; Light Company96008547</v>
      </c>
      <c r="L145" s="73" t="str">
        <f t="shared" si="5"/>
        <v>Citrus Trading Corp.</v>
      </c>
    </row>
    <row r="146" spans="1:12" x14ac:dyDescent="0.2">
      <c r="A146" s="70" t="s">
        <v>182</v>
      </c>
      <c r="B146" s="69">
        <v>96008553</v>
      </c>
      <c r="C146" s="70" t="s">
        <v>437</v>
      </c>
      <c r="D146" s="70" t="s">
        <v>588</v>
      </c>
      <c r="E146" s="69">
        <v>947</v>
      </c>
      <c r="F146" s="69">
        <v>1421</v>
      </c>
      <c r="G146" s="71" t="s">
        <v>393</v>
      </c>
      <c r="H146" s="72">
        <v>34464</v>
      </c>
      <c r="I146" s="73">
        <f>VLOOKUP(A146,'US GAS Rankings'!$C$6:$H$232,6,FALSE)</f>
        <v>99</v>
      </c>
      <c r="K146" s="73" t="str">
        <f t="shared" si="4"/>
        <v>Florida Power &amp; Light Company96008553</v>
      </c>
      <c r="L146" s="73" t="str">
        <f t="shared" si="5"/>
        <v>Citrus Trading Corp.</v>
      </c>
    </row>
    <row r="147" spans="1:12" x14ac:dyDescent="0.2">
      <c r="A147" s="70" t="s">
        <v>182</v>
      </c>
      <c r="B147" s="69">
        <v>96005841</v>
      </c>
      <c r="C147" s="70" t="s">
        <v>426</v>
      </c>
      <c r="D147" s="70" t="s">
        <v>565</v>
      </c>
      <c r="E147" s="69">
        <v>1305</v>
      </c>
      <c r="F147" s="69">
        <v>1421</v>
      </c>
      <c r="G147" s="71" t="s">
        <v>398</v>
      </c>
      <c r="H147" s="72">
        <v>35521</v>
      </c>
      <c r="I147" s="73">
        <f>VLOOKUP(A147,'US GAS Rankings'!$C$6:$H$232,6,FALSE)</f>
        <v>99</v>
      </c>
      <c r="K147" s="73" t="str">
        <f t="shared" si="4"/>
        <v>Florida Power &amp; Light Company96005841</v>
      </c>
      <c r="L147" s="73" t="str">
        <f t="shared" si="5"/>
        <v>Enron North America Corp.</v>
      </c>
    </row>
    <row r="148" spans="1:12" x14ac:dyDescent="0.2">
      <c r="A148" s="70" t="s">
        <v>182</v>
      </c>
      <c r="B148" s="69">
        <v>96007362</v>
      </c>
      <c r="C148" s="70" t="s">
        <v>426</v>
      </c>
      <c r="D148" s="70" t="s">
        <v>565</v>
      </c>
      <c r="E148" s="69">
        <v>1305</v>
      </c>
      <c r="F148" s="69">
        <v>1421</v>
      </c>
      <c r="G148" s="71" t="s">
        <v>393</v>
      </c>
      <c r="H148" s="72">
        <v>35521</v>
      </c>
      <c r="I148" s="73">
        <f>VLOOKUP(A148,'US GAS Rankings'!$C$6:$H$232,6,FALSE)</f>
        <v>99</v>
      </c>
      <c r="K148" s="73" t="str">
        <f t="shared" si="4"/>
        <v>Florida Power &amp; Light Company96007362</v>
      </c>
      <c r="L148" s="73" t="str">
        <f t="shared" si="5"/>
        <v>Enron North America Corp.</v>
      </c>
    </row>
    <row r="149" spans="1:12" x14ac:dyDescent="0.2">
      <c r="A149" s="70" t="s">
        <v>182</v>
      </c>
      <c r="B149" s="69">
        <v>96019000</v>
      </c>
      <c r="C149" s="70" t="s">
        <v>394</v>
      </c>
      <c r="D149" s="70" t="s">
        <v>565</v>
      </c>
      <c r="E149" s="69">
        <v>1305</v>
      </c>
      <c r="F149" s="69">
        <v>1421</v>
      </c>
      <c r="G149" s="71" t="s">
        <v>395</v>
      </c>
      <c r="H149" s="72">
        <v>36102</v>
      </c>
      <c r="I149" s="73">
        <f>VLOOKUP(A149,'US GAS Rankings'!$C$6:$H$232,6,FALSE)</f>
        <v>99</v>
      </c>
      <c r="K149" s="73" t="str">
        <f t="shared" si="4"/>
        <v>Florida Power &amp; Light Company96019000</v>
      </c>
      <c r="L149" s="73" t="str">
        <f t="shared" si="5"/>
        <v>Enron North America Corp.</v>
      </c>
    </row>
    <row r="150" spans="1:12" x14ac:dyDescent="0.2">
      <c r="A150" s="70" t="s">
        <v>182</v>
      </c>
      <c r="B150" s="69">
        <v>96022141</v>
      </c>
      <c r="C150" s="70" t="s">
        <v>429</v>
      </c>
      <c r="D150" s="70" t="s">
        <v>565</v>
      </c>
      <c r="E150" s="69">
        <v>1305</v>
      </c>
      <c r="F150" s="69">
        <v>1421</v>
      </c>
      <c r="G150" s="71" t="s">
        <v>393</v>
      </c>
      <c r="H150" s="72">
        <v>36404</v>
      </c>
      <c r="I150" s="73">
        <f>VLOOKUP(A150,'US GAS Rankings'!$C$6:$H$232,6,FALSE)</f>
        <v>99</v>
      </c>
      <c r="K150" s="73" t="str">
        <f t="shared" si="4"/>
        <v>Florida Power &amp; Light Company96022141</v>
      </c>
      <c r="L150" s="73" t="str">
        <f t="shared" si="5"/>
        <v>Enron North America Corp.</v>
      </c>
    </row>
    <row r="151" spans="1:12" x14ac:dyDescent="0.2">
      <c r="A151" s="70" t="s">
        <v>182</v>
      </c>
      <c r="B151" s="69">
        <v>96022368</v>
      </c>
      <c r="C151" s="70" t="s">
        <v>404</v>
      </c>
      <c r="D151" s="70" t="s">
        <v>565</v>
      </c>
      <c r="E151" s="69">
        <v>1305</v>
      </c>
      <c r="F151" s="69">
        <v>1421</v>
      </c>
      <c r="G151" s="71" t="s">
        <v>400</v>
      </c>
      <c r="H151" s="72">
        <v>36373</v>
      </c>
      <c r="I151" s="73">
        <f>VLOOKUP(A151,'US GAS Rankings'!$C$6:$H$232,6,FALSE)</f>
        <v>99</v>
      </c>
      <c r="K151" s="73" t="str">
        <f t="shared" si="4"/>
        <v>Florida Power &amp; Light Company96022368</v>
      </c>
      <c r="L151" s="73" t="str">
        <f t="shared" si="5"/>
        <v>Enron North America Corp.</v>
      </c>
    </row>
    <row r="152" spans="1:12" x14ac:dyDescent="0.2">
      <c r="A152" s="70" t="s">
        <v>182</v>
      </c>
      <c r="B152" s="69">
        <v>96023134</v>
      </c>
      <c r="C152" s="70" t="s">
        <v>420</v>
      </c>
      <c r="D152" s="70" t="s">
        <v>565</v>
      </c>
      <c r="E152" s="69">
        <v>1305</v>
      </c>
      <c r="F152" s="69">
        <v>1421</v>
      </c>
      <c r="G152" s="71" t="s">
        <v>393</v>
      </c>
      <c r="H152" s="72">
        <v>36404</v>
      </c>
      <c r="I152" s="73">
        <f>VLOOKUP(A152,'US GAS Rankings'!$C$6:$H$232,6,FALSE)</f>
        <v>99</v>
      </c>
      <c r="K152" s="73" t="str">
        <f t="shared" si="4"/>
        <v>Florida Power &amp; Light Company96023134</v>
      </c>
      <c r="L152" s="73" t="str">
        <f t="shared" si="5"/>
        <v>Enron North America Corp.</v>
      </c>
    </row>
    <row r="153" spans="1:12" x14ac:dyDescent="0.2">
      <c r="A153" s="70" t="s">
        <v>182</v>
      </c>
      <c r="B153" s="69">
        <v>96028907</v>
      </c>
      <c r="C153" s="70" t="s">
        <v>410</v>
      </c>
      <c r="D153" s="70" t="s">
        <v>565</v>
      </c>
      <c r="E153" s="69">
        <v>1305</v>
      </c>
      <c r="F153" s="69">
        <v>1421</v>
      </c>
      <c r="G153" s="71" t="s">
        <v>393</v>
      </c>
      <c r="H153" s="72">
        <v>35796</v>
      </c>
      <c r="I153" s="73">
        <f>VLOOKUP(A153,'US GAS Rankings'!$C$6:$H$232,6,FALSE)</f>
        <v>99</v>
      </c>
      <c r="K153" s="73" t="str">
        <f t="shared" si="4"/>
        <v>Florida Power &amp; Light Company96028907</v>
      </c>
      <c r="L153" s="73" t="str">
        <f t="shared" si="5"/>
        <v>Enron North America Corp.</v>
      </c>
    </row>
    <row r="154" spans="1:12" x14ac:dyDescent="0.2">
      <c r="A154" s="70" t="s">
        <v>182</v>
      </c>
      <c r="B154" s="69">
        <v>96096117</v>
      </c>
      <c r="C154" s="70" t="s">
        <v>394</v>
      </c>
      <c r="D154" s="70" t="s">
        <v>565</v>
      </c>
      <c r="E154" s="69">
        <v>1305</v>
      </c>
      <c r="F154" s="69">
        <v>1421</v>
      </c>
      <c r="G154" s="71" t="s">
        <v>393</v>
      </c>
      <c r="H154" s="72">
        <v>37196</v>
      </c>
      <c r="I154" s="73">
        <f>VLOOKUP(A154,'US GAS Rankings'!$C$6:$H$232,6,FALSE)</f>
        <v>99</v>
      </c>
      <c r="K154" s="73" t="str">
        <f t="shared" si="4"/>
        <v>Florida Power &amp; Light Company96096117</v>
      </c>
      <c r="L154" s="73" t="str">
        <f t="shared" si="5"/>
        <v>Enron North America Corp.</v>
      </c>
    </row>
    <row r="155" spans="1:12" x14ac:dyDescent="0.2">
      <c r="A155" s="70" t="s">
        <v>279</v>
      </c>
      <c r="B155" s="69">
        <v>96018733</v>
      </c>
      <c r="C155" s="70" t="s">
        <v>394</v>
      </c>
      <c r="D155" s="70" t="s">
        <v>565</v>
      </c>
      <c r="E155" s="69">
        <v>1305</v>
      </c>
      <c r="F155" s="69">
        <v>1709</v>
      </c>
      <c r="G155" s="71" t="s">
        <v>393</v>
      </c>
      <c r="H155" s="72">
        <v>35582</v>
      </c>
      <c r="I155" s="73">
        <f>VLOOKUP(A155,'US GAS Rankings'!$C$6:$H$232,6,FALSE)</f>
        <v>196</v>
      </c>
      <c r="K155" s="73" t="str">
        <f t="shared" si="4"/>
        <v>Highland Energy Company96018733</v>
      </c>
      <c r="L155" s="73" t="str">
        <f t="shared" si="5"/>
        <v>Enron North America Corp.</v>
      </c>
    </row>
    <row r="156" spans="1:12" x14ac:dyDescent="0.2">
      <c r="A156" s="70" t="s">
        <v>279</v>
      </c>
      <c r="B156" s="69">
        <v>96061756</v>
      </c>
      <c r="C156" s="70" t="s">
        <v>402</v>
      </c>
      <c r="D156" s="70" t="s">
        <v>565</v>
      </c>
      <c r="E156" s="69">
        <v>1305</v>
      </c>
      <c r="F156" s="69">
        <v>1709</v>
      </c>
      <c r="G156" s="71" t="s">
        <v>398</v>
      </c>
      <c r="H156" s="72">
        <v>37043</v>
      </c>
      <c r="I156" s="73">
        <f>VLOOKUP(A156,'US GAS Rankings'!$C$6:$H$232,6,FALSE)</f>
        <v>196</v>
      </c>
      <c r="K156" s="73" t="str">
        <f t="shared" si="4"/>
        <v>Highland Energy Company96061756</v>
      </c>
      <c r="L156" s="73" t="str">
        <f t="shared" si="5"/>
        <v>Enron North America Corp.</v>
      </c>
    </row>
    <row r="157" spans="1:12" x14ac:dyDescent="0.2">
      <c r="A157" s="70" t="s">
        <v>279</v>
      </c>
      <c r="B157" s="69">
        <v>96061758</v>
      </c>
      <c r="C157" s="70" t="s">
        <v>401</v>
      </c>
      <c r="D157" s="70" t="s">
        <v>565</v>
      </c>
      <c r="E157" s="69">
        <v>1305</v>
      </c>
      <c r="F157" s="69">
        <v>1709</v>
      </c>
      <c r="G157" s="71" t="s">
        <v>398</v>
      </c>
      <c r="H157" s="72">
        <v>37043</v>
      </c>
      <c r="I157" s="73">
        <f>VLOOKUP(A157,'US GAS Rankings'!$C$6:$H$232,6,FALSE)</f>
        <v>196</v>
      </c>
      <c r="K157" s="73" t="str">
        <f t="shared" si="4"/>
        <v>Highland Energy Company96061758</v>
      </c>
      <c r="L157" s="73" t="str">
        <f t="shared" si="5"/>
        <v>Enron North America Corp.</v>
      </c>
    </row>
    <row r="158" spans="1:12" x14ac:dyDescent="0.2">
      <c r="A158" s="70" t="s">
        <v>279</v>
      </c>
      <c r="B158" s="69">
        <v>96062104</v>
      </c>
      <c r="C158" s="70" t="s">
        <v>399</v>
      </c>
      <c r="D158" s="70" t="s">
        <v>565</v>
      </c>
      <c r="E158" s="69">
        <v>1305</v>
      </c>
      <c r="F158" s="69">
        <v>1709</v>
      </c>
      <c r="G158" s="71" t="s">
        <v>398</v>
      </c>
      <c r="H158" s="72">
        <v>37043</v>
      </c>
      <c r="I158" s="73">
        <f>VLOOKUP(A158,'US GAS Rankings'!$C$6:$H$232,6,FALSE)</f>
        <v>196</v>
      </c>
      <c r="K158" s="73" t="str">
        <f t="shared" si="4"/>
        <v>Highland Energy Company96062104</v>
      </c>
      <c r="L158" s="73" t="str">
        <f t="shared" si="5"/>
        <v>Enron North America Corp.</v>
      </c>
    </row>
    <row r="159" spans="1:12" x14ac:dyDescent="0.2">
      <c r="A159" s="70" t="s">
        <v>279</v>
      </c>
      <c r="B159" s="69">
        <v>96063493</v>
      </c>
      <c r="C159" s="70" t="s">
        <v>403</v>
      </c>
      <c r="D159" s="70" t="s">
        <v>565</v>
      </c>
      <c r="E159" s="69">
        <v>1305</v>
      </c>
      <c r="F159" s="69">
        <v>1709</v>
      </c>
      <c r="G159" s="71" t="s">
        <v>398</v>
      </c>
      <c r="H159" s="72">
        <v>37196</v>
      </c>
      <c r="I159" s="73">
        <f>VLOOKUP(A159,'US GAS Rankings'!$C$6:$H$232,6,FALSE)</f>
        <v>196</v>
      </c>
      <c r="K159" s="73" t="str">
        <f t="shared" si="4"/>
        <v>Highland Energy Company96063493</v>
      </c>
      <c r="L159" s="73" t="str">
        <f t="shared" si="5"/>
        <v>Enron North America Corp.</v>
      </c>
    </row>
    <row r="160" spans="1:12" x14ac:dyDescent="0.2">
      <c r="A160" s="73" t="s">
        <v>282</v>
      </c>
      <c r="B160" s="69">
        <v>96084452</v>
      </c>
      <c r="C160" s="73" t="s">
        <v>401</v>
      </c>
      <c r="D160" s="73" t="s">
        <v>582</v>
      </c>
      <c r="E160" s="69">
        <v>94055</v>
      </c>
      <c r="F160" s="69">
        <v>1763</v>
      </c>
      <c r="G160" s="69" t="s">
        <v>398</v>
      </c>
      <c r="H160" s="72">
        <v>37135</v>
      </c>
      <c r="I160" s="73">
        <f>VLOOKUP(A160,'US GAS Rankings'!$C$6:$H$232,6,FALSE)</f>
        <v>199</v>
      </c>
      <c r="K160" s="73" t="str">
        <f t="shared" si="4"/>
        <v>J. M. Huber Corporation96084452</v>
      </c>
      <c r="L160" s="73" t="str">
        <f t="shared" si="5"/>
        <v>ENA Upstream Company LLC</v>
      </c>
    </row>
    <row r="161" spans="1:12" x14ac:dyDescent="0.2">
      <c r="A161" s="73" t="s">
        <v>282</v>
      </c>
      <c r="B161" s="69">
        <v>96062733</v>
      </c>
      <c r="C161" s="73" t="s">
        <v>399</v>
      </c>
      <c r="D161" s="73" t="s">
        <v>565</v>
      </c>
      <c r="E161" s="69">
        <v>1305</v>
      </c>
      <c r="F161" s="69">
        <v>1763</v>
      </c>
      <c r="G161" s="69" t="s">
        <v>400</v>
      </c>
      <c r="H161" s="72">
        <v>37073</v>
      </c>
      <c r="I161" s="73">
        <f>VLOOKUP(A161,'US GAS Rankings'!$C$6:$H$232,6,FALSE)</f>
        <v>199</v>
      </c>
      <c r="K161" s="73" t="str">
        <f t="shared" si="4"/>
        <v>J. M. Huber Corporation96062733</v>
      </c>
      <c r="L161" s="73" t="str">
        <f t="shared" si="5"/>
        <v>Enron North America Corp.</v>
      </c>
    </row>
    <row r="162" spans="1:12" x14ac:dyDescent="0.2">
      <c r="A162" s="73" t="s">
        <v>282</v>
      </c>
      <c r="B162" s="69">
        <v>96062586</v>
      </c>
      <c r="C162" s="73" t="s">
        <v>421</v>
      </c>
      <c r="D162" s="73" t="s">
        <v>565</v>
      </c>
      <c r="E162" s="69">
        <v>1305</v>
      </c>
      <c r="F162" s="69">
        <v>1763</v>
      </c>
      <c r="G162" s="69" t="s">
        <v>393</v>
      </c>
      <c r="H162" s="72">
        <v>37073</v>
      </c>
      <c r="I162" s="73">
        <f>VLOOKUP(A162,'US GAS Rankings'!$C$6:$H$232,6,FALSE)</f>
        <v>199</v>
      </c>
      <c r="K162" s="73" t="str">
        <f t="shared" si="4"/>
        <v>J. M. Huber Corporation96062586</v>
      </c>
      <c r="L162" s="73" t="str">
        <f t="shared" si="5"/>
        <v>Enron North America Corp.</v>
      </c>
    </row>
    <row r="163" spans="1:12" x14ac:dyDescent="0.2">
      <c r="A163" s="73" t="s">
        <v>282</v>
      </c>
      <c r="B163" s="69">
        <v>96060260</v>
      </c>
      <c r="C163" s="73" t="s">
        <v>434</v>
      </c>
      <c r="D163" s="73" t="s">
        <v>565</v>
      </c>
      <c r="E163" s="69">
        <v>1305</v>
      </c>
      <c r="F163" s="69">
        <v>1763</v>
      </c>
      <c r="G163" s="69" t="s">
        <v>393</v>
      </c>
      <c r="H163" s="72">
        <v>36880</v>
      </c>
      <c r="I163" s="73">
        <f>VLOOKUP(A163,'US GAS Rankings'!$C$6:$H$232,6,FALSE)</f>
        <v>199</v>
      </c>
      <c r="K163" s="73" t="str">
        <f t="shared" si="4"/>
        <v>J. M. Huber Corporation96060260</v>
      </c>
      <c r="L163" s="73" t="str">
        <f t="shared" si="5"/>
        <v>Enron North America Corp.</v>
      </c>
    </row>
    <row r="164" spans="1:12" x14ac:dyDescent="0.2">
      <c r="A164" s="73" t="s">
        <v>282</v>
      </c>
      <c r="B164" s="69">
        <v>96058476</v>
      </c>
      <c r="C164" s="73" t="s">
        <v>392</v>
      </c>
      <c r="D164" s="73" t="s">
        <v>565</v>
      </c>
      <c r="E164" s="69">
        <v>1305</v>
      </c>
      <c r="F164" s="69">
        <v>1763</v>
      </c>
      <c r="G164" s="69" t="s">
        <v>393</v>
      </c>
      <c r="H164" s="72">
        <v>36739</v>
      </c>
      <c r="I164" s="73">
        <f>VLOOKUP(A164,'US GAS Rankings'!$C$6:$H$232,6,FALSE)</f>
        <v>199</v>
      </c>
      <c r="K164" s="73" t="str">
        <f t="shared" si="4"/>
        <v>J. M. Huber Corporation96058476</v>
      </c>
      <c r="L164" s="73" t="str">
        <f t="shared" si="5"/>
        <v>Enron North America Corp.</v>
      </c>
    </row>
    <row r="165" spans="1:12" x14ac:dyDescent="0.2">
      <c r="A165" s="73" t="s">
        <v>282</v>
      </c>
      <c r="B165" s="69">
        <v>96003224</v>
      </c>
      <c r="C165" s="73" t="s">
        <v>432</v>
      </c>
      <c r="D165" s="73" t="s">
        <v>565</v>
      </c>
      <c r="E165" s="69">
        <v>1305</v>
      </c>
      <c r="F165" s="69">
        <v>1763</v>
      </c>
      <c r="G165" s="69" t="s">
        <v>393</v>
      </c>
      <c r="H165" s="72">
        <v>32464</v>
      </c>
      <c r="I165" s="73">
        <f>VLOOKUP(A165,'US GAS Rankings'!$C$6:$H$232,6,FALSE)</f>
        <v>199</v>
      </c>
      <c r="K165" s="73" t="str">
        <f t="shared" si="4"/>
        <v>J. M. Huber Corporation96003224</v>
      </c>
      <c r="L165" s="73" t="str">
        <f t="shared" si="5"/>
        <v>Enron North America Corp.</v>
      </c>
    </row>
    <row r="166" spans="1:12" x14ac:dyDescent="0.2">
      <c r="A166" s="73" t="s">
        <v>282</v>
      </c>
      <c r="B166" s="69">
        <v>96003093</v>
      </c>
      <c r="C166" s="73" t="s">
        <v>408</v>
      </c>
      <c r="D166" s="73" t="s">
        <v>565</v>
      </c>
      <c r="E166" s="69">
        <v>1305</v>
      </c>
      <c r="F166" s="69">
        <v>1763</v>
      </c>
      <c r="G166" s="69" t="s">
        <v>419</v>
      </c>
      <c r="H166" s="72">
        <v>33208</v>
      </c>
      <c r="I166" s="73">
        <f>VLOOKUP(A166,'US GAS Rankings'!$C$6:$H$232,6,FALSE)</f>
        <v>199</v>
      </c>
      <c r="K166" s="73" t="str">
        <f t="shared" si="4"/>
        <v>J. M. Huber Corporation96003093</v>
      </c>
      <c r="L166" s="73" t="str">
        <f t="shared" si="5"/>
        <v>Enron North America Corp.</v>
      </c>
    </row>
    <row r="167" spans="1:12" x14ac:dyDescent="0.2">
      <c r="A167" s="70" t="s">
        <v>234</v>
      </c>
      <c r="B167" s="69">
        <v>96000677</v>
      </c>
      <c r="C167" s="70" t="s">
        <v>433</v>
      </c>
      <c r="D167" s="70" t="s">
        <v>565</v>
      </c>
      <c r="E167" s="69">
        <v>1305</v>
      </c>
      <c r="F167" s="69">
        <v>1799</v>
      </c>
      <c r="G167" s="71" t="s">
        <v>400</v>
      </c>
      <c r="H167" s="72">
        <v>33817</v>
      </c>
      <c r="I167" s="73">
        <f>VLOOKUP(A167,'US GAS Rankings'!$C$6:$H$232,6,FALSE)</f>
        <v>151</v>
      </c>
      <c r="K167" s="73" t="str">
        <f t="shared" si="4"/>
        <v>IGI Resources, Inc.96000677</v>
      </c>
      <c r="L167" s="73" t="str">
        <f t="shared" si="5"/>
        <v>Enron North America Corp.</v>
      </c>
    </row>
    <row r="168" spans="1:12" x14ac:dyDescent="0.2">
      <c r="A168" s="70" t="s">
        <v>234</v>
      </c>
      <c r="B168" s="69">
        <v>96002899</v>
      </c>
      <c r="C168" s="70" t="s">
        <v>399</v>
      </c>
      <c r="D168" s="70" t="s">
        <v>565</v>
      </c>
      <c r="E168" s="69">
        <v>1305</v>
      </c>
      <c r="F168" s="69">
        <v>1799</v>
      </c>
      <c r="G168" s="71" t="s">
        <v>398</v>
      </c>
      <c r="H168" s="72">
        <v>35309</v>
      </c>
      <c r="I168" s="73">
        <f>VLOOKUP(A168,'US GAS Rankings'!$C$6:$H$232,6,FALSE)</f>
        <v>151</v>
      </c>
      <c r="K168" s="73" t="str">
        <f t="shared" si="4"/>
        <v>IGI Resources, Inc.96002899</v>
      </c>
      <c r="L168" s="73" t="str">
        <f t="shared" si="5"/>
        <v>Enron North America Corp.</v>
      </c>
    </row>
    <row r="169" spans="1:12" x14ac:dyDescent="0.2">
      <c r="A169" s="70" t="s">
        <v>234</v>
      </c>
      <c r="B169" s="69">
        <v>96051681</v>
      </c>
      <c r="C169" s="70" t="s">
        <v>402</v>
      </c>
      <c r="D169" s="70" t="s">
        <v>565</v>
      </c>
      <c r="E169" s="69">
        <v>1305</v>
      </c>
      <c r="F169" s="69">
        <v>1799</v>
      </c>
      <c r="G169" s="71" t="s">
        <v>398</v>
      </c>
      <c r="H169" s="72">
        <v>36831</v>
      </c>
      <c r="I169" s="73">
        <f>VLOOKUP(A169,'US GAS Rankings'!$C$6:$H$232,6,FALSE)</f>
        <v>151</v>
      </c>
      <c r="K169" s="73" t="str">
        <f t="shared" si="4"/>
        <v>IGI Resources, Inc.96051681</v>
      </c>
      <c r="L169" s="73" t="str">
        <f t="shared" si="5"/>
        <v>Enron North America Corp.</v>
      </c>
    </row>
    <row r="170" spans="1:12" x14ac:dyDescent="0.2">
      <c r="A170" s="70" t="s">
        <v>234</v>
      </c>
      <c r="B170" s="69">
        <v>96062595</v>
      </c>
      <c r="C170" s="70" t="s">
        <v>401</v>
      </c>
      <c r="D170" s="70" t="s">
        <v>565</v>
      </c>
      <c r="E170" s="69">
        <v>1305</v>
      </c>
      <c r="F170" s="69">
        <v>1799</v>
      </c>
      <c r="G170" s="71" t="s">
        <v>398</v>
      </c>
      <c r="H170" s="72">
        <v>37043</v>
      </c>
      <c r="I170" s="73">
        <f>VLOOKUP(A170,'US GAS Rankings'!$C$6:$H$232,6,FALSE)</f>
        <v>151</v>
      </c>
      <c r="K170" s="73" t="str">
        <f t="shared" si="4"/>
        <v>IGI Resources, Inc.96062595</v>
      </c>
      <c r="L170" s="73" t="str">
        <f t="shared" si="5"/>
        <v>Enron North America Corp.</v>
      </c>
    </row>
    <row r="171" spans="1:12" x14ac:dyDescent="0.2">
      <c r="A171" s="70" t="s">
        <v>236</v>
      </c>
      <c r="B171" s="69">
        <v>96000734</v>
      </c>
      <c r="C171" s="70" t="s">
        <v>417</v>
      </c>
      <c r="D171" s="70" t="s">
        <v>565</v>
      </c>
      <c r="E171" s="69">
        <v>1305</v>
      </c>
      <c r="F171" s="69">
        <v>1901</v>
      </c>
      <c r="G171" s="71" t="s">
        <v>393</v>
      </c>
      <c r="H171" s="72">
        <v>34578</v>
      </c>
      <c r="I171" s="73">
        <f>VLOOKUP(A171,'US GAS Rankings'!$C$6:$H$232,6,FALSE)</f>
        <v>153</v>
      </c>
      <c r="K171" s="73" t="str">
        <f t="shared" si="4"/>
        <v>Kaztex Energy Management Inc.96000734</v>
      </c>
      <c r="L171" s="73" t="str">
        <f t="shared" si="5"/>
        <v>Enron North America Corp.</v>
      </c>
    </row>
    <row r="172" spans="1:12" x14ac:dyDescent="0.2">
      <c r="A172" s="70" t="s">
        <v>236</v>
      </c>
      <c r="B172" s="69">
        <v>96018735</v>
      </c>
      <c r="C172" s="70" t="s">
        <v>394</v>
      </c>
      <c r="D172" s="70" t="s">
        <v>565</v>
      </c>
      <c r="E172" s="69">
        <v>1305</v>
      </c>
      <c r="F172" s="69">
        <v>1901</v>
      </c>
      <c r="G172" s="71" t="s">
        <v>393</v>
      </c>
      <c r="H172" s="72">
        <v>35916</v>
      </c>
      <c r="I172" s="73">
        <f>VLOOKUP(A172,'US GAS Rankings'!$C$6:$H$232,6,FALSE)</f>
        <v>153</v>
      </c>
      <c r="K172" s="73" t="str">
        <f t="shared" si="4"/>
        <v>Kaztex Energy Management Inc.96018735</v>
      </c>
      <c r="L172" s="73" t="str">
        <f t="shared" si="5"/>
        <v>Enron North America Corp.</v>
      </c>
    </row>
    <row r="173" spans="1:12" x14ac:dyDescent="0.2">
      <c r="A173" s="70" t="s">
        <v>236</v>
      </c>
      <c r="B173" s="69">
        <v>96033472</v>
      </c>
      <c r="C173" s="70" t="s">
        <v>406</v>
      </c>
      <c r="D173" s="70" t="s">
        <v>565</v>
      </c>
      <c r="E173" s="69">
        <v>1305</v>
      </c>
      <c r="F173" s="69">
        <v>1901</v>
      </c>
      <c r="G173" s="71" t="s">
        <v>398</v>
      </c>
      <c r="H173" s="72">
        <v>36557</v>
      </c>
      <c r="I173" s="73">
        <f>VLOOKUP(A173,'US GAS Rankings'!$C$6:$H$232,6,FALSE)</f>
        <v>153</v>
      </c>
      <c r="K173" s="73" t="str">
        <f t="shared" si="4"/>
        <v>Kaztex Energy Management Inc.96033472</v>
      </c>
      <c r="L173" s="73" t="str">
        <f t="shared" si="5"/>
        <v>Enron North America Corp.</v>
      </c>
    </row>
    <row r="174" spans="1:12" x14ac:dyDescent="0.2">
      <c r="A174" s="70" t="s">
        <v>236</v>
      </c>
      <c r="B174" s="69">
        <v>96058497</v>
      </c>
      <c r="C174" s="70" t="s">
        <v>403</v>
      </c>
      <c r="D174" s="70" t="s">
        <v>565</v>
      </c>
      <c r="E174" s="69">
        <v>1305</v>
      </c>
      <c r="F174" s="69">
        <v>1901</v>
      </c>
      <c r="G174" s="71" t="s">
        <v>400</v>
      </c>
      <c r="H174" s="72">
        <v>37012</v>
      </c>
      <c r="I174" s="73">
        <f>VLOOKUP(A174,'US GAS Rankings'!$C$6:$H$232,6,FALSE)</f>
        <v>153</v>
      </c>
      <c r="K174" s="73" t="str">
        <f t="shared" si="4"/>
        <v>Kaztex Energy Management Inc.96058497</v>
      </c>
      <c r="L174" s="73" t="str">
        <f t="shared" si="5"/>
        <v>Enron North America Corp.</v>
      </c>
    </row>
    <row r="175" spans="1:12" x14ac:dyDescent="0.2">
      <c r="A175" s="70" t="s">
        <v>236</v>
      </c>
      <c r="B175" s="69">
        <v>96058499</v>
      </c>
      <c r="C175" s="70" t="s">
        <v>403</v>
      </c>
      <c r="D175" s="70" t="s">
        <v>565</v>
      </c>
      <c r="E175" s="69">
        <v>1305</v>
      </c>
      <c r="F175" s="69">
        <v>1901</v>
      </c>
      <c r="G175" s="71" t="s">
        <v>400</v>
      </c>
      <c r="H175" s="72">
        <v>37012</v>
      </c>
      <c r="I175" s="73">
        <f>VLOOKUP(A175,'US GAS Rankings'!$C$6:$H$232,6,FALSE)</f>
        <v>153</v>
      </c>
      <c r="K175" s="73" t="str">
        <f t="shared" si="4"/>
        <v>Kaztex Energy Management Inc.96058499</v>
      </c>
      <c r="L175" s="73" t="str">
        <f t="shared" si="5"/>
        <v>Enron North America Corp.</v>
      </c>
    </row>
    <row r="176" spans="1:12" x14ac:dyDescent="0.2">
      <c r="A176" s="70" t="s">
        <v>236</v>
      </c>
      <c r="B176" s="69">
        <v>96058501</v>
      </c>
      <c r="C176" s="70" t="s">
        <v>403</v>
      </c>
      <c r="D176" s="70" t="s">
        <v>565</v>
      </c>
      <c r="E176" s="69">
        <v>1305</v>
      </c>
      <c r="F176" s="69">
        <v>1901</v>
      </c>
      <c r="G176" s="71" t="s">
        <v>400</v>
      </c>
      <c r="H176" s="72">
        <v>37012</v>
      </c>
      <c r="I176" s="73">
        <f>VLOOKUP(A176,'US GAS Rankings'!$C$6:$H$232,6,FALSE)</f>
        <v>153</v>
      </c>
      <c r="K176" s="73" t="str">
        <f t="shared" si="4"/>
        <v>Kaztex Energy Management Inc.96058501</v>
      </c>
      <c r="L176" s="73" t="str">
        <f t="shared" si="5"/>
        <v>Enron North America Corp.</v>
      </c>
    </row>
    <row r="177" spans="1:12" x14ac:dyDescent="0.2">
      <c r="A177" s="70" t="s">
        <v>236</v>
      </c>
      <c r="B177" s="69">
        <v>96062237</v>
      </c>
      <c r="C177" s="70" t="s">
        <v>403</v>
      </c>
      <c r="D177" s="70" t="s">
        <v>565</v>
      </c>
      <c r="E177" s="69">
        <v>1305</v>
      </c>
      <c r="F177" s="69">
        <v>1901</v>
      </c>
      <c r="G177" s="71" t="s">
        <v>400</v>
      </c>
      <c r="H177" s="72">
        <v>37073</v>
      </c>
      <c r="I177" s="73">
        <f>VLOOKUP(A177,'US GAS Rankings'!$C$6:$H$232,6,FALSE)</f>
        <v>153</v>
      </c>
      <c r="K177" s="73" t="str">
        <f t="shared" si="4"/>
        <v>Kaztex Energy Management Inc.96062237</v>
      </c>
      <c r="L177" s="73" t="str">
        <f t="shared" si="5"/>
        <v>Enron North America Corp.</v>
      </c>
    </row>
    <row r="178" spans="1:12" x14ac:dyDescent="0.2">
      <c r="A178" s="70" t="s">
        <v>236</v>
      </c>
      <c r="B178" s="69">
        <v>96062239</v>
      </c>
      <c r="C178" s="70" t="s">
        <v>403</v>
      </c>
      <c r="D178" s="70" t="s">
        <v>565</v>
      </c>
      <c r="E178" s="69">
        <v>1305</v>
      </c>
      <c r="F178" s="69">
        <v>1901</v>
      </c>
      <c r="G178" s="71" t="s">
        <v>400</v>
      </c>
      <c r="H178" s="72">
        <v>37073</v>
      </c>
      <c r="I178" s="73">
        <f>VLOOKUP(A178,'US GAS Rankings'!$C$6:$H$232,6,FALSE)</f>
        <v>153</v>
      </c>
      <c r="K178" s="73" t="str">
        <f t="shared" si="4"/>
        <v>Kaztex Energy Management Inc.96062239</v>
      </c>
      <c r="L178" s="73" t="str">
        <f t="shared" si="5"/>
        <v>Enron North America Corp.</v>
      </c>
    </row>
    <row r="179" spans="1:12" x14ac:dyDescent="0.2">
      <c r="A179" s="70" t="s">
        <v>236</v>
      </c>
      <c r="B179" s="69">
        <v>96062241</v>
      </c>
      <c r="C179" s="70" t="s">
        <v>403</v>
      </c>
      <c r="D179" s="70" t="s">
        <v>565</v>
      </c>
      <c r="E179" s="69">
        <v>1305</v>
      </c>
      <c r="F179" s="69">
        <v>1901</v>
      </c>
      <c r="G179" s="71" t="s">
        <v>400</v>
      </c>
      <c r="H179" s="72">
        <v>37073</v>
      </c>
      <c r="I179" s="73">
        <f>VLOOKUP(A179,'US GAS Rankings'!$C$6:$H$232,6,FALSE)</f>
        <v>153</v>
      </c>
      <c r="K179" s="73" t="str">
        <f t="shared" si="4"/>
        <v>Kaztex Energy Management Inc.96062241</v>
      </c>
      <c r="L179" s="73" t="str">
        <f t="shared" si="5"/>
        <v>Enron North America Corp.</v>
      </c>
    </row>
    <row r="180" spans="1:12" x14ac:dyDescent="0.2">
      <c r="A180" s="70" t="s">
        <v>236</v>
      </c>
      <c r="B180" s="69">
        <v>96062244</v>
      </c>
      <c r="C180" s="70" t="s">
        <v>403</v>
      </c>
      <c r="D180" s="70" t="s">
        <v>565</v>
      </c>
      <c r="E180" s="69">
        <v>1305</v>
      </c>
      <c r="F180" s="69">
        <v>1901</v>
      </c>
      <c r="G180" s="71" t="s">
        <v>400</v>
      </c>
      <c r="H180" s="72">
        <v>37196</v>
      </c>
      <c r="I180" s="73">
        <f>VLOOKUP(A180,'US GAS Rankings'!$C$6:$H$232,6,FALSE)</f>
        <v>153</v>
      </c>
      <c r="K180" s="73" t="str">
        <f t="shared" si="4"/>
        <v>Kaztex Energy Management Inc.96062244</v>
      </c>
      <c r="L180" s="73" t="str">
        <f t="shared" si="5"/>
        <v>Enron North America Corp.</v>
      </c>
    </row>
    <row r="181" spans="1:12" x14ac:dyDescent="0.2">
      <c r="A181" s="70" t="s">
        <v>180</v>
      </c>
      <c r="B181" s="69">
        <v>96007328</v>
      </c>
      <c r="C181" s="70" t="s">
        <v>399</v>
      </c>
      <c r="D181" s="70" t="s">
        <v>588</v>
      </c>
      <c r="E181" s="69">
        <v>947</v>
      </c>
      <c r="F181" s="69">
        <v>2094</v>
      </c>
      <c r="G181" s="71" t="s">
        <v>398</v>
      </c>
      <c r="H181" s="72">
        <v>35551</v>
      </c>
      <c r="I181" s="73">
        <f>VLOOKUP(A181,'US GAS Rankings'!$C$6:$H$232,6,FALSE)</f>
        <v>97</v>
      </c>
      <c r="K181" s="73" t="str">
        <f t="shared" si="4"/>
        <v>Marathon Oil Company96007328</v>
      </c>
      <c r="L181" s="73" t="str">
        <f t="shared" si="5"/>
        <v>Citrus Trading Corp.</v>
      </c>
    </row>
    <row r="182" spans="1:12" x14ac:dyDescent="0.2">
      <c r="A182" s="70" t="s">
        <v>180</v>
      </c>
      <c r="B182" s="69">
        <v>96054437</v>
      </c>
      <c r="C182" s="70" t="s">
        <v>401</v>
      </c>
      <c r="D182" s="70" t="s">
        <v>584</v>
      </c>
      <c r="E182" s="69">
        <v>80670</v>
      </c>
      <c r="F182" s="69">
        <v>2094</v>
      </c>
      <c r="G182" s="71" t="s">
        <v>398</v>
      </c>
      <c r="H182" s="72">
        <v>36861</v>
      </c>
      <c r="I182" s="73">
        <f>VLOOKUP(A182,'US GAS Rankings'!$C$6:$H$232,6,FALSE)</f>
        <v>97</v>
      </c>
      <c r="K182" s="73" t="str">
        <f t="shared" si="4"/>
        <v>Marathon Oil Company96054437</v>
      </c>
      <c r="L182" s="73" t="str">
        <f t="shared" si="5"/>
        <v>enovate, L.L.C.</v>
      </c>
    </row>
    <row r="183" spans="1:12" x14ac:dyDescent="0.2">
      <c r="A183" s="70" t="s">
        <v>180</v>
      </c>
      <c r="B183" s="69">
        <v>96056620</v>
      </c>
      <c r="C183" s="70" t="s">
        <v>399</v>
      </c>
      <c r="D183" s="70" t="s">
        <v>584</v>
      </c>
      <c r="E183" s="69">
        <v>80670</v>
      </c>
      <c r="F183" s="69">
        <v>2094</v>
      </c>
      <c r="G183" s="71" t="s">
        <v>398</v>
      </c>
      <c r="H183" s="72">
        <v>36892</v>
      </c>
      <c r="I183" s="73">
        <f>VLOOKUP(A183,'US GAS Rankings'!$C$6:$H$232,6,FALSE)</f>
        <v>97</v>
      </c>
      <c r="K183" s="73" t="str">
        <f t="shared" si="4"/>
        <v>Marathon Oil Company96056620</v>
      </c>
      <c r="L183" s="73" t="str">
        <f t="shared" si="5"/>
        <v>enovate, L.L.C.</v>
      </c>
    </row>
    <row r="184" spans="1:12" x14ac:dyDescent="0.2">
      <c r="A184" s="70" t="s">
        <v>180</v>
      </c>
      <c r="B184" s="69">
        <v>96003030</v>
      </c>
      <c r="C184" s="70" t="s">
        <v>417</v>
      </c>
      <c r="D184" s="70" t="s">
        <v>565</v>
      </c>
      <c r="E184" s="69">
        <v>1305</v>
      </c>
      <c r="F184" s="69">
        <v>2094</v>
      </c>
      <c r="G184" s="71" t="s">
        <v>400</v>
      </c>
      <c r="H184" s="72">
        <v>34700</v>
      </c>
      <c r="I184" s="73">
        <f>VLOOKUP(A184,'US GAS Rankings'!$C$6:$H$232,6,FALSE)</f>
        <v>97</v>
      </c>
      <c r="K184" s="73" t="str">
        <f t="shared" si="4"/>
        <v>Marathon Oil Company96003030</v>
      </c>
      <c r="L184" s="73" t="str">
        <f t="shared" si="5"/>
        <v>Enron North America Corp.</v>
      </c>
    </row>
    <row r="185" spans="1:12" x14ac:dyDescent="0.2">
      <c r="A185" s="70" t="s">
        <v>180</v>
      </c>
      <c r="B185" s="69">
        <v>96004069</v>
      </c>
      <c r="C185" s="70" t="s">
        <v>435</v>
      </c>
      <c r="D185" s="70" t="s">
        <v>565</v>
      </c>
      <c r="E185" s="69">
        <v>1305</v>
      </c>
      <c r="F185" s="69">
        <v>2094</v>
      </c>
      <c r="G185" s="71" t="s">
        <v>400</v>
      </c>
      <c r="H185" s="72">
        <v>35431</v>
      </c>
      <c r="I185" s="73">
        <f>VLOOKUP(A185,'US GAS Rankings'!$C$6:$H$232,6,FALSE)</f>
        <v>97</v>
      </c>
      <c r="K185" s="73" t="str">
        <f t="shared" si="4"/>
        <v>Marathon Oil Company96004069</v>
      </c>
      <c r="L185" s="73" t="str">
        <f t="shared" si="5"/>
        <v>Enron North America Corp.</v>
      </c>
    </row>
    <row r="186" spans="1:12" x14ac:dyDescent="0.2">
      <c r="A186" s="70" t="s">
        <v>180</v>
      </c>
      <c r="B186" s="69">
        <v>96019031</v>
      </c>
      <c r="C186" s="70" t="s">
        <v>394</v>
      </c>
      <c r="D186" s="70" t="s">
        <v>565</v>
      </c>
      <c r="E186" s="69">
        <v>1305</v>
      </c>
      <c r="F186" s="69">
        <v>2094</v>
      </c>
      <c r="G186" s="71" t="s">
        <v>395</v>
      </c>
      <c r="H186" s="72">
        <v>36161</v>
      </c>
      <c r="I186" s="73">
        <f>VLOOKUP(A186,'US GAS Rankings'!$C$6:$H$232,6,FALSE)</f>
        <v>97</v>
      </c>
      <c r="K186" s="73" t="str">
        <f t="shared" si="4"/>
        <v>Marathon Oil Company96019031</v>
      </c>
      <c r="L186" s="73" t="str">
        <f t="shared" si="5"/>
        <v>Enron North America Corp.</v>
      </c>
    </row>
    <row r="187" spans="1:12" x14ac:dyDescent="0.2">
      <c r="A187" s="70" t="s">
        <v>180</v>
      </c>
      <c r="B187" s="69">
        <v>96020734</v>
      </c>
      <c r="C187" s="70" t="s">
        <v>404</v>
      </c>
      <c r="D187" s="70" t="s">
        <v>565</v>
      </c>
      <c r="E187" s="69">
        <v>1305</v>
      </c>
      <c r="F187" s="69">
        <v>2094</v>
      </c>
      <c r="G187" s="71" t="s">
        <v>400</v>
      </c>
      <c r="H187" s="72">
        <v>37257</v>
      </c>
      <c r="I187" s="73">
        <f>VLOOKUP(A187,'US GAS Rankings'!$C$6:$H$232,6,FALSE)</f>
        <v>97</v>
      </c>
      <c r="K187" s="73" t="str">
        <f t="shared" si="4"/>
        <v>Marathon Oil Company96020734</v>
      </c>
      <c r="L187" s="73" t="str">
        <f t="shared" si="5"/>
        <v>Enron North America Corp.</v>
      </c>
    </row>
    <row r="188" spans="1:12" x14ac:dyDescent="0.2">
      <c r="A188" s="70" t="s">
        <v>180</v>
      </c>
      <c r="B188" s="69">
        <v>96028944</v>
      </c>
      <c r="C188" s="70" t="s">
        <v>396</v>
      </c>
      <c r="D188" s="70" t="s">
        <v>565</v>
      </c>
      <c r="E188" s="69">
        <v>1305</v>
      </c>
      <c r="F188" s="69">
        <v>2094</v>
      </c>
      <c r="G188" s="71" t="s">
        <v>393</v>
      </c>
      <c r="H188" s="72">
        <v>36373</v>
      </c>
      <c r="I188" s="73">
        <f>VLOOKUP(A188,'US GAS Rankings'!$C$6:$H$232,6,FALSE)</f>
        <v>97</v>
      </c>
      <c r="K188" s="73" t="str">
        <f t="shared" si="4"/>
        <v>Marathon Oil Company96028944</v>
      </c>
      <c r="L188" s="73" t="str">
        <f t="shared" si="5"/>
        <v>Enron North America Corp.</v>
      </c>
    </row>
    <row r="189" spans="1:12" x14ac:dyDescent="0.2">
      <c r="A189" s="70" t="s">
        <v>180</v>
      </c>
      <c r="B189" s="69">
        <v>96081542</v>
      </c>
      <c r="C189" s="70" t="s">
        <v>405</v>
      </c>
      <c r="D189" s="70" t="s">
        <v>565</v>
      </c>
      <c r="E189" s="69">
        <v>1305</v>
      </c>
      <c r="F189" s="69">
        <v>2094</v>
      </c>
      <c r="G189" s="71" t="s">
        <v>398</v>
      </c>
      <c r="H189" s="72">
        <v>37196</v>
      </c>
      <c r="I189" s="73">
        <f>VLOOKUP(A189,'US GAS Rankings'!$C$6:$H$232,6,FALSE)</f>
        <v>97</v>
      </c>
      <c r="K189" s="73" t="str">
        <f t="shared" si="4"/>
        <v>Marathon Oil Company96081542</v>
      </c>
      <c r="L189" s="73" t="str">
        <f t="shared" si="5"/>
        <v>Enron North America Corp.</v>
      </c>
    </row>
    <row r="190" spans="1:12" x14ac:dyDescent="0.2">
      <c r="A190" s="70" t="s">
        <v>309</v>
      </c>
      <c r="B190" s="69">
        <v>96002461</v>
      </c>
      <c r="C190" s="70" t="s">
        <v>401</v>
      </c>
      <c r="D190" s="70" t="s">
        <v>565</v>
      </c>
      <c r="E190" s="69">
        <v>1305</v>
      </c>
      <c r="F190" s="69">
        <v>2160</v>
      </c>
      <c r="G190" s="71" t="s">
        <v>400</v>
      </c>
      <c r="H190" s="72">
        <v>35156</v>
      </c>
      <c r="I190" s="73">
        <f>VLOOKUP(A190,'US GAS Rankings'!$C$6:$H$232,6,FALSE)</f>
        <v>226</v>
      </c>
      <c r="K190" s="73" t="str">
        <f t="shared" si="4"/>
        <v>Metropolitan Utilities District96002461</v>
      </c>
      <c r="L190" s="73" t="str">
        <f t="shared" si="5"/>
        <v>Enron North America Corp.</v>
      </c>
    </row>
    <row r="191" spans="1:12" x14ac:dyDescent="0.2">
      <c r="A191" s="70" t="s">
        <v>309</v>
      </c>
      <c r="B191" s="69">
        <v>96002877</v>
      </c>
      <c r="C191" s="70" t="s">
        <v>399</v>
      </c>
      <c r="D191" s="70" t="s">
        <v>565</v>
      </c>
      <c r="E191" s="69">
        <v>1305</v>
      </c>
      <c r="F191" s="69">
        <v>2160</v>
      </c>
      <c r="G191" s="71" t="s">
        <v>400</v>
      </c>
      <c r="H191" s="72">
        <v>35156</v>
      </c>
      <c r="I191" s="73">
        <f>VLOOKUP(A191,'US GAS Rankings'!$C$6:$H$232,6,FALSE)</f>
        <v>226</v>
      </c>
      <c r="K191" s="73" t="str">
        <f t="shared" si="4"/>
        <v>Metropolitan Utilities District96002877</v>
      </c>
      <c r="L191" s="73" t="str">
        <f t="shared" si="5"/>
        <v>Enron North America Corp.</v>
      </c>
    </row>
    <row r="192" spans="1:12" x14ac:dyDescent="0.2">
      <c r="A192" s="70" t="s">
        <v>309</v>
      </c>
      <c r="B192" s="69">
        <v>96041229</v>
      </c>
      <c r="C192" s="70" t="s">
        <v>402</v>
      </c>
      <c r="D192" s="70" t="s">
        <v>565</v>
      </c>
      <c r="E192" s="69">
        <v>1305</v>
      </c>
      <c r="F192" s="69">
        <v>2160</v>
      </c>
      <c r="G192" s="71" t="s">
        <v>398</v>
      </c>
      <c r="H192" s="72">
        <v>36678</v>
      </c>
      <c r="I192" s="73">
        <f>VLOOKUP(A192,'US GAS Rankings'!$C$6:$H$232,6,FALSE)</f>
        <v>226</v>
      </c>
      <c r="K192" s="73" t="str">
        <f t="shared" si="4"/>
        <v>Metropolitan Utilities District96041229</v>
      </c>
      <c r="L192" s="73" t="str">
        <f t="shared" si="5"/>
        <v>Enron North America Corp.</v>
      </c>
    </row>
    <row r="193" spans="1:12" x14ac:dyDescent="0.2">
      <c r="A193" s="70" t="s">
        <v>309</v>
      </c>
      <c r="B193" s="69">
        <v>96062421</v>
      </c>
      <c r="C193" s="70" t="s">
        <v>403</v>
      </c>
      <c r="D193" s="70" t="s">
        <v>565</v>
      </c>
      <c r="E193" s="69">
        <v>1305</v>
      </c>
      <c r="F193" s="69">
        <v>2160</v>
      </c>
      <c r="G193" s="71" t="s">
        <v>400</v>
      </c>
      <c r="H193" s="72">
        <v>37196</v>
      </c>
      <c r="I193" s="73">
        <f>VLOOKUP(A193,'US GAS Rankings'!$C$6:$H$232,6,FALSE)</f>
        <v>226</v>
      </c>
      <c r="K193" s="73" t="str">
        <f t="shared" si="4"/>
        <v>Metropolitan Utilities District96062421</v>
      </c>
      <c r="L193" s="73" t="str">
        <f t="shared" si="5"/>
        <v>Enron North America Corp.</v>
      </c>
    </row>
    <row r="194" spans="1:12" x14ac:dyDescent="0.2">
      <c r="A194" s="70" t="s">
        <v>309</v>
      </c>
      <c r="B194" s="69">
        <v>96096099</v>
      </c>
      <c r="C194" s="70" t="s">
        <v>392</v>
      </c>
      <c r="D194" s="70" t="s">
        <v>565</v>
      </c>
      <c r="E194" s="69">
        <v>1305</v>
      </c>
      <c r="F194" s="69">
        <v>2160</v>
      </c>
      <c r="G194" s="71" t="s">
        <v>393</v>
      </c>
      <c r="H194" s="72">
        <v>37073</v>
      </c>
      <c r="I194" s="73">
        <f>VLOOKUP(A194,'US GAS Rankings'!$C$6:$H$232,6,FALSE)</f>
        <v>226</v>
      </c>
      <c r="K194" s="73" t="str">
        <f t="shared" si="4"/>
        <v>Metropolitan Utilities District96096099</v>
      </c>
      <c r="L194" s="73" t="str">
        <f t="shared" si="5"/>
        <v>Enron North America Corp.</v>
      </c>
    </row>
    <row r="195" spans="1:12" x14ac:dyDescent="0.2">
      <c r="A195" s="70" t="s">
        <v>212</v>
      </c>
      <c r="B195" s="69">
        <v>96040625</v>
      </c>
      <c r="C195" s="70" t="s">
        <v>399</v>
      </c>
      <c r="D195" s="70" t="s">
        <v>565</v>
      </c>
      <c r="E195" s="69">
        <v>1305</v>
      </c>
      <c r="F195" s="69">
        <v>2162</v>
      </c>
      <c r="G195" s="71" t="s">
        <v>400</v>
      </c>
      <c r="H195" s="72">
        <v>36647</v>
      </c>
      <c r="I195" s="73">
        <f>VLOOKUP(A195,'US GAS Rankings'!$C$6:$H$232,6,FALSE)</f>
        <v>129</v>
      </c>
      <c r="K195" s="73" t="str">
        <f t="shared" ref="K195:K258" si="6">A195&amp;B195</f>
        <v>Miami Valley Resources Inc.96040625</v>
      </c>
      <c r="L195" s="73" t="str">
        <f t="shared" ref="L195:L258" si="7">D195</f>
        <v>Enron North America Corp.</v>
      </c>
    </row>
    <row r="196" spans="1:12" x14ac:dyDescent="0.2">
      <c r="A196" s="70" t="s">
        <v>212</v>
      </c>
      <c r="B196" s="69">
        <v>96041537</v>
      </c>
      <c r="C196" s="70" t="s">
        <v>392</v>
      </c>
      <c r="D196" s="70" t="s">
        <v>565</v>
      </c>
      <c r="E196" s="69">
        <v>1305</v>
      </c>
      <c r="F196" s="69">
        <v>2162</v>
      </c>
      <c r="G196" s="71" t="s">
        <v>393</v>
      </c>
      <c r="H196" s="72">
        <v>36620</v>
      </c>
      <c r="I196" s="73">
        <f>VLOOKUP(A196,'US GAS Rankings'!$C$6:$H$232,6,FALSE)</f>
        <v>129</v>
      </c>
      <c r="K196" s="73" t="str">
        <f t="shared" si="6"/>
        <v>Miami Valley Resources Inc.96041537</v>
      </c>
      <c r="L196" s="73" t="str">
        <f t="shared" si="7"/>
        <v>Enron North America Corp.</v>
      </c>
    </row>
    <row r="197" spans="1:12" x14ac:dyDescent="0.2">
      <c r="A197" s="70" t="s">
        <v>212</v>
      </c>
      <c r="B197" s="69">
        <v>96043176</v>
      </c>
      <c r="C197" s="70" t="s">
        <v>401</v>
      </c>
      <c r="D197" s="70" t="s">
        <v>565</v>
      </c>
      <c r="E197" s="69">
        <v>1305</v>
      </c>
      <c r="F197" s="69">
        <v>2162</v>
      </c>
      <c r="G197" s="71" t="s">
        <v>400</v>
      </c>
      <c r="H197" s="72">
        <v>36678</v>
      </c>
      <c r="I197" s="73">
        <f>VLOOKUP(A197,'US GAS Rankings'!$C$6:$H$232,6,FALSE)</f>
        <v>129</v>
      </c>
      <c r="K197" s="73" t="str">
        <f t="shared" si="6"/>
        <v>Miami Valley Resources Inc.96043176</v>
      </c>
      <c r="L197" s="73" t="str">
        <f t="shared" si="7"/>
        <v>Enron North America Corp.</v>
      </c>
    </row>
    <row r="198" spans="1:12" x14ac:dyDescent="0.2">
      <c r="A198" s="70" t="s">
        <v>232</v>
      </c>
      <c r="B198" s="69">
        <v>96001005</v>
      </c>
      <c r="C198" s="70" t="s">
        <v>392</v>
      </c>
      <c r="D198" s="70" t="s">
        <v>565</v>
      </c>
      <c r="E198" s="69">
        <v>1305</v>
      </c>
      <c r="F198" s="69">
        <v>2181</v>
      </c>
      <c r="G198" s="71" t="s">
        <v>393</v>
      </c>
      <c r="H198" s="72">
        <v>34362</v>
      </c>
      <c r="I198" s="73">
        <f>VLOOKUP(A198,'US GAS Rankings'!$C$6:$H$232,6,FALSE)</f>
        <v>149</v>
      </c>
      <c r="K198" s="73" t="str">
        <f t="shared" si="6"/>
        <v>Midland Cogeneration Venture Limited Partnership96001005</v>
      </c>
      <c r="L198" s="73" t="str">
        <f t="shared" si="7"/>
        <v>Enron North America Corp.</v>
      </c>
    </row>
    <row r="199" spans="1:12" x14ac:dyDescent="0.2">
      <c r="A199" s="70" t="s">
        <v>232</v>
      </c>
      <c r="B199" s="69">
        <v>96001017</v>
      </c>
      <c r="C199" s="70" t="s">
        <v>437</v>
      </c>
      <c r="D199" s="70" t="s">
        <v>565</v>
      </c>
      <c r="E199" s="69">
        <v>1305</v>
      </c>
      <c r="F199" s="69">
        <v>2181</v>
      </c>
      <c r="G199" s="71" t="s">
        <v>393</v>
      </c>
      <c r="H199" s="72">
        <v>33117</v>
      </c>
      <c r="I199" s="73">
        <f>VLOOKUP(A199,'US GAS Rankings'!$C$6:$H$232,6,FALSE)</f>
        <v>149</v>
      </c>
      <c r="K199" s="73" t="str">
        <f t="shared" si="6"/>
        <v>Midland Cogeneration Venture Limited Partnership96001017</v>
      </c>
      <c r="L199" s="73" t="str">
        <f t="shared" si="7"/>
        <v>Enron North America Corp.</v>
      </c>
    </row>
    <row r="200" spans="1:12" x14ac:dyDescent="0.2">
      <c r="A200" s="70" t="s">
        <v>232</v>
      </c>
      <c r="B200" s="69">
        <v>96001636</v>
      </c>
      <c r="C200" s="70" t="s">
        <v>437</v>
      </c>
      <c r="D200" s="70" t="s">
        <v>565</v>
      </c>
      <c r="E200" s="69">
        <v>1305</v>
      </c>
      <c r="F200" s="69">
        <v>2181</v>
      </c>
      <c r="G200" s="71" t="s">
        <v>393</v>
      </c>
      <c r="H200" s="72">
        <v>35217</v>
      </c>
      <c r="I200" s="73">
        <f>VLOOKUP(A200,'US GAS Rankings'!$C$6:$H$232,6,FALSE)</f>
        <v>149</v>
      </c>
      <c r="K200" s="73" t="str">
        <f t="shared" si="6"/>
        <v>Midland Cogeneration Venture Limited Partnership96001636</v>
      </c>
      <c r="L200" s="73" t="str">
        <f t="shared" si="7"/>
        <v>Enron North America Corp.</v>
      </c>
    </row>
    <row r="201" spans="1:12" x14ac:dyDescent="0.2">
      <c r="A201" s="70" t="s">
        <v>232</v>
      </c>
      <c r="B201" s="69">
        <v>96052899</v>
      </c>
      <c r="C201" s="70" t="s">
        <v>396</v>
      </c>
      <c r="D201" s="70" t="s">
        <v>565</v>
      </c>
      <c r="E201" s="69">
        <v>1305</v>
      </c>
      <c r="F201" s="69">
        <v>2181</v>
      </c>
      <c r="G201" s="71" t="s">
        <v>393</v>
      </c>
      <c r="H201" s="72">
        <v>36800</v>
      </c>
      <c r="I201" s="73">
        <f>VLOOKUP(A201,'US GAS Rankings'!$C$6:$H$232,6,FALSE)</f>
        <v>149</v>
      </c>
      <c r="K201" s="73" t="str">
        <f t="shared" si="6"/>
        <v>Midland Cogeneration Venture Limited Partnership96052899</v>
      </c>
      <c r="L201" s="73" t="str">
        <f t="shared" si="7"/>
        <v>Enron North America Corp.</v>
      </c>
    </row>
    <row r="202" spans="1:12" x14ac:dyDescent="0.2">
      <c r="A202" s="70" t="s">
        <v>268</v>
      </c>
      <c r="B202" s="69">
        <v>96000960</v>
      </c>
      <c r="C202" s="70" t="s">
        <v>437</v>
      </c>
      <c r="D202" s="70" t="s">
        <v>565</v>
      </c>
      <c r="E202" s="69">
        <v>1305</v>
      </c>
      <c r="F202" s="69">
        <v>2289</v>
      </c>
      <c r="G202" s="71" t="s">
        <v>419</v>
      </c>
      <c r="H202" s="72">
        <v>34335</v>
      </c>
      <c r="I202" s="73">
        <f>VLOOKUP(A202,'US GAS Rankings'!$C$6:$H$232,6,FALSE)</f>
        <v>185</v>
      </c>
      <c r="K202" s="73" t="str">
        <f t="shared" si="6"/>
        <v>National Fuel Gas Distribution Corporation96000960</v>
      </c>
      <c r="L202" s="73" t="str">
        <f t="shared" si="7"/>
        <v>Enron North America Corp.</v>
      </c>
    </row>
    <row r="203" spans="1:12" x14ac:dyDescent="0.2">
      <c r="A203" s="70" t="s">
        <v>268</v>
      </c>
      <c r="B203" s="69">
        <v>96000967</v>
      </c>
      <c r="C203" s="70" t="s">
        <v>437</v>
      </c>
      <c r="D203" s="70" t="s">
        <v>565</v>
      </c>
      <c r="E203" s="69">
        <v>1305</v>
      </c>
      <c r="F203" s="69">
        <v>2289</v>
      </c>
      <c r="G203" s="71" t="s">
        <v>419</v>
      </c>
      <c r="H203" s="72">
        <v>33970</v>
      </c>
      <c r="I203" s="73">
        <f>VLOOKUP(A203,'US GAS Rankings'!$C$6:$H$232,6,FALSE)</f>
        <v>185</v>
      </c>
      <c r="K203" s="73" t="str">
        <f t="shared" si="6"/>
        <v>National Fuel Gas Distribution Corporation96000967</v>
      </c>
      <c r="L203" s="73" t="str">
        <f t="shared" si="7"/>
        <v>Enron North America Corp.</v>
      </c>
    </row>
    <row r="204" spans="1:12" x14ac:dyDescent="0.2">
      <c r="A204" s="70" t="s">
        <v>268</v>
      </c>
      <c r="B204" s="69">
        <v>96020037</v>
      </c>
      <c r="C204" s="70" t="s">
        <v>396</v>
      </c>
      <c r="D204" s="70" t="s">
        <v>565</v>
      </c>
      <c r="E204" s="69">
        <v>1305</v>
      </c>
      <c r="F204" s="69">
        <v>2289</v>
      </c>
      <c r="G204" s="71" t="s">
        <v>393</v>
      </c>
      <c r="H204" s="72">
        <v>36161</v>
      </c>
      <c r="I204" s="73">
        <f>VLOOKUP(A204,'US GAS Rankings'!$C$6:$H$232,6,FALSE)</f>
        <v>185</v>
      </c>
      <c r="K204" s="73" t="str">
        <f t="shared" si="6"/>
        <v>National Fuel Gas Distribution Corporation96020037</v>
      </c>
      <c r="L204" s="73" t="str">
        <f t="shared" si="7"/>
        <v>Enron North America Corp.</v>
      </c>
    </row>
    <row r="205" spans="1:12" x14ac:dyDescent="0.2">
      <c r="A205" s="70" t="s">
        <v>200</v>
      </c>
      <c r="B205" s="69">
        <v>96036748</v>
      </c>
      <c r="C205" s="70" t="s">
        <v>396</v>
      </c>
      <c r="D205" s="70" t="s">
        <v>565</v>
      </c>
      <c r="E205" s="69">
        <v>1305</v>
      </c>
      <c r="F205" s="69">
        <v>2331</v>
      </c>
      <c r="G205" s="71" t="s">
        <v>393</v>
      </c>
      <c r="H205" s="72">
        <v>36586</v>
      </c>
      <c r="I205" s="73">
        <f>VLOOKUP(A205,'US GAS Rankings'!$C$6:$H$232,6,FALSE)</f>
        <v>117</v>
      </c>
      <c r="K205" s="73" t="str">
        <f t="shared" si="6"/>
        <v>New Jersey Natural Gas Company96036748</v>
      </c>
      <c r="L205" s="73" t="str">
        <f t="shared" si="7"/>
        <v>Enron North America Corp.</v>
      </c>
    </row>
    <row r="206" spans="1:12" x14ac:dyDescent="0.2">
      <c r="A206" s="70" t="s">
        <v>207</v>
      </c>
      <c r="B206" s="69">
        <v>96004652</v>
      </c>
      <c r="C206" s="70" t="s">
        <v>431</v>
      </c>
      <c r="D206" s="70" t="s">
        <v>588</v>
      </c>
      <c r="E206" s="69">
        <v>947</v>
      </c>
      <c r="F206" s="69">
        <v>2630</v>
      </c>
      <c r="G206" s="71" t="s">
        <v>398</v>
      </c>
      <c r="H206" s="72">
        <v>35278</v>
      </c>
      <c r="I206" s="73">
        <f>VLOOKUP(A206,'US GAS Rankings'!$C$6:$H$232,6,FALSE)</f>
        <v>124</v>
      </c>
      <c r="K206" s="73" t="str">
        <f t="shared" si="6"/>
        <v>Prior Energy Corporation96004652</v>
      </c>
      <c r="L206" s="73" t="str">
        <f t="shared" si="7"/>
        <v>Citrus Trading Corp.</v>
      </c>
    </row>
    <row r="207" spans="1:12" x14ac:dyDescent="0.2">
      <c r="A207" s="70" t="s">
        <v>207</v>
      </c>
      <c r="B207" s="69">
        <v>96004680</v>
      </c>
      <c r="C207" s="70" t="s">
        <v>431</v>
      </c>
      <c r="D207" s="70" t="s">
        <v>588</v>
      </c>
      <c r="E207" s="69">
        <v>947</v>
      </c>
      <c r="F207" s="69">
        <v>2630</v>
      </c>
      <c r="G207" s="71" t="s">
        <v>398</v>
      </c>
      <c r="H207" s="72">
        <v>35278</v>
      </c>
      <c r="I207" s="73">
        <f>VLOOKUP(A207,'US GAS Rankings'!$C$6:$H$232,6,FALSE)</f>
        <v>124</v>
      </c>
      <c r="K207" s="73" t="str">
        <f t="shared" si="6"/>
        <v>Prior Energy Corporation96004680</v>
      </c>
      <c r="L207" s="73" t="str">
        <f t="shared" si="7"/>
        <v>Citrus Trading Corp.</v>
      </c>
    </row>
    <row r="208" spans="1:12" x14ac:dyDescent="0.2">
      <c r="A208" s="70" t="s">
        <v>207</v>
      </c>
      <c r="B208" s="69">
        <v>96087326</v>
      </c>
      <c r="C208" s="70" t="s">
        <v>399</v>
      </c>
      <c r="D208" s="70" t="s">
        <v>582</v>
      </c>
      <c r="E208" s="69">
        <v>94055</v>
      </c>
      <c r="F208" s="69">
        <v>2630</v>
      </c>
      <c r="G208" s="71" t="s">
        <v>398</v>
      </c>
      <c r="H208" s="72">
        <v>37135</v>
      </c>
      <c r="I208" s="73">
        <f>VLOOKUP(A208,'US GAS Rankings'!$C$6:$H$232,6,FALSE)</f>
        <v>124</v>
      </c>
      <c r="K208" s="73" t="str">
        <f t="shared" si="6"/>
        <v>Prior Energy Corporation96087326</v>
      </c>
      <c r="L208" s="73" t="str">
        <f t="shared" si="7"/>
        <v>ENA Upstream Company LLC</v>
      </c>
    </row>
    <row r="209" spans="1:12" x14ac:dyDescent="0.2">
      <c r="A209" s="70" t="s">
        <v>207</v>
      </c>
      <c r="B209" s="69">
        <v>96001224</v>
      </c>
      <c r="C209" s="70" t="s">
        <v>417</v>
      </c>
      <c r="D209" s="70" t="s">
        <v>565</v>
      </c>
      <c r="E209" s="69">
        <v>1305</v>
      </c>
      <c r="F209" s="69">
        <v>2630</v>
      </c>
      <c r="G209" s="71" t="s">
        <v>393</v>
      </c>
      <c r="H209" s="72">
        <v>34578</v>
      </c>
      <c r="I209" s="73">
        <f>VLOOKUP(A209,'US GAS Rankings'!$C$6:$H$232,6,FALSE)</f>
        <v>124</v>
      </c>
      <c r="K209" s="73" t="str">
        <f t="shared" si="6"/>
        <v>Prior Energy Corporation96001224</v>
      </c>
      <c r="L209" s="73" t="str">
        <f t="shared" si="7"/>
        <v>Enron North America Corp.</v>
      </c>
    </row>
    <row r="210" spans="1:12" x14ac:dyDescent="0.2">
      <c r="A210" s="70" t="s">
        <v>207</v>
      </c>
      <c r="B210" s="69">
        <v>96028127</v>
      </c>
      <c r="C210" s="70" t="s">
        <v>406</v>
      </c>
      <c r="D210" s="70" t="s">
        <v>565</v>
      </c>
      <c r="E210" s="69">
        <v>1305</v>
      </c>
      <c r="F210" s="69">
        <v>2630</v>
      </c>
      <c r="G210" s="71" t="s">
        <v>398</v>
      </c>
      <c r="H210" s="72">
        <v>36495</v>
      </c>
      <c r="I210" s="73">
        <f>VLOOKUP(A210,'US GAS Rankings'!$C$6:$H$232,6,FALSE)</f>
        <v>124</v>
      </c>
      <c r="K210" s="73" t="str">
        <f t="shared" si="6"/>
        <v>Prior Energy Corporation96028127</v>
      </c>
      <c r="L210" s="73" t="str">
        <f t="shared" si="7"/>
        <v>Enron North America Corp.</v>
      </c>
    </row>
    <row r="211" spans="1:12" x14ac:dyDescent="0.2">
      <c r="A211" s="70" t="s">
        <v>207</v>
      </c>
      <c r="B211" s="69">
        <v>96028222</v>
      </c>
      <c r="C211" s="70" t="s">
        <v>415</v>
      </c>
      <c r="D211" s="70" t="s">
        <v>565</v>
      </c>
      <c r="E211" s="69">
        <v>1305</v>
      </c>
      <c r="F211" s="69">
        <v>2630</v>
      </c>
      <c r="G211" s="71" t="s">
        <v>393</v>
      </c>
      <c r="H211" s="72">
        <v>36494</v>
      </c>
      <c r="I211" s="73">
        <f>VLOOKUP(A211,'US GAS Rankings'!$C$6:$H$232,6,FALSE)</f>
        <v>124</v>
      </c>
      <c r="K211" s="73" t="str">
        <f t="shared" si="6"/>
        <v>Prior Energy Corporation96028222</v>
      </c>
      <c r="L211" s="73" t="str">
        <f t="shared" si="7"/>
        <v>Enron North America Corp.</v>
      </c>
    </row>
    <row r="212" spans="1:12" x14ac:dyDescent="0.2">
      <c r="A212" s="70" t="s">
        <v>207</v>
      </c>
      <c r="B212" s="69">
        <v>96057888</v>
      </c>
      <c r="C212" s="70" t="s">
        <v>403</v>
      </c>
      <c r="D212" s="70" t="s">
        <v>565</v>
      </c>
      <c r="E212" s="69">
        <v>1305</v>
      </c>
      <c r="F212" s="69">
        <v>2630</v>
      </c>
      <c r="G212" s="71" t="s">
        <v>398</v>
      </c>
      <c r="H212" s="72">
        <v>36982</v>
      </c>
      <c r="I212" s="73">
        <f>VLOOKUP(A212,'US GAS Rankings'!$C$6:$H$232,6,FALSE)</f>
        <v>124</v>
      </c>
      <c r="K212" s="73" t="str">
        <f t="shared" si="6"/>
        <v>Prior Energy Corporation96057888</v>
      </c>
      <c r="L212" s="73" t="str">
        <f t="shared" si="7"/>
        <v>Enron North America Corp.</v>
      </c>
    </row>
    <row r="213" spans="1:12" x14ac:dyDescent="0.2">
      <c r="A213" s="70" t="s">
        <v>275</v>
      </c>
      <c r="B213" s="69">
        <v>96002100</v>
      </c>
      <c r="C213" s="70" t="s">
        <v>392</v>
      </c>
      <c r="D213" s="70" t="s">
        <v>565</v>
      </c>
      <c r="E213" s="69">
        <v>1305</v>
      </c>
      <c r="F213" s="69">
        <v>2846</v>
      </c>
      <c r="G213" s="71" t="s">
        <v>393</v>
      </c>
      <c r="H213" s="72">
        <v>34304</v>
      </c>
      <c r="I213" s="73">
        <f>VLOOKUP(A213,'US GAS Rankings'!$C$6:$H$232,6,FALSE)</f>
        <v>192</v>
      </c>
      <c r="K213" s="73" t="str">
        <f t="shared" si="6"/>
        <v>Sierra Pacific Power Company96002100</v>
      </c>
      <c r="L213" s="73" t="str">
        <f t="shared" si="7"/>
        <v>Enron North America Corp.</v>
      </c>
    </row>
    <row r="214" spans="1:12" x14ac:dyDescent="0.2">
      <c r="A214" s="70" t="s">
        <v>275</v>
      </c>
      <c r="B214" s="69">
        <v>96002513</v>
      </c>
      <c r="C214" s="70" t="s">
        <v>401</v>
      </c>
      <c r="D214" s="70" t="s">
        <v>565</v>
      </c>
      <c r="E214" s="69">
        <v>1305</v>
      </c>
      <c r="F214" s="69">
        <v>2846</v>
      </c>
      <c r="G214" s="71" t="s">
        <v>398</v>
      </c>
      <c r="H214" s="72">
        <v>35278</v>
      </c>
      <c r="I214" s="73">
        <f>VLOOKUP(A214,'US GAS Rankings'!$C$6:$H$232,6,FALSE)</f>
        <v>192</v>
      </c>
      <c r="K214" s="73" t="str">
        <f t="shared" si="6"/>
        <v>Sierra Pacific Power Company96002513</v>
      </c>
      <c r="L214" s="73" t="str">
        <f t="shared" si="7"/>
        <v>Enron North America Corp.</v>
      </c>
    </row>
    <row r="215" spans="1:12" x14ac:dyDescent="0.2">
      <c r="A215" s="70" t="s">
        <v>275</v>
      </c>
      <c r="B215" s="69">
        <v>96002941</v>
      </c>
      <c r="C215" s="70" t="s">
        <v>399</v>
      </c>
      <c r="D215" s="70" t="s">
        <v>565</v>
      </c>
      <c r="E215" s="69">
        <v>1305</v>
      </c>
      <c r="F215" s="69">
        <v>2846</v>
      </c>
      <c r="G215" s="71" t="s">
        <v>398</v>
      </c>
      <c r="H215" s="72">
        <v>33970</v>
      </c>
      <c r="I215" s="73">
        <f>VLOOKUP(A215,'US GAS Rankings'!$C$6:$H$232,6,FALSE)</f>
        <v>192</v>
      </c>
      <c r="K215" s="73" t="str">
        <f t="shared" si="6"/>
        <v>Sierra Pacific Power Company96002941</v>
      </c>
      <c r="L215" s="73" t="str">
        <f t="shared" si="7"/>
        <v>Enron North America Corp.</v>
      </c>
    </row>
    <row r="216" spans="1:12" x14ac:dyDescent="0.2">
      <c r="A216" s="70" t="s">
        <v>275</v>
      </c>
      <c r="B216" s="69">
        <v>96059410</v>
      </c>
      <c r="C216" s="70" t="s">
        <v>421</v>
      </c>
      <c r="D216" s="70" t="s">
        <v>565</v>
      </c>
      <c r="E216" s="69">
        <v>1305</v>
      </c>
      <c r="F216" s="69">
        <v>2846</v>
      </c>
      <c r="G216" s="71" t="s">
        <v>393</v>
      </c>
      <c r="H216" s="72">
        <v>37196</v>
      </c>
      <c r="I216" s="73">
        <f>VLOOKUP(A216,'US GAS Rankings'!$C$6:$H$232,6,FALSE)</f>
        <v>192</v>
      </c>
      <c r="K216" s="73" t="str">
        <f t="shared" si="6"/>
        <v>Sierra Pacific Power Company96059410</v>
      </c>
      <c r="L216" s="73" t="str">
        <f t="shared" si="7"/>
        <v>Enron North America Corp.</v>
      </c>
    </row>
    <row r="217" spans="1:12" x14ac:dyDescent="0.2">
      <c r="A217" s="70" t="s">
        <v>275</v>
      </c>
      <c r="B217" s="69">
        <v>96064175</v>
      </c>
      <c r="C217" s="70" t="s">
        <v>403</v>
      </c>
      <c r="D217" s="70" t="s">
        <v>565</v>
      </c>
      <c r="E217" s="69">
        <v>1305</v>
      </c>
      <c r="F217" s="69">
        <v>2846</v>
      </c>
      <c r="G217" s="71" t="s">
        <v>398</v>
      </c>
      <c r="H217" s="72">
        <v>37135</v>
      </c>
      <c r="I217" s="73">
        <f>VLOOKUP(A217,'US GAS Rankings'!$C$6:$H$232,6,FALSE)</f>
        <v>192</v>
      </c>
      <c r="K217" s="73" t="str">
        <f t="shared" si="6"/>
        <v>Sierra Pacific Power Company96064175</v>
      </c>
      <c r="L217" s="73" t="str">
        <f t="shared" si="7"/>
        <v>Enron North America Corp.</v>
      </c>
    </row>
    <row r="218" spans="1:12" x14ac:dyDescent="0.2">
      <c r="A218" s="70" t="s">
        <v>275</v>
      </c>
      <c r="B218" s="69">
        <v>96064176</v>
      </c>
      <c r="C218" s="70" t="s">
        <v>403</v>
      </c>
      <c r="D218" s="70" t="s">
        <v>565</v>
      </c>
      <c r="E218" s="69">
        <v>1305</v>
      </c>
      <c r="F218" s="69">
        <v>2846</v>
      </c>
      <c r="G218" s="71" t="s">
        <v>398</v>
      </c>
      <c r="H218" s="72">
        <v>37135</v>
      </c>
      <c r="I218" s="73">
        <f>VLOOKUP(A218,'US GAS Rankings'!$C$6:$H$232,6,FALSE)</f>
        <v>192</v>
      </c>
      <c r="K218" s="73" t="str">
        <f t="shared" si="6"/>
        <v>Sierra Pacific Power Company96064176</v>
      </c>
      <c r="L218" s="73" t="str">
        <f t="shared" si="7"/>
        <v>Enron North America Corp.</v>
      </c>
    </row>
    <row r="219" spans="1:12" x14ac:dyDescent="0.2">
      <c r="A219" s="70" t="s">
        <v>172</v>
      </c>
      <c r="B219" s="69">
        <v>96085394</v>
      </c>
      <c r="C219" s="70" t="s">
        <v>583</v>
      </c>
      <c r="D219" s="70" t="s">
        <v>127</v>
      </c>
      <c r="E219" s="69">
        <v>57956</v>
      </c>
      <c r="F219" s="69">
        <v>2872</v>
      </c>
      <c r="G219" s="71" t="s">
        <v>393</v>
      </c>
      <c r="H219" s="72">
        <v>36356</v>
      </c>
      <c r="I219" s="73">
        <f>VLOOKUP(A219,'US GAS Rankings'!$C$6:$H$232,6,FALSE)</f>
        <v>89</v>
      </c>
      <c r="K219" s="73" t="str">
        <f t="shared" si="6"/>
        <v>Southern California Gas Company96085394</v>
      </c>
      <c r="L219" s="73" t="str">
        <f t="shared" si="7"/>
        <v>Enron Energy Services, Inc.</v>
      </c>
    </row>
    <row r="220" spans="1:12" x14ac:dyDescent="0.2">
      <c r="A220" s="70" t="s">
        <v>172</v>
      </c>
      <c r="B220" s="69">
        <v>96005169</v>
      </c>
      <c r="C220" s="70" t="s">
        <v>426</v>
      </c>
      <c r="D220" s="70" t="s">
        <v>565</v>
      </c>
      <c r="E220" s="69">
        <v>1305</v>
      </c>
      <c r="F220" s="69">
        <v>2872</v>
      </c>
      <c r="G220" s="71" t="s">
        <v>393</v>
      </c>
      <c r="H220" s="72">
        <v>31472</v>
      </c>
      <c r="I220" s="73">
        <f>VLOOKUP(A220,'US GAS Rankings'!$C$6:$H$232,6,FALSE)</f>
        <v>89</v>
      </c>
      <c r="K220" s="73" t="str">
        <f t="shared" si="6"/>
        <v>Southern California Gas Company96005169</v>
      </c>
      <c r="L220" s="73" t="str">
        <f t="shared" si="7"/>
        <v>Enron North America Corp.</v>
      </c>
    </row>
    <row r="221" spans="1:12" x14ac:dyDescent="0.2">
      <c r="A221" s="70" t="s">
        <v>172</v>
      </c>
      <c r="B221" s="69">
        <v>96006135</v>
      </c>
      <c r="C221" s="70" t="s">
        <v>447</v>
      </c>
      <c r="D221" s="70" t="s">
        <v>565</v>
      </c>
      <c r="E221" s="69">
        <v>1305</v>
      </c>
      <c r="F221" s="69">
        <v>2872</v>
      </c>
      <c r="G221" s="71" t="s">
        <v>393</v>
      </c>
      <c r="H221" s="72">
        <v>34731</v>
      </c>
      <c r="I221" s="73">
        <f>VLOOKUP(A221,'US GAS Rankings'!$C$6:$H$232,6,FALSE)</f>
        <v>89</v>
      </c>
      <c r="K221" s="73" t="str">
        <f t="shared" si="6"/>
        <v>Southern California Gas Company96006135</v>
      </c>
      <c r="L221" s="73" t="str">
        <f t="shared" si="7"/>
        <v>Enron North America Corp.</v>
      </c>
    </row>
    <row r="222" spans="1:12" x14ac:dyDescent="0.2">
      <c r="A222" s="70" t="s">
        <v>172</v>
      </c>
      <c r="B222" s="69">
        <v>96006147</v>
      </c>
      <c r="C222" s="70" t="s">
        <v>447</v>
      </c>
      <c r="D222" s="70" t="s">
        <v>565</v>
      </c>
      <c r="E222" s="69">
        <v>1305</v>
      </c>
      <c r="F222" s="69">
        <v>2872</v>
      </c>
      <c r="G222" s="71" t="s">
        <v>398</v>
      </c>
      <c r="H222" s="72">
        <v>35186</v>
      </c>
      <c r="I222" s="73">
        <f>VLOOKUP(A222,'US GAS Rankings'!$C$6:$H$232,6,FALSE)</f>
        <v>89</v>
      </c>
      <c r="K222" s="73" t="str">
        <f t="shared" si="6"/>
        <v>Southern California Gas Company96006147</v>
      </c>
      <c r="L222" s="73" t="str">
        <f t="shared" si="7"/>
        <v>Enron North America Corp.</v>
      </c>
    </row>
    <row r="223" spans="1:12" x14ac:dyDescent="0.2">
      <c r="A223" s="70" t="s">
        <v>172</v>
      </c>
      <c r="B223" s="69">
        <v>96009158</v>
      </c>
      <c r="C223" s="70" t="s">
        <v>448</v>
      </c>
      <c r="D223" s="70" t="s">
        <v>565</v>
      </c>
      <c r="E223" s="69">
        <v>1305</v>
      </c>
      <c r="F223" s="69">
        <v>2872</v>
      </c>
      <c r="G223" s="71" t="s">
        <v>393</v>
      </c>
      <c r="H223" s="72">
        <v>34790</v>
      </c>
      <c r="I223" s="73">
        <f>VLOOKUP(A223,'US GAS Rankings'!$C$6:$H$232,6,FALSE)</f>
        <v>89</v>
      </c>
      <c r="K223" s="73" t="str">
        <f t="shared" si="6"/>
        <v>Southern California Gas Company96009158</v>
      </c>
      <c r="L223" s="73" t="str">
        <f t="shared" si="7"/>
        <v>Enron North America Corp.</v>
      </c>
    </row>
    <row r="224" spans="1:12" x14ac:dyDescent="0.2">
      <c r="A224" s="70" t="s">
        <v>172</v>
      </c>
      <c r="B224" s="69">
        <v>96011424</v>
      </c>
      <c r="C224" s="70" t="s">
        <v>448</v>
      </c>
      <c r="D224" s="70" t="s">
        <v>565</v>
      </c>
      <c r="E224" s="69">
        <v>1305</v>
      </c>
      <c r="F224" s="69">
        <v>2872</v>
      </c>
      <c r="G224" s="71" t="s">
        <v>439</v>
      </c>
      <c r="H224" s="72">
        <v>35612</v>
      </c>
      <c r="I224" s="73">
        <f>VLOOKUP(A224,'US GAS Rankings'!$C$6:$H$232,6,FALSE)</f>
        <v>89</v>
      </c>
      <c r="K224" s="73" t="str">
        <f t="shared" si="6"/>
        <v>Southern California Gas Company96011424</v>
      </c>
      <c r="L224" s="73" t="str">
        <f t="shared" si="7"/>
        <v>Enron North America Corp.</v>
      </c>
    </row>
    <row r="225" spans="1:12" x14ac:dyDescent="0.2">
      <c r="A225" s="70" t="s">
        <v>172</v>
      </c>
      <c r="B225" s="69">
        <v>96013277</v>
      </c>
      <c r="C225" s="70" t="s">
        <v>410</v>
      </c>
      <c r="D225" s="70" t="s">
        <v>565</v>
      </c>
      <c r="E225" s="69">
        <v>1305</v>
      </c>
      <c r="F225" s="69">
        <v>2872</v>
      </c>
      <c r="G225" s="71" t="s">
        <v>393</v>
      </c>
      <c r="H225" s="72">
        <v>35735</v>
      </c>
      <c r="I225" s="73">
        <f>VLOOKUP(A225,'US GAS Rankings'!$C$6:$H$232,6,FALSE)</f>
        <v>89</v>
      </c>
      <c r="K225" s="73" t="str">
        <f t="shared" si="6"/>
        <v>Southern California Gas Company96013277</v>
      </c>
      <c r="L225" s="73" t="str">
        <f t="shared" si="7"/>
        <v>Enron North America Corp.</v>
      </c>
    </row>
    <row r="226" spans="1:12" x14ac:dyDescent="0.2">
      <c r="A226" s="70" t="s">
        <v>172</v>
      </c>
      <c r="B226" s="69">
        <v>96017582</v>
      </c>
      <c r="C226" s="70" t="s">
        <v>447</v>
      </c>
      <c r="D226" s="70" t="s">
        <v>565</v>
      </c>
      <c r="E226" s="69">
        <v>1305</v>
      </c>
      <c r="F226" s="69">
        <v>2872</v>
      </c>
      <c r="G226" s="71" t="s">
        <v>398</v>
      </c>
      <c r="H226" s="72">
        <v>35947</v>
      </c>
      <c r="I226" s="73">
        <f>VLOOKUP(A226,'US GAS Rankings'!$C$6:$H$232,6,FALSE)</f>
        <v>89</v>
      </c>
      <c r="K226" s="73" t="str">
        <f t="shared" si="6"/>
        <v>Southern California Gas Company96017582</v>
      </c>
      <c r="L226" s="73" t="str">
        <f t="shared" si="7"/>
        <v>Enron North America Corp.</v>
      </c>
    </row>
    <row r="227" spans="1:12" x14ac:dyDescent="0.2">
      <c r="A227" s="70" t="s">
        <v>172</v>
      </c>
      <c r="B227" s="69">
        <v>96021152</v>
      </c>
      <c r="C227" s="70" t="s">
        <v>447</v>
      </c>
      <c r="D227" s="70" t="s">
        <v>565</v>
      </c>
      <c r="E227" s="69">
        <v>1305</v>
      </c>
      <c r="F227" s="69">
        <v>2872</v>
      </c>
      <c r="G227" s="71" t="s">
        <v>398</v>
      </c>
      <c r="H227" s="72">
        <v>36220</v>
      </c>
      <c r="I227" s="73">
        <f>VLOOKUP(A227,'US GAS Rankings'!$C$6:$H$232,6,FALSE)</f>
        <v>89</v>
      </c>
      <c r="K227" s="73" t="str">
        <f t="shared" si="6"/>
        <v>Southern California Gas Company96021152</v>
      </c>
      <c r="L227" s="73" t="str">
        <f t="shared" si="7"/>
        <v>Enron North America Corp.</v>
      </c>
    </row>
    <row r="228" spans="1:12" x14ac:dyDescent="0.2">
      <c r="A228" s="70" t="s">
        <v>172</v>
      </c>
      <c r="B228" s="69">
        <v>96034130</v>
      </c>
      <c r="C228" s="70" t="s">
        <v>426</v>
      </c>
      <c r="D228" s="70" t="s">
        <v>565</v>
      </c>
      <c r="E228" s="69">
        <v>1305</v>
      </c>
      <c r="F228" s="69">
        <v>2872</v>
      </c>
      <c r="G228" s="71" t="s">
        <v>398</v>
      </c>
      <c r="H228" s="72">
        <v>36404</v>
      </c>
      <c r="I228" s="73">
        <f>VLOOKUP(A228,'US GAS Rankings'!$C$6:$H$232,6,FALSE)</f>
        <v>89</v>
      </c>
      <c r="K228" s="73" t="str">
        <f t="shared" si="6"/>
        <v>Southern California Gas Company96034130</v>
      </c>
      <c r="L228" s="73" t="str">
        <f t="shared" si="7"/>
        <v>Enron North America Corp.</v>
      </c>
    </row>
    <row r="229" spans="1:12" x14ac:dyDescent="0.2">
      <c r="A229" s="70" t="s">
        <v>172</v>
      </c>
      <c r="B229" s="69">
        <v>96034135</v>
      </c>
      <c r="C229" s="70" t="s">
        <v>426</v>
      </c>
      <c r="D229" s="70" t="s">
        <v>565</v>
      </c>
      <c r="E229" s="69">
        <v>1305</v>
      </c>
      <c r="F229" s="69">
        <v>2872</v>
      </c>
      <c r="G229" s="71" t="s">
        <v>398</v>
      </c>
      <c r="H229" s="72">
        <v>36404</v>
      </c>
      <c r="I229" s="73">
        <f>VLOOKUP(A229,'US GAS Rankings'!$C$6:$H$232,6,FALSE)</f>
        <v>89</v>
      </c>
      <c r="K229" s="73" t="str">
        <f t="shared" si="6"/>
        <v>Southern California Gas Company96034135</v>
      </c>
      <c r="L229" s="73" t="str">
        <f t="shared" si="7"/>
        <v>Enron North America Corp.</v>
      </c>
    </row>
    <row r="230" spans="1:12" x14ac:dyDescent="0.2">
      <c r="A230" s="70" t="s">
        <v>172</v>
      </c>
      <c r="B230" s="69">
        <v>96052351</v>
      </c>
      <c r="C230" s="70" t="s">
        <v>394</v>
      </c>
      <c r="D230" s="70" t="s">
        <v>565</v>
      </c>
      <c r="E230" s="69">
        <v>1305</v>
      </c>
      <c r="F230" s="69">
        <v>2872</v>
      </c>
      <c r="G230" s="71" t="s">
        <v>393</v>
      </c>
      <c r="H230" s="72">
        <v>36831</v>
      </c>
      <c r="I230" s="73">
        <f>VLOOKUP(A230,'US GAS Rankings'!$C$6:$H$232,6,FALSE)</f>
        <v>89</v>
      </c>
      <c r="K230" s="73" t="str">
        <f t="shared" si="6"/>
        <v>Southern California Gas Company96052351</v>
      </c>
      <c r="L230" s="73" t="str">
        <f t="shared" si="7"/>
        <v>Enron North America Corp.</v>
      </c>
    </row>
    <row r="231" spans="1:12" x14ac:dyDescent="0.2">
      <c r="A231" s="70" t="s">
        <v>172</v>
      </c>
      <c r="B231" s="69">
        <v>96058056</v>
      </c>
      <c r="C231" s="70" t="s">
        <v>426</v>
      </c>
      <c r="D231" s="70" t="s">
        <v>565</v>
      </c>
      <c r="E231" s="69">
        <v>1305</v>
      </c>
      <c r="F231" s="69">
        <v>2872</v>
      </c>
      <c r="G231" s="71" t="s">
        <v>398</v>
      </c>
      <c r="H231" s="72">
        <v>36982</v>
      </c>
      <c r="I231" s="73">
        <f>VLOOKUP(A231,'US GAS Rankings'!$C$6:$H$232,6,FALSE)</f>
        <v>89</v>
      </c>
      <c r="K231" s="73" t="str">
        <f t="shared" si="6"/>
        <v>Southern California Gas Company96058056</v>
      </c>
      <c r="L231" s="73" t="str">
        <f t="shared" si="7"/>
        <v>Enron North America Corp.</v>
      </c>
    </row>
    <row r="232" spans="1:12" x14ac:dyDescent="0.2">
      <c r="A232" s="70" t="s">
        <v>172</v>
      </c>
      <c r="B232" s="69">
        <v>96063861</v>
      </c>
      <c r="C232" s="70" t="s">
        <v>403</v>
      </c>
      <c r="D232" s="70" t="s">
        <v>565</v>
      </c>
      <c r="E232" s="69">
        <v>1305</v>
      </c>
      <c r="F232" s="69">
        <v>2872</v>
      </c>
      <c r="G232" s="71" t="s">
        <v>398</v>
      </c>
      <c r="H232" s="72">
        <v>37196</v>
      </c>
      <c r="I232" s="73">
        <f>VLOOKUP(A232,'US GAS Rankings'!$C$6:$H$232,6,FALSE)</f>
        <v>89</v>
      </c>
      <c r="K232" s="73" t="str">
        <f t="shared" si="6"/>
        <v>Southern California Gas Company96063861</v>
      </c>
      <c r="L232" s="73" t="str">
        <f t="shared" si="7"/>
        <v>Enron North America Corp.</v>
      </c>
    </row>
    <row r="233" spans="1:12" x14ac:dyDescent="0.2">
      <c r="A233" s="70" t="s">
        <v>297</v>
      </c>
      <c r="B233" s="69">
        <v>96001408</v>
      </c>
      <c r="C233" s="70" t="s">
        <v>433</v>
      </c>
      <c r="D233" s="70" t="s">
        <v>565</v>
      </c>
      <c r="E233" s="69">
        <v>1305</v>
      </c>
      <c r="F233" s="69">
        <v>2905</v>
      </c>
      <c r="G233" s="71" t="s">
        <v>400</v>
      </c>
      <c r="H233" s="72">
        <v>34608</v>
      </c>
      <c r="I233" s="73">
        <f>VLOOKUP(A233,'US GAS Rankings'!$C$6:$H$232,6,FALSE)</f>
        <v>214</v>
      </c>
      <c r="K233" s="73" t="str">
        <f t="shared" si="6"/>
        <v>South Jersey Gas Company96001408</v>
      </c>
      <c r="L233" s="73" t="str">
        <f t="shared" si="7"/>
        <v>Enron North America Corp.</v>
      </c>
    </row>
    <row r="234" spans="1:12" x14ac:dyDescent="0.2">
      <c r="A234" s="70" t="s">
        <v>297</v>
      </c>
      <c r="B234" s="69">
        <v>96017793</v>
      </c>
      <c r="C234" s="70" t="s">
        <v>396</v>
      </c>
      <c r="D234" s="70" t="s">
        <v>565</v>
      </c>
      <c r="E234" s="69">
        <v>1305</v>
      </c>
      <c r="F234" s="69">
        <v>2905</v>
      </c>
      <c r="G234" s="71" t="s">
        <v>393</v>
      </c>
      <c r="H234" s="72">
        <v>36039</v>
      </c>
      <c r="I234" s="73">
        <f>VLOOKUP(A234,'US GAS Rankings'!$C$6:$H$232,6,FALSE)</f>
        <v>214</v>
      </c>
      <c r="K234" s="73" t="str">
        <f t="shared" si="6"/>
        <v>South Jersey Gas Company96017793</v>
      </c>
      <c r="L234" s="73" t="str">
        <f t="shared" si="7"/>
        <v>Enron North America Corp.</v>
      </c>
    </row>
    <row r="235" spans="1:12" x14ac:dyDescent="0.2">
      <c r="A235" s="70" t="s">
        <v>292</v>
      </c>
      <c r="B235" s="69">
        <v>96067311</v>
      </c>
      <c r="C235" s="70" t="s">
        <v>401</v>
      </c>
      <c r="D235" s="70" t="s">
        <v>582</v>
      </c>
      <c r="E235" s="69">
        <v>94055</v>
      </c>
      <c r="F235" s="69">
        <v>2970</v>
      </c>
      <c r="G235" s="71" t="s">
        <v>398</v>
      </c>
      <c r="H235" s="72">
        <v>37104</v>
      </c>
      <c r="I235" s="73">
        <f>VLOOKUP(A235,'US GAS Rankings'!$C$6:$H$232,6,FALSE)</f>
        <v>209</v>
      </c>
      <c r="K235" s="73" t="str">
        <f t="shared" si="6"/>
        <v>Superior Natural Gas Corporation96067311</v>
      </c>
      <c r="L235" s="73" t="str">
        <f t="shared" si="7"/>
        <v>ENA Upstream Company LLC</v>
      </c>
    </row>
    <row r="236" spans="1:12" x14ac:dyDescent="0.2">
      <c r="A236" s="70" t="s">
        <v>292</v>
      </c>
      <c r="B236" s="69">
        <v>96005429</v>
      </c>
      <c r="C236" s="70" t="s">
        <v>397</v>
      </c>
      <c r="D236" s="70" t="s">
        <v>565</v>
      </c>
      <c r="E236" s="69">
        <v>1305</v>
      </c>
      <c r="F236" s="69">
        <v>2970</v>
      </c>
      <c r="G236" s="71" t="s">
        <v>398</v>
      </c>
      <c r="H236" s="72">
        <v>35431</v>
      </c>
      <c r="I236" s="73">
        <f>VLOOKUP(A236,'US GAS Rankings'!$C$6:$H$232,6,FALSE)</f>
        <v>209</v>
      </c>
      <c r="K236" s="73" t="str">
        <f t="shared" si="6"/>
        <v>Superior Natural Gas Corporation96005429</v>
      </c>
      <c r="L236" s="73" t="str">
        <f t="shared" si="7"/>
        <v>Enron North America Corp.</v>
      </c>
    </row>
    <row r="237" spans="1:12" x14ac:dyDescent="0.2">
      <c r="A237" s="70" t="s">
        <v>292</v>
      </c>
      <c r="B237" s="69">
        <v>96007439</v>
      </c>
      <c r="C237" s="70" t="s">
        <v>394</v>
      </c>
      <c r="D237" s="70" t="s">
        <v>565</v>
      </c>
      <c r="E237" s="69">
        <v>1305</v>
      </c>
      <c r="F237" s="69">
        <v>2970</v>
      </c>
      <c r="G237" s="71" t="s">
        <v>393</v>
      </c>
      <c r="H237" s="72">
        <v>35400</v>
      </c>
      <c r="I237" s="73">
        <f>VLOOKUP(A237,'US GAS Rankings'!$C$6:$H$232,6,FALSE)</f>
        <v>209</v>
      </c>
      <c r="K237" s="73" t="str">
        <f t="shared" si="6"/>
        <v>Superior Natural Gas Corporation96007439</v>
      </c>
      <c r="L237" s="73" t="str">
        <f t="shared" si="7"/>
        <v>Enron North America Corp.</v>
      </c>
    </row>
    <row r="238" spans="1:12" x14ac:dyDescent="0.2">
      <c r="A238" s="70" t="s">
        <v>292</v>
      </c>
      <c r="B238" s="69">
        <v>96015135</v>
      </c>
      <c r="C238" s="70" t="s">
        <v>433</v>
      </c>
      <c r="D238" s="70" t="s">
        <v>565</v>
      </c>
      <c r="E238" s="69">
        <v>1305</v>
      </c>
      <c r="F238" s="69">
        <v>2970</v>
      </c>
      <c r="G238" s="71" t="s">
        <v>393</v>
      </c>
      <c r="H238" s="72">
        <v>34060</v>
      </c>
      <c r="I238" s="73">
        <f>VLOOKUP(A238,'US GAS Rankings'!$C$6:$H$232,6,FALSE)</f>
        <v>209</v>
      </c>
      <c r="K238" s="73" t="str">
        <f t="shared" si="6"/>
        <v>Superior Natural Gas Corporation96015135</v>
      </c>
      <c r="L238" s="73" t="str">
        <f t="shared" si="7"/>
        <v>Enron North America Corp.</v>
      </c>
    </row>
    <row r="239" spans="1:12" x14ac:dyDescent="0.2">
      <c r="A239" s="70" t="s">
        <v>292</v>
      </c>
      <c r="B239" s="69">
        <v>96029153</v>
      </c>
      <c r="C239" s="70" t="s">
        <v>396</v>
      </c>
      <c r="D239" s="70" t="s">
        <v>565</v>
      </c>
      <c r="E239" s="69">
        <v>1305</v>
      </c>
      <c r="F239" s="69">
        <v>2970</v>
      </c>
      <c r="G239" s="71" t="s">
        <v>393</v>
      </c>
      <c r="H239" s="72">
        <v>35490</v>
      </c>
      <c r="I239" s="73">
        <f>VLOOKUP(A239,'US GAS Rankings'!$C$6:$H$232,6,FALSE)</f>
        <v>209</v>
      </c>
      <c r="K239" s="73" t="str">
        <f t="shared" si="6"/>
        <v>Superior Natural Gas Corporation96029153</v>
      </c>
      <c r="L239" s="73" t="str">
        <f t="shared" si="7"/>
        <v>Enron North America Corp.</v>
      </c>
    </row>
    <row r="240" spans="1:12" x14ac:dyDescent="0.2">
      <c r="A240" s="70" t="s">
        <v>292</v>
      </c>
      <c r="B240" s="69">
        <v>96052897</v>
      </c>
      <c r="C240" s="70" t="s">
        <v>402</v>
      </c>
      <c r="D240" s="70" t="s">
        <v>565</v>
      </c>
      <c r="E240" s="69">
        <v>1305</v>
      </c>
      <c r="F240" s="69">
        <v>2970</v>
      </c>
      <c r="G240" s="71" t="s">
        <v>398</v>
      </c>
      <c r="H240" s="72">
        <v>36831</v>
      </c>
      <c r="I240" s="73">
        <f>VLOOKUP(A240,'US GAS Rankings'!$C$6:$H$232,6,FALSE)</f>
        <v>209</v>
      </c>
      <c r="K240" s="73" t="str">
        <f t="shared" si="6"/>
        <v>Superior Natural Gas Corporation96052897</v>
      </c>
      <c r="L240" s="73" t="str">
        <f t="shared" si="7"/>
        <v>Enron North America Corp.</v>
      </c>
    </row>
    <row r="241" spans="1:12" x14ac:dyDescent="0.2">
      <c r="A241" s="70" t="s">
        <v>292</v>
      </c>
      <c r="B241" s="69">
        <v>96060521</v>
      </c>
      <c r="C241" s="70" t="s">
        <v>404</v>
      </c>
      <c r="D241" s="70" t="s">
        <v>565</v>
      </c>
      <c r="E241" s="69">
        <v>1305</v>
      </c>
      <c r="F241" s="69">
        <v>2970</v>
      </c>
      <c r="G241" s="71" t="s">
        <v>398</v>
      </c>
      <c r="H241" s="72">
        <v>37135</v>
      </c>
      <c r="I241" s="73">
        <f>VLOOKUP(A241,'US GAS Rankings'!$C$6:$H$232,6,FALSE)</f>
        <v>209</v>
      </c>
      <c r="K241" s="73" t="str">
        <f t="shared" si="6"/>
        <v>Superior Natural Gas Corporation96060521</v>
      </c>
      <c r="L241" s="73" t="str">
        <f t="shared" si="7"/>
        <v>Enron North America Corp.</v>
      </c>
    </row>
    <row r="242" spans="1:12" x14ac:dyDescent="0.2">
      <c r="A242" s="70" t="s">
        <v>292</v>
      </c>
      <c r="B242" s="69">
        <v>96088578</v>
      </c>
      <c r="C242" s="70" t="s">
        <v>403</v>
      </c>
      <c r="D242" s="70" t="s">
        <v>565</v>
      </c>
      <c r="E242" s="69">
        <v>1305</v>
      </c>
      <c r="F242" s="69">
        <v>2970</v>
      </c>
      <c r="G242" s="71" t="s">
        <v>398</v>
      </c>
      <c r="H242" s="72">
        <v>37226</v>
      </c>
      <c r="I242" s="73">
        <f>VLOOKUP(A242,'US GAS Rankings'!$C$6:$H$232,6,FALSE)</f>
        <v>209</v>
      </c>
      <c r="K242" s="73" t="str">
        <f t="shared" si="6"/>
        <v>Superior Natural Gas Corporation96088578</v>
      </c>
      <c r="L242" s="73" t="str">
        <f t="shared" si="7"/>
        <v>Enron North America Corp.</v>
      </c>
    </row>
    <row r="243" spans="1:12" x14ac:dyDescent="0.2">
      <c r="A243" s="70" t="s">
        <v>107</v>
      </c>
      <c r="B243" s="69">
        <v>96010805</v>
      </c>
      <c r="C243" s="70" t="s">
        <v>431</v>
      </c>
      <c r="D243" s="70" t="s">
        <v>588</v>
      </c>
      <c r="E243" s="69">
        <v>947</v>
      </c>
      <c r="F243" s="69">
        <v>3022</v>
      </c>
      <c r="G243" s="71" t="s">
        <v>398</v>
      </c>
      <c r="H243" s="72">
        <v>35462</v>
      </c>
      <c r="I243" s="73">
        <f>VLOOKUP(A243,'US GAS Rankings'!$C$6:$H$232,6,FALSE)</f>
        <v>24</v>
      </c>
      <c r="K243" s="73" t="str">
        <f t="shared" si="6"/>
        <v>Texaco Natural Gas Inc.96010805</v>
      </c>
      <c r="L243" s="73" t="str">
        <f t="shared" si="7"/>
        <v>Citrus Trading Corp.</v>
      </c>
    </row>
    <row r="244" spans="1:12" x14ac:dyDescent="0.2">
      <c r="A244" s="70" t="s">
        <v>107</v>
      </c>
      <c r="B244" s="69">
        <v>96086947</v>
      </c>
      <c r="C244" s="70" t="s">
        <v>583</v>
      </c>
      <c r="D244" s="70" t="s">
        <v>127</v>
      </c>
      <c r="E244" s="69">
        <v>57956</v>
      </c>
      <c r="F244" s="69">
        <v>3022</v>
      </c>
      <c r="G244" s="71" t="s">
        <v>393</v>
      </c>
      <c r="H244" s="72">
        <v>35886</v>
      </c>
      <c r="I244" s="73">
        <f>VLOOKUP(A244,'US GAS Rankings'!$C$6:$H$232,6,FALSE)</f>
        <v>24</v>
      </c>
      <c r="K244" s="73" t="str">
        <f t="shared" si="6"/>
        <v>Texaco Natural Gas Inc.96086947</v>
      </c>
      <c r="L244" s="73" t="str">
        <f t="shared" si="7"/>
        <v>Enron Energy Services, Inc.</v>
      </c>
    </row>
    <row r="245" spans="1:12" x14ac:dyDescent="0.2">
      <c r="A245" s="70" t="s">
        <v>107</v>
      </c>
      <c r="B245" s="69">
        <v>96003633</v>
      </c>
      <c r="C245" s="70" t="s">
        <v>422</v>
      </c>
      <c r="D245" s="70" t="s">
        <v>565</v>
      </c>
      <c r="E245" s="69">
        <v>1305</v>
      </c>
      <c r="F245" s="69">
        <v>3022</v>
      </c>
      <c r="G245" s="71" t="s">
        <v>419</v>
      </c>
      <c r="H245" s="72">
        <v>34425</v>
      </c>
      <c r="I245" s="73">
        <f>VLOOKUP(A245,'US GAS Rankings'!$C$6:$H$232,6,FALSE)</f>
        <v>24</v>
      </c>
      <c r="K245" s="73" t="str">
        <f t="shared" si="6"/>
        <v>Texaco Natural Gas Inc.96003633</v>
      </c>
      <c r="L245" s="73" t="str">
        <f t="shared" si="7"/>
        <v>Enron North America Corp.</v>
      </c>
    </row>
    <row r="246" spans="1:12" x14ac:dyDescent="0.2">
      <c r="A246" s="70" t="s">
        <v>107</v>
      </c>
      <c r="B246" s="69">
        <v>96004912</v>
      </c>
      <c r="C246" s="70" t="s">
        <v>410</v>
      </c>
      <c r="D246" s="70" t="s">
        <v>565</v>
      </c>
      <c r="E246" s="69">
        <v>1305</v>
      </c>
      <c r="F246" s="69">
        <v>3022</v>
      </c>
      <c r="G246" s="71" t="s">
        <v>393</v>
      </c>
      <c r="H246" s="72">
        <v>35186</v>
      </c>
      <c r="I246" s="73">
        <f>VLOOKUP(A246,'US GAS Rankings'!$C$6:$H$232,6,FALSE)</f>
        <v>24</v>
      </c>
      <c r="K246" s="73" t="str">
        <f t="shared" si="6"/>
        <v>Texaco Natural Gas Inc.96004912</v>
      </c>
      <c r="L246" s="73" t="str">
        <f t="shared" si="7"/>
        <v>Enron North America Corp.</v>
      </c>
    </row>
    <row r="247" spans="1:12" x14ac:dyDescent="0.2">
      <c r="A247" s="70" t="s">
        <v>107</v>
      </c>
      <c r="B247" s="69">
        <v>96005429</v>
      </c>
      <c r="C247" s="70" t="s">
        <v>397</v>
      </c>
      <c r="D247" s="70" t="s">
        <v>565</v>
      </c>
      <c r="E247" s="69">
        <v>1305</v>
      </c>
      <c r="F247" s="69">
        <v>3022</v>
      </c>
      <c r="G247" s="71" t="s">
        <v>398</v>
      </c>
      <c r="H247" s="72">
        <v>35431</v>
      </c>
      <c r="I247" s="73">
        <f>VLOOKUP(A247,'US GAS Rankings'!$C$6:$H$232,6,FALSE)</f>
        <v>24</v>
      </c>
      <c r="K247" s="73" t="str">
        <f t="shared" si="6"/>
        <v>Texaco Natural Gas Inc.96005429</v>
      </c>
      <c r="L247" s="73" t="str">
        <f t="shared" si="7"/>
        <v>Enron North America Corp.</v>
      </c>
    </row>
    <row r="248" spans="1:12" x14ac:dyDescent="0.2">
      <c r="A248" s="70" t="s">
        <v>107</v>
      </c>
      <c r="B248" s="69">
        <v>96007593</v>
      </c>
      <c r="C248" s="70" t="s">
        <v>411</v>
      </c>
      <c r="D248" s="70" t="s">
        <v>565</v>
      </c>
      <c r="E248" s="69">
        <v>1305</v>
      </c>
      <c r="F248" s="69">
        <v>3022</v>
      </c>
      <c r="G248" s="71" t="s">
        <v>398</v>
      </c>
      <c r="H248" s="72">
        <v>35431</v>
      </c>
      <c r="I248" s="73">
        <f>VLOOKUP(A248,'US GAS Rankings'!$C$6:$H$232,6,FALSE)</f>
        <v>24</v>
      </c>
      <c r="K248" s="73" t="str">
        <f t="shared" si="6"/>
        <v>Texaco Natural Gas Inc.96007593</v>
      </c>
      <c r="L248" s="73" t="str">
        <f t="shared" si="7"/>
        <v>Enron North America Corp.</v>
      </c>
    </row>
    <row r="249" spans="1:12" x14ac:dyDescent="0.2">
      <c r="A249" s="70" t="s">
        <v>107</v>
      </c>
      <c r="B249" s="69">
        <v>96039483</v>
      </c>
      <c r="C249" s="70" t="s">
        <v>394</v>
      </c>
      <c r="D249" s="70" t="s">
        <v>565</v>
      </c>
      <c r="E249" s="69">
        <v>1305</v>
      </c>
      <c r="F249" s="69">
        <v>3022</v>
      </c>
      <c r="G249" s="71" t="s">
        <v>393</v>
      </c>
      <c r="H249" s="72">
        <v>36617</v>
      </c>
      <c r="I249" s="73">
        <f>VLOOKUP(A249,'US GAS Rankings'!$C$6:$H$232,6,FALSE)</f>
        <v>24</v>
      </c>
      <c r="K249" s="73" t="str">
        <f t="shared" si="6"/>
        <v>Texaco Natural Gas Inc.96039483</v>
      </c>
      <c r="L249" s="73" t="str">
        <f t="shared" si="7"/>
        <v>Enron North America Corp.</v>
      </c>
    </row>
    <row r="250" spans="1:12" x14ac:dyDescent="0.2">
      <c r="A250" s="70" t="s">
        <v>107</v>
      </c>
      <c r="B250" s="69">
        <v>96041087</v>
      </c>
      <c r="C250" s="70" t="s">
        <v>403</v>
      </c>
      <c r="D250" s="70" t="s">
        <v>565</v>
      </c>
      <c r="E250" s="69">
        <v>1305</v>
      </c>
      <c r="F250" s="69">
        <v>3022</v>
      </c>
      <c r="G250" s="71" t="s">
        <v>398</v>
      </c>
      <c r="H250" s="72">
        <v>37347</v>
      </c>
      <c r="I250" s="73">
        <f>VLOOKUP(A250,'US GAS Rankings'!$C$6:$H$232,6,FALSE)</f>
        <v>24</v>
      </c>
      <c r="K250" s="73" t="str">
        <f t="shared" si="6"/>
        <v>Texaco Natural Gas Inc.96041087</v>
      </c>
      <c r="L250" s="73" t="str">
        <f t="shared" si="7"/>
        <v>Enron North America Corp.</v>
      </c>
    </row>
    <row r="251" spans="1:12" x14ac:dyDescent="0.2">
      <c r="A251" s="70" t="s">
        <v>107</v>
      </c>
      <c r="B251" s="69">
        <v>96041628</v>
      </c>
      <c r="C251" s="70" t="s">
        <v>405</v>
      </c>
      <c r="D251" s="70" t="s">
        <v>565</v>
      </c>
      <c r="E251" s="69">
        <v>1305</v>
      </c>
      <c r="F251" s="69">
        <v>3022</v>
      </c>
      <c r="G251" s="71" t="s">
        <v>398</v>
      </c>
      <c r="H251" s="72">
        <v>36678</v>
      </c>
      <c r="I251" s="73">
        <f>VLOOKUP(A251,'US GAS Rankings'!$C$6:$H$232,6,FALSE)</f>
        <v>24</v>
      </c>
      <c r="K251" s="73" t="str">
        <f t="shared" si="6"/>
        <v>Texaco Natural Gas Inc.96041628</v>
      </c>
      <c r="L251" s="73" t="str">
        <f t="shared" si="7"/>
        <v>Enron North America Corp.</v>
      </c>
    </row>
    <row r="252" spans="1:12" x14ac:dyDescent="0.2">
      <c r="A252" s="70" t="s">
        <v>107</v>
      </c>
      <c r="B252" s="69">
        <v>96058014</v>
      </c>
      <c r="C252" s="70" t="s">
        <v>404</v>
      </c>
      <c r="D252" s="70" t="s">
        <v>565</v>
      </c>
      <c r="E252" s="69">
        <v>1305</v>
      </c>
      <c r="F252" s="69">
        <v>3022</v>
      </c>
      <c r="G252" s="71" t="s">
        <v>398</v>
      </c>
      <c r="H252" s="72">
        <v>36982</v>
      </c>
      <c r="I252" s="73">
        <f>VLOOKUP(A252,'US GAS Rankings'!$C$6:$H$232,6,FALSE)</f>
        <v>24</v>
      </c>
      <c r="K252" s="73" t="str">
        <f t="shared" si="6"/>
        <v>Texaco Natural Gas Inc.96058014</v>
      </c>
      <c r="L252" s="73" t="str">
        <f t="shared" si="7"/>
        <v>Enron North America Corp.</v>
      </c>
    </row>
    <row r="253" spans="1:12" x14ac:dyDescent="0.2">
      <c r="A253" s="70" t="s">
        <v>107</v>
      </c>
      <c r="B253" s="69">
        <v>96061951</v>
      </c>
      <c r="C253" s="70" t="s">
        <v>404</v>
      </c>
      <c r="D253" s="70" t="s">
        <v>565</v>
      </c>
      <c r="E253" s="69">
        <v>1305</v>
      </c>
      <c r="F253" s="69">
        <v>3022</v>
      </c>
      <c r="G253" s="71" t="s">
        <v>398</v>
      </c>
      <c r="H253" s="72">
        <v>37196</v>
      </c>
      <c r="I253" s="73">
        <f>VLOOKUP(A253,'US GAS Rankings'!$C$6:$H$232,6,FALSE)</f>
        <v>24</v>
      </c>
      <c r="K253" s="73" t="str">
        <f t="shared" si="6"/>
        <v>Texaco Natural Gas Inc.96061951</v>
      </c>
      <c r="L253" s="73" t="str">
        <f t="shared" si="7"/>
        <v>Enron North America Corp.</v>
      </c>
    </row>
    <row r="254" spans="1:12" x14ac:dyDescent="0.2">
      <c r="A254" s="70" t="s">
        <v>107</v>
      </c>
      <c r="B254" s="69">
        <v>96061954</v>
      </c>
      <c r="C254" s="70" t="s">
        <v>404</v>
      </c>
      <c r="D254" s="70" t="s">
        <v>565</v>
      </c>
      <c r="E254" s="69">
        <v>1305</v>
      </c>
      <c r="F254" s="69">
        <v>3022</v>
      </c>
      <c r="G254" s="71" t="s">
        <v>398</v>
      </c>
      <c r="H254" s="72">
        <v>37196</v>
      </c>
      <c r="I254" s="73">
        <f>VLOOKUP(A254,'US GAS Rankings'!$C$6:$H$232,6,FALSE)</f>
        <v>24</v>
      </c>
      <c r="K254" s="73" t="str">
        <f t="shared" si="6"/>
        <v>Texaco Natural Gas Inc.96061954</v>
      </c>
      <c r="L254" s="73" t="str">
        <f t="shared" si="7"/>
        <v>Enron North America Corp.</v>
      </c>
    </row>
    <row r="255" spans="1:12" x14ac:dyDescent="0.2">
      <c r="A255" s="70" t="s">
        <v>107</v>
      </c>
      <c r="B255" s="69">
        <v>96061956</v>
      </c>
      <c r="C255" s="70" t="s">
        <v>404</v>
      </c>
      <c r="D255" s="70" t="s">
        <v>565</v>
      </c>
      <c r="E255" s="69">
        <v>1305</v>
      </c>
      <c r="F255" s="69">
        <v>3022</v>
      </c>
      <c r="G255" s="71" t="s">
        <v>398</v>
      </c>
      <c r="H255" s="72">
        <v>37196</v>
      </c>
      <c r="I255" s="73">
        <f>VLOOKUP(A255,'US GAS Rankings'!$C$6:$H$232,6,FALSE)</f>
        <v>24</v>
      </c>
      <c r="K255" s="73" t="str">
        <f t="shared" si="6"/>
        <v>Texaco Natural Gas Inc.96061956</v>
      </c>
      <c r="L255" s="73" t="str">
        <f t="shared" si="7"/>
        <v>Enron North America Corp.</v>
      </c>
    </row>
    <row r="256" spans="1:12" x14ac:dyDescent="0.2">
      <c r="A256" s="70" t="s">
        <v>240</v>
      </c>
      <c r="B256" s="69">
        <v>96001431</v>
      </c>
      <c r="C256" s="70" t="s">
        <v>432</v>
      </c>
      <c r="D256" s="70" t="s">
        <v>565</v>
      </c>
      <c r="E256" s="69">
        <v>1305</v>
      </c>
      <c r="F256" s="69">
        <v>3078</v>
      </c>
      <c r="G256" s="71" t="s">
        <v>393</v>
      </c>
      <c r="H256" s="72">
        <v>33939</v>
      </c>
      <c r="I256" s="73">
        <f>VLOOKUP(A256,'US GAS Rankings'!$C$6:$H$232,6,FALSE)</f>
        <v>157</v>
      </c>
      <c r="K256" s="73" t="str">
        <f t="shared" si="6"/>
        <v>Tiger Natural Gas Inc.96001431</v>
      </c>
      <c r="L256" s="73" t="str">
        <f t="shared" si="7"/>
        <v>Enron North America Corp.</v>
      </c>
    </row>
    <row r="257" spans="1:12" x14ac:dyDescent="0.2">
      <c r="A257" s="70" t="s">
        <v>240</v>
      </c>
      <c r="B257" s="69">
        <v>96001446</v>
      </c>
      <c r="C257" s="70" t="s">
        <v>449</v>
      </c>
      <c r="D257" s="70" t="s">
        <v>565</v>
      </c>
      <c r="E257" s="69">
        <v>1305</v>
      </c>
      <c r="F257" s="69">
        <v>3078</v>
      </c>
      <c r="G257" s="71" t="s">
        <v>393</v>
      </c>
      <c r="H257" s="72">
        <v>34365</v>
      </c>
      <c r="I257" s="73">
        <f>VLOOKUP(A257,'US GAS Rankings'!$C$6:$H$232,6,FALSE)</f>
        <v>157</v>
      </c>
      <c r="K257" s="73" t="str">
        <f t="shared" si="6"/>
        <v>Tiger Natural Gas Inc.96001446</v>
      </c>
      <c r="L257" s="73" t="str">
        <f t="shared" si="7"/>
        <v>Enron North America Corp.</v>
      </c>
    </row>
    <row r="258" spans="1:12" x14ac:dyDescent="0.2">
      <c r="A258" s="70" t="s">
        <v>240</v>
      </c>
      <c r="B258" s="69">
        <v>96002952</v>
      </c>
      <c r="C258" s="70" t="s">
        <v>399</v>
      </c>
      <c r="D258" s="70" t="s">
        <v>565</v>
      </c>
      <c r="E258" s="69">
        <v>1305</v>
      </c>
      <c r="F258" s="69">
        <v>3078</v>
      </c>
      <c r="G258" s="71" t="s">
        <v>398</v>
      </c>
      <c r="H258" s="72">
        <v>35186</v>
      </c>
      <c r="I258" s="73">
        <f>VLOOKUP(A258,'US GAS Rankings'!$C$6:$H$232,6,FALSE)</f>
        <v>157</v>
      </c>
      <c r="K258" s="73" t="str">
        <f t="shared" si="6"/>
        <v>Tiger Natural Gas Inc.96002952</v>
      </c>
      <c r="L258" s="73" t="str">
        <f t="shared" si="7"/>
        <v>Enron North America Corp.</v>
      </c>
    </row>
    <row r="259" spans="1:12" x14ac:dyDescent="0.2">
      <c r="A259" s="70" t="s">
        <v>240</v>
      </c>
      <c r="B259" s="69">
        <v>96029924</v>
      </c>
      <c r="C259" s="70" t="s">
        <v>396</v>
      </c>
      <c r="D259" s="70" t="s">
        <v>565</v>
      </c>
      <c r="E259" s="69">
        <v>1305</v>
      </c>
      <c r="F259" s="69">
        <v>3078</v>
      </c>
      <c r="G259" s="71" t="s">
        <v>393</v>
      </c>
      <c r="H259" s="72">
        <v>36404</v>
      </c>
      <c r="I259" s="73">
        <f>VLOOKUP(A259,'US GAS Rankings'!$C$6:$H$232,6,FALSE)</f>
        <v>157</v>
      </c>
      <c r="K259" s="73" t="str">
        <f t="shared" ref="K259:K322" si="8">A259&amp;B259</f>
        <v>Tiger Natural Gas Inc.96029924</v>
      </c>
      <c r="L259" s="73" t="str">
        <f t="shared" ref="L259:L322" si="9">D259</f>
        <v>Enron North America Corp.</v>
      </c>
    </row>
    <row r="260" spans="1:12" x14ac:dyDescent="0.2">
      <c r="A260" s="70" t="s">
        <v>240</v>
      </c>
      <c r="B260" s="69">
        <v>96081057</v>
      </c>
      <c r="C260" s="70" t="s">
        <v>403</v>
      </c>
      <c r="D260" s="70" t="s">
        <v>565</v>
      </c>
      <c r="E260" s="69">
        <v>1305</v>
      </c>
      <c r="F260" s="69">
        <v>3078</v>
      </c>
      <c r="G260" s="71" t="s">
        <v>398</v>
      </c>
      <c r="H260" s="72">
        <v>37196</v>
      </c>
      <c r="I260" s="73">
        <f>VLOOKUP(A260,'US GAS Rankings'!$C$6:$H$232,6,FALSE)</f>
        <v>157</v>
      </c>
      <c r="K260" s="73" t="str">
        <f t="shared" si="8"/>
        <v>Tiger Natural Gas Inc.96081057</v>
      </c>
      <c r="L260" s="73" t="str">
        <f t="shared" si="9"/>
        <v>Enron North America Corp.</v>
      </c>
    </row>
    <row r="261" spans="1:12" x14ac:dyDescent="0.2">
      <c r="A261" s="70" t="s">
        <v>240</v>
      </c>
      <c r="B261" s="69">
        <v>96081185</v>
      </c>
      <c r="C261" s="70" t="s">
        <v>403</v>
      </c>
      <c r="D261" s="70" t="s">
        <v>565</v>
      </c>
      <c r="E261" s="69">
        <v>1305</v>
      </c>
      <c r="F261" s="69">
        <v>3078</v>
      </c>
      <c r="G261" s="71" t="s">
        <v>398</v>
      </c>
      <c r="H261" s="72">
        <v>37196</v>
      </c>
      <c r="I261" s="73">
        <f>VLOOKUP(A261,'US GAS Rankings'!$C$6:$H$232,6,FALSE)</f>
        <v>157</v>
      </c>
      <c r="K261" s="73" t="str">
        <f t="shared" si="8"/>
        <v>Tiger Natural Gas Inc.96081185</v>
      </c>
      <c r="L261" s="73" t="str">
        <f t="shared" si="9"/>
        <v>Enron North America Corp.</v>
      </c>
    </row>
    <row r="262" spans="1:12" x14ac:dyDescent="0.2">
      <c r="A262" s="70" t="s">
        <v>240</v>
      </c>
      <c r="B262" s="69">
        <v>96081523</v>
      </c>
      <c r="C262" s="70" t="s">
        <v>403</v>
      </c>
      <c r="D262" s="70" t="s">
        <v>565</v>
      </c>
      <c r="E262" s="69">
        <v>1305</v>
      </c>
      <c r="F262" s="69">
        <v>3078</v>
      </c>
      <c r="G262" s="71" t="s">
        <v>398</v>
      </c>
      <c r="H262" s="72">
        <v>37196</v>
      </c>
      <c r="I262" s="73">
        <f>VLOOKUP(A262,'US GAS Rankings'!$C$6:$H$232,6,FALSE)</f>
        <v>157</v>
      </c>
      <c r="K262" s="73" t="str">
        <f t="shared" si="8"/>
        <v>Tiger Natural Gas Inc.96081523</v>
      </c>
      <c r="L262" s="73" t="str">
        <f t="shared" si="9"/>
        <v>Enron North America Corp.</v>
      </c>
    </row>
    <row r="263" spans="1:12" x14ac:dyDescent="0.2">
      <c r="A263" s="70" t="s">
        <v>252</v>
      </c>
      <c r="B263" s="69">
        <v>96001300</v>
      </c>
      <c r="C263" s="70" t="s">
        <v>432</v>
      </c>
      <c r="D263" s="70" t="s">
        <v>565</v>
      </c>
      <c r="E263" s="69">
        <v>1305</v>
      </c>
      <c r="F263" s="69">
        <v>3089</v>
      </c>
      <c r="G263" s="71" t="s">
        <v>393</v>
      </c>
      <c r="H263" s="72">
        <v>33989</v>
      </c>
      <c r="I263" s="73">
        <f>VLOOKUP(A263,'US GAS Rankings'!$C$6:$H$232,6,FALSE)</f>
        <v>169</v>
      </c>
      <c r="K263" s="73" t="str">
        <f t="shared" si="8"/>
        <v>Torch Energy Marketing Inc.96001300</v>
      </c>
      <c r="L263" s="73" t="str">
        <f t="shared" si="9"/>
        <v>Enron North America Corp.</v>
      </c>
    </row>
    <row r="264" spans="1:12" x14ac:dyDescent="0.2">
      <c r="A264" s="70" t="s">
        <v>252</v>
      </c>
      <c r="B264" s="69">
        <v>96002950</v>
      </c>
      <c r="C264" s="70" t="s">
        <v>399</v>
      </c>
      <c r="D264" s="70" t="s">
        <v>565</v>
      </c>
      <c r="E264" s="69">
        <v>1305</v>
      </c>
      <c r="F264" s="69">
        <v>3089</v>
      </c>
      <c r="G264" s="71" t="s">
        <v>398</v>
      </c>
      <c r="H264" s="72">
        <v>35247</v>
      </c>
      <c r="I264" s="73">
        <f>VLOOKUP(A264,'US GAS Rankings'!$C$6:$H$232,6,FALSE)</f>
        <v>169</v>
      </c>
      <c r="K264" s="73" t="str">
        <f t="shared" si="8"/>
        <v>Torch Energy Marketing Inc.96002950</v>
      </c>
      <c r="L264" s="73" t="str">
        <f t="shared" si="9"/>
        <v>Enron North America Corp.</v>
      </c>
    </row>
    <row r="265" spans="1:12" x14ac:dyDescent="0.2">
      <c r="A265" s="70" t="s">
        <v>252</v>
      </c>
      <c r="B265" s="69">
        <v>96018766</v>
      </c>
      <c r="C265" s="70" t="s">
        <v>394</v>
      </c>
      <c r="D265" s="70" t="s">
        <v>565</v>
      </c>
      <c r="E265" s="69">
        <v>1305</v>
      </c>
      <c r="F265" s="69">
        <v>3089</v>
      </c>
      <c r="G265" s="71" t="s">
        <v>393</v>
      </c>
      <c r="H265" s="72">
        <v>35916</v>
      </c>
      <c r="I265" s="73">
        <f>VLOOKUP(A265,'US GAS Rankings'!$C$6:$H$232,6,FALSE)</f>
        <v>169</v>
      </c>
      <c r="K265" s="73" t="str">
        <f t="shared" si="8"/>
        <v>Torch Energy Marketing Inc.96018766</v>
      </c>
      <c r="L265" s="73" t="str">
        <f t="shared" si="9"/>
        <v>Enron North America Corp.</v>
      </c>
    </row>
    <row r="266" spans="1:12" x14ac:dyDescent="0.2">
      <c r="A266" s="70" t="s">
        <v>252</v>
      </c>
      <c r="B266" s="69">
        <v>96041912</v>
      </c>
      <c r="C266" s="70" t="s">
        <v>404</v>
      </c>
      <c r="D266" s="70" t="s">
        <v>565</v>
      </c>
      <c r="E266" s="69">
        <v>1305</v>
      </c>
      <c r="F266" s="69">
        <v>3089</v>
      </c>
      <c r="G266" s="71" t="s">
        <v>398</v>
      </c>
      <c r="H266" s="72">
        <v>36708</v>
      </c>
      <c r="I266" s="73">
        <f>VLOOKUP(A266,'US GAS Rankings'!$C$6:$H$232,6,FALSE)</f>
        <v>169</v>
      </c>
      <c r="K266" s="73" t="str">
        <f t="shared" si="8"/>
        <v>Torch Energy Marketing Inc.96041912</v>
      </c>
      <c r="L266" s="73" t="str">
        <f t="shared" si="9"/>
        <v>Enron North America Corp.</v>
      </c>
    </row>
    <row r="267" spans="1:12" x14ac:dyDescent="0.2">
      <c r="A267" s="70" t="s">
        <v>252</v>
      </c>
      <c r="B267" s="69">
        <v>96048534</v>
      </c>
      <c r="C267" s="70" t="s">
        <v>406</v>
      </c>
      <c r="D267" s="70" t="s">
        <v>565</v>
      </c>
      <c r="E267" s="69">
        <v>1305</v>
      </c>
      <c r="F267" s="69">
        <v>3089</v>
      </c>
      <c r="G267" s="71" t="s">
        <v>398</v>
      </c>
      <c r="H267" s="72">
        <v>36800</v>
      </c>
      <c r="I267" s="73">
        <f>VLOOKUP(A267,'US GAS Rankings'!$C$6:$H$232,6,FALSE)</f>
        <v>169</v>
      </c>
      <c r="K267" s="73" t="str">
        <f t="shared" si="8"/>
        <v>Torch Energy Marketing Inc.96048534</v>
      </c>
      <c r="L267" s="73" t="str">
        <f t="shared" si="9"/>
        <v>Enron North America Corp.</v>
      </c>
    </row>
    <row r="268" spans="1:12" x14ac:dyDescent="0.2">
      <c r="A268" s="70" t="s">
        <v>252</v>
      </c>
      <c r="B268" s="69">
        <v>96057885</v>
      </c>
      <c r="C268" s="70" t="s">
        <v>404</v>
      </c>
      <c r="D268" s="70" t="s">
        <v>565</v>
      </c>
      <c r="E268" s="69">
        <v>1305</v>
      </c>
      <c r="F268" s="69">
        <v>3089</v>
      </c>
      <c r="G268" s="71" t="s">
        <v>398</v>
      </c>
      <c r="H268" s="72">
        <v>401769</v>
      </c>
      <c r="I268" s="73">
        <f>VLOOKUP(A268,'US GAS Rankings'!$C$6:$H$232,6,FALSE)</f>
        <v>169</v>
      </c>
      <c r="K268" s="73" t="str">
        <f t="shared" si="8"/>
        <v>Torch Energy Marketing Inc.96057885</v>
      </c>
      <c r="L268" s="73" t="str">
        <f t="shared" si="9"/>
        <v>Enron North America Corp.</v>
      </c>
    </row>
    <row r="269" spans="1:12" x14ac:dyDescent="0.2">
      <c r="A269" s="70" t="s">
        <v>252</v>
      </c>
      <c r="B269" s="69">
        <v>96057886</v>
      </c>
      <c r="C269" s="70" t="s">
        <v>404</v>
      </c>
      <c r="D269" s="70" t="s">
        <v>565</v>
      </c>
      <c r="E269" s="69">
        <v>1305</v>
      </c>
      <c r="F269" s="69">
        <v>3089</v>
      </c>
      <c r="G269" s="71" t="s">
        <v>398</v>
      </c>
      <c r="H269" s="72">
        <v>36982</v>
      </c>
      <c r="I269" s="73">
        <f>VLOOKUP(A269,'US GAS Rankings'!$C$6:$H$232,6,FALSE)</f>
        <v>169</v>
      </c>
      <c r="K269" s="73" t="str">
        <f t="shared" si="8"/>
        <v>Torch Energy Marketing Inc.96057886</v>
      </c>
      <c r="L269" s="73" t="str">
        <f t="shared" si="9"/>
        <v>Enron North America Corp.</v>
      </c>
    </row>
    <row r="270" spans="1:12" x14ac:dyDescent="0.2">
      <c r="A270" s="70" t="s">
        <v>252</v>
      </c>
      <c r="B270" s="69">
        <v>96059569</v>
      </c>
      <c r="C270" s="70" t="s">
        <v>404</v>
      </c>
      <c r="D270" s="70" t="s">
        <v>565</v>
      </c>
      <c r="E270" s="69">
        <v>1305</v>
      </c>
      <c r="F270" s="69">
        <v>3089</v>
      </c>
      <c r="G270" s="71" t="s">
        <v>398</v>
      </c>
      <c r="H270" s="72">
        <v>36982</v>
      </c>
      <c r="I270" s="73">
        <f>VLOOKUP(A270,'US GAS Rankings'!$C$6:$H$232,6,FALSE)</f>
        <v>169</v>
      </c>
      <c r="K270" s="73" t="str">
        <f t="shared" si="8"/>
        <v>Torch Energy Marketing Inc.96059569</v>
      </c>
      <c r="L270" s="73" t="str">
        <f t="shared" si="9"/>
        <v>Enron North America Corp.</v>
      </c>
    </row>
    <row r="271" spans="1:12" x14ac:dyDescent="0.2">
      <c r="A271" s="70" t="s">
        <v>136</v>
      </c>
      <c r="B271" s="69">
        <v>96065410</v>
      </c>
      <c r="C271" s="70" t="s">
        <v>396</v>
      </c>
      <c r="D271" s="70" t="s">
        <v>582</v>
      </c>
      <c r="E271" s="69">
        <v>94055</v>
      </c>
      <c r="F271" s="69">
        <v>3497</v>
      </c>
      <c r="G271" s="71" t="s">
        <v>393</v>
      </c>
      <c r="H271" s="72">
        <v>37104</v>
      </c>
      <c r="I271" s="73">
        <f>VLOOKUP(A271,'US GAS Rankings'!$C$6:$H$232,6,FALSE)</f>
        <v>53</v>
      </c>
      <c r="K271" s="73" t="str">
        <f t="shared" si="8"/>
        <v>Conoco Inc.96065410</v>
      </c>
      <c r="L271" s="73" t="str">
        <f t="shared" si="9"/>
        <v>ENA Upstream Company LLC</v>
      </c>
    </row>
    <row r="272" spans="1:12" x14ac:dyDescent="0.2">
      <c r="A272" s="70" t="s">
        <v>136</v>
      </c>
      <c r="B272" s="69">
        <v>96057744</v>
      </c>
      <c r="C272" s="70" t="s">
        <v>586</v>
      </c>
      <c r="D272" s="70" t="s">
        <v>584</v>
      </c>
      <c r="E272" s="69">
        <v>80670</v>
      </c>
      <c r="F272" s="69">
        <v>3497</v>
      </c>
      <c r="G272" s="71" t="s">
        <v>398</v>
      </c>
      <c r="H272" s="72">
        <v>36982</v>
      </c>
      <c r="I272" s="73">
        <f>VLOOKUP(A272,'US GAS Rankings'!$C$6:$H$232,6,FALSE)</f>
        <v>53</v>
      </c>
      <c r="K272" s="73" t="str">
        <f t="shared" si="8"/>
        <v>Conoco Inc.96057744</v>
      </c>
      <c r="L272" s="73" t="str">
        <f t="shared" si="9"/>
        <v>enovate, L.L.C.</v>
      </c>
    </row>
    <row r="273" spans="1:12" x14ac:dyDescent="0.2">
      <c r="A273" s="70" t="s">
        <v>136</v>
      </c>
      <c r="B273" s="69">
        <v>96058117</v>
      </c>
      <c r="C273" s="70" t="s">
        <v>586</v>
      </c>
      <c r="D273" s="70" t="s">
        <v>584</v>
      </c>
      <c r="E273" s="69">
        <v>80670</v>
      </c>
      <c r="F273" s="69">
        <v>3497</v>
      </c>
      <c r="G273" s="71" t="s">
        <v>398</v>
      </c>
      <c r="H273" s="72">
        <v>37012</v>
      </c>
      <c r="I273" s="73">
        <f>VLOOKUP(A273,'US GAS Rankings'!$C$6:$H$232,6,FALSE)</f>
        <v>53</v>
      </c>
      <c r="K273" s="73" t="str">
        <f t="shared" si="8"/>
        <v>Conoco Inc.96058117</v>
      </c>
      <c r="L273" s="73" t="str">
        <f t="shared" si="9"/>
        <v>enovate, L.L.C.</v>
      </c>
    </row>
    <row r="274" spans="1:12" x14ac:dyDescent="0.2">
      <c r="A274" s="70" t="s">
        <v>136</v>
      </c>
      <c r="B274" s="69">
        <v>96060309</v>
      </c>
      <c r="C274" s="70" t="s">
        <v>396</v>
      </c>
      <c r="D274" s="70" t="s">
        <v>584</v>
      </c>
      <c r="E274" s="69">
        <v>80670</v>
      </c>
      <c r="F274" s="69">
        <v>3497</v>
      </c>
      <c r="G274" s="71" t="s">
        <v>393</v>
      </c>
      <c r="H274" s="72">
        <v>36982</v>
      </c>
      <c r="I274" s="73">
        <f>VLOOKUP(A274,'US GAS Rankings'!$C$6:$H$232,6,FALSE)</f>
        <v>53</v>
      </c>
      <c r="K274" s="73" t="str">
        <f t="shared" si="8"/>
        <v>Conoco Inc.96060309</v>
      </c>
      <c r="L274" s="73" t="str">
        <f t="shared" si="9"/>
        <v>enovate, L.L.C.</v>
      </c>
    </row>
    <row r="275" spans="1:12" x14ac:dyDescent="0.2">
      <c r="A275" s="70" t="s">
        <v>136</v>
      </c>
      <c r="B275" s="69">
        <v>96060310</v>
      </c>
      <c r="C275" s="70" t="s">
        <v>392</v>
      </c>
      <c r="D275" s="70" t="s">
        <v>584</v>
      </c>
      <c r="E275" s="69">
        <v>80670</v>
      </c>
      <c r="F275" s="69">
        <v>3497</v>
      </c>
      <c r="G275" s="71" t="s">
        <v>398</v>
      </c>
      <c r="H275" s="72">
        <v>36951</v>
      </c>
      <c r="I275" s="73">
        <f>VLOOKUP(A275,'US GAS Rankings'!$C$6:$H$232,6,FALSE)</f>
        <v>53</v>
      </c>
      <c r="K275" s="73" t="str">
        <f t="shared" si="8"/>
        <v>Conoco Inc.96060310</v>
      </c>
      <c r="L275" s="73" t="str">
        <f t="shared" si="9"/>
        <v>enovate, L.L.C.</v>
      </c>
    </row>
    <row r="276" spans="1:12" x14ac:dyDescent="0.2">
      <c r="A276" s="70" t="s">
        <v>136</v>
      </c>
      <c r="B276" s="69">
        <v>96075249</v>
      </c>
      <c r="C276" s="70" t="s">
        <v>590</v>
      </c>
      <c r="D276" s="70" t="s">
        <v>591</v>
      </c>
      <c r="E276" s="69">
        <v>81774</v>
      </c>
      <c r="F276" s="69">
        <v>3497</v>
      </c>
      <c r="G276" s="71" t="s">
        <v>393</v>
      </c>
      <c r="H276" s="72">
        <v>35735</v>
      </c>
      <c r="I276" s="73">
        <f>VLOOKUP(A276,'US GAS Rankings'!$C$6:$H$232,6,FALSE)</f>
        <v>53</v>
      </c>
      <c r="K276" s="73" t="str">
        <f t="shared" si="8"/>
        <v>Conoco Inc.96075249</v>
      </c>
      <c r="L276" s="73" t="str">
        <f t="shared" si="9"/>
        <v>Enron Energy Marketing Corp.</v>
      </c>
    </row>
    <row r="277" spans="1:12" x14ac:dyDescent="0.2">
      <c r="A277" s="70" t="s">
        <v>136</v>
      </c>
      <c r="B277" s="69">
        <v>96083597</v>
      </c>
      <c r="C277" s="70" t="s">
        <v>583</v>
      </c>
      <c r="D277" s="70" t="s">
        <v>127</v>
      </c>
      <c r="E277" s="69">
        <v>57956</v>
      </c>
      <c r="F277" s="69">
        <v>3497</v>
      </c>
      <c r="G277" s="71" t="s">
        <v>393</v>
      </c>
      <c r="H277" s="72">
        <v>35855</v>
      </c>
      <c r="I277" s="73">
        <f>VLOOKUP(A277,'US GAS Rankings'!$C$6:$H$232,6,FALSE)</f>
        <v>53</v>
      </c>
      <c r="K277" s="73" t="str">
        <f t="shared" si="8"/>
        <v>Conoco Inc.96083597</v>
      </c>
      <c r="L277" s="73" t="str">
        <f t="shared" si="9"/>
        <v>Enron Energy Services, Inc.</v>
      </c>
    </row>
    <row r="278" spans="1:12" x14ac:dyDescent="0.2">
      <c r="A278" s="70" t="s">
        <v>136</v>
      </c>
      <c r="B278" s="69">
        <v>96005429</v>
      </c>
      <c r="C278" s="70" t="s">
        <v>397</v>
      </c>
      <c r="D278" s="70" t="s">
        <v>565</v>
      </c>
      <c r="E278" s="69">
        <v>1305</v>
      </c>
      <c r="F278" s="69">
        <v>3497</v>
      </c>
      <c r="G278" s="71" t="s">
        <v>398</v>
      </c>
      <c r="H278" s="72">
        <v>35431</v>
      </c>
      <c r="I278" s="73">
        <f>VLOOKUP(A278,'US GAS Rankings'!$C$6:$H$232,6,FALSE)</f>
        <v>53</v>
      </c>
      <c r="K278" s="73" t="str">
        <f t="shared" si="8"/>
        <v>Conoco Inc.96005429</v>
      </c>
      <c r="L278" s="73" t="str">
        <f t="shared" si="9"/>
        <v>Enron North America Corp.</v>
      </c>
    </row>
    <row r="279" spans="1:12" x14ac:dyDescent="0.2">
      <c r="A279" s="70" t="s">
        <v>136</v>
      </c>
      <c r="B279" s="69">
        <v>96028867</v>
      </c>
      <c r="C279" s="70" t="s">
        <v>410</v>
      </c>
      <c r="D279" s="70" t="s">
        <v>565</v>
      </c>
      <c r="E279" s="69">
        <v>1305</v>
      </c>
      <c r="F279" s="69">
        <v>3497</v>
      </c>
      <c r="G279" s="71" t="s">
        <v>393</v>
      </c>
      <c r="H279" s="72">
        <v>35612</v>
      </c>
      <c r="I279" s="73">
        <f>VLOOKUP(A279,'US GAS Rankings'!$C$6:$H$232,6,FALSE)</f>
        <v>53</v>
      </c>
      <c r="K279" s="73" t="str">
        <f t="shared" si="8"/>
        <v>Conoco Inc.96028867</v>
      </c>
      <c r="L279" s="73" t="str">
        <f t="shared" si="9"/>
        <v>Enron North America Corp.</v>
      </c>
    </row>
    <row r="280" spans="1:12" x14ac:dyDescent="0.2">
      <c r="A280" s="70" t="s">
        <v>136</v>
      </c>
      <c r="B280" s="69">
        <v>96057898</v>
      </c>
      <c r="C280" s="70" t="s">
        <v>404</v>
      </c>
      <c r="D280" s="70" t="s">
        <v>565</v>
      </c>
      <c r="E280" s="69">
        <v>1305</v>
      </c>
      <c r="F280" s="69">
        <v>3497</v>
      </c>
      <c r="G280" s="71" t="s">
        <v>398</v>
      </c>
      <c r="H280" s="72">
        <v>36982</v>
      </c>
      <c r="I280" s="73">
        <f>VLOOKUP(A280,'US GAS Rankings'!$C$6:$H$232,6,FALSE)</f>
        <v>53</v>
      </c>
      <c r="K280" s="73" t="str">
        <f t="shared" si="8"/>
        <v>Conoco Inc.96057898</v>
      </c>
      <c r="L280" s="73" t="str">
        <f t="shared" si="9"/>
        <v>Enron North America Corp.</v>
      </c>
    </row>
    <row r="281" spans="1:12" x14ac:dyDescent="0.2">
      <c r="A281" s="70" t="s">
        <v>136</v>
      </c>
      <c r="B281" s="69">
        <v>96094575</v>
      </c>
      <c r="C281" s="70" t="s">
        <v>403</v>
      </c>
      <c r="D281" s="70" t="s">
        <v>565</v>
      </c>
      <c r="E281" s="69">
        <v>1305</v>
      </c>
      <c r="F281" s="69">
        <v>3497</v>
      </c>
      <c r="G281" s="71" t="s">
        <v>398</v>
      </c>
      <c r="H281" s="72">
        <v>37226</v>
      </c>
      <c r="I281" s="73">
        <f>VLOOKUP(A281,'US GAS Rankings'!$C$6:$H$232,6,FALSE)</f>
        <v>53</v>
      </c>
      <c r="K281" s="73" t="str">
        <f t="shared" si="8"/>
        <v>Conoco Inc.96094575</v>
      </c>
      <c r="L281" s="73" t="str">
        <f t="shared" si="9"/>
        <v>Enron North America Corp.</v>
      </c>
    </row>
    <row r="282" spans="1:12" x14ac:dyDescent="0.2">
      <c r="A282" s="70" t="s">
        <v>246</v>
      </c>
      <c r="B282" s="69">
        <v>96001410</v>
      </c>
      <c r="C282" s="70" t="s">
        <v>432</v>
      </c>
      <c r="D282" s="70" t="s">
        <v>565</v>
      </c>
      <c r="E282" s="69">
        <v>1305</v>
      </c>
      <c r="F282" s="69">
        <v>3947</v>
      </c>
      <c r="G282" s="71" t="s">
        <v>419</v>
      </c>
      <c r="H282" s="72">
        <v>33025</v>
      </c>
      <c r="I282" s="73">
        <f>VLOOKUP(A282,'US GAS Rankings'!$C$6:$H$232,6,FALSE)</f>
        <v>163</v>
      </c>
      <c r="K282" s="73" t="str">
        <f t="shared" si="8"/>
        <v>Texaco Inc.96001410</v>
      </c>
      <c r="L282" s="73" t="str">
        <f t="shared" si="9"/>
        <v>Enron North America Corp.</v>
      </c>
    </row>
    <row r="283" spans="1:12" x14ac:dyDescent="0.2">
      <c r="A283" s="70" t="s">
        <v>246</v>
      </c>
      <c r="B283" s="69">
        <v>96067539</v>
      </c>
      <c r="C283" s="70" t="s">
        <v>401</v>
      </c>
      <c r="D283" s="70" t="s">
        <v>565</v>
      </c>
      <c r="E283" s="69">
        <v>1305</v>
      </c>
      <c r="F283" s="69">
        <v>3947</v>
      </c>
      <c r="G283" s="71" t="s">
        <v>398</v>
      </c>
      <c r="H283" s="72">
        <v>37135</v>
      </c>
      <c r="I283" s="73">
        <f>VLOOKUP(A283,'US GAS Rankings'!$C$6:$H$232,6,FALSE)</f>
        <v>163</v>
      </c>
      <c r="K283" s="73" t="str">
        <f t="shared" si="8"/>
        <v>Texaco Inc.96067539</v>
      </c>
      <c r="L283" s="73" t="str">
        <f t="shared" si="9"/>
        <v>Enron North America Corp.</v>
      </c>
    </row>
    <row r="284" spans="1:12" x14ac:dyDescent="0.2">
      <c r="A284" s="70" t="s">
        <v>301</v>
      </c>
      <c r="B284" s="69">
        <v>96033389</v>
      </c>
      <c r="C284" s="70" t="s">
        <v>406</v>
      </c>
      <c r="D284" s="70" t="s">
        <v>565</v>
      </c>
      <c r="E284" s="69">
        <v>1305</v>
      </c>
      <c r="F284" s="69">
        <v>3977</v>
      </c>
      <c r="G284" s="71" t="s">
        <v>398</v>
      </c>
      <c r="H284" s="72">
        <v>36557</v>
      </c>
      <c r="I284" s="73">
        <f>VLOOKUP(A284,'US GAS Rankings'!$C$6:$H$232,6,FALSE)</f>
        <v>218</v>
      </c>
      <c r="K284" s="73" t="str">
        <f t="shared" si="8"/>
        <v>Peoples Energy Corporation96033389</v>
      </c>
      <c r="L284" s="73" t="str">
        <f t="shared" si="9"/>
        <v>Enron North America Corp.</v>
      </c>
    </row>
    <row r="285" spans="1:12" x14ac:dyDescent="0.2">
      <c r="A285" s="70" t="s">
        <v>301</v>
      </c>
      <c r="B285" s="69">
        <v>96058016</v>
      </c>
      <c r="C285" s="70" t="s">
        <v>414</v>
      </c>
      <c r="D285" s="70" t="s">
        <v>565</v>
      </c>
      <c r="E285" s="69">
        <v>1305</v>
      </c>
      <c r="F285" s="69">
        <v>3977</v>
      </c>
      <c r="G285" s="71" t="s">
        <v>398</v>
      </c>
      <c r="H285" s="72">
        <v>36938</v>
      </c>
      <c r="I285" s="73">
        <f>VLOOKUP(A285,'US GAS Rankings'!$C$6:$H$232,6,FALSE)</f>
        <v>218</v>
      </c>
      <c r="K285" s="73" t="str">
        <f t="shared" si="8"/>
        <v>Peoples Energy Corporation96058016</v>
      </c>
      <c r="L285" s="73" t="str">
        <f t="shared" si="9"/>
        <v>Enron North America Corp.</v>
      </c>
    </row>
    <row r="286" spans="1:12" x14ac:dyDescent="0.2">
      <c r="A286" s="70" t="s">
        <v>301</v>
      </c>
      <c r="B286" s="69">
        <v>96058539</v>
      </c>
      <c r="C286" s="70" t="s">
        <v>414</v>
      </c>
      <c r="D286" s="70" t="s">
        <v>565</v>
      </c>
      <c r="E286" s="69">
        <v>1305</v>
      </c>
      <c r="F286" s="69">
        <v>3977</v>
      </c>
      <c r="G286" s="71" t="s">
        <v>398</v>
      </c>
      <c r="H286" s="72">
        <v>36951</v>
      </c>
      <c r="I286" s="73">
        <f>VLOOKUP(A286,'US GAS Rankings'!$C$6:$H$232,6,FALSE)</f>
        <v>218</v>
      </c>
      <c r="K286" s="73" t="str">
        <f t="shared" si="8"/>
        <v>Peoples Energy Corporation96058539</v>
      </c>
      <c r="L286" s="73" t="str">
        <f t="shared" si="9"/>
        <v>Enron North America Corp.</v>
      </c>
    </row>
    <row r="287" spans="1:12" x14ac:dyDescent="0.2">
      <c r="A287" s="70" t="s">
        <v>188</v>
      </c>
      <c r="B287" s="69">
        <v>96001940</v>
      </c>
      <c r="C287" s="70" t="s">
        <v>392</v>
      </c>
      <c r="D287" s="70" t="s">
        <v>565</v>
      </c>
      <c r="E287" s="69">
        <v>1305</v>
      </c>
      <c r="F287" s="69">
        <v>4156</v>
      </c>
      <c r="G287" s="71" t="s">
        <v>393</v>
      </c>
      <c r="H287" s="72">
        <v>34881</v>
      </c>
      <c r="I287" s="73">
        <f>VLOOKUP(A287,'US GAS Rankings'!$C$6:$H$232,6,FALSE)</f>
        <v>105</v>
      </c>
      <c r="K287" s="73" t="str">
        <f t="shared" si="8"/>
        <v>XTO Energy Inc.96001940</v>
      </c>
      <c r="L287" s="73" t="str">
        <f t="shared" si="9"/>
        <v>Enron North America Corp.</v>
      </c>
    </row>
    <row r="288" spans="1:12" x14ac:dyDescent="0.2">
      <c r="A288" s="70" t="s">
        <v>188</v>
      </c>
      <c r="B288" s="69">
        <v>96013380</v>
      </c>
      <c r="C288" s="70" t="s">
        <v>401</v>
      </c>
      <c r="D288" s="70" t="s">
        <v>565</v>
      </c>
      <c r="E288" s="69">
        <v>1305</v>
      </c>
      <c r="F288" s="69">
        <v>4156</v>
      </c>
      <c r="G288" s="71" t="s">
        <v>398</v>
      </c>
      <c r="H288" s="72">
        <v>35859</v>
      </c>
      <c r="I288" s="73">
        <f>VLOOKUP(A288,'US GAS Rankings'!$C$6:$H$232,6,FALSE)</f>
        <v>105</v>
      </c>
      <c r="K288" s="73" t="str">
        <f t="shared" si="8"/>
        <v>XTO Energy Inc.96013380</v>
      </c>
      <c r="L288" s="73" t="str">
        <f t="shared" si="9"/>
        <v>Enron North America Corp.</v>
      </c>
    </row>
    <row r="289" spans="1:12" x14ac:dyDescent="0.2">
      <c r="A289" s="70" t="s">
        <v>188</v>
      </c>
      <c r="B289" s="69">
        <v>96013721</v>
      </c>
      <c r="C289" s="70" t="s">
        <v>399</v>
      </c>
      <c r="D289" s="70" t="s">
        <v>565</v>
      </c>
      <c r="E289" s="69">
        <v>1305</v>
      </c>
      <c r="F289" s="69">
        <v>4156</v>
      </c>
      <c r="G289" s="71" t="s">
        <v>398</v>
      </c>
      <c r="H289" s="72">
        <v>35865</v>
      </c>
      <c r="I289" s="73">
        <f>VLOOKUP(A289,'US GAS Rankings'!$C$6:$H$232,6,FALSE)</f>
        <v>105</v>
      </c>
      <c r="K289" s="73" t="str">
        <f t="shared" si="8"/>
        <v>XTO Energy Inc.96013721</v>
      </c>
      <c r="L289" s="73" t="str">
        <f t="shared" si="9"/>
        <v>Enron North America Corp.</v>
      </c>
    </row>
    <row r="290" spans="1:12" x14ac:dyDescent="0.2">
      <c r="A290" s="70" t="s">
        <v>217</v>
      </c>
      <c r="B290" s="69">
        <v>96000640</v>
      </c>
      <c r="C290" s="70" t="s">
        <v>413</v>
      </c>
      <c r="D290" s="70" t="s">
        <v>565</v>
      </c>
      <c r="E290" s="69">
        <v>1305</v>
      </c>
      <c r="F290" s="69">
        <v>5225</v>
      </c>
      <c r="G290" s="71" t="s">
        <v>400</v>
      </c>
      <c r="H290" s="72">
        <v>34773</v>
      </c>
      <c r="I290" s="73">
        <f>VLOOKUP(A290,'US GAS Rankings'!$C$6:$H$232,6,FALSE)</f>
        <v>134</v>
      </c>
      <c r="K290" s="73" t="str">
        <f t="shared" si="8"/>
        <v>Arizona Public Service Company96000640</v>
      </c>
      <c r="L290" s="73" t="str">
        <f t="shared" si="9"/>
        <v>Enron North America Corp.</v>
      </c>
    </row>
    <row r="291" spans="1:12" x14ac:dyDescent="0.2">
      <c r="A291" s="70" t="s">
        <v>217</v>
      </c>
      <c r="B291" s="69">
        <v>96004660</v>
      </c>
      <c r="C291" s="70" t="s">
        <v>412</v>
      </c>
      <c r="D291" s="70" t="s">
        <v>565</v>
      </c>
      <c r="E291" s="69">
        <v>1305</v>
      </c>
      <c r="F291" s="69">
        <v>5225</v>
      </c>
      <c r="G291" s="71" t="s">
        <v>393</v>
      </c>
      <c r="H291" s="72">
        <v>35370</v>
      </c>
      <c r="I291" s="73">
        <f>VLOOKUP(A291,'US GAS Rankings'!$C$6:$H$232,6,FALSE)</f>
        <v>134</v>
      </c>
      <c r="K291" s="73" t="str">
        <f t="shared" si="8"/>
        <v>Arizona Public Service Company96004660</v>
      </c>
      <c r="L291" s="73" t="str">
        <f t="shared" si="9"/>
        <v>Enron North America Corp.</v>
      </c>
    </row>
    <row r="292" spans="1:12" x14ac:dyDescent="0.2">
      <c r="A292" s="70" t="s">
        <v>217</v>
      </c>
      <c r="B292" s="69">
        <v>96044500</v>
      </c>
      <c r="C292" s="70" t="s">
        <v>396</v>
      </c>
      <c r="D292" s="70" t="s">
        <v>565</v>
      </c>
      <c r="E292" s="69">
        <v>1305</v>
      </c>
      <c r="F292" s="69">
        <v>5225</v>
      </c>
      <c r="G292" s="71" t="s">
        <v>393</v>
      </c>
      <c r="H292" s="72">
        <v>36708</v>
      </c>
      <c r="I292" s="73">
        <f>VLOOKUP(A292,'US GAS Rankings'!$C$6:$H$232,6,FALSE)</f>
        <v>134</v>
      </c>
      <c r="K292" s="73" t="str">
        <f t="shared" si="8"/>
        <v>Arizona Public Service Company96044500</v>
      </c>
      <c r="L292" s="73" t="str">
        <f t="shared" si="9"/>
        <v>Enron North America Corp.</v>
      </c>
    </row>
    <row r="293" spans="1:12" x14ac:dyDescent="0.2">
      <c r="A293" s="70" t="s">
        <v>126</v>
      </c>
      <c r="B293" s="69">
        <v>96016462</v>
      </c>
      <c r="C293" s="70" t="s">
        <v>396</v>
      </c>
      <c r="D293" s="70" t="s">
        <v>565</v>
      </c>
      <c r="E293" s="69">
        <v>1305</v>
      </c>
      <c r="F293" s="69">
        <v>5280</v>
      </c>
      <c r="G293" s="71" t="s">
        <v>393</v>
      </c>
      <c r="H293" s="72">
        <v>35975</v>
      </c>
      <c r="I293" s="73">
        <f>VLOOKUP(A293,'US GAS Rankings'!$C$6:$H$232,6,FALSE)</f>
        <v>43</v>
      </c>
      <c r="K293" s="73" t="str">
        <f t="shared" si="8"/>
        <v>The Chase Manhattan Bank96016462</v>
      </c>
      <c r="L293" s="73" t="str">
        <f t="shared" si="9"/>
        <v>Enron North America Corp.</v>
      </c>
    </row>
    <row r="294" spans="1:12" x14ac:dyDescent="0.2">
      <c r="A294" s="70" t="s">
        <v>126</v>
      </c>
      <c r="B294" s="69">
        <v>96022647</v>
      </c>
      <c r="C294" s="70" t="s">
        <v>404</v>
      </c>
      <c r="D294" s="70" t="s">
        <v>565</v>
      </c>
      <c r="E294" s="69">
        <v>1305</v>
      </c>
      <c r="F294" s="69">
        <v>5280</v>
      </c>
      <c r="G294" s="71" t="s">
        <v>398</v>
      </c>
      <c r="H294" s="72">
        <v>36526</v>
      </c>
      <c r="I294" s="73">
        <f>VLOOKUP(A294,'US GAS Rankings'!$C$6:$H$232,6,FALSE)</f>
        <v>43</v>
      </c>
      <c r="K294" s="73" t="str">
        <f t="shared" si="8"/>
        <v>The Chase Manhattan Bank96022647</v>
      </c>
      <c r="L294" s="73" t="str">
        <f t="shared" si="9"/>
        <v>Enron North America Corp.</v>
      </c>
    </row>
    <row r="295" spans="1:12" x14ac:dyDescent="0.2">
      <c r="A295" s="70" t="s">
        <v>126</v>
      </c>
      <c r="B295" s="69">
        <v>96022880</v>
      </c>
      <c r="C295" s="70" t="s">
        <v>404</v>
      </c>
      <c r="D295" s="70" t="s">
        <v>565</v>
      </c>
      <c r="E295" s="69">
        <v>1305</v>
      </c>
      <c r="F295" s="69">
        <v>5280</v>
      </c>
      <c r="G295" s="71" t="s">
        <v>398</v>
      </c>
      <c r="H295" s="72">
        <v>36526</v>
      </c>
      <c r="I295" s="73">
        <f>VLOOKUP(A295,'US GAS Rankings'!$C$6:$H$232,6,FALSE)</f>
        <v>43</v>
      </c>
      <c r="K295" s="73" t="str">
        <f t="shared" si="8"/>
        <v>The Chase Manhattan Bank96022880</v>
      </c>
      <c r="L295" s="73" t="str">
        <f t="shared" si="9"/>
        <v>Enron North America Corp.</v>
      </c>
    </row>
    <row r="296" spans="1:12" x14ac:dyDescent="0.2">
      <c r="A296" s="70" t="s">
        <v>126</v>
      </c>
      <c r="B296" s="69">
        <v>96023288</v>
      </c>
      <c r="C296" s="70" t="s">
        <v>404</v>
      </c>
      <c r="D296" s="70" t="s">
        <v>565</v>
      </c>
      <c r="E296" s="69">
        <v>1305</v>
      </c>
      <c r="F296" s="69">
        <v>5280</v>
      </c>
      <c r="G296" s="71" t="s">
        <v>398</v>
      </c>
      <c r="H296" s="72">
        <v>36434</v>
      </c>
      <c r="I296" s="73">
        <f>VLOOKUP(A296,'US GAS Rankings'!$C$6:$H$232,6,FALSE)</f>
        <v>43</v>
      </c>
      <c r="K296" s="73" t="str">
        <f t="shared" si="8"/>
        <v>The Chase Manhattan Bank96023288</v>
      </c>
      <c r="L296" s="73" t="str">
        <f t="shared" si="9"/>
        <v>Enron North America Corp.</v>
      </c>
    </row>
    <row r="297" spans="1:12" x14ac:dyDescent="0.2">
      <c r="A297" s="70" t="s">
        <v>126</v>
      </c>
      <c r="B297" s="69">
        <v>96023289</v>
      </c>
      <c r="C297" s="70" t="s">
        <v>404</v>
      </c>
      <c r="D297" s="70" t="s">
        <v>565</v>
      </c>
      <c r="E297" s="69">
        <v>1305</v>
      </c>
      <c r="F297" s="69">
        <v>5280</v>
      </c>
      <c r="G297" s="71" t="s">
        <v>398</v>
      </c>
      <c r="H297" s="72">
        <v>36434</v>
      </c>
      <c r="I297" s="73">
        <f>VLOOKUP(A297,'US GAS Rankings'!$C$6:$H$232,6,FALSE)</f>
        <v>43</v>
      </c>
      <c r="K297" s="73" t="str">
        <f t="shared" si="8"/>
        <v>The Chase Manhattan Bank96023289</v>
      </c>
      <c r="L297" s="73" t="str">
        <f t="shared" si="9"/>
        <v>Enron North America Corp.</v>
      </c>
    </row>
    <row r="298" spans="1:12" x14ac:dyDescent="0.2">
      <c r="A298" s="70" t="s">
        <v>126</v>
      </c>
      <c r="B298" s="69">
        <v>96023290</v>
      </c>
      <c r="C298" s="70" t="s">
        <v>404</v>
      </c>
      <c r="D298" s="70" t="s">
        <v>565</v>
      </c>
      <c r="E298" s="69">
        <v>1305</v>
      </c>
      <c r="F298" s="69">
        <v>5280</v>
      </c>
      <c r="G298" s="71" t="s">
        <v>398</v>
      </c>
      <c r="H298" s="72">
        <v>36434</v>
      </c>
      <c r="I298" s="73">
        <f>VLOOKUP(A298,'US GAS Rankings'!$C$6:$H$232,6,FALSE)</f>
        <v>43</v>
      </c>
      <c r="K298" s="73" t="str">
        <f t="shared" si="8"/>
        <v>The Chase Manhattan Bank96023290</v>
      </c>
      <c r="L298" s="73" t="str">
        <f t="shared" si="9"/>
        <v>Enron North America Corp.</v>
      </c>
    </row>
    <row r="299" spans="1:12" x14ac:dyDescent="0.2">
      <c r="A299" s="70" t="s">
        <v>126</v>
      </c>
      <c r="B299" s="69">
        <v>96027218</v>
      </c>
      <c r="C299" s="70" t="s">
        <v>404</v>
      </c>
      <c r="D299" s="70" t="s">
        <v>565</v>
      </c>
      <c r="E299" s="69">
        <v>1305</v>
      </c>
      <c r="F299" s="69">
        <v>5280</v>
      </c>
      <c r="G299" s="71" t="s">
        <v>398</v>
      </c>
      <c r="H299" s="72">
        <v>36892</v>
      </c>
      <c r="I299" s="73">
        <f>VLOOKUP(A299,'US GAS Rankings'!$C$6:$H$232,6,FALSE)</f>
        <v>43</v>
      </c>
      <c r="K299" s="73" t="str">
        <f t="shared" si="8"/>
        <v>The Chase Manhattan Bank96027218</v>
      </c>
      <c r="L299" s="73" t="str">
        <f t="shared" si="9"/>
        <v>Enron North America Corp.</v>
      </c>
    </row>
    <row r="300" spans="1:12" x14ac:dyDescent="0.2">
      <c r="A300" s="70" t="s">
        <v>126</v>
      </c>
      <c r="B300" s="69">
        <v>96032506</v>
      </c>
      <c r="C300" s="70" t="s">
        <v>404</v>
      </c>
      <c r="D300" s="70" t="s">
        <v>565</v>
      </c>
      <c r="E300" s="69">
        <v>1305</v>
      </c>
      <c r="F300" s="69">
        <v>5280</v>
      </c>
      <c r="G300" s="71" t="s">
        <v>398</v>
      </c>
      <c r="H300" s="72">
        <v>36557</v>
      </c>
      <c r="I300" s="73">
        <f>VLOOKUP(A300,'US GAS Rankings'!$C$6:$H$232,6,FALSE)</f>
        <v>43</v>
      </c>
      <c r="K300" s="73" t="str">
        <f t="shared" si="8"/>
        <v>The Chase Manhattan Bank96032506</v>
      </c>
      <c r="L300" s="73" t="str">
        <f t="shared" si="9"/>
        <v>Enron North America Corp.</v>
      </c>
    </row>
    <row r="301" spans="1:12" x14ac:dyDescent="0.2">
      <c r="A301" s="70" t="s">
        <v>126</v>
      </c>
      <c r="B301" s="69">
        <v>96035755</v>
      </c>
      <c r="C301" s="70" t="s">
        <v>392</v>
      </c>
      <c r="D301" s="70" t="s">
        <v>565</v>
      </c>
      <c r="E301" s="69">
        <v>1305</v>
      </c>
      <c r="F301" s="69">
        <v>5280</v>
      </c>
      <c r="G301" s="71" t="s">
        <v>393</v>
      </c>
      <c r="H301" s="72">
        <v>36526</v>
      </c>
      <c r="I301" s="73">
        <f>VLOOKUP(A301,'US GAS Rankings'!$C$6:$H$232,6,FALSE)</f>
        <v>43</v>
      </c>
      <c r="K301" s="73" t="str">
        <f t="shared" si="8"/>
        <v>The Chase Manhattan Bank96035755</v>
      </c>
      <c r="L301" s="73" t="str">
        <f t="shared" si="9"/>
        <v>Enron North America Corp.</v>
      </c>
    </row>
    <row r="302" spans="1:12" x14ac:dyDescent="0.2">
      <c r="A302" s="70" t="s">
        <v>310</v>
      </c>
      <c r="B302" s="69">
        <v>96030003</v>
      </c>
      <c r="C302" s="70" t="s">
        <v>410</v>
      </c>
      <c r="D302" s="70" t="s">
        <v>565</v>
      </c>
      <c r="E302" s="69">
        <v>1305</v>
      </c>
      <c r="F302" s="69">
        <v>5310</v>
      </c>
      <c r="G302" s="71" t="s">
        <v>393</v>
      </c>
      <c r="H302" s="72">
        <v>35735</v>
      </c>
      <c r="I302" s="73">
        <f>VLOOKUP(A302,'US GAS Rankings'!$C$6:$H$232,6,FALSE)</f>
        <v>227</v>
      </c>
      <c r="K302" s="73" t="str">
        <f t="shared" si="8"/>
        <v>Lakeland, City Of96030003</v>
      </c>
      <c r="L302" s="73" t="str">
        <f t="shared" si="9"/>
        <v>Enron North America Corp.</v>
      </c>
    </row>
    <row r="303" spans="1:12" x14ac:dyDescent="0.2">
      <c r="A303" s="70" t="s">
        <v>310</v>
      </c>
      <c r="B303" s="69">
        <v>96070488</v>
      </c>
      <c r="C303" s="70" t="s">
        <v>402</v>
      </c>
      <c r="D303" s="70" t="s">
        <v>565</v>
      </c>
      <c r="E303" s="69">
        <v>1305</v>
      </c>
      <c r="F303" s="69">
        <v>5310</v>
      </c>
      <c r="G303" s="71" t="s">
        <v>398</v>
      </c>
      <c r="H303" s="72">
        <v>37135</v>
      </c>
      <c r="I303" s="73">
        <f>VLOOKUP(A303,'US GAS Rankings'!$C$6:$H$232,6,FALSE)</f>
        <v>227</v>
      </c>
      <c r="K303" s="73" t="str">
        <f t="shared" si="8"/>
        <v>Lakeland, City Of96070488</v>
      </c>
      <c r="L303" s="73" t="str">
        <f t="shared" si="9"/>
        <v>Enron North America Corp.</v>
      </c>
    </row>
    <row r="304" spans="1:12" x14ac:dyDescent="0.2">
      <c r="A304" s="70" t="s">
        <v>286</v>
      </c>
      <c r="B304" s="69">
        <v>96000581</v>
      </c>
      <c r="C304" s="70" t="s">
        <v>417</v>
      </c>
      <c r="D304" s="70" t="s">
        <v>565</v>
      </c>
      <c r="E304" s="69">
        <v>1305</v>
      </c>
      <c r="F304" s="69">
        <v>5444</v>
      </c>
      <c r="G304" s="71" t="s">
        <v>400</v>
      </c>
      <c r="H304" s="72">
        <v>34700</v>
      </c>
      <c r="I304" s="73">
        <f>VLOOKUP(A304,'US GAS Rankings'!$C$6:$H$232,6,FALSE)</f>
        <v>203</v>
      </c>
      <c r="K304" s="73" t="str">
        <f t="shared" si="8"/>
        <v>Helmerich &amp; Payne Energy Services, Inc.96000581</v>
      </c>
      <c r="L304" s="73" t="str">
        <f t="shared" si="9"/>
        <v>Enron North America Corp.</v>
      </c>
    </row>
    <row r="305" spans="1:12" x14ac:dyDescent="0.2">
      <c r="A305" s="70" t="s">
        <v>286</v>
      </c>
      <c r="B305" s="69">
        <v>96029094</v>
      </c>
      <c r="C305" s="70" t="s">
        <v>396</v>
      </c>
      <c r="D305" s="70" t="s">
        <v>565</v>
      </c>
      <c r="E305" s="69">
        <v>1305</v>
      </c>
      <c r="F305" s="69">
        <v>5444</v>
      </c>
      <c r="G305" s="71" t="s">
        <v>393</v>
      </c>
      <c r="H305" s="72">
        <v>35796</v>
      </c>
      <c r="I305" s="73">
        <f>VLOOKUP(A305,'US GAS Rankings'!$C$6:$H$232,6,FALSE)</f>
        <v>203</v>
      </c>
      <c r="K305" s="73" t="str">
        <f t="shared" si="8"/>
        <v>Helmerich &amp; Payne Energy Services, Inc.96029094</v>
      </c>
      <c r="L305" s="73" t="str">
        <f t="shared" si="9"/>
        <v>Enron North America Corp.</v>
      </c>
    </row>
    <row r="306" spans="1:12" x14ac:dyDescent="0.2">
      <c r="A306" s="70" t="s">
        <v>286</v>
      </c>
      <c r="B306" s="69">
        <v>96032256</v>
      </c>
      <c r="C306" s="70" t="s">
        <v>394</v>
      </c>
      <c r="D306" s="70" t="s">
        <v>565</v>
      </c>
      <c r="E306" s="69">
        <v>1305</v>
      </c>
      <c r="F306" s="69">
        <v>5444</v>
      </c>
      <c r="G306" s="71" t="s">
        <v>393</v>
      </c>
      <c r="H306" s="72">
        <v>36495</v>
      </c>
      <c r="I306" s="73">
        <f>VLOOKUP(A306,'US GAS Rankings'!$C$6:$H$232,6,FALSE)</f>
        <v>203</v>
      </c>
      <c r="K306" s="73" t="str">
        <f t="shared" si="8"/>
        <v>Helmerich &amp; Payne Energy Services, Inc.96032256</v>
      </c>
      <c r="L306" s="73" t="str">
        <f t="shared" si="9"/>
        <v>Enron North America Corp.</v>
      </c>
    </row>
    <row r="307" spans="1:12" x14ac:dyDescent="0.2">
      <c r="A307" s="70" t="s">
        <v>195</v>
      </c>
      <c r="B307" s="69">
        <v>96085397</v>
      </c>
      <c r="C307" s="70" t="s">
        <v>583</v>
      </c>
      <c r="D307" s="70" t="s">
        <v>127</v>
      </c>
      <c r="E307" s="69">
        <v>57956</v>
      </c>
      <c r="F307" s="69">
        <v>5665</v>
      </c>
      <c r="G307" s="71" t="s">
        <v>393</v>
      </c>
      <c r="H307" s="72">
        <v>36770</v>
      </c>
      <c r="I307" s="73">
        <f>VLOOKUP(A307,'US GAS Rankings'!$C$6:$H$232,6,FALSE)</f>
        <v>112</v>
      </c>
      <c r="K307" s="73" t="str">
        <f t="shared" si="8"/>
        <v>Sprague Energy Corp.96085397</v>
      </c>
      <c r="L307" s="73" t="str">
        <f t="shared" si="9"/>
        <v>Enron Energy Services, Inc.</v>
      </c>
    </row>
    <row r="308" spans="1:12" x14ac:dyDescent="0.2">
      <c r="A308" s="70" t="s">
        <v>195</v>
      </c>
      <c r="B308" s="69">
        <v>96002582</v>
      </c>
      <c r="C308" s="70" t="s">
        <v>401</v>
      </c>
      <c r="D308" s="70" t="s">
        <v>565</v>
      </c>
      <c r="E308" s="69">
        <v>1305</v>
      </c>
      <c r="F308" s="69">
        <v>5665</v>
      </c>
      <c r="G308" s="71" t="s">
        <v>398</v>
      </c>
      <c r="H308" s="72">
        <v>34881</v>
      </c>
      <c r="I308" s="73">
        <f>VLOOKUP(A308,'US GAS Rankings'!$C$6:$H$232,6,FALSE)</f>
        <v>112</v>
      </c>
      <c r="K308" s="73" t="str">
        <f t="shared" si="8"/>
        <v>Sprague Energy Corp.96002582</v>
      </c>
      <c r="L308" s="73" t="str">
        <f t="shared" si="9"/>
        <v>Enron North America Corp.</v>
      </c>
    </row>
    <row r="309" spans="1:12" x14ac:dyDescent="0.2">
      <c r="A309" s="70" t="s">
        <v>195</v>
      </c>
      <c r="B309" s="69">
        <v>96002961</v>
      </c>
      <c r="C309" s="70" t="s">
        <v>399</v>
      </c>
      <c r="D309" s="70" t="s">
        <v>565</v>
      </c>
      <c r="E309" s="69">
        <v>1305</v>
      </c>
      <c r="F309" s="69">
        <v>5665</v>
      </c>
      <c r="G309" s="71" t="s">
        <v>398</v>
      </c>
      <c r="H309" s="72">
        <v>35247</v>
      </c>
      <c r="I309" s="73">
        <f>VLOOKUP(A309,'US GAS Rankings'!$C$6:$H$232,6,FALSE)</f>
        <v>112</v>
      </c>
      <c r="K309" s="73" t="str">
        <f t="shared" si="8"/>
        <v>Sprague Energy Corp.96002961</v>
      </c>
      <c r="L309" s="73" t="str">
        <f t="shared" si="9"/>
        <v>Enron North America Corp.</v>
      </c>
    </row>
    <row r="310" spans="1:12" x14ac:dyDescent="0.2">
      <c r="A310" s="70" t="s">
        <v>195</v>
      </c>
      <c r="B310" s="69">
        <v>96005429</v>
      </c>
      <c r="C310" s="70" t="s">
        <v>397</v>
      </c>
      <c r="D310" s="70" t="s">
        <v>565</v>
      </c>
      <c r="E310" s="69">
        <v>1305</v>
      </c>
      <c r="F310" s="69">
        <v>5665</v>
      </c>
      <c r="G310" s="71" t="s">
        <v>398</v>
      </c>
      <c r="H310" s="72">
        <v>35431</v>
      </c>
      <c r="I310" s="73">
        <f>VLOOKUP(A310,'US GAS Rankings'!$C$6:$H$232,6,FALSE)</f>
        <v>112</v>
      </c>
      <c r="K310" s="73" t="str">
        <f t="shared" si="8"/>
        <v>Sprague Energy Corp.96005429</v>
      </c>
      <c r="L310" s="73" t="str">
        <f t="shared" si="9"/>
        <v>Enron North America Corp.</v>
      </c>
    </row>
    <row r="311" spans="1:12" x14ac:dyDescent="0.2">
      <c r="A311" s="70" t="s">
        <v>195</v>
      </c>
      <c r="B311" s="69">
        <v>96029031</v>
      </c>
      <c r="C311" s="70" t="s">
        <v>396</v>
      </c>
      <c r="D311" s="70" t="s">
        <v>565</v>
      </c>
      <c r="E311" s="69">
        <v>1305</v>
      </c>
      <c r="F311" s="69">
        <v>5665</v>
      </c>
      <c r="G311" s="71" t="s">
        <v>393</v>
      </c>
      <c r="H311" s="72">
        <v>35796</v>
      </c>
      <c r="I311" s="73">
        <f>VLOOKUP(A311,'US GAS Rankings'!$C$6:$H$232,6,FALSE)</f>
        <v>112</v>
      </c>
      <c r="K311" s="73" t="str">
        <f t="shared" si="8"/>
        <v>Sprague Energy Corp.96029031</v>
      </c>
      <c r="L311" s="73" t="str">
        <f t="shared" si="9"/>
        <v>Enron North America Corp.</v>
      </c>
    </row>
    <row r="312" spans="1:12" x14ac:dyDescent="0.2">
      <c r="A312" s="70" t="s">
        <v>195</v>
      </c>
      <c r="B312" s="69">
        <v>96049928</v>
      </c>
      <c r="C312" s="70" t="s">
        <v>403</v>
      </c>
      <c r="D312" s="70" t="s">
        <v>565</v>
      </c>
      <c r="E312" s="69">
        <v>1305</v>
      </c>
      <c r="F312" s="69">
        <v>5665</v>
      </c>
      <c r="G312" s="71" t="s">
        <v>398</v>
      </c>
      <c r="H312" s="72">
        <v>36831</v>
      </c>
      <c r="I312" s="73">
        <f>VLOOKUP(A312,'US GAS Rankings'!$C$6:$H$232,6,FALSE)</f>
        <v>112</v>
      </c>
      <c r="K312" s="73" t="str">
        <f t="shared" si="8"/>
        <v>Sprague Energy Corp.96049928</v>
      </c>
      <c r="L312" s="73" t="str">
        <f t="shared" si="9"/>
        <v>Enron North America Corp.</v>
      </c>
    </row>
    <row r="313" spans="1:12" x14ac:dyDescent="0.2">
      <c r="A313" s="70" t="s">
        <v>195</v>
      </c>
      <c r="B313" s="69">
        <v>96061987</v>
      </c>
      <c r="C313" s="70" t="s">
        <v>416</v>
      </c>
      <c r="D313" s="70" t="s">
        <v>565</v>
      </c>
      <c r="E313" s="69">
        <v>1305</v>
      </c>
      <c r="F313" s="69">
        <v>5665</v>
      </c>
      <c r="G313" s="71" t="s">
        <v>398</v>
      </c>
      <c r="H313" s="72">
        <v>37073</v>
      </c>
      <c r="I313" s="73">
        <f>VLOOKUP(A313,'US GAS Rankings'!$C$6:$H$232,6,FALSE)</f>
        <v>112</v>
      </c>
      <c r="K313" s="73" t="str">
        <f t="shared" si="8"/>
        <v>Sprague Energy Corp.96061987</v>
      </c>
      <c r="L313" s="73" t="str">
        <f t="shared" si="9"/>
        <v>Enron North America Corp.</v>
      </c>
    </row>
    <row r="314" spans="1:12" x14ac:dyDescent="0.2">
      <c r="A314" s="70" t="s">
        <v>195</v>
      </c>
      <c r="B314" s="69">
        <v>96076639</v>
      </c>
      <c r="C314" s="70" t="s">
        <v>403</v>
      </c>
      <c r="D314" s="70" t="s">
        <v>565</v>
      </c>
      <c r="E314" s="69">
        <v>1305</v>
      </c>
      <c r="F314" s="69">
        <v>5665</v>
      </c>
      <c r="G314" s="71" t="s">
        <v>398</v>
      </c>
      <c r="H314" s="72">
        <v>37196</v>
      </c>
      <c r="I314" s="73">
        <f>VLOOKUP(A314,'US GAS Rankings'!$C$6:$H$232,6,FALSE)</f>
        <v>112</v>
      </c>
      <c r="K314" s="73" t="str">
        <f t="shared" si="8"/>
        <v>Sprague Energy Corp.96076639</v>
      </c>
      <c r="L314" s="73" t="str">
        <f t="shared" si="9"/>
        <v>Enron North America Corp.</v>
      </c>
    </row>
    <row r="315" spans="1:12" x14ac:dyDescent="0.2">
      <c r="A315" s="70" t="s">
        <v>195</v>
      </c>
      <c r="B315" s="69">
        <v>96083971</v>
      </c>
      <c r="C315" s="70" t="s">
        <v>403</v>
      </c>
      <c r="D315" s="70" t="s">
        <v>565</v>
      </c>
      <c r="E315" s="69">
        <v>1305</v>
      </c>
      <c r="F315" s="69">
        <v>5665</v>
      </c>
      <c r="G315" s="71" t="s">
        <v>398</v>
      </c>
      <c r="H315" s="72">
        <v>37196</v>
      </c>
      <c r="I315" s="73">
        <f>VLOOKUP(A315,'US GAS Rankings'!$C$6:$H$232,6,FALSE)</f>
        <v>112</v>
      </c>
      <c r="K315" s="73" t="str">
        <f t="shared" si="8"/>
        <v>Sprague Energy Corp.96083971</v>
      </c>
      <c r="L315" s="73" t="str">
        <f t="shared" si="9"/>
        <v>Enron North America Corp.</v>
      </c>
    </row>
    <row r="316" spans="1:12" x14ac:dyDescent="0.2">
      <c r="A316" s="70" t="s">
        <v>195</v>
      </c>
      <c r="B316" s="69">
        <v>96083974</v>
      </c>
      <c r="C316" s="70" t="s">
        <v>403</v>
      </c>
      <c r="D316" s="70" t="s">
        <v>565</v>
      </c>
      <c r="E316" s="69">
        <v>1305</v>
      </c>
      <c r="F316" s="69">
        <v>5665</v>
      </c>
      <c r="G316" s="71" t="s">
        <v>398</v>
      </c>
      <c r="H316" s="72">
        <v>37196</v>
      </c>
      <c r="I316" s="73">
        <f>VLOOKUP(A316,'US GAS Rankings'!$C$6:$H$232,6,FALSE)</f>
        <v>112</v>
      </c>
      <c r="K316" s="73" t="str">
        <f t="shared" si="8"/>
        <v>Sprague Energy Corp.96083974</v>
      </c>
      <c r="L316" s="73" t="str">
        <f t="shared" si="9"/>
        <v>Enron North America Corp.</v>
      </c>
    </row>
    <row r="317" spans="1:12" x14ac:dyDescent="0.2">
      <c r="A317" s="70" t="s">
        <v>195</v>
      </c>
      <c r="B317" s="69">
        <v>96085719</v>
      </c>
      <c r="C317" s="70" t="s">
        <v>403</v>
      </c>
      <c r="D317" s="70" t="s">
        <v>565</v>
      </c>
      <c r="E317" s="69">
        <v>1305</v>
      </c>
      <c r="F317" s="69">
        <v>5665</v>
      </c>
      <c r="G317" s="71" t="s">
        <v>398</v>
      </c>
      <c r="H317" s="72">
        <v>37196</v>
      </c>
      <c r="I317" s="73">
        <f>VLOOKUP(A317,'US GAS Rankings'!$C$6:$H$232,6,FALSE)</f>
        <v>112</v>
      </c>
      <c r="K317" s="73" t="str">
        <f t="shared" si="8"/>
        <v>Sprague Energy Corp.96085719</v>
      </c>
      <c r="L317" s="73" t="str">
        <f t="shared" si="9"/>
        <v>Enron North America Corp.</v>
      </c>
    </row>
    <row r="318" spans="1:12" x14ac:dyDescent="0.2">
      <c r="A318" s="70" t="s">
        <v>274</v>
      </c>
      <c r="B318" s="69">
        <v>96000382</v>
      </c>
      <c r="C318" s="70" t="s">
        <v>425</v>
      </c>
      <c r="D318" s="70" t="s">
        <v>565</v>
      </c>
      <c r="E318" s="69">
        <v>1305</v>
      </c>
      <c r="F318" s="69">
        <v>6198</v>
      </c>
      <c r="G318" s="71" t="s">
        <v>393</v>
      </c>
      <c r="H318" s="72">
        <v>34121</v>
      </c>
      <c r="I318" s="73">
        <f>VLOOKUP(A318,'US GAS Rankings'!$C$6:$H$232,6,FALSE)</f>
        <v>191</v>
      </c>
      <c r="K318" s="73" t="str">
        <f t="shared" si="8"/>
        <v>Direct Energy Marketing Limited96000382</v>
      </c>
      <c r="L318" s="73" t="str">
        <f t="shared" si="9"/>
        <v>Enron North America Corp.</v>
      </c>
    </row>
    <row r="319" spans="1:12" x14ac:dyDescent="0.2">
      <c r="A319" s="70" t="s">
        <v>274</v>
      </c>
      <c r="B319" s="69">
        <v>96063728</v>
      </c>
      <c r="C319" s="70" t="s">
        <v>402</v>
      </c>
      <c r="D319" s="70" t="s">
        <v>565</v>
      </c>
      <c r="E319" s="69">
        <v>1305</v>
      </c>
      <c r="F319" s="69">
        <v>6198</v>
      </c>
      <c r="G319" s="71" t="s">
        <v>398</v>
      </c>
      <c r="H319" s="72">
        <v>37104</v>
      </c>
      <c r="I319" s="73">
        <f>VLOOKUP(A319,'US GAS Rankings'!$C$6:$H$232,6,FALSE)</f>
        <v>191</v>
      </c>
      <c r="K319" s="73" t="str">
        <f t="shared" si="8"/>
        <v>Direct Energy Marketing Limited96063728</v>
      </c>
      <c r="L319" s="73" t="str">
        <f t="shared" si="9"/>
        <v>Enron North America Corp.</v>
      </c>
    </row>
    <row r="320" spans="1:12" x14ac:dyDescent="0.2">
      <c r="A320" s="70" t="s">
        <v>274</v>
      </c>
      <c r="B320" s="69">
        <v>96085778</v>
      </c>
      <c r="C320" s="70" t="s">
        <v>403</v>
      </c>
      <c r="D320" s="70" t="s">
        <v>565</v>
      </c>
      <c r="E320" s="69">
        <v>1305</v>
      </c>
      <c r="F320" s="69">
        <v>6198</v>
      </c>
      <c r="G320" s="71" t="s">
        <v>398</v>
      </c>
      <c r="H320" s="72">
        <v>37196</v>
      </c>
      <c r="I320" s="73">
        <f>VLOOKUP(A320,'US GAS Rankings'!$C$6:$H$232,6,FALSE)</f>
        <v>191</v>
      </c>
      <c r="K320" s="73" t="str">
        <f t="shared" si="8"/>
        <v>Direct Energy Marketing Limited96085778</v>
      </c>
      <c r="L320" s="73" t="str">
        <f t="shared" si="9"/>
        <v>Enron North America Corp.</v>
      </c>
    </row>
    <row r="321" spans="1:12" x14ac:dyDescent="0.2">
      <c r="A321" s="70" t="s">
        <v>114</v>
      </c>
      <c r="B321" s="69">
        <v>96005429</v>
      </c>
      <c r="C321" s="70" t="s">
        <v>397</v>
      </c>
      <c r="D321" s="70" t="s">
        <v>565</v>
      </c>
      <c r="E321" s="69">
        <v>1305</v>
      </c>
      <c r="F321" s="69">
        <v>9409</v>
      </c>
      <c r="G321" s="71" t="s">
        <v>398</v>
      </c>
      <c r="H321" s="72">
        <v>35431</v>
      </c>
      <c r="I321" s="73">
        <f>VLOOKUP(A321,'US GAS Rankings'!$C$6:$H$232,6,FALSE)</f>
        <v>31</v>
      </c>
      <c r="K321" s="73" t="str">
        <f t="shared" si="8"/>
        <v>Morgan Stanley Capital Group Inc.96005429</v>
      </c>
      <c r="L321" s="73" t="str">
        <f t="shared" si="9"/>
        <v>Enron North America Corp.</v>
      </c>
    </row>
    <row r="322" spans="1:12" x14ac:dyDescent="0.2">
      <c r="A322" s="70" t="s">
        <v>114</v>
      </c>
      <c r="B322" s="69">
        <v>96019054</v>
      </c>
      <c r="C322" s="70" t="s">
        <v>394</v>
      </c>
      <c r="D322" s="70" t="s">
        <v>565</v>
      </c>
      <c r="E322" s="69">
        <v>1305</v>
      </c>
      <c r="F322" s="69">
        <v>9409</v>
      </c>
      <c r="G322" s="71" t="s">
        <v>395</v>
      </c>
      <c r="H322" s="72">
        <v>36161</v>
      </c>
      <c r="I322" s="73">
        <f>VLOOKUP(A322,'US GAS Rankings'!$C$6:$H$232,6,FALSE)</f>
        <v>31</v>
      </c>
      <c r="K322" s="73" t="str">
        <f t="shared" si="8"/>
        <v>Morgan Stanley Capital Group Inc.96019054</v>
      </c>
      <c r="L322" s="73" t="str">
        <f t="shared" si="9"/>
        <v>Enron North America Corp.</v>
      </c>
    </row>
    <row r="323" spans="1:12" x14ac:dyDescent="0.2">
      <c r="A323" s="70" t="s">
        <v>114</v>
      </c>
      <c r="B323" s="69">
        <v>96021308</v>
      </c>
      <c r="C323" s="70" t="s">
        <v>404</v>
      </c>
      <c r="D323" s="70" t="s">
        <v>565</v>
      </c>
      <c r="E323" s="69">
        <v>1305</v>
      </c>
      <c r="F323" s="69">
        <v>9409</v>
      </c>
      <c r="G323" s="71" t="s">
        <v>400</v>
      </c>
      <c r="H323" s="72">
        <v>36526</v>
      </c>
      <c r="I323" s="73">
        <f>VLOOKUP(A323,'US GAS Rankings'!$C$6:$H$232,6,FALSE)</f>
        <v>31</v>
      </c>
      <c r="K323" s="73" t="str">
        <f t="shared" ref="K323:K386" si="10">A323&amp;B323</f>
        <v>Morgan Stanley Capital Group Inc.96021308</v>
      </c>
      <c r="L323" s="73" t="str">
        <f t="shared" ref="L323:L386" si="11">D323</f>
        <v>Enron North America Corp.</v>
      </c>
    </row>
    <row r="324" spans="1:12" x14ac:dyDescent="0.2">
      <c r="A324" s="70" t="s">
        <v>114</v>
      </c>
      <c r="B324" s="69">
        <v>96028965</v>
      </c>
      <c r="C324" s="70" t="s">
        <v>424</v>
      </c>
      <c r="D324" s="70" t="s">
        <v>565</v>
      </c>
      <c r="E324" s="69">
        <v>1305</v>
      </c>
      <c r="F324" s="69">
        <v>9409</v>
      </c>
      <c r="G324" s="71" t="s">
        <v>393</v>
      </c>
      <c r="H324" s="72">
        <v>34335</v>
      </c>
      <c r="I324" s="73">
        <f>VLOOKUP(A324,'US GAS Rankings'!$C$6:$H$232,6,FALSE)</f>
        <v>31</v>
      </c>
      <c r="K324" s="73" t="str">
        <f t="shared" si="10"/>
        <v>Morgan Stanley Capital Group Inc.96028965</v>
      </c>
      <c r="L324" s="73" t="str">
        <f t="shared" si="11"/>
        <v>Enron North America Corp.</v>
      </c>
    </row>
    <row r="325" spans="1:12" x14ac:dyDescent="0.2">
      <c r="A325" s="70" t="s">
        <v>114</v>
      </c>
      <c r="B325" s="69">
        <v>96028966</v>
      </c>
      <c r="C325" s="70" t="s">
        <v>396</v>
      </c>
      <c r="D325" s="70" t="s">
        <v>565</v>
      </c>
      <c r="E325" s="69">
        <v>1305</v>
      </c>
      <c r="F325" s="69">
        <v>9409</v>
      </c>
      <c r="G325" s="71" t="s">
        <v>393</v>
      </c>
      <c r="H325" s="72">
        <v>35977</v>
      </c>
      <c r="I325" s="73">
        <f>VLOOKUP(A325,'US GAS Rankings'!$C$6:$H$232,6,FALSE)</f>
        <v>31</v>
      </c>
      <c r="K325" s="73" t="str">
        <f t="shared" si="10"/>
        <v>Morgan Stanley Capital Group Inc.96028966</v>
      </c>
      <c r="L325" s="73" t="str">
        <f t="shared" si="11"/>
        <v>Enron North America Corp.</v>
      </c>
    </row>
    <row r="326" spans="1:12" x14ac:dyDescent="0.2">
      <c r="A326" s="70" t="s">
        <v>150</v>
      </c>
      <c r="B326" s="69">
        <v>96010525</v>
      </c>
      <c r="C326" s="70" t="s">
        <v>399</v>
      </c>
      <c r="D326" s="70" t="s">
        <v>565</v>
      </c>
      <c r="E326" s="69">
        <v>1305</v>
      </c>
      <c r="F326" s="69">
        <v>11108</v>
      </c>
      <c r="G326" s="71" t="s">
        <v>400</v>
      </c>
      <c r="H326" s="72">
        <v>35735</v>
      </c>
      <c r="I326" s="73">
        <f>VLOOKUP(A326,'US GAS Rankings'!$C$6:$H$232,6,FALSE)</f>
        <v>67</v>
      </c>
      <c r="K326" s="73" t="str">
        <f t="shared" si="10"/>
        <v>Alberta Energy Company Ltd.96010525</v>
      </c>
      <c r="L326" s="73" t="str">
        <f t="shared" si="11"/>
        <v>Enron North America Corp.</v>
      </c>
    </row>
    <row r="327" spans="1:12" x14ac:dyDescent="0.2">
      <c r="A327" s="70" t="s">
        <v>150</v>
      </c>
      <c r="B327" s="69">
        <v>96014928</v>
      </c>
      <c r="C327" s="70" t="s">
        <v>401</v>
      </c>
      <c r="D327" s="70" t="s">
        <v>565</v>
      </c>
      <c r="E327" s="69">
        <v>1305</v>
      </c>
      <c r="F327" s="69">
        <v>11108</v>
      </c>
      <c r="G327" s="71" t="s">
        <v>400</v>
      </c>
      <c r="H327" s="72">
        <v>35886</v>
      </c>
      <c r="I327" s="73">
        <f>VLOOKUP(A327,'US GAS Rankings'!$C$6:$H$232,6,FALSE)</f>
        <v>67</v>
      </c>
      <c r="K327" s="73" t="str">
        <f t="shared" si="10"/>
        <v>Alberta Energy Company Ltd.96014928</v>
      </c>
      <c r="L327" s="73" t="str">
        <f t="shared" si="11"/>
        <v>Enron North America Corp.</v>
      </c>
    </row>
    <row r="328" spans="1:12" x14ac:dyDescent="0.2">
      <c r="A328" s="70" t="s">
        <v>150</v>
      </c>
      <c r="B328" s="69">
        <v>96017911</v>
      </c>
      <c r="C328" s="70" t="s">
        <v>404</v>
      </c>
      <c r="D328" s="70" t="s">
        <v>565</v>
      </c>
      <c r="E328" s="69">
        <v>1305</v>
      </c>
      <c r="F328" s="69">
        <v>11108</v>
      </c>
      <c r="G328" s="71" t="s">
        <v>400</v>
      </c>
      <c r="H328" s="72">
        <v>36100</v>
      </c>
      <c r="I328" s="73">
        <f>VLOOKUP(A328,'US GAS Rankings'!$C$6:$H$232,6,FALSE)</f>
        <v>67</v>
      </c>
      <c r="K328" s="73" t="str">
        <f t="shared" si="10"/>
        <v>Alberta Energy Company Ltd.96017911</v>
      </c>
      <c r="L328" s="73" t="str">
        <f t="shared" si="11"/>
        <v>Enron North America Corp.</v>
      </c>
    </row>
    <row r="329" spans="1:12" x14ac:dyDescent="0.2">
      <c r="A329" s="70" t="s">
        <v>150</v>
      </c>
      <c r="B329" s="69">
        <v>96037928</v>
      </c>
      <c r="C329" s="70" t="s">
        <v>404</v>
      </c>
      <c r="D329" s="70" t="s">
        <v>565</v>
      </c>
      <c r="E329" s="69">
        <v>1305</v>
      </c>
      <c r="F329" s="69">
        <v>11108</v>
      </c>
      <c r="G329" s="71" t="s">
        <v>400</v>
      </c>
      <c r="H329" s="72">
        <v>37196</v>
      </c>
      <c r="I329" s="73">
        <f>VLOOKUP(A329,'US GAS Rankings'!$C$6:$H$232,6,FALSE)</f>
        <v>67</v>
      </c>
      <c r="K329" s="73" t="str">
        <f t="shared" si="10"/>
        <v>Alberta Energy Company Ltd.96037928</v>
      </c>
      <c r="L329" s="73" t="str">
        <f t="shared" si="11"/>
        <v>Enron North America Corp.</v>
      </c>
    </row>
    <row r="330" spans="1:12" x14ac:dyDescent="0.2">
      <c r="A330" s="70" t="s">
        <v>150</v>
      </c>
      <c r="B330" s="69">
        <v>96038039</v>
      </c>
      <c r="C330" s="70" t="s">
        <v>404</v>
      </c>
      <c r="D330" s="70" t="s">
        <v>565</v>
      </c>
      <c r="E330" s="69">
        <v>1305</v>
      </c>
      <c r="F330" s="69">
        <v>11108</v>
      </c>
      <c r="G330" s="71" t="s">
        <v>400</v>
      </c>
      <c r="H330" s="72">
        <v>37196</v>
      </c>
      <c r="I330" s="73">
        <f>VLOOKUP(A330,'US GAS Rankings'!$C$6:$H$232,6,FALSE)</f>
        <v>67</v>
      </c>
      <c r="K330" s="73" t="str">
        <f t="shared" si="10"/>
        <v>Alberta Energy Company Ltd.96038039</v>
      </c>
      <c r="L330" s="73" t="str">
        <f t="shared" si="11"/>
        <v>Enron North America Corp.</v>
      </c>
    </row>
    <row r="331" spans="1:12" x14ac:dyDescent="0.2">
      <c r="A331" s="70" t="s">
        <v>84</v>
      </c>
      <c r="B331" s="69">
        <v>96031603</v>
      </c>
      <c r="C331" s="70" t="s">
        <v>406</v>
      </c>
      <c r="D331" s="70" t="s">
        <v>565</v>
      </c>
      <c r="E331" s="69">
        <v>1305</v>
      </c>
      <c r="F331" s="69">
        <v>11135</v>
      </c>
      <c r="G331" s="71" t="s">
        <v>398</v>
      </c>
      <c r="H331" s="72">
        <v>36526</v>
      </c>
      <c r="I331" s="73">
        <f>VLOOKUP(A331,'US GAS Rankings'!$C$6:$H$232,6,FALSE)</f>
        <v>1</v>
      </c>
      <c r="K331" s="73" t="str">
        <f t="shared" si="10"/>
        <v>Aquila Risk Management Corporation96031603</v>
      </c>
      <c r="L331" s="73" t="str">
        <f t="shared" si="11"/>
        <v>Enron North America Corp.</v>
      </c>
    </row>
    <row r="332" spans="1:12" x14ac:dyDescent="0.2">
      <c r="A332" s="70" t="s">
        <v>84</v>
      </c>
      <c r="B332" s="69">
        <v>96036589</v>
      </c>
      <c r="C332" s="70" t="s">
        <v>401</v>
      </c>
      <c r="D332" s="70" t="s">
        <v>565</v>
      </c>
      <c r="E332" s="69">
        <v>1305</v>
      </c>
      <c r="F332" s="69">
        <v>11135</v>
      </c>
      <c r="G332" s="71" t="s">
        <v>400</v>
      </c>
      <c r="H332" s="72">
        <v>36586</v>
      </c>
      <c r="I332" s="73">
        <f>VLOOKUP(A332,'US GAS Rankings'!$C$6:$H$232,6,FALSE)</f>
        <v>1</v>
      </c>
      <c r="K332" s="73" t="str">
        <f t="shared" si="10"/>
        <v>Aquila Risk Management Corporation96036589</v>
      </c>
      <c r="L332" s="73" t="str">
        <f t="shared" si="11"/>
        <v>Enron North America Corp.</v>
      </c>
    </row>
    <row r="333" spans="1:12" x14ac:dyDescent="0.2">
      <c r="A333" s="70" t="s">
        <v>84</v>
      </c>
      <c r="B333" s="69">
        <v>96059405</v>
      </c>
      <c r="C333" s="70" t="s">
        <v>399</v>
      </c>
      <c r="D333" s="70" t="s">
        <v>565</v>
      </c>
      <c r="E333" s="69">
        <v>1305</v>
      </c>
      <c r="F333" s="69">
        <v>11135</v>
      </c>
      <c r="G333" s="71" t="s">
        <v>400</v>
      </c>
      <c r="H333" s="72">
        <v>37012</v>
      </c>
      <c r="I333" s="73">
        <f>VLOOKUP(A333,'US GAS Rankings'!$C$6:$H$232,6,FALSE)</f>
        <v>1</v>
      </c>
      <c r="K333" s="73" t="str">
        <f t="shared" si="10"/>
        <v>Aquila Risk Management Corporation96059405</v>
      </c>
      <c r="L333" s="73" t="str">
        <f t="shared" si="11"/>
        <v>Enron North America Corp.</v>
      </c>
    </row>
    <row r="334" spans="1:12" x14ac:dyDescent="0.2">
      <c r="A334" s="70" t="s">
        <v>134</v>
      </c>
      <c r="B334" s="69">
        <v>96001012</v>
      </c>
      <c r="C334" s="70" t="s">
        <v>392</v>
      </c>
      <c r="D334" s="70" t="s">
        <v>565</v>
      </c>
      <c r="E334" s="69">
        <v>1305</v>
      </c>
      <c r="F334" s="69">
        <v>11170</v>
      </c>
      <c r="G334" s="71" t="s">
        <v>393</v>
      </c>
      <c r="H334" s="72">
        <v>34304</v>
      </c>
      <c r="I334" s="73">
        <f>VLOOKUP(A334,'US GAS Rankings'!$C$6:$H$232,6,FALSE)</f>
        <v>51</v>
      </c>
      <c r="K334" s="73" t="str">
        <f t="shared" si="10"/>
        <v>Cook Inlet Energy Supply L.L.C.96001012</v>
      </c>
      <c r="L334" s="73" t="str">
        <f t="shared" si="11"/>
        <v>Enron North America Corp.</v>
      </c>
    </row>
    <row r="335" spans="1:12" x14ac:dyDescent="0.2">
      <c r="A335" s="70" t="s">
        <v>134</v>
      </c>
      <c r="B335" s="69">
        <v>96007382</v>
      </c>
      <c r="C335" s="70" t="s">
        <v>394</v>
      </c>
      <c r="D335" s="70" t="s">
        <v>565</v>
      </c>
      <c r="E335" s="69">
        <v>1305</v>
      </c>
      <c r="F335" s="69">
        <v>11170</v>
      </c>
      <c r="G335" s="71" t="s">
        <v>393</v>
      </c>
      <c r="H335" s="72">
        <v>35490</v>
      </c>
      <c r="I335" s="73">
        <f>VLOOKUP(A335,'US GAS Rankings'!$C$6:$H$232,6,FALSE)</f>
        <v>51</v>
      </c>
      <c r="K335" s="73" t="str">
        <f t="shared" si="10"/>
        <v>Cook Inlet Energy Supply L.L.C.96007382</v>
      </c>
      <c r="L335" s="73" t="str">
        <f t="shared" si="11"/>
        <v>Enron North America Corp.</v>
      </c>
    </row>
    <row r="336" spans="1:12" x14ac:dyDescent="0.2">
      <c r="A336" s="70" t="s">
        <v>134</v>
      </c>
      <c r="B336" s="69">
        <v>96028122</v>
      </c>
      <c r="C336" s="70" t="s">
        <v>415</v>
      </c>
      <c r="D336" s="70" t="s">
        <v>565</v>
      </c>
      <c r="E336" s="69">
        <v>1305</v>
      </c>
      <c r="F336" s="69">
        <v>11170</v>
      </c>
      <c r="G336" s="71" t="s">
        <v>393</v>
      </c>
      <c r="H336" s="72">
        <v>36493</v>
      </c>
      <c r="I336" s="73">
        <f>VLOOKUP(A336,'US GAS Rankings'!$C$6:$H$232,6,FALSE)</f>
        <v>51</v>
      </c>
      <c r="K336" s="73" t="str">
        <f t="shared" si="10"/>
        <v>Cook Inlet Energy Supply L.L.C.96028122</v>
      </c>
      <c r="L336" s="73" t="str">
        <f t="shared" si="11"/>
        <v>Enron North America Corp.</v>
      </c>
    </row>
    <row r="337" spans="1:12" x14ac:dyDescent="0.2">
      <c r="A337" s="70" t="s">
        <v>134</v>
      </c>
      <c r="B337" s="69">
        <v>96035616</v>
      </c>
      <c r="C337" s="70" t="s">
        <v>410</v>
      </c>
      <c r="D337" s="70" t="s">
        <v>565</v>
      </c>
      <c r="E337" s="69">
        <v>1305</v>
      </c>
      <c r="F337" s="69">
        <v>11170</v>
      </c>
      <c r="G337" s="71" t="s">
        <v>393</v>
      </c>
      <c r="H337" s="72">
        <v>36495</v>
      </c>
      <c r="I337" s="73">
        <f>VLOOKUP(A337,'US GAS Rankings'!$C$6:$H$232,6,FALSE)</f>
        <v>51</v>
      </c>
      <c r="K337" s="73" t="str">
        <f t="shared" si="10"/>
        <v>Cook Inlet Energy Supply L.L.C.96035616</v>
      </c>
      <c r="L337" s="73" t="str">
        <f t="shared" si="11"/>
        <v>Enron North America Corp.</v>
      </c>
    </row>
    <row r="338" spans="1:12" x14ac:dyDescent="0.2">
      <c r="A338" s="70" t="s">
        <v>134</v>
      </c>
      <c r="B338" s="69">
        <v>96090116</v>
      </c>
      <c r="C338" s="70" t="s">
        <v>416</v>
      </c>
      <c r="D338" s="70" t="s">
        <v>565</v>
      </c>
      <c r="E338" s="69">
        <v>1305</v>
      </c>
      <c r="F338" s="69">
        <v>11170</v>
      </c>
      <c r="G338" s="71" t="s">
        <v>398</v>
      </c>
      <c r="H338" s="72">
        <v>37226</v>
      </c>
      <c r="I338" s="73">
        <f>VLOOKUP(A338,'US GAS Rankings'!$C$6:$H$232,6,FALSE)</f>
        <v>51</v>
      </c>
      <c r="K338" s="73" t="str">
        <f t="shared" si="10"/>
        <v>Cook Inlet Energy Supply L.L.C.96090116</v>
      </c>
      <c r="L338" s="73" t="str">
        <f t="shared" si="11"/>
        <v>Enron North America Corp.</v>
      </c>
    </row>
    <row r="339" spans="1:12" x14ac:dyDescent="0.2">
      <c r="A339" s="70" t="s">
        <v>269</v>
      </c>
      <c r="B339" s="69">
        <v>96062388</v>
      </c>
      <c r="C339" s="70" t="s">
        <v>401</v>
      </c>
      <c r="D339" s="70" t="s">
        <v>582</v>
      </c>
      <c r="E339" s="69">
        <v>94055</v>
      </c>
      <c r="F339" s="69">
        <v>11175</v>
      </c>
      <c r="G339" s="71" t="s">
        <v>398</v>
      </c>
      <c r="H339" s="72">
        <v>37073</v>
      </c>
      <c r="I339" s="73">
        <f>VLOOKUP(A339,'US GAS Rankings'!$C$6:$H$232,6,FALSE)</f>
        <v>186</v>
      </c>
      <c r="K339" s="73" t="str">
        <f t="shared" si="10"/>
        <v>Hunt Oil Company96062388</v>
      </c>
      <c r="L339" s="73" t="str">
        <f t="shared" si="11"/>
        <v>ENA Upstream Company LLC</v>
      </c>
    </row>
    <row r="340" spans="1:12" x14ac:dyDescent="0.2">
      <c r="A340" s="70" t="s">
        <v>269</v>
      </c>
      <c r="B340" s="69">
        <v>96056370</v>
      </c>
      <c r="C340" s="70" t="s">
        <v>401</v>
      </c>
      <c r="D340" s="70" t="s">
        <v>584</v>
      </c>
      <c r="E340" s="69">
        <v>80670</v>
      </c>
      <c r="F340" s="69">
        <v>11175</v>
      </c>
      <c r="G340" s="71" t="s">
        <v>398</v>
      </c>
      <c r="H340" s="72">
        <v>36892</v>
      </c>
      <c r="I340" s="73">
        <f>VLOOKUP(A340,'US GAS Rankings'!$C$6:$H$232,6,FALSE)</f>
        <v>186</v>
      </c>
      <c r="K340" s="73" t="str">
        <f t="shared" si="10"/>
        <v>Hunt Oil Company96056370</v>
      </c>
      <c r="L340" s="73" t="str">
        <f t="shared" si="11"/>
        <v>enovate, L.L.C.</v>
      </c>
    </row>
    <row r="341" spans="1:12" x14ac:dyDescent="0.2">
      <c r="A341" s="70" t="s">
        <v>269</v>
      </c>
      <c r="B341" s="69">
        <v>96000675</v>
      </c>
      <c r="C341" s="70" t="s">
        <v>432</v>
      </c>
      <c r="D341" s="70" t="s">
        <v>565</v>
      </c>
      <c r="E341" s="69">
        <v>1305</v>
      </c>
      <c r="F341" s="69">
        <v>11175</v>
      </c>
      <c r="G341" s="71" t="s">
        <v>393</v>
      </c>
      <c r="H341" s="72">
        <v>32387</v>
      </c>
      <c r="I341" s="73">
        <f>VLOOKUP(A341,'US GAS Rankings'!$C$6:$H$232,6,FALSE)</f>
        <v>186</v>
      </c>
      <c r="K341" s="73" t="str">
        <f t="shared" si="10"/>
        <v>Hunt Oil Company96000675</v>
      </c>
      <c r="L341" s="73" t="str">
        <f t="shared" si="11"/>
        <v>Enron North America Corp.</v>
      </c>
    </row>
    <row r="342" spans="1:12" x14ac:dyDescent="0.2">
      <c r="A342" s="70" t="s">
        <v>269</v>
      </c>
      <c r="B342" s="69">
        <v>96028946</v>
      </c>
      <c r="C342" s="70" t="s">
        <v>396</v>
      </c>
      <c r="D342" s="70" t="s">
        <v>565</v>
      </c>
      <c r="E342" s="69">
        <v>1305</v>
      </c>
      <c r="F342" s="69">
        <v>11175</v>
      </c>
      <c r="G342" s="71" t="s">
        <v>393</v>
      </c>
      <c r="H342" s="72">
        <v>35753</v>
      </c>
      <c r="I342" s="73">
        <f>VLOOKUP(A342,'US GAS Rankings'!$C$6:$H$232,6,FALSE)</f>
        <v>186</v>
      </c>
      <c r="K342" s="73" t="str">
        <f t="shared" si="10"/>
        <v>Hunt Oil Company96028946</v>
      </c>
      <c r="L342" s="73" t="str">
        <f t="shared" si="11"/>
        <v>Enron North America Corp.</v>
      </c>
    </row>
    <row r="343" spans="1:12" x14ac:dyDescent="0.2">
      <c r="A343" s="70" t="s">
        <v>298</v>
      </c>
      <c r="B343" s="69">
        <v>96002715</v>
      </c>
      <c r="C343" s="70" t="s">
        <v>417</v>
      </c>
      <c r="D343" s="70" t="s">
        <v>582</v>
      </c>
      <c r="E343" s="69">
        <v>94055</v>
      </c>
      <c r="F343" s="69">
        <v>11187</v>
      </c>
      <c r="G343" s="71" t="s">
        <v>393</v>
      </c>
      <c r="H343" s="72">
        <v>34151</v>
      </c>
      <c r="I343" s="73">
        <f>VLOOKUP(A343,'US GAS Rankings'!$C$6:$H$232,6,FALSE)</f>
        <v>215</v>
      </c>
      <c r="K343" s="73" t="str">
        <f t="shared" si="10"/>
        <v>Tristar Gas Marketing Company96002715</v>
      </c>
      <c r="L343" s="73" t="str">
        <f t="shared" si="11"/>
        <v>ENA Upstream Company LLC</v>
      </c>
    </row>
    <row r="344" spans="1:12" x14ac:dyDescent="0.2">
      <c r="A344" s="70" t="s">
        <v>298</v>
      </c>
      <c r="B344" s="69">
        <v>96058221</v>
      </c>
      <c r="C344" s="70" t="s">
        <v>401</v>
      </c>
      <c r="D344" s="70" t="s">
        <v>582</v>
      </c>
      <c r="E344" s="69">
        <v>94055</v>
      </c>
      <c r="F344" s="69">
        <v>11187</v>
      </c>
      <c r="G344" s="71" t="s">
        <v>398</v>
      </c>
      <c r="H344" s="72">
        <v>36982</v>
      </c>
      <c r="I344" s="73">
        <f>VLOOKUP(A344,'US GAS Rankings'!$C$6:$H$232,6,FALSE)</f>
        <v>215</v>
      </c>
      <c r="K344" s="73" t="str">
        <f t="shared" si="10"/>
        <v>Tristar Gas Marketing Company96058221</v>
      </c>
      <c r="L344" s="73" t="str">
        <f t="shared" si="11"/>
        <v>ENA Upstream Company LLC</v>
      </c>
    </row>
    <row r="345" spans="1:12" x14ac:dyDescent="0.2">
      <c r="A345" s="70" t="s">
        <v>298</v>
      </c>
      <c r="B345" s="69">
        <v>96086954</v>
      </c>
      <c r="C345" s="70" t="s">
        <v>583</v>
      </c>
      <c r="D345" s="70" t="s">
        <v>127</v>
      </c>
      <c r="E345" s="69">
        <v>57956</v>
      </c>
      <c r="F345" s="69">
        <v>11187</v>
      </c>
      <c r="G345" s="71" t="s">
        <v>393</v>
      </c>
      <c r="H345" s="72">
        <v>35886</v>
      </c>
      <c r="I345" s="73">
        <f>VLOOKUP(A345,'US GAS Rankings'!$C$6:$H$232,6,FALSE)</f>
        <v>215</v>
      </c>
      <c r="K345" s="73" t="str">
        <f t="shared" si="10"/>
        <v>Tristar Gas Marketing Company96086954</v>
      </c>
      <c r="L345" s="73" t="str">
        <f t="shared" si="11"/>
        <v>Enron Energy Services, Inc.</v>
      </c>
    </row>
    <row r="346" spans="1:12" x14ac:dyDescent="0.2">
      <c r="A346" s="70" t="s">
        <v>298</v>
      </c>
      <c r="B346" s="69">
        <v>96019038</v>
      </c>
      <c r="C346" s="70" t="s">
        <v>394</v>
      </c>
      <c r="D346" s="70" t="s">
        <v>565</v>
      </c>
      <c r="E346" s="69">
        <v>1305</v>
      </c>
      <c r="F346" s="69">
        <v>11187</v>
      </c>
      <c r="G346" s="71" t="s">
        <v>395</v>
      </c>
      <c r="H346" s="72">
        <v>36161</v>
      </c>
      <c r="I346" s="73">
        <f>VLOOKUP(A346,'US GAS Rankings'!$C$6:$H$232,6,FALSE)</f>
        <v>215</v>
      </c>
      <c r="K346" s="73" t="str">
        <f t="shared" si="10"/>
        <v>Tristar Gas Marketing Company96019038</v>
      </c>
      <c r="L346" s="73" t="str">
        <f t="shared" si="11"/>
        <v>Enron North America Corp.</v>
      </c>
    </row>
    <row r="347" spans="1:12" x14ac:dyDescent="0.2">
      <c r="A347" s="70" t="s">
        <v>298</v>
      </c>
      <c r="B347" s="69">
        <v>96029056</v>
      </c>
      <c r="C347" s="70" t="s">
        <v>396</v>
      </c>
      <c r="D347" s="70" t="s">
        <v>565</v>
      </c>
      <c r="E347" s="69">
        <v>1305</v>
      </c>
      <c r="F347" s="69">
        <v>11187</v>
      </c>
      <c r="G347" s="71" t="s">
        <v>393</v>
      </c>
      <c r="H347" s="72">
        <v>35796</v>
      </c>
      <c r="I347" s="73">
        <f>VLOOKUP(A347,'US GAS Rankings'!$C$6:$H$232,6,FALSE)</f>
        <v>215</v>
      </c>
      <c r="K347" s="73" t="str">
        <f t="shared" si="10"/>
        <v>Tristar Gas Marketing Company96029056</v>
      </c>
      <c r="L347" s="73" t="str">
        <f t="shared" si="11"/>
        <v>Enron North America Corp.</v>
      </c>
    </row>
    <row r="348" spans="1:12" x14ac:dyDescent="0.2">
      <c r="A348" s="70" t="s">
        <v>298</v>
      </c>
      <c r="B348" s="69">
        <v>96037413</v>
      </c>
      <c r="C348" s="70" t="s">
        <v>392</v>
      </c>
      <c r="D348" s="70" t="s">
        <v>565</v>
      </c>
      <c r="E348" s="69">
        <v>1305</v>
      </c>
      <c r="F348" s="69">
        <v>11187</v>
      </c>
      <c r="G348" s="71" t="s">
        <v>393</v>
      </c>
      <c r="H348" s="72">
        <v>36586</v>
      </c>
      <c r="I348" s="73">
        <f>VLOOKUP(A348,'US GAS Rankings'!$C$6:$H$232,6,FALSE)</f>
        <v>215</v>
      </c>
      <c r="K348" s="73" t="str">
        <f t="shared" si="10"/>
        <v>Tristar Gas Marketing Company96037413</v>
      </c>
      <c r="L348" s="73" t="str">
        <f t="shared" si="11"/>
        <v>Enron North America Corp.</v>
      </c>
    </row>
    <row r="349" spans="1:12" x14ac:dyDescent="0.2">
      <c r="A349" s="74" t="s">
        <v>190</v>
      </c>
      <c r="C349" s="74" t="s">
        <v>585</v>
      </c>
      <c r="F349" s="67">
        <v>11338</v>
      </c>
      <c r="I349" s="73">
        <f>VLOOKUP(A349,'US GAS Rankings'!$C$6:$H$232,6,FALSE)</f>
        <v>107</v>
      </c>
      <c r="K349" s="73" t="str">
        <f t="shared" si="10"/>
        <v>Barclays Bank PLC</v>
      </c>
      <c r="L349" s="73">
        <f t="shared" si="11"/>
        <v>0</v>
      </c>
    </row>
    <row r="350" spans="1:12" x14ac:dyDescent="0.2">
      <c r="A350" s="74" t="s">
        <v>161</v>
      </c>
      <c r="C350" s="74" t="s">
        <v>585</v>
      </c>
      <c r="F350" s="67">
        <v>11386</v>
      </c>
      <c r="I350" s="73">
        <f>VLOOKUP(A350,'US GAS Rankings'!$C$6:$H$232,6,FALSE)</f>
        <v>78</v>
      </c>
      <c r="K350" s="73" t="str">
        <f t="shared" si="10"/>
        <v>Vitol S.A. Inc.</v>
      </c>
      <c r="L350" s="73">
        <f t="shared" si="11"/>
        <v>0</v>
      </c>
    </row>
    <row r="351" spans="1:12" x14ac:dyDescent="0.2">
      <c r="A351" s="70" t="s">
        <v>145</v>
      </c>
      <c r="B351" s="69">
        <v>96028128</v>
      </c>
      <c r="C351" s="70" t="s">
        <v>415</v>
      </c>
      <c r="D351" s="70" t="s">
        <v>565</v>
      </c>
      <c r="E351" s="69">
        <v>1305</v>
      </c>
      <c r="F351" s="69">
        <v>21474</v>
      </c>
      <c r="G351" s="71" t="s">
        <v>398</v>
      </c>
      <c r="H351" s="72">
        <v>36493</v>
      </c>
      <c r="I351" s="73">
        <f>VLOOKUP(A351,'US GAS Rankings'!$C$6:$H$232,6,FALSE)</f>
        <v>62</v>
      </c>
      <c r="K351" s="73" t="str">
        <f t="shared" si="10"/>
        <v>Bank of Montreal96028128</v>
      </c>
      <c r="L351" s="73" t="str">
        <f t="shared" si="11"/>
        <v>Enron North America Corp.</v>
      </c>
    </row>
    <row r="352" spans="1:12" x14ac:dyDescent="0.2">
      <c r="A352" s="74" t="s">
        <v>143</v>
      </c>
      <c r="C352" s="74" t="s">
        <v>585</v>
      </c>
      <c r="F352" s="67">
        <v>26038</v>
      </c>
      <c r="I352" s="73">
        <f>VLOOKUP(A352,'US GAS Rankings'!$C$6:$H$232,6,FALSE)</f>
        <v>60</v>
      </c>
      <c r="K352" s="73" t="str">
        <f t="shared" si="10"/>
        <v>Canadian Imperial Bank of Commerce</v>
      </c>
      <c r="L352" s="73">
        <f t="shared" si="11"/>
        <v>0</v>
      </c>
    </row>
    <row r="353" spans="1:12" x14ac:dyDescent="0.2">
      <c r="A353" s="74" t="s">
        <v>226</v>
      </c>
      <c r="C353" s="74" t="s">
        <v>585</v>
      </c>
      <c r="F353" s="67">
        <v>26146</v>
      </c>
      <c r="I353" s="73">
        <f>VLOOKUP(A353,'US GAS Rankings'!$C$6:$H$232,6,FALSE)</f>
        <v>143</v>
      </c>
      <c r="K353" s="73" t="str">
        <f t="shared" si="10"/>
        <v>Societe Generale</v>
      </c>
      <c r="L353" s="73">
        <f t="shared" si="11"/>
        <v>0</v>
      </c>
    </row>
    <row r="354" spans="1:12" x14ac:dyDescent="0.2">
      <c r="A354" s="70" t="s">
        <v>128</v>
      </c>
      <c r="B354" s="69">
        <v>96061604</v>
      </c>
      <c r="C354" s="70" t="s">
        <v>406</v>
      </c>
      <c r="D354" s="70" t="s">
        <v>565</v>
      </c>
      <c r="E354" s="69">
        <v>1305</v>
      </c>
      <c r="F354" s="69">
        <v>26313</v>
      </c>
      <c r="G354" s="71" t="s">
        <v>398</v>
      </c>
      <c r="H354" s="72">
        <v>37043</v>
      </c>
      <c r="I354" s="73">
        <f>VLOOKUP(A354,'US GAS Rankings'!$C$6:$H$232,6,FALSE)</f>
        <v>45</v>
      </c>
      <c r="K354" s="73" t="str">
        <f t="shared" si="10"/>
        <v>Glencore Ltd.96061604</v>
      </c>
      <c r="L354" s="73" t="str">
        <f t="shared" si="11"/>
        <v>Enron North America Corp.</v>
      </c>
    </row>
    <row r="355" spans="1:12" x14ac:dyDescent="0.2">
      <c r="A355" s="70" t="s">
        <v>198</v>
      </c>
      <c r="B355" s="69">
        <v>96003336</v>
      </c>
      <c r="C355" s="70" t="s">
        <v>417</v>
      </c>
      <c r="D355" s="70" t="s">
        <v>565</v>
      </c>
      <c r="E355" s="69">
        <v>1305</v>
      </c>
      <c r="F355" s="69">
        <v>26476</v>
      </c>
      <c r="G355" s="71" t="s">
        <v>393</v>
      </c>
      <c r="H355" s="72">
        <v>34790</v>
      </c>
      <c r="I355" s="73">
        <f>VLOOKUP(A355,'US GAS Rankings'!$C$6:$H$232,6,FALSE)</f>
        <v>115</v>
      </c>
      <c r="K355" s="73" t="str">
        <f t="shared" si="10"/>
        <v>CoEnergy Trading Company96003336</v>
      </c>
      <c r="L355" s="73" t="str">
        <f t="shared" si="11"/>
        <v>Enron North America Corp.</v>
      </c>
    </row>
    <row r="356" spans="1:12" x14ac:dyDescent="0.2">
      <c r="A356" s="70" t="s">
        <v>198</v>
      </c>
      <c r="B356" s="69">
        <v>96048662</v>
      </c>
      <c r="C356" s="70" t="s">
        <v>405</v>
      </c>
      <c r="D356" s="70" t="s">
        <v>565</v>
      </c>
      <c r="E356" s="69">
        <v>1305</v>
      </c>
      <c r="F356" s="69">
        <v>26476</v>
      </c>
      <c r="G356" s="71" t="s">
        <v>398</v>
      </c>
      <c r="H356" s="72">
        <v>36831</v>
      </c>
      <c r="I356" s="73">
        <f>VLOOKUP(A356,'US GAS Rankings'!$C$6:$H$232,6,FALSE)</f>
        <v>115</v>
      </c>
      <c r="K356" s="73" t="str">
        <f t="shared" si="10"/>
        <v>CoEnergy Trading Company96048662</v>
      </c>
      <c r="L356" s="73" t="str">
        <f t="shared" si="11"/>
        <v>Enron North America Corp.</v>
      </c>
    </row>
    <row r="357" spans="1:12" x14ac:dyDescent="0.2">
      <c r="A357" s="70" t="s">
        <v>198</v>
      </c>
      <c r="B357" s="69">
        <v>96052211</v>
      </c>
      <c r="C357" s="70" t="s">
        <v>403</v>
      </c>
      <c r="D357" s="70" t="s">
        <v>565</v>
      </c>
      <c r="E357" s="69">
        <v>1305</v>
      </c>
      <c r="F357" s="69">
        <v>26476</v>
      </c>
      <c r="G357" s="71" t="s">
        <v>398</v>
      </c>
      <c r="H357" s="72">
        <v>36982</v>
      </c>
      <c r="I357" s="73">
        <f>VLOOKUP(A357,'US GAS Rankings'!$C$6:$H$232,6,FALSE)</f>
        <v>115</v>
      </c>
      <c r="K357" s="73" t="str">
        <f t="shared" si="10"/>
        <v>CoEnergy Trading Company96052211</v>
      </c>
      <c r="L357" s="73" t="str">
        <f t="shared" si="11"/>
        <v>Enron North America Corp.</v>
      </c>
    </row>
    <row r="358" spans="1:12" x14ac:dyDescent="0.2">
      <c r="A358" s="70" t="s">
        <v>198</v>
      </c>
      <c r="B358" s="69">
        <v>96057504</v>
      </c>
      <c r="C358" s="70" t="s">
        <v>404</v>
      </c>
      <c r="D358" s="70" t="s">
        <v>565</v>
      </c>
      <c r="E358" s="69">
        <v>1305</v>
      </c>
      <c r="F358" s="69">
        <v>26476</v>
      </c>
      <c r="G358" s="71" t="s">
        <v>398</v>
      </c>
      <c r="H358" s="72">
        <v>37196</v>
      </c>
      <c r="I358" s="73">
        <f>VLOOKUP(A358,'US GAS Rankings'!$C$6:$H$232,6,FALSE)</f>
        <v>115</v>
      </c>
      <c r="K358" s="73" t="str">
        <f t="shared" si="10"/>
        <v>CoEnergy Trading Company96057504</v>
      </c>
      <c r="L358" s="73" t="str">
        <f t="shared" si="11"/>
        <v>Enron North America Corp.</v>
      </c>
    </row>
    <row r="359" spans="1:12" x14ac:dyDescent="0.2">
      <c r="A359" s="70" t="s">
        <v>198</v>
      </c>
      <c r="B359" s="69">
        <v>96057722</v>
      </c>
      <c r="C359" s="70" t="s">
        <v>403</v>
      </c>
      <c r="D359" s="70" t="s">
        <v>565</v>
      </c>
      <c r="E359" s="69">
        <v>1305</v>
      </c>
      <c r="F359" s="69">
        <v>26476</v>
      </c>
      <c r="G359" s="71" t="s">
        <v>398</v>
      </c>
      <c r="H359" s="72">
        <v>37196</v>
      </c>
      <c r="I359" s="73">
        <f>VLOOKUP(A359,'US GAS Rankings'!$C$6:$H$232,6,FALSE)</f>
        <v>115</v>
      </c>
      <c r="K359" s="73" t="str">
        <f t="shared" si="10"/>
        <v>CoEnergy Trading Company96057722</v>
      </c>
      <c r="L359" s="73" t="str">
        <f t="shared" si="11"/>
        <v>Enron North America Corp.</v>
      </c>
    </row>
    <row r="360" spans="1:12" x14ac:dyDescent="0.2">
      <c r="A360" s="70" t="s">
        <v>198</v>
      </c>
      <c r="B360" s="69">
        <v>96059426</v>
      </c>
      <c r="C360" s="70" t="s">
        <v>403</v>
      </c>
      <c r="D360" s="70" t="s">
        <v>565</v>
      </c>
      <c r="E360" s="69">
        <v>1305</v>
      </c>
      <c r="F360" s="69">
        <v>26476</v>
      </c>
      <c r="G360" s="71" t="s">
        <v>398</v>
      </c>
      <c r="H360" s="72">
        <v>37196</v>
      </c>
      <c r="I360" s="73">
        <f>VLOOKUP(A360,'US GAS Rankings'!$C$6:$H$232,6,FALSE)</f>
        <v>115</v>
      </c>
      <c r="K360" s="73" t="str">
        <f t="shared" si="10"/>
        <v>CoEnergy Trading Company96059426</v>
      </c>
      <c r="L360" s="73" t="str">
        <f t="shared" si="11"/>
        <v>Enron North America Corp.</v>
      </c>
    </row>
    <row r="361" spans="1:12" x14ac:dyDescent="0.2">
      <c r="A361" s="70" t="s">
        <v>198</v>
      </c>
      <c r="B361" s="69">
        <v>96059807</v>
      </c>
      <c r="C361" s="70" t="s">
        <v>403</v>
      </c>
      <c r="D361" s="70" t="s">
        <v>565</v>
      </c>
      <c r="E361" s="69">
        <v>1305</v>
      </c>
      <c r="F361" s="69">
        <v>26476</v>
      </c>
      <c r="G361" s="71" t="s">
        <v>398</v>
      </c>
      <c r="H361" s="72">
        <v>37196</v>
      </c>
      <c r="I361" s="73">
        <f>VLOOKUP(A361,'US GAS Rankings'!$C$6:$H$232,6,FALSE)</f>
        <v>115</v>
      </c>
      <c r="K361" s="73" t="str">
        <f t="shared" si="10"/>
        <v>CoEnergy Trading Company96059807</v>
      </c>
      <c r="L361" s="73" t="str">
        <f t="shared" si="11"/>
        <v>Enron North America Corp.</v>
      </c>
    </row>
    <row r="362" spans="1:12" x14ac:dyDescent="0.2">
      <c r="A362" s="70" t="s">
        <v>308</v>
      </c>
      <c r="B362" s="69">
        <v>96029504</v>
      </c>
      <c r="C362" s="70" t="s">
        <v>443</v>
      </c>
      <c r="D362" s="70" t="s">
        <v>565</v>
      </c>
      <c r="E362" s="69">
        <v>1305</v>
      </c>
      <c r="F362" s="69">
        <v>26536</v>
      </c>
      <c r="G362" s="71" t="s">
        <v>400</v>
      </c>
      <c r="H362" s="72">
        <v>35521</v>
      </c>
      <c r="I362" s="73">
        <f>VLOOKUP(A362,'US GAS Rankings'!$C$6:$H$232,6,FALSE)</f>
        <v>225</v>
      </c>
      <c r="K362" s="73" t="str">
        <f t="shared" si="10"/>
        <v>Riley Natural Gas Company96029504</v>
      </c>
      <c r="L362" s="73" t="str">
        <f t="shared" si="11"/>
        <v>Enron North America Corp.</v>
      </c>
    </row>
    <row r="363" spans="1:12" x14ac:dyDescent="0.2">
      <c r="A363" s="70" t="s">
        <v>308</v>
      </c>
      <c r="B363" s="69">
        <v>96035886</v>
      </c>
      <c r="C363" s="70" t="s">
        <v>429</v>
      </c>
      <c r="D363" s="70" t="s">
        <v>565</v>
      </c>
      <c r="E363" s="69">
        <v>1305</v>
      </c>
      <c r="F363" s="69">
        <v>26536</v>
      </c>
      <c r="G363" s="71" t="s">
        <v>398</v>
      </c>
      <c r="H363" s="72">
        <v>36526</v>
      </c>
      <c r="I363" s="73">
        <f>VLOOKUP(A363,'US GAS Rankings'!$C$6:$H$232,6,FALSE)</f>
        <v>225</v>
      </c>
      <c r="K363" s="73" t="str">
        <f t="shared" si="10"/>
        <v>Riley Natural Gas Company96035886</v>
      </c>
      <c r="L363" s="73" t="str">
        <f t="shared" si="11"/>
        <v>Enron North America Corp.</v>
      </c>
    </row>
    <row r="364" spans="1:12" x14ac:dyDescent="0.2">
      <c r="A364" s="70" t="s">
        <v>308</v>
      </c>
      <c r="B364" s="69">
        <v>96035909</v>
      </c>
      <c r="C364" s="70" t="s">
        <v>442</v>
      </c>
      <c r="D364" s="70" t="s">
        <v>565</v>
      </c>
      <c r="E364" s="69">
        <v>1305</v>
      </c>
      <c r="F364" s="69">
        <v>26536</v>
      </c>
      <c r="G364" s="71" t="s">
        <v>398</v>
      </c>
      <c r="H364" s="72">
        <v>36526</v>
      </c>
      <c r="I364" s="73">
        <f>VLOOKUP(A364,'US GAS Rankings'!$C$6:$H$232,6,FALSE)</f>
        <v>225</v>
      </c>
      <c r="K364" s="73" t="str">
        <f t="shared" si="10"/>
        <v>Riley Natural Gas Company96035909</v>
      </c>
      <c r="L364" s="73" t="str">
        <f t="shared" si="11"/>
        <v>Enron North America Corp.</v>
      </c>
    </row>
    <row r="365" spans="1:12" x14ac:dyDescent="0.2">
      <c r="A365" s="70" t="s">
        <v>308</v>
      </c>
      <c r="B365" s="69">
        <v>96062646</v>
      </c>
      <c r="C365" s="70" t="s">
        <v>402</v>
      </c>
      <c r="D365" s="70" t="s">
        <v>565</v>
      </c>
      <c r="E365" s="69">
        <v>1305</v>
      </c>
      <c r="F365" s="69">
        <v>26536</v>
      </c>
      <c r="G365" s="71" t="s">
        <v>398</v>
      </c>
      <c r="H365" s="72">
        <v>37073</v>
      </c>
      <c r="I365" s="73">
        <f>VLOOKUP(A365,'US GAS Rankings'!$C$6:$H$232,6,FALSE)</f>
        <v>225</v>
      </c>
      <c r="K365" s="73" t="str">
        <f t="shared" si="10"/>
        <v>Riley Natural Gas Company96062646</v>
      </c>
      <c r="L365" s="73" t="str">
        <f t="shared" si="11"/>
        <v>Enron North America Corp.</v>
      </c>
    </row>
    <row r="366" spans="1:12" x14ac:dyDescent="0.2">
      <c r="A366" s="70" t="s">
        <v>224</v>
      </c>
      <c r="B366" s="69">
        <v>96002138</v>
      </c>
      <c r="C366" s="70" t="s">
        <v>417</v>
      </c>
      <c r="D366" s="70" t="s">
        <v>565</v>
      </c>
      <c r="E366" s="69">
        <v>1305</v>
      </c>
      <c r="F366" s="69">
        <v>28326</v>
      </c>
      <c r="G366" s="71" t="s">
        <v>393</v>
      </c>
      <c r="H366" s="72">
        <v>34608</v>
      </c>
      <c r="I366" s="73">
        <f>VLOOKUP(A366,'US GAS Rankings'!$C$6:$H$232,6,FALSE)</f>
        <v>141</v>
      </c>
      <c r="K366" s="73" t="str">
        <f t="shared" si="10"/>
        <v>BP Canada Energy Marketing Corp.96002138</v>
      </c>
      <c r="L366" s="73" t="str">
        <f t="shared" si="11"/>
        <v>Enron North America Corp.</v>
      </c>
    </row>
    <row r="367" spans="1:12" x14ac:dyDescent="0.2">
      <c r="A367" s="70" t="s">
        <v>224</v>
      </c>
      <c r="B367" s="69">
        <v>96063546</v>
      </c>
      <c r="C367" s="70" t="s">
        <v>403</v>
      </c>
      <c r="D367" s="70" t="s">
        <v>565</v>
      </c>
      <c r="E367" s="69">
        <v>1305</v>
      </c>
      <c r="F367" s="69">
        <v>28326</v>
      </c>
      <c r="G367" s="71" t="s">
        <v>400</v>
      </c>
      <c r="H367" s="72">
        <v>37196</v>
      </c>
      <c r="I367" s="73">
        <f>VLOOKUP(A367,'US GAS Rankings'!$C$6:$H$232,6,FALSE)</f>
        <v>141</v>
      </c>
      <c r="K367" s="73" t="str">
        <f t="shared" si="10"/>
        <v>BP Canada Energy Marketing Corp.96063546</v>
      </c>
      <c r="L367" s="73" t="str">
        <f t="shared" si="11"/>
        <v>Enron North America Corp.</v>
      </c>
    </row>
    <row r="368" spans="1:12" x14ac:dyDescent="0.2">
      <c r="A368" s="70" t="s">
        <v>224</v>
      </c>
      <c r="B368" s="69">
        <v>96078067</v>
      </c>
      <c r="C368" s="70" t="s">
        <v>416</v>
      </c>
      <c r="D368" s="70" t="s">
        <v>565</v>
      </c>
      <c r="E368" s="69">
        <v>1305</v>
      </c>
      <c r="F368" s="69">
        <v>28326</v>
      </c>
      <c r="G368" s="71" t="s">
        <v>398</v>
      </c>
      <c r="H368" s="72">
        <v>37196</v>
      </c>
      <c r="I368" s="73">
        <f>VLOOKUP(A368,'US GAS Rankings'!$C$6:$H$232,6,FALSE)</f>
        <v>141</v>
      </c>
      <c r="K368" s="73" t="str">
        <f t="shared" si="10"/>
        <v>BP Canada Energy Marketing Corp.96078067</v>
      </c>
      <c r="L368" s="73" t="str">
        <f t="shared" si="11"/>
        <v>Enron North America Corp.</v>
      </c>
    </row>
    <row r="369" spans="1:12" x14ac:dyDescent="0.2">
      <c r="A369" s="70" t="s">
        <v>224</v>
      </c>
      <c r="B369" s="69">
        <v>96084686</v>
      </c>
      <c r="C369" s="70" t="s">
        <v>404</v>
      </c>
      <c r="D369" s="70" t="s">
        <v>565</v>
      </c>
      <c r="E369" s="69">
        <v>1305</v>
      </c>
      <c r="F369" s="69">
        <v>28326</v>
      </c>
      <c r="G369" s="71" t="s">
        <v>400</v>
      </c>
      <c r="H369" s="72">
        <v>37196</v>
      </c>
      <c r="I369" s="73">
        <f>VLOOKUP(A369,'US GAS Rankings'!$C$6:$H$232,6,FALSE)</f>
        <v>141</v>
      </c>
      <c r="K369" s="73" t="str">
        <f t="shared" si="10"/>
        <v>BP Canada Energy Marketing Corp.96084686</v>
      </c>
      <c r="L369" s="73" t="str">
        <f t="shared" si="11"/>
        <v>Enron North America Corp.</v>
      </c>
    </row>
    <row r="370" spans="1:12" x14ac:dyDescent="0.2">
      <c r="A370" s="70" t="s">
        <v>125</v>
      </c>
      <c r="B370" s="69">
        <v>96063989</v>
      </c>
      <c r="C370" s="70" t="s">
        <v>580</v>
      </c>
      <c r="D370" s="70" t="s">
        <v>127</v>
      </c>
      <c r="E370" s="69">
        <v>57956</v>
      </c>
      <c r="F370" s="69">
        <v>29605</v>
      </c>
      <c r="G370" s="71" t="s">
        <v>393</v>
      </c>
      <c r="H370" s="72">
        <v>37043</v>
      </c>
      <c r="I370" s="73">
        <f>VLOOKUP(A370,'US GAS Rankings'!$C$6:$H$232,6,FALSE)</f>
        <v>42</v>
      </c>
      <c r="K370" s="73" t="str">
        <f t="shared" si="10"/>
        <v>ConAgra Energy Services, Inc.96063989</v>
      </c>
      <c r="L370" s="73" t="str">
        <f t="shared" si="11"/>
        <v>Enron Energy Services, Inc.</v>
      </c>
    </row>
    <row r="371" spans="1:12" x14ac:dyDescent="0.2">
      <c r="A371" s="70" t="s">
        <v>125</v>
      </c>
      <c r="B371" s="69">
        <v>96002647</v>
      </c>
      <c r="C371" s="70" t="s">
        <v>401</v>
      </c>
      <c r="D371" s="70" t="s">
        <v>565</v>
      </c>
      <c r="E371" s="69">
        <v>1305</v>
      </c>
      <c r="F371" s="69">
        <v>29605</v>
      </c>
      <c r="G371" s="71" t="s">
        <v>398</v>
      </c>
      <c r="H371" s="72">
        <v>34881</v>
      </c>
      <c r="I371" s="73">
        <f>VLOOKUP(A371,'US GAS Rankings'!$C$6:$H$232,6,FALSE)</f>
        <v>42</v>
      </c>
      <c r="K371" s="73" t="str">
        <f t="shared" si="10"/>
        <v>ConAgra Energy Services, Inc.96002647</v>
      </c>
      <c r="L371" s="73" t="str">
        <f t="shared" si="11"/>
        <v>Enron North America Corp.</v>
      </c>
    </row>
    <row r="372" spans="1:12" x14ac:dyDescent="0.2">
      <c r="A372" s="70" t="s">
        <v>125</v>
      </c>
      <c r="B372" s="69">
        <v>96002818</v>
      </c>
      <c r="C372" s="70" t="s">
        <v>399</v>
      </c>
      <c r="D372" s="70" t="s">
        <v>565</v>
      </c>
      <c r="E372" s="69">
        <v>1305</v>
      </c>
      <c r="F372" s="69">
        <v>29605</v>
      </c>
      <c r="G372" s="71" t="s">
        <v>398</v>
      </c>
      <c r="H372" s="72">
        <v>34881</v>
      </c>
      <c r="I372" s="73">
        <f>VLOOKUP(A372,'US GAS Rankings'!$C$6:$H$232,6,FALSE)</f>
        <v>42</v>
      </c>
      <c r="K372" s="73" t="str">
        <f t="shared" si="10"/>
        <v>ConAgra Energy Services, Inc.96002818</v>
      </c>
      <c r="L372" s="73" t="str">
        <f t="shared" si="11"/>
        <v>Enron North America Corp.</v>
      </c>
    </row>
    <row r="373" spans="1:12" x14ac:dyDescent="0.2">
      <c r="A373" s="70" t="s">
        <v>125</v>
      </c>
      <c r="B373" s="69">
        <v>96005347</v>
      </c>
      <c r="C373" s="70" t="s">
        <v>392</v>
      </c>
      <c r="D373" s="70" t="s">
        <v>565</v>
      </c>
      <c r="E373" s="69">
        <v>1305</v>
      </c>
      <c r="F373" s="69">
        <v>29605</v>
      </c>
      <c r="G373" s="71" t="s">
        <v>393</v>
      </c>
      <c r="H373" s="72">
        <v>35521</v>
      </c>
      <c r="I373" s="73">
        <f>VLOOKUP(A373,'US GAS Rankings'!$C$6:$H$232,6,FALSE)</f>
        <v>42</v>
      </c>
      <c r="K373" s="73" t="str">
        <f t="shared" si="10"/>
        <v>ConAgra Energy Services, Inc.96005347</v>
      </c>
      <c r="L373" s="73" t="str">
        <f t="shared" si="11"/>
        <v>Enron North America Corp.</v>
      </c>
    </row>
    <row r="374" spans="1:12" x14ac:dyDescent="0.2">
      <c r="A374" s="70" t="s">
        <v>125</v>
      </c>
      <c r="B374" s="69">
        <v>96005429</v>
      </c>
      <c r="C374" s="70" t="s">
        <v>397</v>
      </c>
      <c r="D374" s="70" t="s">
        <v>565</v>
      </c>
      <c r="E374" s="69">
        <v>1305</v>
      </c>
      <c r="F374" s="69">
        <v>29605</v>
      </c>
      <c r="G374" s="71" t="s">
        <v>398</v>
      </c>
      <c r="H374" s="72">
        <v>35431</v>
      </c>
      <c r="I374" s="73">
        <f>VLOOKUP(A374,'US GAS Rankings'!$C$6:$H$232,6,FALSE)</f>
        <v>42</v>
      </c>
      <c r="K374" s="73" t="str">
        <f t="shared" si="10"/>
        <v>ConAgra Energy Services, Inc.96005429</v>
      </c>
      <c r="L374" s="73" t="str">
        <f t="shared" si="11"/>
        <v>Enron North America Corp.</v>
      </c>
    </row>
    <row r="375" spans="1:12" x14ac:dyDescent="0.2">
      <c r="A375" s="70" t="s">
        <v>125</v>
      </c>
      <c r="B375" s="69">
        <v>96007370</v>
      </c>
      <c r="C375" s="70" t="s">
        <v>394</v>
      </c>
      <c r="D375" s="70" t="s">
        <v>565</v>
      </c>
      <c r="E375" s="69">
        <v>1305</v>
      </c>
      <c r="F375" s="69">
        <v>29605</v>
      </c>
      <c r="G375" s="71" t="s">
        <v>393</v>
      </c>
      <c r="H375" s="72">
        <v>35370</v>
      </c>
      <c r="I375" s="73">
        <f>VLOOKUP(A375,'US GAS Rankings'!$C$6:$H$232,6,FALSE)</f>
        <v>42</v>
      </c>
      <c r="K375" s="73" t="str">
        <f t="shared" si="10"/>
        <v>ConAgra Energy Services, Inc.96007370</v>
      </c>
      <c r="L375" s="73" t="str">
        <f t="shared" si="11"/>
        <v>Enron North America Corp.</v>
      </c>
    </row>
    <row r="376" spans="1:12" x14ac:dyDescent="0.2">
      <c r="A376" s="70" t="s">
        <v>125</v>
      </c>
      <c r="B376" s="69">
        <v>96028864</v>
      </c>
      <c r="C376" s="70" t="s">
        <v>396</v>
      </c>
      <c r="D376" s="70" t="s">
        <v>565</v>
      </c>
      <c r="E376" s="69">
        <v>1305</v>
      </c>
      <c r="F376" s="69">
        <v>29605</v>
      </c>
      <c r="G376" s="71" t="s">
        <v>393</v>
      </c>
      <c r="H376" s="72">
        <v>35779</v>
      </c>
      <c r="I376" s="73">
        <f>VLOOKUP(A376,'US GAS Rankings'!$C$6:$H$232,6,FALSE)</f>
        <v>42</v>
      </c>
      <c r="K376" s="73" t="str">
        <f t="shared" si="10"/>
        <v>ConAgra Energy Services, Inc.96028864</v>
      </c>
      <c r="L376" s="73" t="str">
        <f t="shared" si="11"/>
        <v>Enron North America Corp.</v>
      </c>
    </row>
    <row r="377" spans="1:12" x14ac:dyDescent="0.2">
      <c r="A377" s="70" t="s">
        <v>208</v>
      </c>
      <c r="B377" s="69">
        <v>96032024</v>
      </c>
      <c r="C377" s="70" t="s">
        <v>401</v>
      </c>
      <c r="D377" s="70" t="s">
        <v>565</v>
      </c>
      <c r="E377" s="69">
        <v>1305</v>
      </c>
      <c r="F377" s="69">
        <v>29765</v>
      </c>
      <c r="G377" s="71" t="s">
        <v>398</v>
      </c>
      <c r="H377" s="72">
        <v>36526</v>
      </c>
      <c r="I377" s="73">
        <f>VLOOKUP(A377,'US GAS Rankings'!$C$6:$H$232,6,FALSE)</f>
        <v>125</v>
      </c>
      <c r="K377" s="73" t="str">
        <f t="shared" si="10"/>
        <v>Cross Timbers Energy Services, Inc.96032024</v>
      </c>
      <c r="L377" s="73" t="str">
        <f t="shared" si="11"/>
        <v>Enron North America Corp.</v>
      </c>
    </row>
    <row r="378" spans="1:12" x14ac:dyDescent="0.2">
      <c r="A378" s="70" t="s">
        <v>208</v>
      </c>
      <c r="B378" s="69">
        <v>96032246</v>
      </c>
      <c r="C378" s="70" t="s">
        <v>402</v>
      </c>
      <c r="D378" s="70" t="s">
        <v>565</v>
      </c>
      <c r="E378" s="69">
        <v>1305</v>
      </c>
      <c r="F378" s="69">
        <v>29765</v>
      </c>
      <c r="G378" s="71" t="s">
        <v>398</v>
      </c>
      <c r="H378" s="72">
        <v>36526</v>
      </c>
      <c r="I378" s="73">
        <f>VLOOKUP(A378,'US GAS Rankings'!$C$6:$H$232,6,FALSE)</f>
        <v>125</v>
      </c>
      <c r="K378" s="73" t="str">
        <f t="shared" si="10"/>
        <v>Cross Timbers Energy Services, Inc.96032246</v>
      </c>
      <c r="L378" s="73" t="str">
        <f t="shared" si="11"/>
        <v>Enron North America Corp.</v>
      </c>
    </row>
    <row r="379" spans="1:12" x14ac:dyDescent="0.2">
      <c r="A379" s="70" t="s">
        <v>208</v>
      </c>
      <c r="B379" s="69">
        <v>96032565</v>
      </c>
      <c r="C379" s="70" t="s">
        <v>399</v>
      </c>
      <c r="D379" s="70" t="s">
        <v>565</v>
      </c>
      <c r="E379" s="69">
        <v>1305</v>
      </c>
      <c r="F379" s="69">
        <v>29765</v>
      </c>
      <c r="G379" s="71" t="s">
        <v>398</v>
      </c>
      <c r="H379" s="72">
        <v>36526</v>
      </c>
      <c r="I379" s="73">
        <f>VLOOKUP(A379,'US GAS Rankings'!$C$6:$H$232,6,FALSE)</f>
        <v>125</v>
      </c>
      <c r="K379" s="73" t="str">
        <f t="shared" si="10"/>
        <v>Cross Timbers Energy Services, Inc.96032565</v>
      </c>
      <c r="L379" s="73" t="str">
        <f t="shared" si="11"/>
        <v>Enron North America Corp.</v>
      </c>
    </row>
    <row r="380" spans="1:12" x14ac:dyDescent="0.2">
      <c r="A380" s="70" t="s">
        <v>208</v>
      </c>
      <c r="B380" s="69">
        <v>96043104</v>
      </c>
      <c r="C380" s="70" t="s">
        <v>394</v>
      </c>
      <c r="D380" s="70" t="s">
        <v>565</v>
      </c>
      <c r="E380" s="69">
        <v>1305</v>
      </c>
      <c r="F380" s="69">
        <v>29765</v>
      </c>
      <c r="G380" s="71" t="s">
        <v>393</v>
      </c>
      <c r="H380" s="72">
        <v>36556</v>
      </c>
      <c r="I380" s="73">
        <f>VLOOKUP(A380,'US GAS Rankings'!$C$6:$H$232,6,FALSE)</f>
        <v>125</v>
      </c>
      <c r="K380" s="73" t="str">
        <f t="shared" si="10"/>
        <v>Cross Timbers Energy Services, Inc.96043104</v>
      </c>
      <c r="L380" s="73" t="str">
        <f t="shared" si="11"/>
        <v>Enron North America Corp.</v>
      </c>
    </row>
    <row r="381" spans="1:12" x14ac:dyDescent="0.2">
      <c r="A381" s="70" t="s">
        <v>208</v>
      </c>
      <c r="B381" s="69">
        <v>96056322</v>
      </c>
      <c r="C381" s="70" t="s">
        <v>404</v>
      </c>
      <c r="D381" s="70" t="s">
        <v>565</v>
      </c>
      <c r="E381" s="69">
        <v>1305</v>
      </c>
      <c r="F381" s="69">
        <v>29765</v>
      </c>
      <c r="G381" s="71" t="s">
        <v>398</v>
      </c>
      <c r="H381" s="72">
        <v>36923</v>
      </c>
      <c r="I381" s="73">
        <f>VLOOKUP(A381,'US GAS Rankings'!$C$6:$H$232,6,FALSE)</f>
        <v>125</v>
      </c>
      <c r="K381" s="73" t="str">
        <f t="shared" si="10"/>
        <v>Cross Timbers Energy Services, Inc.96056322</v>
      </c>
      <c r="L381" s="73" t="str">
        <f t="shared" si="11"/>
        <v>Enron North America Corp.</v>
      </c>
    </row>
    <row r="382" spans="1:12" x14ac:dyDescent="0.2">
      <c r="A382" s="70" t="s">
        <v>208</v>
      </c>
      <c r="B382" s="69">
        <v>96056323</v>
      </c>
      <c r="C382" s="70" t="s">
        <v>404</v>
      </c>
      <c r="D382" s="70" t="s">
        <v>565</v>
      </c>
      <c r="E382" s="69">
        <v>1305</v>
      </c>
      <c r="F382" s="69">
        <v>29765</v>
      </c>
      <c r="G382" s="71" t="s">
        <v>398</v>
      </c>
      <c r="H382" s="72">
        <v>36982</v>
      </c>
      <c r="I382" s="73">
        <f>VLOOKUP(A382,'US GAS Rankings'!$C$6:$H$232,6,FALSE)</f>
        <v>125</v>
      </c>
      <c r="K382" s="73" t="str">
        <f t="shared" si="10"/>
        <v>Cross Timbers Energy Services, Inc.96056323</v>
      </c>
      <c r="L382" s="73" t="str">
        <f t="shared" si="11"/>
        <v>Enron North America Corp.</v>
      </c>
    </row>
    <row r="383" spans="1:12" x14ac:dyDescent="0.2">
      <c r="A383" s="70" t="s">
        <v>208</v>
      </c>
      <c r="B383" s="69">
        <v>96056983</v>
      </c>
      <c r="C383" s="70" t="s">
        <v>404</v>
      </c>
      <c r="D383" s="70" t="s">
        <v>565</v>
      </c>
      <c r="E383" s="69">
        <v>1305</v>
      </c>
      <c r="F383" s="69">
        <v>29765</v>
      </c>
      <c r="G383" s="71" t="s">
        <v>398</v>
      </c>
      <c r="H383" s="72">
        <v>36982</v>
      </c>
      <c r="I383" s="73">
        <f>VLOOKUP(A383,'US GAS Rankings'!$C$6:$H$232,6,FALSE)</f>
        <v>125</v>
      </c>
      <c r="K383" s="73" t="str">
        <f t="shared" si="10"/>
        <v>Cross Timbers Energy Services, Inc.96056983</v>
      </c>
      <c r="L383" s="73" t="str">
        <f t="shared" si="11"/>
        <v>Enron North America Corp.</v>
      </c>
    </row>
    <row r="384" spans="1:12" x14ac:dyDescent="0.2">
      <c r="A384" s="70" t="s">
        <v>208</v>
      </c>
      <c r="B384" s="69">
        <v>96060715</v>
      </c>
      <c r="C384" s="70" t="s">
        <v>404</v>
      </c>
      <c r="D384" s="70" t="s">
        <v>565</v>
      </c>
      <c r="E384" s="69">
        <v>1305</v>
      </c>
      <c r="F384" s="69">
        <v>29765</v>
      </c>
      <c r="G384" s="71" t="s">
        <v>398</v>
      </c>
      <c r="H384" s="72">
        <v>36982</v>
      </c>
      <c r="I384" s="73">
        <f>VLOOKUP(A384,'US GAS Rankings'!$C$6:$H$232,6,FALSE)</f>
        <v>125</v>
      </c>
      <c r="K384" s="73" t="str">
        <f t="shared" si="10"/>
        <v>Cross Timbers Energy Services, Inc.96060715</v>
      </c>
      <c r="L384" s="73" t="str">
        <f t="shared" si="11"/>
        <v>Enron North America Corp.</v>
      </c>
    </row>
    <row r="385" spans="1:12" x14ac:dyDescent="0.2">
      <c r="A385" s="70" t="s">
        <v>208</v>
      </c>
      <c r="B385" s="69">
        <v>96092643</v>
      </c>
      <c r="C385" s="70" t="s">
        <v>404</v>
      </c>
      <c r="D385" s="70" t="s">
        <v>565</v>
      </c>
      <c r="E385" s="69">
        <v>1305</v>
      </c>
      <c r="F385" s="69">
        <v>29765</v>
      </c>
      <c r="G385" s="71" t="s">
        <v>398</v>
      </c>
      <c r="H385" s="72">
        <v>37165</v>
      </c>
      <c r="I385" s="73">
        <f>VLOOKUP(A385,'US GAS Rankings'!$C$6:$H$232,6,FALSE)</f>
        <v>125</v>
      </c>
      <c r="K385" s="73" t="str">
        <f t="shared" si="10"/>
        <v>Cross Timbers Energy Services, Inc.96092643</v>
      </c>
      <c r="L385" s="73" t="str">
        <f t="shared" si="11"/>
        <v>Enron North America Corp.</v>
      </c>
    </row>
    <row r="386" spans="1:12" x14ac:dyDescent="0.2">
      <c r="A386" s="70" t="s">
        <v>208</v>
      </c>
      <c r="B386" s="69">
        <v>96092644</v>
      </c>
      <c r="C386" s="70" t="s">
        <v>404</v>
      </c>
      <c r="D386" s="70" t="s">
        <v>565</v>
      </c>
      <c r="E386" s="69">
        <v>1305</v>
      </c>
      <c r="F386" s="69">
        <v>29765</v>
      </c>
      <c r="G386" s="71" t="s">
        <v>398</v>
      </c>
      <c r="H386" s="72">
        <v>37165</v>
      </c>
      <c r="I386" s="73">
        <f>VLOOKUP(A386,'US GAS Rankings'!$C$6:$H$232,6,FALSE)</f>
        <v>125</v>
      </c>
      <c r="K386" s="73" t="str">
        <f t="shared" si="10"/>
        <v>Cross Timbers Energy Services, Inc.96092644</v>
      </c>
      <c r="L386" s="73" t="str">
        <f t="shared" si="11"/>
        <v>Enron North America Corp.</v>
      </c>
    </row>
    <row r="387" spans="1:12" x14ac:dyDescent="0.2">
      <c r="A387" s="70" t="s">
        <v>264</v>
      </c>
      <c r="B387" s="69">
        <v>96003499</v>
      </c>
      <c r="C387" s="70" t="s">
        <v>392</v>
      </c>
      <c r="D387" s="70" t="s">
        <v>565</v>
      </c>
      <c r="E387" s="69">
        <v>1305</v>
      </c>
      <c r="F387" s="69">
        <v>30281</v>
      </c>
      <c r="G387" s="71" t="s">
        <v>393</v>
      </c>
      <c r="H387" s="72">
        <v>34182</v>
      </c>
      <c r="I387" s="73">
        <f>VLOOKUP(A387,'US GAS Rankings'!$C$6:$H$232,6,FALSE)</f>
        <v>181</v>
      </c>
      <c r="K387" s="73" t="str">
        <f t="shared" ref="K387:K450" si="12">A387&amp;B387</f>
        <v>Equitable Gas Company96003499</v>
      </c>
      <c r="L387" s="73" t="str">
        <f t="shared" ref="L387:L450" si="13">D387</f>
        <v>Enron North America Corp.</v>
      </c>
    </row>
    <row r="388" spans="1:12" x14ac:dyDescent="0.2">
      <c r="A388" s="70" t="s">
        <v>264</v>
      </c>
      <c r="B388" s="69">
        <v>96029557</v>
      </c>
      <c r="C388" s="70" t="s">
        <v>410</v>
      </c>
      <c r="D388" s="70" t="s">
        <v>565</v>
      </c>
      <c r="E388" s="69">
        <v>1305</v>
      </c>
      <c r="F388" s="69">
        <v>30281</v>
      </c>
      <c r="G388" s="71" t="s">
        <v>393</v>
      </c>
      <c r="H388" s="72">
        <v>35796</v>
      </c>
      <c r="I388" s="73">
        <f>VLOOKUP(A388,'US GAS Rankings'!$C$6:$H$232,6,FALSE)</f>
        <v>181</v>
      </c>
      <c r="K388" s="73" t="str">
        <f t="shared" si="12"/>
        <v>Equitable Gas Company96029557</v>
      </c>
      <c r="L388" s="73" t="str">
        <f t="shared" si="13"/>
        <v>Enron North America Corp.</v>
      </c>
    </row>
    <row r="389" spans="1:12" x14ac:dyDescent="0.2">
      <c r="A389" s="70" t="s">
        <v>262</v>
      </c>
      <c r="B389" s="69">
        <v>96002257</v>
      </c>
      <c r="C389" s="70" t="s">
        <v>431</v>
      </c>
      <c r="D389" s="70" t="s">
        <v>588</v>
      </c>
      <c r="E389" s="69">
        <v>947</v>
      </c>
      <c r="F389" s="69">
        <v>30487</v>
      </c>
      <c r="G389" s="71" t="s">
        <v>393</v>
      </c>
      <c r="H389" s="72">
        <v>34304</v>
      </c>
      <c r="I389" s="73">
        <f>VLOOKUP(A389,'US GAS Rankings'!$C$6:$H$232,6,FALSE)</f>
        <v>179</v>
      </c>
      <c r="K389" s="73" t="str">
        <f t="shared" si="12"/>
        <v>Florida Gas Utility96002257</v>
      </c>
      <c r="L389" s="73" t="str">
        <f t="shared" si="13"/>
        <v>Citrus Trading Corp.</v>
      </c>
    </row>
    <row r="390" spans="1:12" x14ac:dyDescent="0.2">
      <c r="A390" s="70" t="s">
        <v>262</v>
      </c>
      <c r="B390" s="69">
        <v>96008583</v>
      </c>
      <c r="C390" s="70" t="s">
        <v>431</v>
      </c>
      <c r="D390" s="70" t="s">
        <v>588</v>
      </c>
      <c r="E390" s="69">
        <v>947</v>
      </c>
      <c r="F390" s="69">
        <v>30487</v>
      </c>
      <c r="G390" s="71" t="s">
        <v>398</v>
      </c>
      <c r="H390" s="72">
        <v>34669</v>
      </c>
      <c r="I390" s="73">
        <f>VLOOKUP(A390,'US GAS Rankings'!$C$6:$H$232,6,FALSE)</f>
        <v>179</v>
      </c>
      <c r="K390" s="73" t="str">
        <f t="shared" si="12"/>
        <v>Florida Gas Utility96008583</v>
      </c>
      <c r="L390" s="73" t="str">
        <f t="shared" si="13"/>
        <v>Citrus Trading Corp.</v>
      </c>
    </row>
    <row r="391" spans="1:12" x14ac:dyDescent="0.2">
      <c r="A391" s="70" t="s">
        <v>262</v>
      </c>
      <c r="B391" s="69">
        <v>96011374</v>
      </c>
      <c r="C391" s="70" t="s">
        <v>431</v>
      </c>
      <c r="D391" s="70" t="s">
        <v>565</v>
      </c>
      <c r="E391" s="69">
        <v>1305</v>
      </c>
      <c r="F391" s="69">
        <v>30487</v>
      </c>
      <c r="G391" s="71" t="s">
        <v>398</v>
      </c>
      <c r="H391" s="72">
        <v>35551</v>
      </c>
      <c r="I391" s="73">
        <f>VLOOKUP(A391,'US GAS Rankings'!$C$6:$H$232,6,FALSE)</f>
        <v>179</v>
      </c>
      <c r="K391" s="73" t="str">
        <f t="shared" si="12"/>
        <v>Florida Gas Utility96011374</v>
      </c>
      <c r="L391" s="73" t="str">
        <f t="shared" si="13"/>
        <v>Enron North America Corp.</v>
      </c>
    </row>
    <row r="392" spans="1:12" x14ac:dyDescent="0.2">
      <c r="A392" s="70" t="s">
        <v>262</v>
      </c>
      <c r="B392" s="69">
        <v>96029251</v>
      </c>
      <c r="C392" s="70" t="s">
        <v>408</v>
      </c>
      <c r="D392" s="70" t="s">
        <v>565</v>
      </c>
      <c r="E392" s="69">
        <v>1305</v>
      </c>
      <c r="F392" s="69">
        <v>30487</v>
      </c>
      <c r="G392" s="71" t="s">
        <v>393</v>
      </c>
      <c r="H392" s="72">
        <v>35551</v>
      </c>
      <c r="I392" s="73">
        <f>VLOOKUP(A392,'US GAS Rankings'!$C$6:$H$232,6,FALSE)</f>
        <v>179</v>
      </c>
      <c r="K392" s="73" t="str">
        <f t="shared" si="12"/>
        <v>Florida Gas Utility96029251</v>
      </c>
      <c r="L392" s="73" t="str">
        <f t="shared" si="13"/>
        <v>Enron North America Corp.</v>
      </c>
    </row>
    <row r="393" spans="1:12" x14ac:dyDescent="0.2">
      <c r="A393" s="70" t="s">
        <v>262</v>
      </c>
      <c r="B393" s="69">
        <v>96060862</v>
      </c>
      <c r="C393" s="70" t="s">
        <v>403</v>
      </c>
      <c r="D393" s="70" t="s">
        <v>565</v>
      </c>
      <c r="E393" s="69">
        <v>1305</v>
      </c>
      <c r="F393" s="69">
        <v>30487</v>
      </c>
      <c r="G393" s="71" t="s">
        <v>398</v>
      </c>
      <c r="H393" s="72">
        <v>37073</v>
      </c>
      <c r="I393" s="73">
        <f>VLOOKUP(A393,'US GAS Rankings'!$C$6:$H$232,6,FALSE)</f>
        <v>179</v>
      </c>
      <c r="K393" s="73" t="str">
        <f t="shared" si="12"/>
        <v>Florida Gas Utility96060862</v>
      </c>
      <c r="L393" s="73" t="str">
        <f t="shared" si="13"/>
        <v>Enron North America Corp.</v>
      </c>
    </row>
    <row r="394" spans="1:12" x14ac:dyDescent="0.2">
      <c r="A394" s="70" t="s">
        <v>262</v>
      </c>
      <c r="B394" s="69">
        <v>96060963</v>
      </c>
      <c r="C394" s="70" t="s">
        <v>403</v>
      </c>
      <c r="D394" s="70" t="s">
        <v>565</v>
      </c>
      <c r="E394" s="69">
        <v>1305</v>
      </c>
      <c r="F394" s="69">
        <v>30487</v>
      </c>
      <c r="G394" s="71" t="s">
        <v>398</v>
      </c>
      <c r="H394" s="72">
        <v>37165</v>
      </c>
      <c r="I394" s="73">
        <f>VLOOKUP(A394,'US GAS Rankings'!$C$6:$H$232,6,FALSE)</f>
        <v>179</v>
      </c>
      <c r="K394" s="73" t="str">
        <f t="shared" si="12"/>
        <v>Florida Gas Utility96060963</v>
      </c>
      <c r="L394" s="73" t="str">
        <f t="shared" si="13"/>
        <v>Enron North America Corp.</v>
      </c>
    </row>
    <row r="395" spans="1:12" x14ac:dyDescent="0.2">
      <c r="A395" s="70" t="s">
        <v>262</v>
      </c>
      <c r="B395" s="69">
        <v>96060964</v>
      </c>
      <c r="C395" s="70" t="s">
        <v>403</v>
      </c>
      <c r="D395" s="70" t="s">
        <v>565</v>
      </c>
      <c r="E395" s="69">
        <v>1305</v>
      </c>
      <c r="F395" s="69">
        <v>30487</v>
      </c>
      <c r="G395" s="71" t="s">
        <v>398</v>
      </c>
      <c r="H395" s="72">
        <v>37196</v>
      </c>
      <c r="I395" s="73">
        <f>VLOOKUP(A395,'US GAS Rankings'!$C$6:$H$232,6,FALSE)</f>
        <v>179</v>
      </c>
      <c r="K395" s="73" t="str">
        <f t="shared" si="12"/>
        <v>Florida Gas Utility96060964</v>
      </c>
      <c r="L395" s="73" t="str">
        <f t="shared" si="13"/>
        <v>Enron North America Corp.</v>
      </c>
    </row>
    <row r="396" spans="1:12" x14ac:dyDescent="0.2">
      <c r="A396" s="70" t="s">
        <v>262</v>
      </c>
      <c r="B396" s="69">
        <v>96062336</v>
      </c>
      <c r="C396" s="70" t="s">
        <v>403</v>
      </c>
      <c r="D396" s="70" t="s">
        <v>565</v>
      </c>
      <c r="E396" s="69">
        <v>1305</v>
      </c>
      <c r="F396" s="69">
        <v>30487</v>
      </c>
      <c r="G396" s="71" t="s">
        <v>398</v>
      </c>
      <c r="H396" s="72">
        <v>37165</v>
      </c>
      <c r="I396" s="73">
        <f>VLOOKUP(A396,'US GAS Rankings'!$C$6:$H$232,6,FALSE)</f>
        <v>179</v>
      </c>
      <c r="K396" s="73" t="str">
        <f t="shared" si="12"/>
        <v>Florida Gas Utility96062336</v>
      </c>
      <c r="L396" s="73" t="str">
        <f t="shared" si="13"/>
        <v>Enron North America Corp.</v>
      </c>
    </row>
    <row r="397" spans="1:12" x14ac:dyDescent="0.2">
      <c r="A397" s="70" t="s">
        <v>262</v>
      </c>
      <c r="B397" s="69">
        <v>96062383</v>
      </c>
      <c r="C397" s="70" t="s">
        <v>406</v>
      </c>
      <c r="D397" s="70" t="s">
        <v>565</v>
      </c>
      <c r="E397" s="69">
        <v>1305</v>
      </c>
      <c r="F397" s="69">
        <v>30487</v>
      </c>
      <c r="G397" s="71" t="s">
        <v>398</v>
      </c>
      <c r="H397" s="72">
        <v>37064</v>
      </c>
      <c r="I397" s="73">
        <f>VLOOKUP(A397,'US GAS Rankings'!$C$6:$H$232,6,FALSE)</f>
        <v>179</v>
      </c>
      <c r="K397" s="73" t="str">
        <f t="shared" si="12"/>
        <v>Florida Gas Utility96062383</v>
      </c>
      <c r="L397" s="73" t="str">
        <f t="shared" si="13"/>
        <v>Enron North America Corp.</v>
      </c>
    </row>
    <row r="398" spans="1:12" x14ac:dyDescent="0.2">
      <c r="A398" s="70" t="s">
        <v>262</v>
      </c>
      <c r="B398" s="69">
        <v>96064182</v>
      </c>
      <c r="C398" s="70" t="s">
        <v>403</v>
      </c>
      <c r="D398" s="70" t="s">
        <v>565</v>
      </c>
      <c r="E398" s="69">
        <v>1305</v>
      </c>
      <c r="F398" s="69">
        <v>30487</v>
      </c>
      <c r="G398" s="71" t="s">
        <v>398</v>
      </c>
      <c r="H398" s="72">
        <v>37196</v>
      </c>
      <c r="I398" s="73">
        <f>VLOOKUP(A398,'US GAS Rankings'!$C$6:$H$232,6,FALSE)</f>
        <v>179</v>
      </c>
      <c r="K398" s="73" t="str">
        <f t="shared" si="12"/>
        <v>Florida Gas Utility96064182</v>
      </c>
      <c r="L398" s="73" t="str">
        <f t="shared" si="13"/>
        <v>Enron North America Corp.</v>
      </c>
    </row>
    <row r="399" spans="1:12" x14ac:dyDescent="0.2">
      <c r="A399" s="70" t="s">
        <v>262</v>
      </c>
      <c r="B399" s="69">
        <v>96066383</v>
      </c>
      <c r="C399" s="70" t="s">
        <v>403</v>
      </c>
      <c r="D399" s="70" t="s">
        <v>565</v>
      </c>
      <c r="E399" s="69">
        <v>1305</v>
      </c>
      <c r="F399" s="69">
        <v>30487</v>
      </c>
      <c r="G399" s="71" t="s">
        <v>400</v>
      </c>
      <c r="H399" s="72">
        <v>37196</v>
      </c>
      <c r="I399" s="73">
        <f>VLOOKUP(A399,'US GAS Rankings'!$C$6:$H$232,6,FALSE)</f>
        <v>179</v>
      </c>
      <c r="K399" s="73" t="str">
        <f t="shared" si="12"/>
        <v>Florida Gas Utility96066383</v>
      </c>
      <c r="L399" s="73" t="str">
        <f t="shared" si="13"/>
        <v>Enron North America Corp.</v>
      </c>
    </row>
    <row r="400" spans="1:12" x14ac:dyDescent="0.2">
      <c r="A400" s="70" t="s">
        <v>262</v>
      </c>
      <c r="B400" s="69">
        <v>96067104</v>
      </c>
      <c r="C400" s="70" t="s">
        <v>403</v>
      </c>
      <c r="D400" s="70" t="s">
        <v>565</v>
      </c>
      <c r="E400" s="69">
        <v>1305</v>
      </c>
      <c r="F400" s="69">
        <v>30487</v>
      </c>
      <c r="G400" s="71" t="s">
        <v>400</v>
      </c>
      <c r="H400" s="72">
        <v>37257</v>
      </c>
      <c r="I400" s="73">
        <f>VLOOKUP(A400,'US GAS Rankings'!$C$6:$H$232,6,FALSE)</f>
        <v>179</v>
      </c>
      <c r="K400" s="73" t="str">
        <f t="shared" si="12"/>
        <v>Florida Gas Utility96067104</v>
      </c>
      <c r="L400" s="73" t="str">
        <f t="shared" si="13"/>
        <v>Enron North America Corp.</v>
      </c>
    </row>
    <row r="401" spans="1:12" x14ac:dyDescent="0.2">
      <c r="A401" s="70" t="s">
        <v>262</v>
      </c>
      <c r="B401" s="69">
        <v>96067745</v>
      </c>
      <c r="C401" s="70" t="s">
        <v>403</v>
      </c>
      <c r="D401" s="70" t="s">
        <v>565</v>
      </c>
      <c r="E401" s="69">
        <v>1305</v>
      </c>
      <c r="F401" s="69">
        <v>30487</v>
      </c>
      <c r="G401" s="71" t="s">
        <v>398</v>
      </c>
      <c r="H401" s="72">
        <v>37377</v>
      </c>
      <c r="I401" s="73">
        <f>VLOOKUP(A401,'US GAS Rankings'!$C$6:$H$232,6,FALSE)</f>
        <v>179</v>
      </c>
      <c r="K401" s="73" t="str">
        <f t="shared" si="12"/>
        <v>Florida Gas Utility96067745</v>
      </c>
      <c r="L401" s="73" t="str">
        <f t="shared" si="13"/>
        <v>Enron North America Corp.</v>
      </c>
    </row>
    <row r="402" spans="1:12" x14ac:dyDescent="0.2">
      <c r="A402" s="70" t="s">
        <v>262</v>
      </c>
      <c r="B402" s="69">
        <v>96070384</v>
      </c>
      <c r="C402" s="70" t="s">
        <v>403</v>
      </c>
      <c r="D402" s="70" t="s">
        <v>565</v>
      </c>
      <c r="E402" s="69">
        <v>1305</v>
      </c>
      <c r="F402" s="69">
        <v>30487</v>
      </c>
      <c r="G402" s="71" t="s">
        <v>398</v>
      </c>
      <c r="H402" s="72">
        <v>37196</v>
      </c>
      <c r="I402" s="73">
        <f>VLOOKUP(A402,'US GAS Rankings'!$C$6:$H$232,6,FALSE)</f>
        <v>179</v>
      </c>
      <c r="K402" s="73" t="str">
        <f t="shared" si="12"/>
        <v>Florida Gas Utility96070384</v>
      </c>
      <c r="L402" s="73" t="str">
        <f t="shared" si="13"/>
        <v>Enron North America Corp.</v>
      </c>
    </row>
    <row r="403" spans="1:12" x14ac:dyDescent="0.2">
      <c r="A403" s="70" t="s">
        <v>113</v>
      </c>
      <c r="B403" s="69">
        <v>96055738</v>
      </c>
      <c r="C403" s="70" t="s">
        <v>396</v>
      </c>
      <c r="D403" s="70" t="s">
        <v>584</v>
      </c>
      <c r="E403" s="69">
        <v>80670</v>
      </c>
      <c r="F403" s="69">
        <v>31699</v>
      </c>
      <c r="G403" s="71" t="s">
        <v>393</v>
      </c>
      <c r="H403" s="72">
        <v>36861</v>
      </c>
      <c r="I403" s="73">
        <f>VLOOKUP(A403,'US GAS Rankings'!$C$6:$H$232,6,FALSE)</f>
        <v>30</v>
      </c>
      <c r="K403" s="73" t="str">
        <f t="shared" si="12"/>
        <v>ONEOK Energy Marketing and Trading Company, L.P.96055738</v>
      </c>
      <c r="L403" s="73" t="str">
        <f t="shared" si="13"/>
        <v>enovate, L.L.C.</v>
      </c>
    </row>
    <row r="404" spans="1:12" x14ac:dyDescent="0.2">
      <c r="A404" s="70" t="s">
        <v>113</v>
      </c>
      <c r="B404" s="69">
        <v>96055746</v>
      </c>
      <c r="C404" s="70" t="s">
        <v>392</v>
      </c>
      <c r="D404" s="70" t="s">
        <v>584</v>
      </c>
      <c r="E404" s="69">
        <v>80670</v>
      </c>
      <c r="F404" s="69">
        <v>31699</v>
      </c>
      <c r="G404" s="71" t="s">
        <v>393</v>
      </c>
      <c r="H404" s="72">
        <v>36861</v>
      </c>
      <c r="I404" s="73">
        <f>VLOOKUP(A404,'US GAS Rankings'!$C$6:$H$232,6,FALSE)</f>
        <v>30</v>
      </c>
      <c r="K404" s="73" t="str">
        <f t="shared" si="12"/>
        <v>ONEOK Energy Marketing and Trading Company, L.P.96055746</v>
      </c>
      <c r="L404" s="73" t="str">
        <f t="shared" si="13"/>
        <v>enovate, L.L.C.</v>
      </c>
    </row>
    <row r="405" spans="1:12" x14ac:dyDescent="0.2">
      <c r="A405" s="70" t="s">
        <v>113</v>
      </c>
      <c r="B405" s="69">
        <v>96057978</v>
      </c>
      <c r="C405" s="70" t="s">
        <v>586</v>
      </c>
      <c r="D405" s="70" t="s">
        <v>584</v>
      </c>
      <c r="E405" s="69">
        <v>80670</v>
      </c>
      <c r="F405" s="69">
        <v>31699</v>
      </c>
      <c r="G405" s="71" t="s">
        <v>398</v>
      </c>
      <c r="H405" s="72">
        <v>36982</v>
      </c>
      <c r="I405" s="73">
        <f>VLOOKUP(A405,'US GAS Rankings'!$C$6:$H$232,6,FALSE)</f>
        <v>30</v>
      </c>
      <c r="K405" s="73" t="str">
        <f t="shared" si="12"/>
        <v>ONEOK Energy Marketing and Trading Company, L.P.96057978</v>
      </c>
      <c r="L405" s="73" t="str">
        <f t="shared" si="13"/>
        <v>enovate, L.L.C.</v>
      </c>
    </row>
    <row r="406" spans="1:12" x14ac:dyDescent="0.2">
      <c r="A406" s="70" t="s">
        <v>113</v>
      </c>
      <c r="B406" s="69">
        <v>96058521</v>
      </c>
      <c r="C406" s="70" t="s">
        <v>414</v>
      </c>
      <c r="D406" s="70" t="s">
        <v>584</v>
      </c>
      <c r="E406" s="69">
        <v>80670</v>
      </c>
      <c r="F406" s="69">
        <v>31699</v>
      </c>
      <c r="G406" s="71" t="s">
        <v>393</v>
      </c>
      <c r="H406" s="72">
        <v>36982</v>
      </c>
      <c r="I406" s="73">
        <f>VLOOKUP(A406,'US GAS Rankings'!$C$6:$H$232,6,FALSE)</f>
        <v>30</v>
      </c>
      <c r="K406" s="73" t="str">
        <f t="shared" si="12"/>
        <v>ONEOK Energy Marketing and Trading Company, L.P.96058521</v>
      </c>
      <c r="L406" s="73" t="str">
        <f t="shared" si="13"/>
        <v>enovate, L.L.C.</v>
      </c>
    </row>
    <row r="407" spans="1:12" x14ac:dyDescent="0.2">
      <c r="A407" s="70" t="s">
        <v>113</v>
      </c>
      <c r="B407" s="69">
        <v>96084980</v>
      </c>
      <c r="C407" s="70" t="s">
        <v>586</v>
      </c>
      <c r="D407" s="70" t="s">
        <v>584</v>
      </c>
      <c r="E407" s="69">
        <v>80670</v>
      </c>
      <c r="F407" s="69">
        <v>31699</v>
      </c>
      <c r="G407" s="71" t="s">
        <v>398</v>
      </c>
      <c r="H407" s="72">
        <v>37347</v>
      </c>
      <c r="I407" s="73">
        <f>VLOOKUP(A407,'US GAS Rankings'!$C$6:$H$232,6,FALSE)</f>
        <v>30</v>
      </c>
      <c r="K407" s="73" t="str">
        <f t="shared" si="12"/>
        <v>ONEOK Energy Marketing and Trading Company, L.P.96084980</v>
      </c>
      <c r="L407" s="73" t="str">
        <f t="shared" si="13"/>
        <v>enovate, L.L.C.</v>
      </c>
    </row>
    <row r="408" spans="1:12" x14ac:dyDescent="0.2">
      <c r="A408" s="70" t="s">
        <v>113</v>
      </c>
      <c r="B408" s="69">
        <v>96005429</v>
      </c>
      <c r="C408" s="70" t="s">
        <v>397</v>
      </c>
      <c r="D408" s="70" t="s">
        <v>565</v>
      </c>
      <c r="E408" s="69">
        <v>1305</v>
      </c>
      <c r="F408" s="69">
        <v>31699</v>
      </c>
      <c r="G408" s="71" t="s">
        <v>398</v>
      </c>
      <c r="H408" s="72">
        <v>35431</v>
      </c>
      <c r="I408" s="73">
        <f>VLOOKUP(A408,'US GAS Rankings'!$C$6:$H$232,6,FALSE)</f>
        <v>30</v>
      </c>
      <c r="K408" s="73" t="str">
        <f t="shared" si="12"/>
        <v>ONEOK Energy Marketing and Trading Company, L.P.96005429</v>
      </c>
      <c r="L408" s="73" t="str">
        <f t="shared" si="13"/>
        <v>Enron North America Corp.</v>
      </c>
    </row>
    <row r="409" spans="1:12" x14ac:dyDescent="0.2">
      <c r="A409" s="70" t="s">
        <v>113</v>
      </c>
      <c r="B409" s="69">
        <v>96007593</v>
      </c>
      <c r="C409" s="70" t="s">
        <v>411</v>
      </c>
      <c r="D409" s="70" t="s">
        <v>565</v>
      </c>
      <c r="E409" s="69">
        <v>1305</v>
      </c>
      <c r="F409" s="69">
        <v>31699</v>
      </c>
      <c r="G409" s="71" t="s">
        <v>398</v>
      </c>
      <c r="H409" s="72">
        <v>35431</v>
      </c>
      <c r="I409" s="73">
        <f>VLOOKUP(A409,'US GAS Rankings'!$C$6:$H$232,6,FALSE)</f>
        <v>30</v>
      </c>
      <c r="K409" s="73" t="str">
        <f t="shared" si="12"/>
        <v>ONEOK Energy Marketing and Trading Company, L.P.96007593</v>
      </c>
      <c r="L409" s="73" t="str">
        <f t="shared" si="13"/>
        <v>Enron North America Corp.</v>
      </c>
    </row>
    <row r="410" spans="1:12" x14ac:dyDescent="0.2">
      <c r="A410" s="70" t="s">
        <v>113</v>
      </c>
      <c r="B410" s="69">
        <v>96013084</v>
      </c>
      <c r="C410" s="70" t="s">
        <v>418</v>
      </c>
      <c r="D410" s="70" t="s">
        <v>565</v>
      </c>
      <c r="E410" s="69">
        <v>1305</v>
      </c>
      <c r="F410" s="69">
        <v>31699</v>
      </c>
      <c r="G410" s="71" t="s">
        <v>419</v>
      </c>
      <c r="H410" s="72">
        <v>35827</v>
      </c>
      <c r="I410" s="73">
        <f>VLOOKUP(A410,'US GAS Rankings'!$C$6:$H$232,6,FALSE)</f>
        <v>30</v>
      </c>
      <c r="K410" s="73" t="str">
        <f t="shared" si="12"/>
        <v>ONEOK Energy Marketing and Trading Company, L.P.96013084</v>
      </c>
      <c r="L410" s="73" t="str">
        <f t="shared" si="13"/>
        <v>Enron North America Corp.</v>
      </c>
    </row>
    <row r="411" spans="1:12" x14ac:dyDescent="0.2">
      <c r="A411" s="70" t="s">
        <v>113</v>
      </c>
      <c r="B411" s="69">
        <v>96020687</v>
      </c>
      <c r="C411" s="70" t="s">
        <v>404</v>
      </c>
      <c r="D411" s="70" t="s">
        <v>565</v>
      </c>
      <c r="E411" s="69">
        <v>1305</v>
      </c>
      <c r="F411" s="69">
        <v>31699</v>
      </c>
      <c r="G411" s="71" t="s">
        <v>398</v>
      </c>
      <c r="H411" s="72">
        <v>36251</v>
      </c>
      <c r="I411" s="73">
        <f>VLOOKUP(A411,'US GAS Rankings'!$C$6:$H$232,6,FALSE)</f>
        <v>30</v>
      </c>
      <c r="K411" s="73" t="str">
        <f t="shared" si="12"/>
        <v>ONEOK Energy Marketing and Trading Company, L.P.96020687</v>
      </c>
      <c r="L411" s="73" t="str">
        <f t="shared" si="13"/>
        <v>Enron North America Corp.</v>
      </c>
    </row>
    <row r="412" spans="1:12" x14ac:dyDescent="0.2">
      <c r="A412" s="70" t="s">
        <v>113</v>
      </c>
      <c r="B412" s="69">
        <v>96036713</v>
      </c>
      <c r="C412" s="70" t="s">
        <v>396</v>
      </c>
      <c r="D412" s="70" t="s">
        <v>565</v>
      </c>
      <c r="E412" s="69">
        <v>1305</v>
      </c>
      <c r="F412" s="69">
        <v>31699</v>
      </c>
      <c r="G412" s="71" t="s">
        <v>393</v>
      </c>
      <c r="H412" s="72">
        <v>36495</v>
      </c>
      <c r="I412" s="73">
        <f>VLOOKUP(A412,'US GAS Rankings'!$C$6:$H$232,6,FALSE)</f>
        <v>30</v>
      </c>
      <c r="K412" s="73" t="str">
        <f t="shared" si="12"/>
        <v>ONEOK Energy Marketing and Trading Company, L.P.96036713</v>
      </c>
      <c r="L412" s="73" t="str">
        <f t="shared" si="13"/>
        <v>Enron North America Corp.</v>
      </c>
    </row>
    <row r="413" spans="1:12" x14ac:dyDescent="0.2">
      <c r="A413" s="70" t="s">
        <v>113</v>
      </c>
      <c r="B413" s="69">
        <v>96036811</v>
      </c>
      <c r="C413" s="70" t="s">
        <v>396</v>
      </c>
      <c r="D413" s="70" t="s">
        <v>565</v>
      </c>
      <c r="E413" s="69">
        <v>1305</v>
      </c>
      <c r="F413" s="69">
        <v>31699</v>
      </c>
      <c r="G413" s="71" t="s">
        <v>400</v>
      </c>
      <c r="H413" s="72">
        <v>36495</v>
      </c>
      <c r="I413" s="73">
        <f>VLOOKUP(A413,'US GAS Rankings'!$C$6:$H$232,6,FALSE)</f>
        <v>30</v>
      </c>
      <c r="K413" s="73" t="str">
        <f t="shared" si="12"/>
        <v>ONEOK Energy Marketing and Trading Company, L.P.96036811</v>
      </c>
      <c r="L413" s="73" t="str">
        <f t="shared" si="13"/>
        <v>Enron North America Corp.</v>
      </c>
    </row>
    <row r="414" spans="1:12" x14ac:dyDescent="0.2">
      <c r="A414" s="70" t="s">
        <v>113</v>
      </c>
      <c r="B414" s="69">
        <v>96057675</v>
      </c>
      <c r="C414" s="70" t="s">
        <v>405</v>
      </c>
      <c r="D414" s="70" t="s">
        <v>565</v>
      </c>
      <c r="E414" s="69">
        <v>1305</v>
      </c>
      <c r="F414" s="69">
        <v>31699</v>
      </c>
      <c r="G414" s="71" t="s">
        <v>398</v>
      </c>
      <c r="H414" s="72">
        <v>37104</v>
      </c>
      <c r="I414" s="73">
        <f>VLOOKUP(A414,'US GAS Rankings'!$C$6:$H$232,6,FALSE)</f>
        <v>30</v>
      </c>
      <c r="K414" s="73" t="str">
        <f t="shared" si="12"/>
        <v>ONEOK Energy Marketing and Trading Company, L.P.96057675</v>
      </c>
      <c r="L414" s="73" t="str">
        <f t="shared" si="13"/>
        <v>Enron North America Corp.</v>
      </c>
    </row>
    <row r="415" spans="1:12" x14ac:dyDescent="0.2">
      <c r="A415" s="70" t="s">
        <v>113</v>
      </c>
      <c r="B415" s="69">
        <v>96057750</v>
      </c>
      <c r="C415" s="70" t="s">
        <v>404</v>
      </c>
      <c r="D415" s="70" t="s">
        <v>565</v>
      </c>
      <c r="E415" s="69">
        <v>1305</v>
      </c>
      <c r="F415" s="69">
        <v>31699</v>
      </c>
      <c r="G415" s="71" t="s">
        <v>398</v>
      </c>
      <c r="H415" s="72">
        <v>37196</v>
      </c>
      <c r="I415" s="73">
        <f>VLOOKUP(A415,'US GAS Rankings'!$C$6:$H$232,6,FALSE)</f>
        <v>30</v>
      </c>
      <c r="K415" s="73" t="str">
        <f t="shared" si="12"/>
        <v>ONEOK Energy Marketing and Trading Company, L.P.96057750</v>
      </c>
      <c r="L415" s="73" t="str">
        <f t="shared" si="13"/>
        <v>Enron North America Corp.</v>
      </c>
    </row>
    <row r="416" spans="1:12" x14ac:dyDescent="0.2">
      <c r="A416" s="70" t="s">
        <v>113</v>
      </c>
      <c r="B416" s="69">
        <v>96061917</v>
      </c>
      <c r="C416" s="70" t="s">
        <v>404</v>
      </c>
      <c r="D416" s="70" t="s">
        <v>565</v>
      </c>
      <c r="E416" s="69">
        <v>1305</v>
      </c>
      <c r="F416" s="69">
        <v>31699</v>
      </c>
      <c r="G416" s="71" t="s">
        <v>398</v>
      </c>
      <c r="H416" s="72">
        <v>37073</v>
      </c>
      <c r="I416" s="73">
        <f>VLOOKUP(A416,'US GAS Rankings'!$C$6:$H$232,6,FALSE)</f>
        <v>30</v>
      </c>
      <c r="K416" s="73" t="str">
        <f t="shared" si="12"/>
        <v>ONEOK Energy Marketing and Trading Company, L.P.96061917</v>
      </c>
      <c r="L416" s="73" t="str">
        <f t="shared" si="13"/>
        <v>Enron North America Corp.</v>
      </c>
    </row>
    <row r="417" spans="1:12" x14ac:dyDescent="0.2">
      <c r="A417" s="70" t="s">
        <v>113</v>
      </c>
      <c r="B417" s="69">
        <v>96061919</v>
      </c>
      <c r="C417" s="70" t="s">
        <v>404</v>
      </c>
      <c r="D417" s="70" t="s">
        <v>565</v>
      </c>
      <c r="E417" s="69">
        <v>1305</v>
      </c>
      <c r="F417" s="69">
        <v>31699</v>
      </c>
      <c r="G417" s="71" t="s">
        <v>398</v>
      </c>
      <c r="H417" s="72">
        <v>37073</v>
      </c>
      <c r="I417" s="73">
        <f>VLOOKUP(A417,'US GAS Rankings'!$C$6:$H$232,6,FALSE)</f>
        <v>30</v>
      </c>
      <c r="K417" s="73" t="str">
        <f t="shared" si="12"/>
        <v>ONEOK Energy Marketing and Trading Company, L.P.96061919</v>
      </c>
      <c r="L417" s="73" t="str">
        <f t="shared" si="13"/>
        <v>Enron North America Corp.</v>
      </c>
    </row>
    <row r="418" spans="1:12" x14ac:dyDescent="0.2">
      <c r="A418" s="70" t="s">
        <v>113</v>
      </c>
      <c r="B418" s="69">
        <v>96067097</v>
      </c>
      <c r="C418" s="70" t="s">
        <v>404</v>
      </c>
      <c r="D418" s="70" t="s">
        <v>565</v>
      </c>
      <c r="E418" s="69">
        <v>1305</v>
      </c>
      <c r="F418" s="69">
        <v>31699</v>
      </c>
      <c r="G418" s="71" t="s">
        <v>398</v>
      </c>
      <c r="H418" s="72">
        <v>37135</v>
      </c>
      <c r="I418" s="73">
        <f>VLOOKUP(A418,'US GAS Rankings'!$C$6:$H$232,6,FALSE)</f>
        <v>30</v>
      </c>
      <c r="K418" s="73" t="str">
        <f t="shared" si="12"/>
        <v>ONEOK Energy Marketing and Trading Company, L.P.96067097</v>
      </c>
      <c r="L418" s="73" t="str">
        <f t="shared" si="13"/>
        <v>Enron North America Corp.</v>
      </c>
    </row>
    <row r="419" spans="1:12" x14ac:dyDescent="0.2">
      <c r="A419" s="70" t="s">
        <v>171</v>
      </c>
      <c r="B419" s="69">
        <v>96005429</v>
      </c>
      <c r="C419" s="70" t="s">
        <v>397</v>
      </c>
      <c r="D419" s="70" t="s">
        <v>565</v>
      </c>
      <c r="E419" s="69">
        <v>1305</v>
      </c>
      <c r="F419" s="69">
        <v>34566</v>
      </c>
      <c r="G419" s="71" t="s">
        <v>398</v>
      </c>
      <c r="H419" s="72">
        <v>35431</v>
      </c>
      <c r="I419" s="73">
        <f>VLOOKUP(A419,'US GAS Rankings'!$C$6:$H$232,6,FALSE)</f>
        <v>88</v>
      </c>
      <c r="K419" s="73" t="str">
        <f t="shared" si="12"/>
        <v>Texla Energy Management Inc.96005429</v>
      </c>
      <c r="L419" s="73" t="str">
        <f t="shared" si="13"/>
        <v>Enron North America Corp.</v>
      </c>
    </row>
    <row r="420" spans="1:12" x14ac:dyDescent="0.2">
      <c r="A420" s="70" t="s">
        <v>171</v>
      </c>
      <c r="B420" s="69">
        <v>96018764</v>
      </c>
      <c r="C420" s="70" t="s">
        <v>394</v>
      </c>
      <c r="D420" s="70" t="s">
        <v>565</v>
      </c>
      <c r="E420" s="69">
        <v>1305</v>
      </c>
      <c r="F420" s="69">
        <v>34566</v>
      </c>
      <c r="G420" s="71" t="s">
        <v>393</v>
      </c>
      <c r="H420" s="72">
        <v>35886</v>
      </c>
      <c r="I420" s="73">
        <f>VLOOKUP(A420,'US GAS Rankings'!$C$6:$H$232,6,FALSE)</f>
        <v>88</v>
      </c>
      <c r="K420" s="73" t="str">
        <f t="shared" si="12"/>
        <v>Texla Energy Management Inc.96018764</v>
      </c>
      <c r="L420" s="73" t="str">
        <f t="shared" si="13"/>
        <v>Enron North America Corp.</v>
      </c>
    </row>
    <row r="421" spans="1:12" x14ac:dyDescent="0.2">
      <c r="A421" s="70" t="s">
        <v>171</v>
      </c>
      <c r="B421" s="69">
        <v>96029288</v>
      </c>
      <c r="C421" s="70" t="s">
        <v>424</v>
      </c>
      <c r="D421" s="70" t="s">
        <v>565</v>
      </c>
      <c r="E421" s="69">
        <v>1305</v>
      </c>
      <c r="F421" s="69">
        <v>34566</v>
      </c>
      <c r="G421" s="71" t="s">
        <v>393</v>
      </c>
      <c r="H421" s="72">
        <v>35309</v>
      </c>
      <c r="I421" s="73">
        <f>VLOOKUP(A421,'US GAS Rankings'!$C$6:$H$232,6,FALSE)</f>
        <v>88</v>
      </c>
      <c r="K421" s="73" t="str">
        <f t="shared" si="12"/>
        <v>Texla Energy Management Inc.96029288</v>
      </c>
      <c r="L421" s="73" t="str">
        <f t="shared" si="13"/>
        <v>Enron North America Corp.</v>
      </c>
    </row>
    <row r="422" spans="1:12" x14ac:dyDescent="0.2">
      <c r="A422" s="70" t="s">
        <v>171</v>
      </c>
      <c r="B422" s="69">
        <v>96046739</v>
      </c>
      <c r="C422" s="70" t="s">
        <v>392</v>
      </c>
      <c r="D422" s="70" t="s">
        <v>565</v>
      </c>
      <c r="E422" s="69">
        <v>1305</v>
      </c>
      <c r="F422" s="69">
        <v>34566</v>
      </c>
      <c r="G422" s="71" t="s">
        <v>393</v>
      </c>
      <c r="H422" s="72">
        <v>36708</v>
      </c>
      <c r="I422" s="73">
        <f>VLOOKUP(A422,'US GAS Rankings'!$C$6:$H$232,6,FALSE)</f>
        <v>88</v>
      </c>
      <c r="K422" s="73" t="str">
        <f t="shared" si="12"/>
        <v>Texla Energy Management Inc.96046739</v>
      </c>
      <c r="L422" s="73" t="str">
        <f t="shared" si="13"/>
        <v>Enron North America Corp.</v>
      </c>
    </row>
    <row r="423" spans="1:12" x14ac:dyDescent="0.2">
      <c r="A423" s="70" t="s">
        <v>242</v>
      </c>
      <c r="B423" s="69">
        <v>96032708</v>
      </c>
      <c r="C423" s="70" t="s">
        <v>399</v>
      </c>
      <c r="D423" s="70" t="s">
        <v>565</v>
      </c>
      <c r="E423" s="69">
        <v>1305</v>
      </c>
      <c r="F423" s="69">
        <v>34811</v>
      </c>
      <c r="G423" s="71" t="s">
        <v>398</v>
      </c>
      <c r="H423" s="72">
        <v>36526</v>
      </c>
      <c r="I423" s="73">
        <f>VLOOKUP(A423,'US GAS Rankings'!$C$6:$H$232,6,FALSE)</f>
        <v>159</v>
      </c>
      <c r="K423" s="73" t="str">
        <f t="shared" si="12"/>
        <v>UGI Utilities Inc.96032708</v>
      </c>
      <c r="L423" s="73" t="str">
        <f t="shared" si="13"/>
        <v>Enron North America Corp.</v>
      </c>
    </row>
    <row r="424" spans="1:12" x14ac:dyDescent="0.2">
      <c r="A424" s="70" t="s">
        <v>242</v>
      </c>
      <c r="B424" s="69">
        <v>96033143</v>
      </c>
      <c r="C424" s="70" t="s">
        <v>401</v>
      </c>
      <c r="D424" s="70" t="s">
        <v>565</v>
      </c>
      <c r="E424" s="69">
        <v>1305</v>
      </c>
      <c r="F424" s="69">
        <v>34811</v>
      </c>
      <c r="G424" s="71" t="s">
        <v>398</v>
      </c>
      <c r="H424" s="72">
        <v>36558</v>
      </c>
      <c r="I424" s="73">
        <f>VLOOKUP(A424,'US GAS Rankings'!$C$6:$H$232,6,FALSE)</f>
        <v>159</v>
      </c>
      <c r="K424" s="73" t="str">
        <f t="shared" si="12"/>
        <v>UGI Utilities Inc.96033143</v>
      </c>
      <c r="L424" s="73" t="str">
        <f t="shared" si="13"/>
        <v>Enron North America Corp.</v>
      </c>
    </row>
    <row r="425" spans="1:12" x14ac:dyDescent="0.2">
      <c r="A425" s="70" t="s">
        <v>242</v>
      </c>
      <c r="B425" s="69">
        <v>96057970</v>
      </c>
      <c r="C425" s="70" t="s">
        <v>403</v>
      </c>
      <c r="D425" s="70" t="s">
        <v>565</v>
      </c>
      <c r="E425" s="69">
        <v>1305</v>
      </c>
      <c r="F425" s="69">
        <v>34811</v>
      </c>
      <c r="G425" s="71" t="s">
        <v>398</v>
      </c>
      <c r="H425" s="72">
        <v>37012</v>
      </c>
      <c r="I425" s="73">
        <f>VLOOKUP(A425,'US GAS Rankings'!$C$6:$H$232,6,FALSE)</f>
        <v>159</v>
      </c>
      <c r="K425" s="73" t="str">
        <f t="shared" si="12"/>
        <v>UGI Utilities Inc.96057970</v>
      </c>
      <c r="L425" s="73" t="str">
        <f t="shared" si="13"/>
        <v>Enron North America Corp.</v>
      </c>
    </row>
    <row r="426" spans="1:12" x14ac:dyDescent="0.2">
      <c r="A426" s="70" t="s">
        <v>242</v>
      </c>
      <c r="B426" s="69">
        <v>96063268</v>
      </c>
      <c r="C426" s="70" t="s">
        <v>402</v>
      </c>
      <c r="D426" s="70" t="s">
        <v>565</v>
      </c>
      <c r="E426" s="69">
        <v>1305</v>
      </c>
      <c r="F426" s="69">
        <v>34811</v>
      </c>
      <c r="G426" s="71" t="s">
        <v>398</v>
      </c>
      <c r="H426" s="72">
        <v>37073</v>
      </c>
      <c r="I426" s="73">
        <f>VLOOKUP(A426,'US GAS Rankings'!$C$6:$H$232,6,FALSE)</f>
        <v>159</v>
      </c>
      <c r="K426" s="73" t="str">
        <f t="shared" si="12"/>
        <v>UGI Utilities Inc.96063268</v>
      </c>
      <c r="L426" s="73" t="str">
        <f t="shared" si="13"/>
        <v>Enron North America Corp.</v>
      </c>
    </row>
    <row r="427" spans="1:12" x14ac:dyDescent="0.2">
      <c r="A427" s="70" t="s">
        <v>305</v>
      </c>
      <c r="B427" s="69">
        <v>96002360</v>
      </c>
      <c r="C427" s="70" t="s">
        <v>424</v>
      </c>
      <c r="D427" s="70" t="s">
        <v>565</v>
      </c>
      <c r="E427" s="69">
        <v>1305</v>
      </c>
      <c r="F427" s="69">
        <v>36857</v>
      </c>
      <c r="G427" s="71" t="s">
        <v>393</v>
      </c>
      <c r="H427" s="72">
        <v>35247</v>
      </c>
      <c r="I427" s="73">
        <f>VLOOKUP(A427,'US GAS Rankings'!$C$6:$H$232,6,FALSE)</f>
        <v>222</v>
      </c>
      <c r="K427" s="73" t="str">
        <f t="shared" si="12"/>
        <v>Memphis Light, Gas, and Water Division96002360</v>
      </c>
      <c r="L427" s="73" t="str">
        <f t="shared" si="13"/>
        <v>Enron North America Corp.</v>
      </c>
    </row>
    <row r="428" spans="1:12" x14ac:dyDescent="0.2">
      <c r="A428" s="70" t="s">
        <v>147</v>
      </c>
      <c r="B428" s="69">
        <v>96005957</v>
      </c>
      <c r="C428" s="70" t="s">
        <v>426</v>
      </c>
      <c r="D428" s="70" t="s">
        <v>565</v>
      </c>
      <c r="E428" s="69">
        <v>1305</v>
      </c>
      <c r="F428" s="69">
        <v>45492</v>
      </c>
      <c r="G428" s="71" t="s">
        <v>398</v>
      </c>
      <c r="H428" s="72">
        <v>31902</v>
      </c>
      <c r="I428" s="73">
        <f>VLOOKUP(A428,'US GAS Rankings'!$C$6:$H$232,6,FALSE)</f>
        <v>64</v>
      </c>
      <c r="K428" s="73" t="str">
        <f t="shared" si="12"/>
        <v>MidAmerican Energy Company96005957</v>
      </c>
      <c r="L428" s="73" t="str">
        <f t="shared" si="13"/>
        <v>Enron North America Corp.</v>
      </c>
    </row>
    <row r="429" spans="1:12" x14ac:dyDescent="0.2">
      <c r="A429" s="70" t="s">
        <v>147</v>
      </c>
      <c r="B429" s="69">
        <v>96009462</v>
      </c>
      <c r="C429" s="70" t="s">
        <v>410</v>
      </c>
      <c r="D429" s="70" t="s">
        <v>565</v>
      </c>
      <c r="E429" s="69">
        <v>1305</v>
      </c>
      <c r="F429" s="69">
        <v>45492</v>
      </c>
      <c r="G429" s="71" t="s">
        <v>393</v>
      </c>
      <c r="H429" s="72">
        <v>35587</v>
      </c>
      <c r="I429" s="73">
        <f>VLOOKUP(A429,'US GAS Rankings'!$C$6:$H$232,6,FALSE)</f>
        <v>64</v>
      </c>
      <c r="K429" s="73" t="str">
        <f t="shared" si="12"/>
        <v>MidAmerican Energy Company96009462</v>
      </c>
      <c r="L429" s="73" t="str">
        <f t="shared" si="13"/>
        <v>Enron North America Corp.</v>
      </c>
    </row>
    <row r="430" spans="1:12" x14ac:dyDescent="0.2">
      <c r="A430" s="70" t="s">
        <v>147</v>
      </c>
      <c r="B430" s="69">
        <v>96023243</v>
      </c>
      <c r="C430" s="70" t="s">
        <v>394</v>
      </c>
      <c r="D430" s="70" t="s">
        <v>565</v>
      </c>
      <c r="E430" s="69">
        <v>1305</v>
      </c>
      <c r="F430" s="69">
        <v>45492</v>
      </c>
      <c r="G430" s="71" t="s">
        <v>395</v>
      </c>
      <c r="H430" s="72">
        <v>36161</v>
      </c>
      <c r="I430" s="73">
        <f>VLOOKUP(A430,'US GAS Rankings'!$C$6:$H$232,6,FALSE)</f>
        <v>64</v>
      </c>
      <c r="K430" s="73" t="str">
        <f t="shared" si="12"/>
        <v>MidAmerican Energy Company96023243</v>
      </c>
      <c r="L430" s="73" t="str">
        <f t="shared" si="13"/>
        <v>Enron North America Corp.</v>
      </c>
    </row>
    <row r="431" spans="1:12" x14ac:dyDescent="0.2">
      <c r="A431" s="70" t="s">
        <v>153</v>
      </c>
      <c r="B431" s="69">
        <v>96060729</v>
      </c>
      <c r="C431" s="70" t="s">
        <v>399</v>
      </c>
      <c r="D431" s="70" t="s">
        <v>582</v>
      </c>
      <c r="E431" s="69">
        <v>94055</v>
      </c>
      <c r="F431" s="69">
        <v>45515</v>
      </c>
      <c r="G431" s="71" t="s">
        <v>398</v>
      </c>
      <c r="H431" s="72">
        <v>37012</v>
      </c>
      <c r="I431" s="73">
        <f>VLOOKUP(A431,'US GAS Rankings'!$C$6:$H$232,6,FALSE)</f>
        <v>70</v>
      </c>
      <c r="K431" s="73" t="str">
        <f t="shared" si="12"/>
        <v>Coral Energy Resources, L.P.96060729</v>
      </c>
      <c r="L431" s="73" t="str">
        <f t="shared" si="13"/>
        <v>ENA Upstream Company LLC</v>
      </c>
    </row>
    <row r="432" spans="1:12" x14ac:dyDescent="0.2">
      <c r="A432" s="70" t="s">
        <v>153</v>
      </c>
      <c r="B432" s="69">
        <v>96061779</v>
      </c>
      <c r="C432" s="70" t="s">
        <v>401</v>
      </c>
      <c r="D432" s="70" t="s">
        <v>582</v>
      </c>
      <c r="E432" s="69">
        <v>94055</v>
      </c>
      <c r="F432" s="69">
        <v>45515</v>
      </c>
      <c r="G432" s="71" t="s">
        <v>398</v>
      </c>
      <c r="H432" s="72">
        <v>37043</v>
      </c>
      <c r="I432" s="73">
        <f>VLOOKUP(A432,'US GAS Rankings'!$C$6:$H$232,6,FALSE)</f>
        <v>70</v>
      </c>
      <c r="K432" s="73" t="str">
        <f t="shared" si="12"/>
        <v>Coral Energy Resources, L.P.96061779</v>
      </c>
      <c r="L432" s="73" t="str">
        <f t="shared" si="13"/>
        <v>ENA Upstream Company LLC</v>
      </c>
    </row>
    <row r="433" spans="1:12" x14ac:dyDescent="0.2">
      <c r="A433" s="70" t="s">
        <v>153</v>
      </c>
      <c r="B433" s="69">
        <v>96061880</v>
      </c>
      <c r="C433" s="70" t="s">
        <v>401</v>
      </c>
      <c r="D433" s="70" t="s">
        <v>584</v>
      </c>
      <c r="E433" s="69">
        <v>80670</v>
      </c>
      <c r="F433" s="69">
        <v>45515</v>
      </c>
      <c r="G433" s="71" t="s">
        <v>398</v>
      </c>
      <c r="H433" s="72">
        <v>37043</v>
      </c>
      <c r="I433" s="73">
        <f>VLOOKUP(A433,'US GAS Rankings'!$C$6:$H$232,6,FALSE)</f>
        <v>70</v>
      </c>
      <c r="K433" s="73" t="str">
        <f t="shared" si="12"/>
        <v>Coral Energy Resources, L.P.96061880</v>
      </c>
      <c r="L433" s="73" t="str">
        <f t="shared" si="13"/>
        <v>enovate, L.L.C.</v>
      </c>
    </row>
    <row r="434" spans="1:12" x14ac:dyDescent="0.2">
      <c r="A434" s="70" t="s">
        <v>153</v>
      </c>
      <c r="B434" s="69">
        <v>96096113</v>
      </c>
      <c r="C434" s="70" t="s">
        <v>399</v>
      </c>
      <c r="D434" s="70" t="s">
        <v>584</v>
      </c>
      <c r="E434" s="69">
        <v>80670</v>
      </c>
      <c r="F434" s="69">
        <v>45515</v>
      </c>
      <c r="G434" s="71" t="s">
        <v>398</v>
      </c>
      <c r="H434" s="72">
        <v>37226</v>
      </c>
      <c r="I434" s="73">
        <f>VLOOKUP(A434,'US GAS Rankings'!$C$6:$H$232,6,FALSE)</f>
        <v>70</v>
      </c>
      <c r="K434" s="73" t="str">
        <f t="shared" si="12"/>
        <v>Coral Energy Resources, L.P.96096113</v>
      </c>
      <c r="L434" s="73" t="str">
        <f t="shared" si="13"/>
        <v>enovate, L.L.C.</v>
      </c>
    </row>
    <row r="435" spans="1:12" x14ac:dyDescent="0.2">
      <c r="A435" s="70" t="s">
        <v>153</v>
      </c>
      <c r="B435" s="69">
        <v>96005429</v>
      </c>
      <c r="C435" s="70" t="s">
        <v>397</v>
      </c>
      <c r="D435" s="70" t="s">
        <v>565</v>
      </c>
      <c r="E435" s="69">
        <v>1305</v>
      </c>
      <c r="F435" s="69">
        <v>45515</v>
      </c>
      <c r="G435" s="71" t="s">
        <v>398</v>
      </c>
      <c r="H435" s="72">
        <v>35431</v>
      </c>
      <c r="I435" s="73">
        <f>VLOOKUP(A435,'US GAS Rankings'!$C$6:$H$232,6,FALSE)</f>
        <v>70</v>
      </c>
      <c r="K435" s="73" t="str">
        <f t="shared" si="12"/>
        <v>Coral Energy Resources, L.P.96005429</v>
      </c>
      <c r="L435" s="73" t="str">
        <f t="shared" si="13"/>
        <v>Enron North America Corp.</v>
      </c>
    </row>
    <row r="436" spans="1:12" x14ac:dyDescent="0.2">
      <c r="A436" s="70" t="s">
        <v>153</v>
      </c>
      <c r="B436" s="69">
        <v>96007593</v>
      </c>
      <c r="C436" s="70" t="s">
        <v>411</v>
      </c>
      <c r="D436" s="70" t="s">
        <v>565</v>
      </c>
      <c r="E436" s="69">
        <v>1305</v>
      </c>
      <c r="F436" s="69">
        <v>45515</v>
      </c>
      <c r="G436" s="71" t="s">
        <v>398</v>
      </c>
      <c r="H436" s="72">
        <v>35431</v>
      </c>
      <c r="I436" s="73">
        <f>VLOOKUP(A436,'US GAS Rankings'!$C$6:$H$232,6,FALSE)</f>
        <v>70</v>
      </c>
      <c r="K436" s="73" t="str">
        <f t="shared" si="12"/>
        <v>Coral Energy Resources, L.P.96007593</v>
      </c>
      <c r="L436" s="73" t="str">
        <f t="shared" si="13"/>
        <v>Enron North America Corp.</v>
      </c>
    </row>
    <row r="437" spans="1:12" x14ac:dyDescent="0.2">
      <c r="A437" s="70" t="s">
        <v>153</v>
      </c>
      <c r="B437" s="69">
        <v>96010108</v>
      </c>
      <c r="C437" s="70" t="s">
        <v>417</v>
      </c>
      <c r="D437" s="70" t="s">
        <v>565</v>
      </c>
      <c r="E437" s="69">
        <v>1305</v>
      </c>
      <c r="F437" s="69">
        <v>45515</v>
      </c>
      <c r="G437" s="71" t="s">
        <v>393</v>
      </c>
      <c r="H437" s="72">
        <v>35004</v>
      </c>
      <c r="I437" s="73">
        <f>VLOOKUP(A437,'US GAS Rankings'!$C$6:$H$232,6,FALSE)</f>
        <v>70</v>
      </c>
      <c r="K437" s="73" t="str">
        <f t="shared" si="12"/>
        <v>Coral Energy Resources, L.P.96010108</v>
      </c>
      <c r="L437" s="73" t="str">
        <f t="shared" si="13"/>
        <v>Enron North America Corp.</v>
      </c>
    </row>
    <row r="438" spans="1:12" x14ac:dyDescent="0.2">
      <c r="A438" s="70" t="s">
        <v>153</v>
      </c>
      <c r="B438" s="69">
        <v>96057839</v>
      </c>
      <c r="C438" s="70" t="s">
        <v>403</v>
      </c>
      <c r="D438" s="70" t="s">
        <v>565</v>
      </c>
      <c r="E438" s="69">
        <v>1305</v>
      </c>
      <c r="F438" s="69">
        <v>45515</v>
      </c>
      <c r="G438" s="71" t="s">
        <v>398</v>
      </c>
      <c r="H438" s="72">
        <v>36982</v>
      </c>
      <c r="I438" s="73">
        <f>VLOOKUP(A438,'US GAS Rankings'!$C$6:$H$232,6,FALSE)</f>
        <v>70</v>
      </c>
      <c r="K438" s="73" t="str">
        <f t="shared" si="12"/>
        <v>Coral Energy Resources, L.P.96057839</v>
      </c>
      <c r="L438" s="73" t="str">
        <f t="shared" si="13"/>
        <v>Enron North America Corp.</v>
      </c>
    </row>
    <row r="439" spans="1:12" x14ac:dyDescent="0.2">
      <c r="A439" s="70" t="s">
        <v>153</v>
      </c>
      <c r="B439" s="69">
        <v>96062118</v>
      </c>
      <c r="C439" s="70" t="s">
        <v>403</v>
      </c>
      <c r="D439" s="70" t="s">
        <v>565</v>
      </c>
      <c r="E439" s="69">
        <v>1305</v>
      </c>
      <c r="F439" s="69">
        <v>45515</v>
      </c>
      <c r="G439" s="71" t="s">
        <v>398</v>
      </c>
      <c r="H439" s="72">
        <v>37196</v>
      </c>
      <c r="I439" s="73">
        <f>VLOOKUP(A439,'US GAS Rankings'!$C$6:$H$232,6,FALSE)</f>
        <v>70</v>
      </c>
      <c r="K439" s="73" t="str">
        <f t="shared" si="12"/>
        <v>Coral Energy Resources, L.P.96062118</v>
      </c>
      <c r="L439" s="73" t="str">
        <f t="shared" si="13"/>
        <v>Enron North America Corp.</v>
      </c>
    </row>
    <row r="440" spans="1:12" x14ac:dyDescent="0.2">
      <c r="A440" s="70" t="s">
        <v>153</v>
      </c>
      <c r="B440" s="69">
        <v>96062169</v>
      </c>
      <c r="C440" s="70" t="s">
        <v>403</v>
      </c>
      <c r="D440" s="70" t="s">
        <v>565</v>
      </c>
      <c r="E440" s="69">
        <v>1305</v>
      </c>
      <c r="F440" s="69">
        <v>45515</v>
      </c>
      <c r="G440" s="71" t="s">
        <v>398</v>
      </c>
      <c r="H440" s="72">
        <v>37196</v>
      </c>
      <c r="I440" s="73">
        <f>VLOOKUP(A440,'US GAS Rankings'!$C$6:$H$232,6,FALSE)</f>
        <v>70</v>
      </c>
      <c r="K440" s="73" t="str">
        <f t="shared" si="12"/>
        <v>Coral Energy Resources, L.P.96062169</v>
      </c>
      <c r="L440" s="73" t="str">
        <f t="shared" si="13"/>
        <v>Enron North America Corp.</v>
      </c>
    </row>
    <row r="441" spans="1:12" x14ac:dyDescent="0.2">
      <c r="A441" s="70" t="s">
        <v>153</v>
      </c>
      <c r="B441" s="69">
        <v>96062984</v>
      </c>
      <c r="C441" s="70" t="s">
        <v>403</v>
      </c>
      <c r="D441" s="70" t="s">
        <v>565</v>
      </c>
      <c r="E441" s="69">
        <v>1305</v>
      </c>
      <c r="F441" s="69">
        <v>45515</v>
      </c>
      <c r="G441" s="71" t="s">
        <v>398</v>
      </c>
      <c r="H441" s="72">
        <v>37196</v>
      </c>
      <c r="I441" s="73">
        <f>VLOOKUP(A441,'US GAS Rankings'!$C$6:$H$232,6,FALSE)</f>
        <v>70</v>
      </c>
      <c r="K441" s="73" t="str">
        <f t="shared" si="12"/>
        <v>Coral Energy Resources, L.P.96062984</v>
      </c>
      <c r="L441" s="73" t="str">
        <f t="shared" si="13"/>
        <v>Enron North America Corp.</v>
      </c>
    </row>
    <row r="442" spans="1:12" x14ac:dyDescent="0.2">
      <c r="A442" s="70" t="s">
        <v>153</v>
      </c>
      <c r="B442" s="69">
        <v>96063344</v>
      </c>
      <c r="C442" s="70" t="s">
        <v>403</v>
      </c>
      <c r="D442" s="70" t="s">
        <v>565</v>
      </c>
      <c r="E442" s="69">
        <v>1305</v>
      </c>
      <c r="F442" s="69">
        <v>45515</v>
      </c>
      <c r="G442" s="71" t="s">
        <v>398</v>
      </c>
      <c r="H442" s="72">
        <v>37196</v>
      </c>
      <c r="I442" s="73">
        <f>VLOOKUP(A442,'US GAS Rankings'!$C$6:$H$232,6,FALSE)</f>
        <v>70</v>
      </c>
      <c r="K442" s="73" t="str">
        <f t="shared" si="12"/>
        <v>Coral Energy Resources, L.P.96063344</v>
      </c>
      <c r="L442" s="73" t="str">
        <f t="shared" si="13"/>
        <v>Enron North America Corp.</v>
      </c>
    </row>
    <row r="443" spans="1:12" x14ac:dyDescent="0.2">
      <c r="A443" s="70" t="s">
        <v>153</v>
      </c>
      <c r="B443" s="69">
        <v>96071155</v>
      </c>
      <c r="C443" s="70" t="s">
        <v>403</v>
      </c>
      <c r="D443" s="70" t="s">
        <v>565</v>
      </c>
      <c r="E443" s="69">
        <v>1305</v>
      </c>
      <c r="F443" s="69">
        <v>45515</v>
      </c>
      <c r="G443" s="71" t="s">
        <v>398</v>
      </c>
      <c r="H443" s="72">
        <v>37196</v>
      </c>
      <c r="I443" s="73">
        <f>VLOOKUP(A443,'US GAS Rankings'!$C$6:$H$232,6,FALSE)</f>
        <v>70</v>
      </c>
      <c r="K443" s="73" t="str">
        <f t="shared" si="12"/>
        <v>Coral Energy Resources, L.P.96071155</v>
      </c>
      <c r="L443" s="73" t="str">
        <f t="shared" si="13"/>
        <v>Enron North America Corp.</v>
      </c>
    </row>
    <row r="444" spans="1:12" x14ac:dyDescent="0.2">
      <c r="A444" s="70" t="s">
        <v>153</v>
      </c>
      <c r="B444" s="69">
        <v>96080608</v>
      </c>
      <c r="C444" s="70" t="s">
        <v>405</v>
      </c>
      <c r="D444" s="70" t="s">
        <v>565</v>
      </c>
      <c r="E444" s="69">
        <v>1305</v>
      </c>
      <c r="F444" s="69">
        <v>45515</v>
      </c>
      <c r="G444" s="71" t="s">
        <v>398</v>
      </c>
      <c r="H444" s="72">
        <v>37196</v>
      </c>
      <c r="I444" s="73">
        <f>VLOOKUP(A444,'US GAS Rankings'!$C$6:$H$232,6,FALSE)</f>
        <v>70</v>
      </c>
      <c r="K444" s="73" t="str">
        <f t="shared" si="12"/>
        <v>Coral Energy Resources, L.P.96080608</v>
      </c>
      <c r="L444" s="73" t="str">
        <f t="shared" si="13"/>
        <v>Enron North America Corp.</v>
      </c>
    </row>
    <row r="445" spans="1:12" x14ac:dyDescent="0.2">
      <c r="A445" s="70" t="s">
        <v>205</v>
      </c>
      <c r="B445" s="69">
        <v>96005429</v>
      </c>
      <c r="C445" s="70" t="s">
        <v>397</v>
      </c>
      <c r="D445" s="70" t="s">
        <v>565</v>
      </c>
      <c r="E445" s="69">
        <v>1305</v>
      </c>
      <c r="F445" s="69">
        <v>45829</v>
      </c>
      <c r="G445" s="71" t="s">
        <v>398</v>
      </c>
      <c r="H445" s="72">
        <v>35431</v>
      </c>
      <c r="I445" s="73">
        <f>VLOOKUP(A445,'US GAS Rankings'!$C$6:$H$232,6,FALSE)</f>
        <v>122</v>
      </c>
      <c r="K445" s="73" t="str">
        <f t="shared" si="12"/>
        <v>TransCanada Gas Services Inc.96005429</v>
      </c>
      <c r="L445" s="73" t="str">
        <f t="shared" si="13"/>
        <v>Enron North America Corp.</v>
      </c>
    </row>
    <row r="446" spans="1:12" x14ac:dyDescent="0.2">
      <c r="A446" s="70" t="s">
        <v>205</v>
      </c>
      <c r="B446" s="69">
        <v>96029053</v>
      </c>
      <c r="C446" s="70" t="s">
        <v>396</v>
      </c>
      <c r="D446" s="70" t="s">
        <v>565</v>
      </c>
      <c r="E446" s="69">
        <v>1305</v>
      </c>
      <c r="F446" s="69">
        <v>45829</v>
      </c>
      <c r="G446" s="71" t="s">
        <v>393</v>
      </c>
      <c r="H446" s="72">
        <v>35886</v>
      </c>
      <c r="I446" s="73">
        <f>VLOOKUP(A446,'US GAS Rankings'!$C$6:$H$232,6,FALSE)</f>
        <v>122</v>
      </c>
      <c r="K446" s="73" t="str">
        <f t="shared" si="12"/>
        <v>TransCanada Gas Services Inc.96029053</v>
      </c>
      <c r="L446" s="73" t="str">
        <f t="shared" si="13"/>
        <v>Enron North America Corp.</v>
      </c>
    </row>
    <row r="447" spans="1:12" x14ac:dyDescent="0.2">
      <c r="A447" s="70" t="s">
        <v>205</v>
      </c>
      <c r="B447" s="69">
        <v>96044788</v>
      </c>
      <c r="C447" s="70" t="s">
        <v>405</v>
      </c>
      <c r="D447" s="70" t="s">
        <v>565</v>
      </c>
      <c r="E447" s="69">
        <v>1305</v>
      </c>
      <c r="F447" s="69">
        <v>45829</v>
      </c>
      <c r="G447" s="71" t="s">
        <v>398</v>
      </c>
      <c r="H447" s="72">
        <v>36831</v>
      </c>
      <c r="I447" s="73">
        <f>VLOOKUP(A447,'US GAS Rankings'!$C$6:$H$232,6,FALSE)</f>
        <v>122</v>
      </c>
      <c r="K447" s="73" t="str">
        <f t="shared" si="12"/>
        <v>TransCanada Gas Services Inc.96044788</v>
      </c>
      <c r="L447" s="73" t="str">
        <f t="shared" si="13"/>
        <v>Enron North America Corp.</v>
      </c>
    </row>
    <row r="448" spans="1:12" x14ac:dyDescent="0.2">
      <c r="A448" s="70" t="s">
        <v>205</v>
      </c>
      <c r="B448" s="69">
        <v>96057545</v>
      </c>
      <c r="C448" s="70" t="s">
        <v>404</v>
      </c>
      <c r="D448" s="70" t="s">
        <v>565</v>
      </c>
      <c r="E448" s="69">
        <v>1305</v>
      </c>
      <c r="F448" s="69">
        <v>45829</v>
      </c>
      <c r="G448" s="71" t="s">
        <v>398</v>
      </c>
      <c r="H448" s="72">
        <v>37196</v>
      </c>
      <c r="I448" s="73">
        <f>VLOOKUP(A448,'US GAS Rankings'!$C$6:$H$232,6,FALSE)</f>
        <v>122</v>
      </c>
      <c r="K448" s="73" t="str">
        <f t="shared" si="12"/>
        <v>TransCanada Gas Services Inc.96057545</v>
      </c>
      <c r="L448" s="73" t="str">
        <f t="shared" si="13"/>
        <v>Enron North America Corp.</v>
      </c>
    </row>
    <row r="449" spans="1:12" x14ac:dyDescent="0.2">
      <c r="A449" s="70" t="s">
        <v>205</v>
      </c>
      <c r="B449" s="69">
        <v>96085090</v>
      </c>
      <c r="C449" s="70" t="s">
        <v>404</v>
      </c>
      <c r="D449" s="70" t="s">
        <v>565</v>
      </c>
      <c r="E449" s="69">
        <v>1305</v>
      </c>
      <c r="F449" s="69">
        <v>45829</v>
      </c>
      <c r="G449" s="71" t="s">
        <v>398</v>
      </c>
      <c r="H449" s="72">
        <v>37196</v>
      </c>
      <c r="I449" s="73">
        <f>VLOOKUP(A449,'US GAS Rankings'!$C$6:$H$232,6,FALSE)</f>
        <v>122</v>
      </c>
      <c r="K449" s="73" t="str">
        <f t="shared" si="12"/>
        <v>TransCanada Gas Services Inc.96085090</v>
      </c>
      <c r="L449" s="73" t="str">
        <f t="shared" si="13"/>
        <v>Enron North America Corp.</v>
      </c>
    </row>
    <row r="450" spans="1:12" x14ac:dyDescent="0.2">
      <c r="A450" s="70" t="s">
        <v>142</v>
      </c>
      <c r="B450" s="69">
        <v>96001397</v>
      </c>
      <c r="C450" s="70" t="s">
        <v>417</v>
      </c>
      <c r="D450" s="70" t="s">
        <v>565</v>
      </c>
      <c r="E450" s="69">
        <v>1305</v>
      </c>
      <c r="F450" s="69">
        <v>46388</v>
      </c>
      <c r="G450" s="71" t="s">
        <v>393</v>
      </c>
      <c r="H450" s="72">
        <v>35034</v>
      </c>
      <c r="I450" s="73">
        <f>VLOOKUP(A450,'US GAS Rankings'!$C$6:$H$232,6,FALSE)</f>
        <v>59</v>
      </c>
      <c r="K450" s="73" t="str">
        <f t="shared" si="12"/>
        <v>WPS Energy Services, Inc.96001397</v>
      </c>
      <c r="L450" s="73" t="str">
        <f t="shared" si="13"/>
        <v>Enron North America Corp.</v>
      </c>
    </row>
    <row r="451" spans="1:12" x14ac:dyDescent="0.2">
      <c r="A451" s="70" t="s">
        <v>142</v>
      </c>
      <c r="B451" s="69">
        <v>96009757</v>
      </c>
      <c r="C451" s="70" t="s">
        <v>410</v>
      </c>
      <c r="D451" s="70" t="s">
        <v>565</v>
      </c>
      <c r="E451" s="69">
        <v>1305</v>
      </c>
      <c r="F451" s="69">
        <v>46388</v>
      </c>
      <c r="G451" s="71" t="s">
        <v>400</v>
      </c>
      <c r="H451" s="72">
        <v>35633</v>
      </c>
      <c r="I451" s="73">
        <f>VLOOKUP(A451,'US GAS Rankings'!$C$6:$H$232,6,FALSE)</f>
        <v>59</v>
      </c>
      <c r="K451" s="73" t="str">
        <f t="shared" ref="K451:K514" si="14">A451&amp;B451</f>
        <v>WPS Energy Services, Inc.96009757</v>
      </c>
      <c r="L451" s="73" t="str">
        <f t="shared" ref="L451:L514" si="15">D451</f>
        <v>Enron North America Corp.</v>
      </c>
    </row>
    <row r="452" spans="1:12" x14ac:dyDescent="0.2">
      <c r="A452" s="70" t="s">
        <v>142</v>
      </c>
      <c r="B452" s="69">
        <v>96018762</v>
      </c>
      <c r="C452" s="70" t="s">
        <v>394</v>
      </c>
      <c r="D452" s="70" t="s">
        <v>565</v>
      </c>
      <c r="E452" s="69">
        <v>1305</v>
      </c>
      <c r="F452" s="69">
        <v>46388</v>
      </c>
      <c r="G452" s="71" t="s">
        <v>393</v>
      </c>
      <c r="H452" s="72">
        <v>35827</v>
      </c>
      <c r="I452" s="73">
        <f>VLOOKUP(A452,'US GAS Rankings'!$C$6:$H$232,6,FALSE)</f>
        <v>59</v>
      </c>
      <c r="K452" s="73" t="str">
        <f t="shared" si="14"/>
        <v>WPS Energy Services, Inc.96018762</v>
      </c>
      <c r="L452" s="73" t="str">
        <f t="shared" si="15"/>
        <v>Enron North America Corp.</v>
      </c>
    </row>
    <row r="453" spans="1:12" x14ac:dyDescent="0.2">
      <c r="A453" s="70" t="s">
        <v>142</v>
      </c>
      <c r="B453" s="69">
        <v>96048128</v>
      </c>
      <c r="C453" s="70" t="s">
        <v>404</v>
      </c>
      <c r="D453" s="70" t="s">
        <v>565</v>
      </c>
      <c r="E453" s="69">
        <v>1305</v>
      </c>
      <c r="F453" s="69">
        <v>46388</v>
      </c>
      <c r="G453" s="71" t="s">
        <v>398</v>
      </c>
      <c r="H453" s="72">
        <v>36800</v>
      </c>
      <c r="I453" s="73">
        <f>VLOOKUP(A453,'US GAS Rankings'!$C$6:$H$232,6,FALSE)</f>
        <v>59</v>
      </c>
      <c r="K453" s="73" t="str">
        <f t="shared" si="14"/>
        <v>WPS Energy Services, Inc.96048128</v>
      </c>
      <c r="L453" s="73" t="str">
        <f t="shared" si="15"/>
        <v>Enron North America Corp.</v>
      </c>
    </row>
    <row r="454" spans="1:12" x14ac:dyDescent="0.2">
      <c r="A454" s="70" t="s">
        <v>142</v>
      </c>
      <c r="B454" s="69">
        <v>96048134</v>
      </c>
      <c r="C454" s="70" t="s">
        <v>403</v>
      </c>
      <c r="D454" s="70" t="s">
        <v>565</v>
      </c>
      <c r="E454" s="69">
        <v>1305</v>
      </c>
      <c r="F454" s="69">
        <v>46388</v>
      </c>
      <c r="G454" s="71" t="s">
        <v>398</v>
      </c>
      <c r="H454" s="72">
        <v>36800</v>
      </c>
      <c r="I454" s="73">
        <f>VLOOKUP(A454,'US GAS Rankings'!$C$6:$H$232,6,FALSE)</f>
        <v>59</v>
      </c>
      <c r="K454" s="73" t="str">
        <f t="shared" si="14"/>
        <v>WPS Energy Services, Inc.96048134</v>
      </c>
      <c r="L454" s="73" t="str">
        <f t="shared" si="15"/>
        <v>Enron North America Corp.</v>
      </c>
    </row>
    <row r="455" spans="1:12" x14ac:dyDescent="0.2">
      <c r="A455" s="70" t="s">
        <v>142</v>
      </c>
      <c r="B455" s="69">
        <v>96048682</v>
      </c>
      <c r="C455" s="70" t="s">
        <v>404</v>
      </c>
      <c r="D455" s="70" t="s">
        <v>565</v>
      </c>
      <c r="E455" s="69">
        <v>1305</v>
      </c>
      <c r="F455" s="69">
        <v>46388</v>
      </c>
      <c r="G455" s="71" t="s">
        <v>398</v>
      </c>
      <c r="H455" s="72">
        <v>36800</v>
      </c>
      <c r="I455" s="73">
        <f>VLOOKUP(A455,'US GAS Rankings'!$C$6:$H$232,6,FALSE)</f>
        <v>59</v>
      </c>
      <c r="K455" s="73" t="str">
        <f t="shared" si="14"/>
        <v>WPS Energy Services, Inc.96048682</v>
      </c>
      <c r="L455" s="73" t="str">
        <f t="shared" si="15"/>
        <v>Enron North America Corp.</v>
      </c>
    </row>
    <row r="456" spans="1:12" x14ac:dyDescent="0.2">
      <c r="A456" s="70" t="s">
        <v>142</v>
      </c>
      <c r="B456" s="69">
        <v>96051940</v>
      </c>
      <c r="C456" s="70" t="s">
        <v>405</v>
      </c>
      <c r="D456" s="70" t="s">
        <v>565</v>
      </c>
      <c r="E456" s="69">
        <v>1305</v>
      </c>
      <c r="F456" s="69">
        <v>46388</v>
      </c>
      <c r="G456" s="71" t="s">
        <v>398</v>
      </c>
      <c r="H456" s="72">
        <v>36892</v>
      </c>
      <c r="I456" s="73">
        <f>VLOOKUP(A456,'US GAS Rankings'!$C$6:$H$232,6,FALSE)</f>
        <v>59</v>
      </c>
      <c r="K456" s="73" t="str">
        <f t="shared" si="14"/>
        <v>WPS Energy Services, Inc.96051940</v>
      </c>
      <c r="L456" s="73" t="str">
        <f t="shared" si="15"/>
        <v>Enron North America Corp.</v>
      </c>
    </row>
    <row r="457" spans="1:12" x14ac:dyDescent="0.2">
      <c r="A457" s="70" t="s">
        <v>142</v>
      </c>
      <c r="B457" s="69">
        <v>96055468</v>
      </c>
      <c r="C457" s="70" t="s">
        <v>404</v>
      </c>
      <c r="D457" s="70" t="s">
        <v>565</v>
      </c>
      <c r="E457" s="69">
        <v>1305</v>
      </c>
      <c r="F457" s="69">
        <v>46388</v>
      </c>
      <c r="G457" s="71" t="s">
        <v>398</v>
      </c>
      <c r="H457" s="72">
        <v>37196</v>
      </c>
      <c r="I457" s="73">
        <f>VLOOKUP(A457,'US GAS Rankings'!$C$6:$H$232,6,FALSE)</f>
        <v>59</v>
      </c>
      <c r="K457" s="73" t="str">
        <f t="shared" si="14"/>
        <v>WPS Energy Services, Inc.96055468</v>
      </c>
      <c r="L457" s="73" t="str">
        <f t="shared" si="15"/>
        <v>Enron North America Corp.</v>
      </c>
    </row>
    <row r="458" spans="1:12" x14ac:dyDescent="0.2">
      <c r="A458" s="70" t="s">
        <v>142</v>
      </c>
      <c r="B458" s="69">
        <v>96057945</v>
      </c>
      <c r="C458" s="70" t="s">
        <v>403</v>
      </c>
      <c r="D458" s="70" t="s">
        <v>565</v>
      </c>
      <c r="E458" s="69">
        <v>1305</v>
      </c>
      <c r="F458" s="69">
        <v>46388</v>
      </c>
      <c r="G458" s="71" t="s">
        <v>398</v>
      </c>
      <c r="H458" s="72">
        <v>37196</v>
      </c>
      <c r="I458" s="73">
        <f>VLOOKUP(A458,'US GAS Rankings'!$C$6:$H$232,6,FALSE)</f>
        <v>59</v>
      </c>
      <c r="K458" s="73" t="str">
        <f t="shared" si="14"/>
        <v>WPS Energy Services, Inc.96057945</v>
      </c>
      <c r="L458" s="73" t="str">
        <f t="shared" si="15"/>
        <v>Enron North America Corp.</v>
      </c>
    </row>
    <row r="459" spans="1:12" x14ac:dyDescent="0.2">
      <c r="A459" s="70" t="s">
        <v>142</v>
      </c>
      <c r="B459" s="69">
        <v>96059721</v>
      </c>
      <c r="C459" s="70" t="s">
        <v>403</v>
      </c>
      <c r="D459" s="70" t="s">
        <v>565</v>
      </c>
      <c r="E459" s="69">
        <v>1305</v>
      </c>
      <c r="F459" s="69">
        <v>46388</v>
      </c>
      <c r="G459" s="71" t="s">
        <v>398</v>
      </c>
      <c r="H459" s="72">
        <v>37196</v>
      </c>
      <c r="I459" s="73">
        <f>VLOOKUP(A459,'US GAS Rankings'!$C$6:$H$232,6,FALSE)</f>
        <v>59</v>
      </c>
      <c r="K459" s="73" t="str">
        <f t="shared" si="14"/>
        <v>WPS Energy Services, Inc.96059721</v>
      </c>
      <c r="L459" s="73" t="str">
        <f t="shared" si="15"/>
        <v>Enron North America Corp.</v>
      </c>
    </row>
    <row r="460" spans="1:12" x14ac:dyDescent="0.2">
      <c r="A460" s="70" t="s">
        <v>142</v>
      </c>
      <c r="B460" s="69">
        <v>96060305</v>
      </c>
      <c r="C460" s="70" t="s">
        <v>403</v>
      </c>
      <c r="D460" s="70" t="s">
        <v>565</v>
      </c>
      <c r="E460" s="69">
        <v>1305</v>
      </c>
      <c r="F460" s="69">
        <v>46388</v>
      </c>
      <c r="G460" s="71" t="s">
        <v>398</v>
      </c>
      <c r="H460" s="72">
        <v>37196</v>
      </c>
      <c r="I460" s="73">
        <f>VLOOKUP(A460,'US GAS Rankings'!$C$6:$H$232,6,FALSE)</f>
        <v>59</v>
      </c>
      <c r="K460" s="73" t="str">
        <f t="shared" si="14"/>
        <v>WPS Energy Services, Inc.96060305</v>
      </c>
      <c r="L460" s="73" t="str">
        <f t="shared" si="15"/>
        <v>Enron North America Corp.</v>
      </c>
    </row>
    <row r="461" spans="1:12" x14ac:dyDescent="0.2">
      <c r="A461" s="70" t="s">
        <v>142</v>
      </c>
      <c r="B461" s="69">
        <v>96060528</v>
      </c>
      <c r="C461" s="70" t="s">
        <v>403</v>
      </c>
      <c r="D461" s="70" t="s">
        <v>565</v>
      </c>
      <c r="E461" s="69">
        <v>1305</v>
      </c>
      <c r="F461" s="69">
        <v>46388</v>
      </c>
      <c r="G461" s="71" t="s">
        <v>398</v>
      </c>
      <c r="H461" s="72">
        <v>37043</v>
      </c>
      <c r="I461" s="73">
        <f>VLOOKUP(A461,'US GAS Rankings'!$C$6:$H$232,6,FALSE)</f>
        <v>59</v>
      </c>
      <c r="K461" s="73" t="str">
        <f t="shared" si="14"/>
        <v>WPS Energy Services, Inc.96060528</v>
      </c>
      <c r="L461" s="73" t="str">
        <f t="shared" si="15"/>
        <v>Enron North America Corp.</v>
      </c>
    </row>
    <row r="462" spans="1:12" x14ac:dyDescent="0.2">
      <c r="A462" s="70" t="s">
        <v>142</v>
      </c>
      <c r="B462" s="69">
        <v>96060529</v>
      </c>
      <c r="C462" s="70" t="s">
        <v>403</v>
      </c>
      <c r="D462" s="70" t="s">
        <v>565</v>
      </c>
      <c r="E462" s="69">
        <v>1305</v>
      </c>
      <c r="F462" s="69">
        <v>46388</v>
      </c>
      <c r="G462" s="71" t="s">
        <v>398</v>
      </c>
      <c r="H462" s="72">
        <v>37196</v>
      </c>
      <c r="I462" s="73">
        <f>VLOOKUP(A462,'US GAS Rankings'!$C$6:$H$232,6,FALSE)</f>
        <v>59</v>
      </c>
      <c r="K462" s="73" t="str">
        <f t="shared" si="14"/>
        <v>WPS Energy Services, Inc.96060529</v>
      </c>
      <c r="L462" s="73" t="str">
        <f t="shared" si="15"/>
        <v>Enron North America Corp.</v>
      </c>
    </row>
    <row r="463" spans="1:12" x14ac:dyDescent="0.2">
      <c r="A463" s="70" t="s">
        <v>142</v>
      </c>
      <c r="B463" s="69">
        <v>96061936</v>
      </c>
      <c r="C463" s="70" t="s">
        <v>403</v>
      </c>
      <c r="D463" s="70" t="s">
        <v>565</v>
      </c>
      <c r="E463" s="69">
        <v>1305</v>
      </c>
      <c r="F463" s="69">
        <v>46388</v>
      </c>
      <c r="G463" s="71" t="s">
        <v>398</v>
      </c>
      <c r="H463" s="72">
        <v>37347</v>
      </c>
      <c r="I463" s="73">
        <f>VLOOKUP(A463,'US GAS Rankings'!$C$6:$H$232,6,FALSE)</f>
        <v>59</v>
      </c>
      <c r="K463" s="73" t="str">
        <f t="shared" si="14"/>
        <v>WPS Energy Services, Inc.96061936</v>
      </c>
      <c r="L463" s="73" t="str">
        <f t="shared" si="15"/>
        <v>Enron North America Corp.</v>
      </c>
    </row>
    <row r="464" spans="1:12" x14ac:dyDescent="0.2">
      <c r="A464" s="70" t="s">
        <v>142</v>
      </c>
      <c r="B464" s="69">
        <v>96063549</v>
      </c>
      <c r="C464" s="70" t="s">
        <v>403</v>
      </c>
      <c r="D464" s="70" t="s">
        <v>565</v>
      </c>
      <c r="E464" s="69">
        <v>1305</v>
      </c>
      <c r="F464" s="69">
        <v>46388</v>
      </c>
      <c r="G464" s="71" t="s">
        <v>398</v>
      </c>
      <c r="H464" s="72">
        <v>37561</v>
      </c>
      <c r="I464" s="73">
        <f>VLOOKUP(A464,'US GAS Rankings'!$C$6:$H$232,6,FALSE)</f>
        <v>59</v>
      </c>
      <c r="K464" s="73" t="str">
        <f t="shared" si="14"/>
        <v>WPS Energy Services, Inc.96063549</v>
      </c>
      <c r="L464" s="73" t="str">
        <f t="shared" si="15"/>
        <v>Enron North America Corp.</v>
      </c>
    </row>
    <row r="465" spans="1:12" x14ac:dyDescent="0.2">
      <c r="A465" s="70" t="s">
        <v>142</v>
      </c>
      <c r="B465" s="69">
        <v>96063550</v>
      </c>
      <c r="C465" s="70" t="s">
        <v>403</v>
      </c>
      <c r="D465" s="70" t="s">
        <v>565</v>
      </c>
      <c r="E465" s="69">
        <v>1305</v>
      </c>
      <c r="F465" s="69">
        <v>46388</v>
      </c>
      <c r="G465" s="71" t="s">
        <v>398</v>
      </c>
      <c r="H465" s="72">
        <v>37561</v>
      </c>
      <c r="I465" s="73">
        <f>VLOOKUP(A465,'US GAS Rankings'!$C$6:$H$232,6,FALSE)</f>
        <v>59</v>
      </c>
      <c r="K465" s="73" t="str">
        <f t="shared" si="14"/>
        <v>WPS Energy Services, Inc.96063550</v>
      </c>
      <c r="L465" s="73" t="str">
        <f t="shared" si="15"/>
        <v>Enron North America Corp.</v>
      </c>
    </row>
    <row r="466" spans="1:12" x14ac:dyDescent="0.2">
      <c r="A466" s="70" t="s">
        <v>142</v>
      </c>
      <c r="B466" s="69">
        <v>96063551</v>
      </c>
      <c r="C466" s="70" t="s">
        <v>403</v>
      </c>
      <c r="D466" s="70" t="s">
        <v>565</v>
      </c>
      <c r="E466" s="69">
        <v>1305</v>
      </c>
      <c r="F466" s="69">
        <v>46388</v>
      </c>
      <c r="G466" s="71" t="s">
        <v>398</v>
      </c>
      <c r="H466" s="72">
        <v>37712</v>
      </c>
      <c r="I466" s="73">
        <f>VLOOKUP(A466,'US GAS Rankings'!$C$6:$H$232,6,FALSE)</f>
        <v>59</v>
      </c>
      <c r="K466" s="73" t="str">
        <f t="shared" si="14"/>
        <v>WPS Energy Services, Inc.96063551</v>
      </c>
      <c r="L466" s="73" t="str">
        <f t="shared" si="15"/>
        <v>Enron North America Corp.</v>
      </c>
    </row>
    <row r="467" spans="1:12" x14ac:dyDescent="0.2">
      <c r="A467" s="70" t="s">
        <v>142</v>
      </c>
      <c r="B467" s="69">
        <v>96063906</v>
      </c>
      <c r="C467" s="70" t="s">
        <v>403</v>
      </c>
      <c r="D467" s="70" t="s">
        <v>565</v>
      </c>
      <c r="E467" s="69">
        <v>1305</v>
      </c>
      <c r="F467" s="69">
        <v>46388</v>
      </c>
      <c r="G467" s="71" t="s">
        <v>398</v>
      </c>
      <c r="H467" s="72">
        <v>37347</v>
      </c>
      <c r="I467" s="73">
        <f>VLOOKUP(A467,'US GAS Rankings'!$C$6:$H$232,6,FALSE)</f>
        <v>59</v>
      </c>
      <c r="K467" s="73" t="str">
        <f t="shared" si="14"/>
        <v>WPS Energy Services, Inc.96063906</v>
      </c>
      <c r="L467" s="73" t="str">
        <f t="shared" si="15"/>
        <v>Enron North America Corp.</v>
      </c>
    </row>
    <row r="468" spans="1:12" x14ac:dyDescent="0.2">
      <c r="A468" s="70" t="s">
        <v>142</v>
      </c>
      <c r="B468" s="69">
        <v>96094545</v>
      </c>
      <c r="C468" s="70" t="s">
        <v>404</v>
      </c>
      <c r="D468" s="70" t="s">
        <v>565</v>
      </c>
      <c r="E468" s="69">
        <v>1305</v>
      </c>
      <c r="F468" s="69">
        <v>46388</v>
      </c>
      <c r="G468" s="71" t="s">
        <v>398</v>
      </c>
      <c r="H468" s="72">
        <v>37226</v>
      </c>
      <c r="I468" s="73">
        <f>VLOOKUP(A468,'US GAS Rankings'!$C$6:$H$232,6,FALSE)</f>
        <v>59</v>
      </c>
      <c r="K468" s="73" t="str">
        <f t="shared" si="14"/>
        <v>WPS Energy Services, Inc.96094545</v>
      </c>
      <c r="L468" s="73" t="str">
        <f t="shared" si="15"/>
        <v>Enron North America Corp.</v>
      </c>
    </row>
    <row r="469" spans="1:12" x14ac:dyDescent="0.2">
      <c r="A469" s="70" t="s">
        <v>294</v>
      </c>
      <c r="B469" s="69">
        <v>96004322</v>
      </c>
      <c r="C469" s="70" t="s">
        <v>444</v>
      </c>
      <c r="D469" s="70" t="s">
        <v>565</v>
      </c>
      <c r="E469" s="69">
        <v>1305</v>
      </c>
      <c r="F469" s="69">
        <v>46565</v>
      </c>
      <c r="G469" s="71" t="s">
        <v>393</v>
      </c>
      <c r="H469" s="72">
        <v>34569</v>
      </c>
      <c r="I469" s="73">
        <f>VLOOKUP(A469,'US GAS Rankings'!$C$6:$H$232,6,FALSE)</f>
        <v>211</v>
      </c>
      <c r="K469" s="73" t="str">
        <f t="shared" si="14"/>
        <v>Scana Energy Marketing, Inc.96004322</v>
      </c>
      <c r="L469" s="73" t="str">
        <f t="shared" si="15"/>
        <v>Enron North America Corp.</v>
      </c>
    </row>
    <row r="470" spans="1:12" x14ac:dyDescent="0.2">
      <c r="A470" s="70" t="s">
        <v>294</v>
      </c>
      <c r="B470" s="69">
        <v>96019019</v>
      </c>
      <c r="C470" s="70" t="s">
        <v>394</v>
      </c>
      <c r="D470" s="70" t="s">
        <v>565</v>
      </c>
      <c r="E470" s="69">
        <v>1305</v>
      </c>
      <c r="F470" s="69">
        <v>46565</v>
      </c>
      <c r="G470" s="71" t="s">
        <v>395</v>
      </c>
      <c r="H470" s="72">
        <v>36161</v>
      </c>
      <c r="I470" s="73">
        <f>VLOOKUP(A470,'US GAS Rankings'!$C$6:$H$232,6,FALSE)</f>
        <v>211</v>
      </c>
      <c r="K470" s="73" t="str">
        <f t="shared" si="14"/>
        <v>Scana Energy Marketing, Inc.96019019</v>
      </c>
      <c r="L470" s="73" t="str">
        <f t="shared" si="15"/>
        <v>Enron North America Corp.</v>
      </c>
    </row>
    <row r="471" spans="1:12" x14ac:dyDescent="0.2">
      <c r="A471" s="70" t="s">
        <v>294</v>
      </c>
      <c r="B471" s="69">
        <v>96029014</v>
      </c>
      <c r="C471" s="70" t="s">
        <v>396</v>
      </c>
      <c r="D471" s="70" t="s">
        <v>565</v>
      </c>
      <c r="E471" s="69">
        <v>1305</v>
      </c>
      <c r="F471" s="69">
        <v>46565</v>
      </c>
      <c r="G471" s="71" t="s">
        <v>393</v>
      </c>
      <c r="H471" s="72">
        <v>35796</v>
      </c>
      <c r="I471" s="73">
        <f>VLOOKUP(A471,'US GAS Rankings'!$C$6:$H$232,6,FALSE)</f>
        <v>211</v>
      </c>
      <c r="K471" s="73" t="str">
        <f t="shared" si="14"/>
        <v>Scana Energy Marketing, Inc.96029014</v>
      </c>
      <c r="L471" s="73" t="str">
        <f t="shared" si="15"/>
        <v>Enron North America Corp.</v>
      </c>
    </row>
    <row r="472" spans="1:12" x14ac:dyDescent="0.2">
      <c r="A472" s="70" t="s">
        <v>294</v>
      </c>
      <c r="B472" s="69">
        <v>96029507</v>
      </c>
      <c r="C472" s="70" t="s">
        <v>424</v>
      </c>
      <c r="D472" s="70" t="s">
        <v>565</v>
      </c>
      <c r="E472" s="69">
        <v>1305</v>
      </c>
      <c r="F472" s="69">
        <v>46565</v>
      </c>
      <c r="G472" s="71" t="s">
        <v>393</v>
      </c>
      <c r="H472" s="72">
        <v>35186</v>
      </c>
      <c r="I472" s="73">
        <f>VLOOKUP(A472,'US GAS Rankings'!$C$6:$H$232,6,FALSE)</f>
        <v>211</v>
      </c>
      <c r="K472" s="73" t="str">
        <f t="shared" si="14"/>
        <v>Scana Energy Marketing, Inc.96029507</v>
      </c>
      <c r="L472" s="73" t="str">
        <f t="shared" si="15"/>
        <v>Enron North America Corp.</v>
      </c>
    </row>
    <row r="473" spans="1:12" x14ac:dyDescent="0.2">
      <c r="A473" s="70" t="s">
        <v>294</v>
      </c>
      <c r="B473" s="69">
        <v>96044428</v>
      </c>
      <c r="C473" s="70" t="s">
        <v>405</v>
      </c>
      <c r="D473" s="70" t="s">
        <v>565</v>
      </c>
      <c r="E473" s="69">
        <v>1305</v>
      </c>
      <c r="F473" s="69">
        <v>46565</v>
      </c>
      <c r="G473" s="71" t="s">
        <v>398</v>
      </c>
      <c r="H473" s="72">
        <v>36831</v>
      </c>
      <c r="I473" s="73">
        <f>VLOOKUP(A473,'US GAS Rankings'!$C$6:$H$232,6,FALSE)</f>
        <v>211</v>
      </c>
      <c r="K473" s="73" t="str">
        <f t="shared" si="14"/>
        <v>Scana Energy Marketing, Inc.96044428</v>
      </c>
      <c r="L473" s="73" t="str">
        <f t="shared" si="15"/>
        <v>Enron North America Corp.</v>
      </c>
    </row>
    <row r="474" spans="1:12" x14ac:dyDescent="0.2">
      <c r="A474" s="70" t="s">
        <v>144</v>
      </c>
      <c r="B474" s="69">
        <v>96003556</v>
      </c>
      <c r="C474" s="70" t="s">
        <v>399</v>
      </c>
      <c r="D474" s="70" t="s">
        <v>565</v>
      </c>
      <c r="E474" s="69">
        <v>1305</v>
      </c>
      <c r="F474" s="69">
        <v>46709</v>
      </c>
      <c r="G474" s="71" t="s">
        <v>398</v>
      </c>
      <c r="H474" s="72">
        <v>35217</v>
      </c>
      <c r="I474" s="73">
        <f>VLOOKUP(A474,'US GAS Rankings'!$C$6:$H$232,6,FALSE)</f>
        <v>61</v>
      </c>
      <c r="K474" s="73" t="str">
        <f t="shared" si="14"/>
        <v>Phibro Inc.96003556</v>
      </c>
      <c r="L474" s="73" t="str">
        <f t="shared" si="15"/>
        <v>Enron North America Corp.</v>
      </c>
    </row>
    <row r="475" spans="1:12" x14ac:dyDescent="0.2">
      <c r="A475" s="70" t="s">
        <v>144</v>
      </c>
      <c r="B475" s="69">
        <v>96003804</v>
      </c>
      <c r="C475" s="70" t="s">
        <v>392</v>
      </c>
      <c r="D475" s="70" t="s">
        <v>565</v>
      </c>
      <c r="E475" s="69">
        <v>1305</v>
      </c>
      <c r="F475" s="69">
        <v>46709</v>
      </c>
      <c r="G475" s="71" t="s">
        <v>393</v>
      </c>
      <c r="H475" s="72">
        <v>34151</v>
      </c>
      <c r="I475" s="73">
        <f>VLOOKUP(A475,'US GAS Rankings'!$C$6:$H$232,6,FALSE)</f>
        <v>61</v>
      </c>
      <c r="K475" s="73" t="str">
        <f t="shared" si="14"/>
        <v>Phibro Inc.96003804</v>
      </c>
      <c r="L475" s="73" t="str">
        <f t="shared" si="15"/>
        <v>Enron North America Corp.</v>
      </c>
    </row>
    <row r="476" spans="1:12" x14ac:dyDescent="0.2">
      <c r="A476" s="70" t="s">
        <v>144</v>
      </c>
      <c r="B476" s="69">
        <v>96004143</v>
      </c>
      <c r="C476" s="70" t="s">
        <v>401</v>
      </c>
      <c r="D476" s="70" t="s">
        <v>565</v>
      </c>
      <c r="E476" s="69">
        <v>1305</v>
      </c>
      <c r="F476" s="69">
        <v>46709</v>
      </c>
      <c r="G476" s="71" t="s">
        <v>398</v>
      </c>
      <c r="H476" s="72">
        <v>35217</v>
      </c>
      <c r="I476" s="73">
        <f>VLOOKUP(A476,'US GAS Rankings'!$C$6:$H$232,6,FALSE)</f>
        <v>61</v>
      </c>
      <c r="K476" s="73" t="str">
        <f t="shared" si="14"/>
        <v>Phibro Inc.96004143</v>
      </c>
      <c r="L476" s="73" t="str">
        <f t="shared" si="15"/>
        <v>Enron North America Corp.</v>
      </c>
    </row>
    <row r="477" spans="1:12" x14ac:dyDescent="0.2">
      <c r="A477" s="70" t="s">
        <v>144</v>
      </c>
      <c r="B477" s="69">
        <v>96005429</v>
      </c>
      <c r="C477" s="70" t="s">
        <v>397</v>
      </c>
      <c r="D477" s="70" t="s">
        <v>565</v>
      </c>
      <c r="E477" s="69">
        <v>1305</v>
      </c>
      <c r="F477" s="69">
        <v>46709</v>
      </c>
      <c r="G477" s="71" t="s">
        <v>398</v>
      </c>
      <c r="H477" s="72">
        <v>35431</v>
      </c>
      <c r="I477" s="73">
        <f>VLOOKUP(A477,'US GAS Rankings'!$C$6:$H$232,6,FALSE)</f>
        <v>61</v>
      </c>
      <c r="K477" s="73" t="str">
        <f t="shared" si="14"/>
        <v>Phibro Inc.96005429</v>
      </c>
      <c r="L477" s="73" t="str">
        <f t="shared" si="15"/>
        <v>Enron North America Corp.</v>
      </c>
    </row>
    <row r="478" spans="1:12" x14ac:dyDescent="0.2">
      <c r="A478" s="70" t="s">
        <v>144</v>
      </c>
      <c r="B478" s="69">
        <v>96007585</v>
      </c>
      <c r="C478" s="70" t="s">
        <v>427</v>
      </c>
      <c r="D478" s="70" t="s">
        <v>565</v>
      </c>
      <c r="E478" s="69">
        <v>1305</v>
      </c>
      <c r="F478" s="69">
        <v>46709</v>
      </c>
      <c r="G478" s="71" t="s">
        <v>398</v>
      </c>
      <c r="H478" s="72">
        <v>35431</v>
      </c>
      <c r="I478" s="73">
        <f>VLOOKUP(A478,'US GAS Rankings'!$C$6:$H$232,6,FALSE)</f>
        <v>61</v>
      </c>
      <c r="K478" s="73" t="str">
        <f t="shared" si="14"/>
        <v>Phibro Inc.96007585</v>
      </c>
      <c r="L478" s="73" t="str">
        <f t="shared" si="15"/>
        <v>Enron North America Corp.</v>
      </c>
    </row>
    <row r="479" spans="1:12" x14ac:dyDescent="0.2">
      <c r="A479" s="70" t="s">
        <v>144</v>
      </c>
      <c r="B479" s="69">
        <v>96019090</v>
      </c>
      <c r="C479" s="70" t="s">
        <v>394</v>
      </c>
      <c r="D479" s="70" t="s">
        <v>565</v>
      </c>
      <c r="E479" s="69">
        <v>1305</v>
      </c>
      <c r="F479" s="69">
        <v>46709</v>
      </c>
      <c r="G479" s="71" t="s">
        <v>395</v>
      </c>
      <c r="H479" s="72">
        <v>36161</v>
      </c>
      <c r="I479" s="73">
        <f>VLOOKUP(A479,'US GAS Rankings'!$C$6:$H$232,6,FALSE)</f>
        <v>61</v>
      </c>
      <c r="K479" s="73" t="str">
        <f t="shared" si="14"/>
        <v>Phibro Inc.96019090</v>
      </c>
      <c r="L479" s="73" t="str">
        <f t="shared" si="15"/>
        <v>Enron North America Corp.</v>
      </c>
    </row>
    <row r="480" spans="1:12" x14ac:dyDescent="0.2">
      <c r="A480" s="70" t="s">
        <v>144</v>
      </c>
      <c r="B480" s="69">
        <v>96028242</v>
      </c>
      <c r="C480" s="70" t="s">
        <v>415</v>
      </c>
      <c r="D480" s="70" t="s">
        <v>565</v>
      </c>
      <c r="E480" s="69">
        <v>1305</v>
      </c>
      <c r="F480" s="69">
        <v>46709</v>
      </c>
      <c r="G480" s="71" t="s">
        <v>393</v>
      </c>
      <c r="H480" s="72">
        <v>36494</v>
      </c>
      <c r="I480" s="73">
        <f>VLOOKUP(A480,'US GAS Rankings'!$C$6:$H$232,6,FALSE)</f>
        <v>61</v>
      </c>
      <c r="K480" s="73" t="str">
        <f t="shared" si="14"/>
        <v>Phibro Inc.96028242</v>
      </c>
      <c r="L480" s="73" t="str">
        <f t="shared" si="15"/>
        <v>Enron North America Corp.</v>
      </c>
    </row>
    <row r="481" spans="1:12" x14ac:dyDescent="0.2">
      <c r="A481" s="74" t="s">
        <v>133</v>
      </c>
      <c r="C481" s="74" t="s">
        <v>585</v>
      </c>
      <c r="F481" s="67">
        <v>48528</v>
      </c>
      <c r="I481" s="73">
        <f>VLOOKUP(A481,'US GAS Rankings'!$C$6:$H$232,6,FALSE)</f>
        <v>50</v>
      </c>
      <c r="K481" s="73" t="str">
        <f t="shared" si="14"/>
        <v>TransCanada Energy Financial Products Limited</v>
      </c>
      <c r="L481" s="73">
        <f t="shared" si="15"/>
        <v>0</v>
      </c>
    </row>
    <row r="482" spans="1:12" x14ac:dyDescent="0.2">
      <c r="A482" s="70" t="s">
        <v>233</v>
      </c>
      <c r="B482" s="69">
        <v>96002639</v>
      </c>
      <c r="C482" s="70" t="s">
        <v>401</v>
      </c>
      <c r="D482" s="70" t="s">
        <v>565</v>
      </c>
      <c r="E482" s="69">
        <v>1305</v>
      </c>
      <c r="F482" s="69">
        <v>49006</v>
      </c>
      <c r="G482" s="71" t="s">
        <v>398</v>
      </c>
      <c r="H482" s="72">
        <v>34182</v>
      </c>
      <c r="I482" s="73">
        <f>VLOOKUP(A482,'US GAS Rankings'!$C$6:$H$232,6,FALSE)</f>
        <v>150</v>
      </c>
      <c r="K482" s="73" t="str">
        <f t="shared" si="14"/>
        <v>ProLiance Energy, LLC96002639</v>
      </c>
      <c r="L482" s="73" t="str">
        <f t="shared" si="15"/>
        <v>Enron North America Corp.</v>
      </c>
    </row>
    <row r="483" spans="1:12" x14ac:dyDescent="0.2">
      <c r="A483" s="70" t="s">
        <v>233</v>
      </c>
      <c r="B483" s="69">
        <v>96002986</v>
      </c>
      <c r="C483" s="70" t="s">
        <v>399</v>
      </c>
      <c r="D483" s="70" t="s">
        <v>565</v>
      </c>
      <c r="E483" s="69">
        <v>1305</v>
      </c>
      <c r="F483" s="69">
        <v>49006</v>
      </c>
      <c r="G483" s="71" t="s">
        <v>398</v>
      </c>
      <c r="H483" s="72">
        <v>35217</v>
      </c>
      <c r="I483" s="73">
        <f>VLOOKUP(A483,'US GAS Rankings'!$C$6:$H$232,6,FALSE)</f>
        <v>150</v>
      </c>
      <c r="K483" s="73" t="str">
        <f t="shared" si="14"/>
        <v>ProLiance Energy, LLC96002986</v>
      </c>
      <c r="L483" s="73" t="str">
        <f t="shared" si="15"/>
        <v>Enron North America Corp.</v>
      </c>
    </row>
    <row r="484" spans="1:12" x14ac:dyDescent="0.2">
      <c r="A484" s="70" t="s">
        <v>233</v>
      </c>
      <c r="B484" s="69">
        <v>96005429</v>
      </c>
      <c r="C484" s="70" t="s">
        <v>397</v>
      </c>
      <c r="D484" s="70" t="s">
        <v>565</v>
      </c>
      <c r="E484" s="69">
        <v>1305</v>
      </c>
      <c r="F484" s="69">
        <v>49006</v>
      </c>
      <c r="G484" s="71" t="s">
        <v>398</v>
      </c>
      <c r="H484" s="72">
        <v>35431</v>
      </c>
      <c r="I484" s="73">
        <f>VLOOKUP(A484,'US GAS Rankings'!$C$6:$H$232,6,FALSE)</f>
        <v>150</v>
      </c>
      <c r="K484" s="73" t="str">
        <f t="shared" si="14"/>
        <v>ProLiance Energy, LLC96005429</v>
      </c>
      <c r="L484" s="73" t="str">
        <f t="shared" si="15"/>
        <v>Enron North America Corp.</v>
      </c>
    </row>
    <row r="485" spans="1:12" x14ac:dyDescent="0.2">
      <c r="A485" s="70" t="s">
        <v>233</v>
      </c>
      <c r="B485" s="69">
        <v>96018745</v>
      </c>
      <c r="C485" s="70" t="s">
        <v>394</v>
      </c>
      <c r="D485" s="70" t="s">
        <v>565</v>
      </c>
      <c r="E485" s="69">
        <v>1305</v>
      </c>
      <c r="F485" s="69">
        <v>49006</v>
      </c>
      <c r="G485" s="71" t="s">
        <v>393</v>
      </c>
      <c r="H485" s="72">
        <v>35735</v>
      </c>
      <c r="I485" s="73">
        <f>VLOOKUP(A485,'US GAS Rankings'!$C$6:$H$232,6,FALSE)</f>
        <v>150</v>
      </c>
      <c r="K485" s="73" t="str">
        <f t="shared" si="14"/>
        <v>ProLiance Energy, LLC96018745</v>
      </c>
      <c r="L485" s="73" t="str">
        <f t="shared" si="15"/>
        <v>Enron North America Corp.</v>
      </c>
    </row>
    <row r="486" spans="1:12" x14ac:dyDescent="0.2">
      <c r="A486" s="70" t="s">
        <v>233</v>
      </c>
      <c r="B486" s="69">
        <v>96056764</v>
      </c>
      <c r="C486" s="70" t="s">
        <v>392</v>
      </c>
      <c r="D486" s="70" t="s">
        <v>565</v>
      </c>
      <c r="E486" s="69">
        <v>1305</v>
      </c>
      <c r="F486" s="69">
        <v>49006</v>
      </c>
      <c r="G486" s="71" t="s">
        <v>393</v>
      </c>
      <c r="H486" s="72">
        <v>36557</v>
      </c>
      <c r="I486" s="73">
        <f>VLOOKUP(A486,'US GAS Rankings'!$C$6:$H$232,6,FALSE)</f>
        <v>150</v>
      </c>
      <c r="K486" s="73" t="str">
        <f t="shared" si="14"/>
        <v>ProLiance Energy, LLC96056764</v>
      </c>
      <c r="L486" s="73" t="str">
        <f t="shared" si="15"/>
        <v>Enron North America Corp.</v>
      </c>
    </row>
    <row r="487" spans="1:12" x14ac:dyDescent="0.2">
      <c r="A487" s="70" t="s">
        <v>223</v>
      </c>
      <c r="B487" s="69">
        <v>96014566</v>
      </c>
      <c r="C487" s="70" t="s">
        <v>401</v>
      </c>
      <c r="D487" s="70" t="s">
        <v>565</v>
      </c>
      <c r="E487" s="69">
        <v>1305</v>
      </c>
      <c r="F487" s="69">
        <v>49115</v>
      </c>
      <c r="G487" s="71" t="s">
        <v>398</v>
      </c>
      <c r="H487" s="72">
        <v>35886</v>
      </c>
      <c r="I487" s="73">
        <f>VLOOKUP(A487,'US GAS Rankings'!$C$6:$H$232,6,FALSE)</f>
        <v>140</v>
      </c>
      <c r="K487" s="73" t="str">
        <f t="shared" si="14"/>
        <v>Valero Marketing and Supply Company96014566</v>
      </c>
      <c r="L487" s="73" t="str">
        <f t="shared" si="15"/>
        <v>Enron North America Corp.</v>
      </c>
    </row>
    <row r="488" spans="1:12" x14ac:dyDescent="0.2">
      <c r="A488" s="70" t="s">
        <v>139</v>
      </c>
      <c r="B488" s="69">
        <v>96085483</v>
      </c>
      <c r="C488" s="70" t="s">
        <v>583</v>
      </c>
      <c r="D488" s="70" t="s">
        <v>127</v>
      </c>
      <c r="E488" s="69">
        <v>57956</v>
      </c>
      <c r="F488" s="69">
        <v>49298</v>
      </c>
      <c r="G488" s="71" t="s">
        <v>393</v>
      </c>
      <c r="H488" s="72">
        <v>35796</v>
      </c>
      <c r="I488" s="73">
        <f>VLOOKUP(A488,'US GAS Rankings'!$C$6:$H$232,6,FALSE)</f>
        <v>56</v>
      </c>
      <c r="K488" s="73" t="str">
        <f t="shared" si="14"/>
        <v>EnergyUSA-TPC Corp.96085483</v>
      </c>
      <c r="L488" s="73" t="str">
        <f t="shared" si="15"/>
        <v>Enron Energy Services, Inc.</v>
      </c>
    </row>
    <row r="489" spans="1:12" x14ac:dyDescent="0.2">
      <c r="A489" s="70" t="s">
        <v>139</v>
      </c>
      <c r="B489" s="69">
        <v>96005429</v>
      </c>
      <c r="C489" s="70" t="s">
        <v>397</v>
      </c>
      <c r="D489" s="70" t="s">
        <v>565</v>
      </c>
      <c r="E489" s="69">
        <v>1305</v>
      </c>
      <c r="F489" s="69">
        <v>49298</v>
      </c>
      <c r="G489" s="71" t="s">
        <v>398</v>
      </c>
      <c r="H489" s="72">
        <v>35431</v>
      </c>
      <c r="I489" s="73">
        <f>VLOOKUP(A489,'US GAS Rankings'!$C$6:$H$232,6,FALSE)</f>
        <v>56</v>
      </c>
      <c r="K489" s="73" t="str">
        <f t="shared" si="14"/>
        <v>EnergyUSA-TPC Corp.96005429</v>
      </c>
      <c r="L489" s="73" t="str">
        <f t="shared" si="15"/>
        <v>Enron North America Corp.</v>
      </c>
    </row>
    <row r="490" spans="1:12" x14ac:dyDescent="0.2">
      <c r="A490" s="70" t="s">
        <v>139</v>
      </c>
      <c r="B490" s="69">
        <v>96018772</v>
      </c>
      <c r="C490" s="70" t="s">
        <v>394</v>
      </c>
      <c r="D490" s="70" t="s">
        <v>565</v>
      </c>
      <c r="E490" s="69">
        <v>1305</v>
      </c>
      <c r="F490" s="69">
        <v>49298</v>
      </c>
      <c r="G490" s="71" t="s">
        <v>393</v>
      </c>
      <c r="H490" s="72">
        <v>35674</v>
      </c>
      <c r="I490" s="73">
        <f>VLOOKUP(A490,'US GAS Rankings'!$C$6:$H$232,6,FALSE)</f>
        <v>56</v>
      </c>
      <c r="K490" s="73" t="str">
        <f t="shared" si="14"/>
        <v>EnergyUSA-TPC Corp.96018772</v>
      </c>
      <c r="L490" s="73" t="str">
        <f t="shared" si="15"/>
        <v>Enron North America Corp.</v>
      </c>
    </row>
    <row r="491" spans="1:12" x14ac:dyDescent="0.2">
      <c r="A491" s="70" t="s">
        <v>139</v>
      </c>
      <c r="B491" s="69">
        <v>96023215</v>
      </c>
      <c r="C491" s="70" t="s">
        <v>410</v>
      </c>
      <c r="D491" s="70" t="s">
        <v>565</v>
      </c>
      <c r="E491" s="69">
        <v>1305</v>
      </c>
      <c r="F491" s="69">
        <v>49298</v>
      </c>
      <c r="G491" s="71" t="s">
        <v>393</v>
      </c>
      <c r="H491" s="72">
        <v>36342</v>
      </c>
      <c r="I491" s="73">
        <f>VLOOKUP(A491,'US GAS Rankings'!$C$6:$H$232,6,FALSE)</f>
        <v>56</v>
      </c>
      <c r="K491" s="73" t="str">
        <f t="shared" si="14"/>
        <v>EnergyUSA-TPC Corp.96023215</v>
      </c>
      <c r="L491" s="73" t="str">
        <f t="shared" si="15"/>
        <v>Enron North America Corp.</v>
      </c>
    </row>
    <row r="492" spans="1:12" x14ac:dyDescent="0.2">
      <c r="A492" s="70" t="s">
        <v>139</v>
      </c>
      <c r="B492" s="69">
        <v>96037197</v>
      </c>
      <c r="C492" s="70" t="s">
        <v>405</v>
      </c>
      <c r="D492" s="70" t="s">
        <v>565</v>
      </c>
      <c r="E492" s="69">
        <v>1305</v>
      </c>
      <c r="F492" s="69">
        <v>49298</v>
      </c>
      <c r="G492" s="71" t="s">
        <v>398</v>
      </c>
      <c r="H492" s="72">
        <v>36617</v>
      </c>
      <c r="I492" s="73">
        <f>VLOOKUP(A492,'US GAS Rankings'!$C$6:$H$232,6,FALSE)</f>
        <v>56</v>
      </c>
      <c r="K492" s="73" t="str">
        <f t="shared" si="14"/>
        <v>EnergyUSA-TPC Corp.96037197</v>
      </c>
      <c r="L492" s="73" t="str">
        <f t="shared" si="15"/>
        <v>Enron North America Corp.</v>
      </c>
    </row>
    <row r="493" spans="1:12" x14ac:dyDescent="0.2">
      <c r="A493" s="70" t="s">
        <v>139</v>
      </c>
      <c r="B493" s="69">
        <v>96061906</v>
      </c>
      <c r="C493" s="70" t="s">
        <v>403</v>
      </c>
      <c r="D493" s="70" t="s">
        <v>565</v>
      </c>
      <c r="E493" s="69">
        <v>1305</v>
      </c>
      <c r="F493" s="69">
        <v>49298</v>
      </c>
      <c r="G493" s="71" t="s">
        <v>398</v>
      </c>
      <c r="H493" s="72">
        <v>37196</v>
      </c>
      <c r="I493" s="73">
        <f>VLOOKUP(A493,'US GAS Rankings'!$C$6:$H$232,6,FALSE)</f>
        <v>56</v>
      </c>
      <c r="K493" s="73" t="str">
        <f t="shared" si="14"/>
        <v>EnergyUSA-TPC Corp.96061906</v>
      </c>
      <c r="L493" s="73" t="str">
        <f t="shared" si="15"/>
        <v>Enron North America Corp.</v>
      </c>
    </row>
    <row r="494" spans="1:12" x14ac:dyDescent="0.2">
      <c r="A494" s="70" t="s">
        <v>139</v>
      </c>
      <c r="B494" s="69">
        <v>96064760</v>
      </c>
      <c r="C494" s="70" t="s">
        <v>403</v>
      </c>
      <c r="D494" s="70" t="s">
        <v>565</v>
      </c>
      <c r="E494" s="69">
        <v>1305</v>
      </c>
      <c r="F494" s="69">
        <v>49298</v>
      </c>
      <c r="G494" s="71" t="s">
        <v>398</v>
      </c>
      <c r="H494" s="72">
        <v>37196</v>
      </c>
      <c r="I494" s="73">
        <f>VLOOKUP(A494,'US GAS Rankings'!$C$6:$H$232,6,FALSE)</f>
        <v>56</v>
      </c>
      <c r="K494" s="73" t="str">
        <f t="shared" si="14"/>
        <v>EnergyUSA-TPC Corp.96064760</v>
      </c>
      <c r="L494" s="73" t="str">
        <f t="shared" si="15"/>
        <v>Enron North America Corp.</v>
      </c>
    </row>
    <row r="495" spans="1:12" x14ac:dyDescent="0.2">
      <c r="A495" s="70" t="s">
        <v>118</v>
      </c>
      <c r="B495" s="69">
        <v>96028953</v>
      </c>
      <c r="C495" s="70" t="s">
        <v>396</v>
      </c>
      <c r="D495" s="70" t="s">
        <v>565</v>
      </c>
      <c r="E495" s="69">
        <v>1305</v>
      </c>
      <c r="F495" s="69">
        <v>49333</v>
      </c>
      <c r="G495" s="71" t="s">
        <v>393</v>
      </c>
      <c r="H495" s="72">
        <v>36251</v>
      </c>
      <c r="I495" s="73">
        <f>VLOOKUP(A495,'US GAS Rankings'!$C$6:$H$232,6,FALSE)</f>
        <v>35</v>
      </c>
      <c r="K495" s="73" t="str">
        <f t="shared" si="14"/>
        <v>Mieco Inc.96028953</v>
      </c>
      <c r="L495" s="73" t="str">
        <f t="shared" si="15"/>
        <v>Enron North America Corp.</v>
      </c>
    </row>
    <row r="496" spans="1:12" x14ac:dyDescent="0.2">
      <c r="A496" s="70" t="s">
        <v>118</v>
      </c>
      <c r="B496" s="69">
        <v>96057905</v>
      </c>
      <c r="C496" s="70" t="s">
        <v>392</v>
      </c>
      <c r="D496" s="70" t="s">
        <v>565</v>
      </c>
      <c r="E496" s="69">
        <v>1305</v>
      </c>
      <c r="F496" s="69">
        <v>49333</v>
      </c>
      <c r="G496" s="71" t="s">
        <v>393</v>
      </c>
      <c r="H496" s="72">
        <v>36951</v>
      </c>
      <c r="I496" s="73">
        <f>VLOOKUP(A496,'US GAS Rankings'!$C$6:$H$232,6,FALSE)</f>
        <v>35</v>
      </c>
      <c r="K496" s="73" t="str">
        <f t="shared" si="14"/>
        <v>Mieco Inc.96057905</v>
      </c>
      <c r="L496" s="73" t="str">
        <f t="shared" si="15"/>
        <v>Enron North America Corp.</v>
      </c>
    </row>
    <row r="497" spans="1:12" x14ac:dyDescent="0.2">
      <c r="A497" s="70" t="s">
        <v>181</v>
      </c>
      <c r="B497" s="69">
        <v>96002630</v>
      </c>
      <c r="C497" s="70" t="s">
        <v>401</v>
      </c>
      <c r="D497" s="70" t="s">
        <v>565</v>
      </c>
      <c r="E497" s="69">
        <v>1305</v>
      </c>
      <c r="F497" s="69">
        <v>49410</v>
      </c>
      <c r="G497" s="71" t="s">
        <v>398</v>
      </c>
      <c r="H497" s="72">
        <v>35217</v>
      </c>
      <c r="I497" s="73">
        <f>VLOOKUP(A497,'US GAS Rankings'!$C$6:$H$232,6,FALSE)</f>
        <v>98</v>
      </c>
      <c r="K497" s="73" t="str">
        <f t="shared" si="14"/>
        <v>Colonial Energy Inc.96002630</v>
      </c>
      <c r="L497" s="73" t="str">
        <f t="shared" si="15"/>
        <v>Enron North America Corp.</v>
      </c>
    </row>
    <row r="498" spans="1:12" x14ac:dyDescent="0.2">
      <c r="A498" s="70" t="s">
        <v>181</v>
      </c>
      <c r="B498" s="69">
        <v>96002850</v>
      </c>
      <c r="C498" s="70" t="s">
        <v>399</v>
      </c>
      <c r="D498" s="70" t="s">
        <v>565</v>
      </c>
      <c r="E498" s="69">
        <v>1305</v>
      </c>
      <c r="F498" s="69">
        <v>49410</v>
      </c>
      <c r="G498" s="71" t="s">
        <v>398</v>
      </c>
      <c r="H498" s="72">
        <v>35247</v>
      </c>
      <c r="I498" s="73">
        <f>VLOOKUP(A498,'US GAS Rankings'!$C$6:$H$232,6,FALSE)</f>
        <v>98</v>
      </c>
      <c r="K498" s="73" t="str">
        <f t="shared" si="14"/>
        <v>Colonial Energy Inc.96002850</v>
      </c>
      <c r="L498" s="73" t="str">
        <f t="shared" si="15"/>
        <v>Enron North America Corp.</v>
      </c>
    </row>
    <row r="499" spans="1:12" x14ac:dyDescent="0.2">
      <c r="A499" s="70" t="s">
        <v>181</v>
      </c>
      <c r="B499" s="69">
        <v>96005429</v>
      </c>
      <c r="C499" s="70" t="s">
        <v>397</v>
      </c>
      <c r="D499" s="70" t="s">
        <v>565</v>
      </c>
      <c r="E499" s="69">
        <v>1305</v>
      </c>
      <c r="F499" s="69">
        <v>49410</v>
      </c>
      <c r="G499" s="71" t="s">
        <v>398</v>
      </c>
      <c r="H499" s="72">
        <v>35431</v>
      </c>
      <c r="I499" s="73">
        <f>VLOOKUP(A499,'US GAS Rankings'!$C$6:$H$232,6,FALSE)</f>
        <v>98</v>
      </c>
      <c r="K499" s="73" t="str">
        <f t="shared" si="14"/>
        <v>Colonial Energy Inc.96005429</v>
      </c>
      <c r="L499" s="73" t="str">
        <f t="shared" si="15"/>
        <v>Enron North America Corp.</v>
      </c>
    </row>
    <row r="500" spans="1:12" x14ac:dyDescent="0.2">
      <c r="A500" s="70" t="s">
        <v>181</v>
      </c>
      <c r="B500" s="69">
        <v>96035982</v>
      </c>
      <c r="C500" s="70" t="s">
        <v>402</v>
      </c>
      <c r="D500" s="70" t="s">
        <v>565</v>
      </c>
      <c r="E500" s="69">
        <v>1305</v>
      </c>
      <c r="F500" s="69">
        <v>49410</v>
      </c>
      <c r="G500" s="71" t="s">
        <v>398</v>
      </c>
      <c r="H500" s="72">
        <v>36603</v>
      </c>
      <c r="I500" s="73">
        <f>VLOOKUP(A500,'US GAS Rankings'!$C$6:$H$232,6,FALSE)</f>
        <v>98</v>
      </c>
      <c r="K500" s="73" t="str">
        <f t="shared" si="14"/>
        <v>Colonial Energy Inc.96035982</v>
      </c>
      <c r="L500" s="73" t="str">
        <f t="shared" si="15"/>
        <v>Enron North America Corp.</v>
      </c>
    </row>
    <row r="501" spans="1:12" x14ac:dyDescent="0.2">
      <c r="A501" s="70" t="s">
        <v>181</v>
      </c>
      <c r="B501" s="69">
        <v>96037194</v>
      </c>
      <c r="C501" s="70" t="s">
        <v>405</v>
      </c>
      <c r="D501" s="70" t="s">
        <v>565</v>
      </c>
      <c r="E501" s="69">
        <v>1305</v>
      </c>
      <c r="F501" s="69">
        <v>49410</v>
      </c>
      <c r="G501" s="71" t="s">
        <v>398</v>
      </c>
      <c r="H501" s="72">
        <v>36617</v>
      </c>
      <c r="I501" s="73">
        <f>VLOOKUP(A501,'US GAS Rankings'!$C$6:$H$232,6,FALSE)</f>
        <v>98</v>
      </c>
      <c r="K501" s="73" t="str">
        <f t="shared" si="14"/>
        <v>Colonial Energy Inc.96037194</v>
      </c>
      <c r="L501" s="73" t="str">
        <f t="shared" si="15"/>
        <v>Enron North America Corp.</v>
      </c>
    </row>
    <row r="502" spans="1:12" x14ac:dyDescent="0.2">
      <c r="A502" s="70" t="s">
        <v>423</v>
      </c>
      <c r="B502" s="69">
        <v>96002655</v>
      </c>
      <c r="C502" s="70" t="s">
        <v>401</v>
      </c>
      <c r="D502" s="70" t="s">
        <v>565</v>
      </c>
      <c r="E502" s="69">
        <v>1305</v>
      </c>
      <c r="F502" s="69">
        <v>49747</v>
      </c>
      <c r="G502" s="71" t="s">
        <v>398</v>
      </c>
      <c r="H502" s="72">
        <v>35004</v>
      </c>
      <c r="I502" s="73" t="e">
        <f>VLOOKUP(A502,'US GAS Rankings'!$C$6:$H$232,6,FALSE)</f>
        <v>#N/A</v>
      </c>
      <c r="K502" s="73" t="str">
        <f t="shared" si="14"/>
        <v>Coral Energy Holding, L.P.96002655</v>
      </c>
      <c r="L502" s="73" t="str">
        <f t="shared" si="15"/>
        <v>Enron North America Corp.</v>
      </c>
    </row>
    <row r="503" spans="1:12" x14ac:dyDescent="0.2">
      <c r="A503" s="70" t="s">
        <v>423</v>
      </c>
      <c r="B503" s="69">
        <v>96015133</v>
      </c>
      <c r="C503" s="70" t="s">
        <v>399</v>
      </c>
      <c r="D503" s="70" t="s">
        <v>565</v>
      </c>
      <c r="E503" s="69">
        <v>1305</v>
      </c>
      <c r="F503" s="69">
        <v>49747</v>
      </c>
      <c r="G503" s="71" t="s">
        <v>398</v>
      </c>
      <c r="H503" s="72">
        <v>35916</v>
      </c>
      <c r="I503" s="73" t="e">
        <f>VLOOKUP(A503,'US GAS Rankings'!$C$6:$H$232,6,FALSE)</f>
        <v>#N/A</v>
      </c>
      <c r="K503" s="73" t="str">
        <f t="shared" si="14"/>
        <v>Coral Energy Holding, L.P.96015133</v>
      </c>
      <c r="L503" s="73" t="str">
        <f t="shared" si="15"/>
        <v>Enron North America Corp.</v>
      </c>
    </row>
    <row r="504" spans="1:12" x14ac:dyDescent="0.2">
      <c r="A504" s="70" t="s">
        <v>423</v>
      </c>
      <c r="B504" s="69">
        <v>96029401</v>
      </c>
      <c r="C504" s="70" t="s">
        <v>402</v>
      </c>
      <c r="D504" s="70" t="s">
        <v>565</v>
      </c>
      <c r="E504" s="69">
        <v>1305</v>
      </c>
      <c r="F504" s="69">
        <v>49747</v>
      </c>
      <c r="G504" s="71" t="s">
        <v>398</v>
      </c>
      <c r="H504" s="72">
        <v>36495</v>
      </c>
      <c r="I504" s="73" t="e">
        <f>VLOOKUP(A504,'US GAS Rankings'!$C$6:$H$232,6,FALSE)</f>
        <v>#N/A</v>
      </c>
      <c r="K504" s="73" t="str">
        <f t="shared" si="14"/>
        <v>Coral Energy Holding, L.P.96029401</v>
      </c>
      <c r="L504" s="73" t="str">
        <f t="shared" si="15"/>
        <v>Enron North America Corp.</v>
      </c>
    </row>
    <row r="505" spans="1:12" x14ac:dyDescent="0.2">
      <c r="A505" s="70" t="s">
        <v>423</v>
      </c>
      <c r="B505" s="69">
        <v>96045614</v>
      </c>
      <c r="C505" s="70" t="s">
        <v>405</v>
      </c>
      <c r="D505" s="70" t="s">
        <v>565</v>
      </c>
      <c r="E505" s="69">
        <v>1305</v>
      </c>
      <c r="F505" s="69">
        <v>49747</v>
      </c>
      <c r="G505" s="71" t="s">
        <v>398</v>
      </c>
      <c r="H505" s="72">
        <v>36831</v>
      </c>
      <c r="I505" s="73" t="e">
        <f>VLOOKUP(A505,'US GAS Rankings'!$C$6:$H$232,6,FALSE)</f>
        <v>#N/A</v>
      </c>
      <c r="K505" s="73" t="str">
        <f t="shared" si="14"/>
        <v>Coral Energy Holding, L.P.96045614</v>
      </c>
      <c r="L505" s="73" t="str">
        <f t="shared" si="15"/>
        <v>Enron North America Corp.</v>
      </c>
    </row>
    <row r="506" spans="1:12" x14ac:dyDescent="0.2">
      <c r="A506" s="70" t="s">
        <v>244</v>
      </c>
      <c r="B506" s="69">
        <v>96004580</v>
      </c>
      <c r="C506" s="70" t="s">
        <v>410</v>
      </c>
      <c r="D506" s="70" t="s">
        <v>565</v>
      </c>
      <c r="E506" s="69">
        <v>1305</v>
      </c>
      <c r="F506" s="69">
        <v>49935</v>
      </c>
      <c r="G506" s="71" t="s">
        <v>393</v>
      </c>
      <c r="H506" s="72">
        <v>35339</v>
      </c>
      <c r="I506" s="73">
        <f>VLOOKUP(A506,'US GAS Rankings'!$C$6:$H$232,6,FALSE)</f>
        <v>161</v>
      </c>
      <c r="K506" s="73" t="str">
        <f t="shared" si="14"/>
        <v>Burlington Resources Trading Inc.96004580</v>
      </c>
      <c r="L506" s="73" t="str">
        <f t="shared" si="15"/>
        <v>Enron North America Corp.</v>
      </c>
    </row>
    <row r="507" spans="1:12" x14ac:dyDescent="0.2">
      <c r="A507" s="70" t="s">
        <v>244</v>
      </c>
      <c r="B507" s="69">
        <v>96023732</v>
      </c>
      <c r="C507" s="70" t="s">
        <v>404</v>
      </c>
      <c r="D507" s="70" t="s">
        <v>565</v>
      </c>
      <c r="E507" s="69">
        <v>1305</v>
      </c>
      <c r="F507" s="69">
        <v>49935</v>
      </c>
      <c r="G507" s="71" t="s">
        <v>400</v>
      </c>
      <c r="H507" s="72">
        <v>36678</v>
      </c>
      <c r="I507" s="73">
        <f>VLOOKUP(A507,'US GAS Rankings'!$C$6:$H$232,6,FALSE)</f>
        <v>161</v>
      </c>
      <c r="K507" s="73" t="str">
        <f t="shared" si="14"/>
        <v>Burlington Resources Trading Inc.96023732</v>
      </c>
      <c r="L507" s="73" t="str">
        <f t="shared" si="15"/>
        <v>Enron North America Corp.</v>
      </c>
    </row>
    <row r="508" spans="1:12" x14ac:dyDescent="0.2">
      <c r="A508" s="70" t="s">
        <v>244</v>
      </c>
      <c r="B508" s="69">
        <v>96048080</v>
      </c>
      <c r="C508" s="70" t="s">
        <v>396</v>
      </c>
      <c r="D508" s="70" t="s">
        <v>565</v>
      </c>
      <c r="E508" s="69">
        <v>1305</v>
      </c>
      <c r="F508" s="69">
        <v>49935</v>
      </c>
      <c r="G508" s="71" t="s">
        <v>400</v>
      </c>
      <c r="H508" s="72">
        <v>36647</v>
      </c>
      <c r="I508" s="73">
        <f>VLOOKUP(A508,'US GAS Rankings'!$C$6:$H$232,6,FALSE)</f>
        <v>161</v>
      </c>
      <c r="K508" s="73" t="str">
        <f t="shared" si="14"/>
        <v>Burlington Resources Trading Inc.96048080</v>
      </c>
      <c r="L508" s="73" t="str">
        <f t="shared" si="15"/>
        <v>Enron North America Corp.</v>
      </c>
    </row>
    <row r="509" spans="1:12" x14ac:dyDescent="0.2">
      <c r="A509" s="74" t="s">
        <v>592</v>
      </c>
      <c r="C509" s="74" t="s">
        <v>585</v>
      </c>
      <c r="F509" s="67">
        <v>49992</v>
      </c>
      <c r="I509" s="73" t="e">
        <f>VLOOKUP(A509,'US GAS Rankings'!$C$6:$H$232,6,FALSE)</f>
        <v>#N/A</v>
      </c>
      <c r="K509" s="73" t="str">
        <f t="shared" si="14"/>
        <v>Upstream Energy Services Co. (Inactive CP)</v>
      </c>
      <c r="L509" s="73">
        <f t="shared" si="15"/>
        <v>0</v>
      </c>
    </row>
    <row r="510" spans="1:12" x14ac:dyDescent="0.2">
      <c r="A510" s="70" t="s">
        <v>120</v>
      </c>
      <c r="B510" s="69">
        <v>96004242</v>
      </c>
      <c r="C510" s="70" t="s">
        <v>392</v>
      </c>
      <c r="D510" s="70" t="s">
        <v>565</v>
      </c>
      <c r="E510" s="69">
        <v>1305</v>
      </c>
      <c r="F510" s="69">
        <v>51163</v>
      </c>
      <c r="G510" s="71" t="s">
        <v>393</v>
      </c>
      <c r="H510" s="72">
        <v>35370</v>
      </c>
      <c r="I510" s="73">
        <f>VLOOKUP(A510,'US GAS Rankings'!$C$6:$H$232,6,FALSE)</f>
        <v>37</v>
      </c>
      <c r="K510" s="73" t="str">
        <f t="shared" si="14"/>
        <v>e prime, inc.96004242</v>
      </c>
      <c r="L510" s="73" t="str">
        <f t="shared" si="15"/>
        <v>Enron North America Corp.</v>
      </c>
    </row>
    <row r="511" spans="1:12" x14ac:dyDescent="0.2">
      <c r="A511" s="70" t="s">
        <v>120</v>
      </c>
      <c r="B511" s="69">
        <v>96022487</v>
      </c>
      <c r="C511" s="70" t="s">
        <v>394</v>
      </c>
      <c r="D511" s="70" t="s">
        <v>565</v>
      </c>
      <c r="E511" s="69">
        <v>1305</v>
      </c>
      <c r="F511" s="69">
        <v>51163</v>
      </c>
      <c r="G511" s="71" t="s">
        <v>393</v>
      </c>
      <c r="H511" s="72">
        <v>36342</v>
      </c>
      <c r="I511" s="73">
        <f>VLOOKUP(A511,'US GAS Rankings'!$C$6:$H$232,6,FALSE)</f>
        <v>37</v>
      </c>
      <c r="K511" s="73" t="str">
        <f t="shared" si="14"/>
        <v>e prime, inc.96022487</v>
      </c>
      <c r="L511" s="73" t="str">
        <f t="shared" si="15"/>
        <v>Enron North America Corp.</v>
      </c>
    </row>
    <row r="512" spans="1:12" x14ac:dyDescent="0.2">
      <c r="A512" s="70" t="s">
        <v>120</v>
      </c>
      <c r="B512" s="69">
        <v>96028886</v>
      </c>
      <c r="C512" s="70" t="s">
        <v>396</v>
      </c>
      <c r="D512" s="70" t="s">
        <v>565</v>
      </c>
      <c r="E512" s="69">
        <v>1305</v>
      </c>
      <c r="F512" s="69">
        <v>51163</v>
      </c>
      <c r="G512" s="71" t="s">
        <v>393</v>
      </c>
      <c r="H512" s="72">
        <v>36342</v>
      </c>
      <c r="I512" s="73">
        <f>VLOOKUP(A512,'US GAS Rankings'!$C$6:$H$232,6,FALSE)</f>
        <v>37</v>
      </c>
      <c r="K512" s="73" t="str">
        <f t="shared" si="14"/>
        <v>e prime, inc.96028886</v>
      </c>
      <c r="L512" s="73" t="str">
        <f t="shared" si="15"/>
        <v>Enron North America Corp.</v>
      </c>
    </row>
    <row r="513" spans="1:12" x14ac:dyDescent="0.2">
      <c r="A513" s="70" t="s">
        <v>295</v>
      </c>
      <c r="B513" s="69">
        <v>96058247</v>
      </c>
      <c r="C513" s="70" t="s">
        <v>401</v>
      </c>
      <c r="D513" s="70" t="s">
        <v>582</v>
      </c>
      <c r="E513" s="69">
        <v>94055</v>
      </c>
      <c r="F513" s="69">
        <v>51275</v>
      </c>
      <c r="G513" s="71" t="s">
        <v>398</v>
      </c>
      <c r="H513" s="72">
        <v>36982</v>
      </c>
      <c r="I513" s="73">
        <f>VLOOKUP(A513,'US GAS Rankings'!$C$6:$H$232,6,FALSE)</f>
        <v>212</v>
      </c>
      <c r="K513" s="73" t="str">
        <f t="shared" si="14"/>
        <v>Westport Oil &amp; Gas Company, Inc.96058247</v>
      </c>
      <c r="L513" s="73" t="str">
        <f t="shared" si="15"/>
        <v>ENA Upstream Company LLC</v>
      </c>
    </row>
    <row r="514" spans="1:12" x14ac:dyDescent="0.2">
      <c r="A514" s="70" t="s">
        <v>295</v>
      </c>
      <c r="B514" s="69">
        <v>96058191</v>
      </c>
      <c r="C514" s="70" t="s">
        <v>401</v>
      </c>
      <c r="D514" s="70" t="s">
        <v>565</v>
      </c>
      <c r="E514" s="69">
        <v>1305</v>
      </c>
      <c r="F514" s="69">
        <v>51275</v>
      </c>
      <c r="G514" s="71" t="s">
        <v>398</v>
      </c>
      <c r="H514" s="72">
        <v>36982</v>
      </c>
      <c r="I514" s="73">
        <f>VLOOKUP(A514,'US GAS Rankings'!$C$6:$H$232,6,FALSE)</f>
        <v>212</v>
      </c>
      <c r="K514" s="73" t="str">
        <f t="shared" si="14"/>
        <v>Westport Oil &amp; Gas Company, Inc.96058191</v>
      </c>
      <c r="L514" s="73" t="str">
        <f t="shared" si="15"/>
        <v>Enron North America Corp.</v>
      </c>
    </row>
    <row r="515" spans="1:12" x14ac:dyDescent="0.2">
      <c r="A515" s="70" t="s">
        <v>295</v>
      </c>
      <c r="B515" s="69">
        <v>96058745</v>
      </c>
      <c r="C515" s="70" t="s">
        <v>406</v>
      </c>
      <c r="D515" s="70" t="s">
        <v>565</v>
      </c>
      <c r="E515" s="69">
        <v>1305</v>
      </c>
      <c r="F515" s="69">
        <v>51275</v>
      </c>
      <c r="G515" s="71" t="s">
        <v>398</v>
      </c>
      <c r="H515" s="72">
        <v>37006</v>
      </c>
      <c r="I515" s="73">
        <f>VLOOKUP(A515,'US GAS Rankings'!$C$6:$H$232,6,FALSE)</f>
        <v>212</v>
      </c>
      <c r="K515" s="73" t="str">
        <f t="shared" ref="K515:K578" si="16">A515&amp;B515</f>
        <v>Westport Oil &amp; Gas Company, Inc.96058745</v>
      </c>
      <c r="L515" s="73" t="str">
        <f t="shared" ref="L515:L578" si="17">D515</f>
        <v>Enron North America Corp.</v>
      </c>
    </row>
    <row r="516" spans="1:12" x14ac:dyDescent="0.2">
      <c r="A516" s="74" t="s">
        <v>156</v>
      </c>
      <c r="C516" s="74" t="s">
        <v>585</v>
      </c>
      <c r="F516" s="67">
        <v>51389</v>
      </c>
      <c r="I516" s="73">
        <f>VLOOKUP(A516,'US GAS Rankings'!$C$6:$H$232,6,FALSE)</f>
        <v>73</v>
      </c>
      <c r="K516" s="73" t="str">
        <f t="shared" si="16"/>
        <v>NUI Energy Brokers, Inc.</v>
      </c>
      <c r="L516" s="73">
        <f t="shared" si="17"/>
        <v>0</v>
      </c>
    </row>
    <row r="517" spans="1:12" x14ac:dyDescent="0.2">
      <c r="A517" s="70" t="s">
        <v>265</v>
      </c>
      <c r="B517" s="69">
        <v>96012768</v>
      </c>
      <c r="C517" s="70" t="s">
        <v>399</v>
      </c>
      <c r="D517" s="70" t="s">
        <v>565</v>
      </c>
      <c r="E517" s="69">
        <v>1305</v>
      </c>
      <c r="F517" s="69">
        <v>51521</v>
      </c>
      <c r="G517" s="71" t="s">
        <v>398</v>
      </c>
      <c r="H517" s="72">
        <v>35827</v>
      </c>
      <c r="I517" s="73">
        <f>VLOOKUP(A517,'US GAS Rankings'!$C$6:$H$232,6,FALSE)</f>
        <v>182</v>
      </c>
      <c r="K517" s="73" t="str">
        <f t="shared" si="16"/>
        <v>Washington Gas Energy Services, Inc.96012768</v>
      </c>
      <c r="L517" s="73" t="str">
        <f t="shared" si="17"/>
        <v>Enron North America Corp.</v>
      </c>
    </row>
    <row r="518" spans="1:12" x14ac:dyDescent="0.2">
      <c r="A518" s="70" t="s">
        <v>265</v>
      </c>
      <c r="B518" s="69">
        <v>96046504</v>
      </c>
      <c r="C518" s="70" t="s">
        <v>402</v>
      </c>
      <c r="D518" s="70" t="s">
        <v>565</v>
      </c>
      <c r="E518" s="69">
        <v>1305</v>
      </c>
      <c r="F518" s="69">
        <v>51521</v>
      </c>
      <c r="G518" s="71" t="s">
        <v>398</v>
      </c>
      <c r="H518" s="72">
        <v>36770</v>
      </c>
      <c r="I518" s="73">
        <f>VLOOKUP(A518,'US GAS Rankings'!$C$6:$H$232,6,FALSE)</f>
        <v>182</v>
      </c>
      <c r="K518" s="73" t="str">
        <f t="shared" si="16"/>
        <v>Washington Gas Energy Services, Inc.96046504</v>
      </c>
      <c r="L518" s="73" t="str">
        <f t="shared" si="17"/>
        <v>Enron North America Corp.</v>
      </c>
    </row>
    <row r="519" spans="1:12" x14ac:dyDescent="0.2">
      <c r="A519" s="70" t="s">
        <v>218</v>
      </c>
      <c r="B519" s="69">
        <v>96062437</v>
      </c>
      <c r="C519" s="70" t="s">
        <v>399</v>
      </c>
      <c r="D519" s="70" t="s">
        <v>582</v>
      </c>
      <c r="E519" s="69">
        <v>94055</v>
      </c>
      <c r="F519" s="69">
        <v>51593</v>
      </c>
      <c r="G519" s="71" t="s">
        <v>398</v>
      </c>
      <c r="H519" s="72">
        <v>37073</v>
      </c>
      <c r="I519" s="73">
        <f>VLOOKUP(A519,'US GAS Rankings'!$C$6:$H$232,6,FALSE)</f>
        <v>135</v>
      </c>
      <c r="K519" s="73" t="str">
        <f t="shared" si="16"/>
        <v>Duke Energy Field Services Marketing, LLC96062437</v>
      </c>
      <c r="L519" s="73" t="str">
        <f t="shared" si="17"/>
        <v>ENA Upstream Company LLC</v>
      </c>
    </row>
    <row r="520" spans="1:12" x14ac:dyDescent="0.2">
      <c r="A520" s="70" t="s">
        <v>218</v>
      </c>
      <c r="B520" s="69">
        <v>96005189</v>
      </c>
      <c r="C520" s="70" t="s">
        <v>401</v>
      </c>
      <c r="D520" s="70" t="s">
        <v>565</v>
      </c>
      <c r="E520" s="69">
        <v>1305</v>
      </c>
      <c r="F520" s="69">
        <v>51593</v>
      </c>
      <c r="G520" s="71" t="s">
        <v>398</v>
      </c>
      <c r="H520" s="72">
        <v>35370</v>
      </c>
      <c r="I520" s="73">
        <f>VLOOKUP(A520,'US GAS Rankings'!$C$6:$H$232,6,FALSE)</f>
        <v>135</v>
      </c>
      <c r="K520" s="73" t="str">
        <f t="shared" si="16"/>
        <v>Duke Energy Field Services Marketing, LLC96005189</v>
      </c>
      <c r="L520" s="73" t="str">
        <f t="shared" si="17"/>
        <v>Enron North America Corp.</v>
      </c>
    </row>
    <row r="521" spans="1:12" x14ac:dyDescent="0.2">
      <c r="A521" s="70" t="s">
        <v>218</v>
      </c>
      <c r="B521" s="69">
        <v>96061703</v>
      </c>
      <c r="C521" s="70" t="s">
        <v>402</v>
      </c>
      <c r="D521" s="70" t="s">
        <v>565</v>
      </c>
      <c r="E521" s="69">
        <v>1305</v>
      </c>
      <c r="F521" s="69">
        <v>51593</v>
      </c>
      <c r="G521" s="71" t="s">
        <v>398</v>
      </c>
      <c r="H521" s="72">
        <v>37043</v>
      </c>
      <c r="I521" s="73">
        <f>VLOOKUP(A521,'US GAS Rankings'!$C$6:$H$232,6,FALSE)</f>
        <v>135</v>
      </c>
      <c r="K521" s="73" t="str">
        <f t="shared" si="16"/>
        <v>Duke Energy Field Services Marketing, LLC96061703</v>
      </c>
      <c r="L521" s="73" t="str">
        <f t="shared" si="17"/>
        <v>Enron North America Corp.</v>
      </c>
    </row>
    <row r="522" spans="1:12" x14ac:dyDescent="0.2">
      <c r="A522" s="70" t="s">
        <v>218</v>
      </c>
      <c r="B522" s="69">
        <v>96061923</v>
      </c>
      <c r="C522" s="70" t="s">
        <v>399</v>
      </c>
      <c r="D522" s="70" t="s">
        <v>565</v>
      </c>
      <c r="E522" s="69">
        <v>1305</v>
      </c>
      <c r="F522" s="69">
        <v>51593</v>
      </c>
      <c r="G522" s="71" t="s">
        <v>398</v>
      </c>
      <c r="H522" s="72">
        <v>37043</v>
      </c>
      <c r="I522" s="73">
        <f>VLOOKUP(A522,'US GAS Rankings'!$C$6:$H$232,6,FALSE)</f>
        <v>135</v>
      </c>
      <c r="K522" s="73" t="str">
        <f t="shared" si="16"/>
        <v>Duke Energy Field Services Marketing, LLC96061923</v>
      </c>
      <c r="L522" s="73" t="str">
        <f t="shared" si="17"/>
        <v>Enron North America Corp.</v>
      </c>
    </row>
    <row r="523" spans="1:12" x14ac:dyDescent="0.2">
      <c r="A523" s="70" t="s">
        <v>149</v>
      </c>
      <c r="B523" s="69">
        <v>96007822</v>
      </c>
      <c r="C523" s="70" t="s">
        <v>417</v>
      </c>
      <c r="D523" s="70" t="s">
        <v>565</v>
      </c>
      <c r="E523" s="69">
        <v>1305</v>
      </c>
      <c r="F523" s="69">
        <v>51732</v>
      </c>
      <c r="G523" s="71" t="s">
        <v>393</v>
      </c>
      <c r="H523" s="72">
        <v>35490</v>
      </c>
      <c r="I523" s="73">
        <f>VLOOKUP(A523,'US GAS Rankings'!$C$6:$H$232,6,FALSE)</f>
        <v>66</v>
      </c>
      <c r="K523" s="73" t="str">
        <f t="shared" si="16"/>
        <v>Enserco Energy, Inc.96007822</v>
      </c>
      <c r="L523" s="73" t="str">
        <f t="shared" si="17"/>
        <v>Enron North America Corp.</v>
      </c>
    </row>
    <row r="524" spans="1:12" x14ac:dyDescent="0.2">
      <c r="A524" s="70" t="s">
        <v>149</v>
      </c>
      <c r="B524" s="69">
        <v>96012100</v>
      </c>
      <c r="C524" s="70" t="s">
        <v>392</v>
      </c>
      <c r="D524" s="70" t="s">
        <v>565</v>
      </c>
      <c r="E524" s="69">
        <v>1305</v>
      </c>
      <c r="F524" s="69">
        <v>51732</v>
      </c>
      <c r="G524" s="71" t="s">
        <v>393</v>
      </c>
      <c r="H524" s="72">
        <v>35735</v>
      </c>
      <c r="I524" s="73">
        <f>VLOOKUP(A524,'US GAS Rankings'!$C$6:$H$232,6,FALSE)</f>
        <v>66</v>
      </c>
      <c r="K524" s="73" t="str">
        <f t="shared" si="16"/>
        <v>Enserco Energy, Inc.96012100</v>
      </c>
      <c r="L524" s="73" t="str">
        <f t="shared" si="17"/>
        <v>Enron North America Corp.</v>
      </c>
    </row>
    <row r="525" spans="1:12" x14ac:dyDescent="0.2">
      <c r="A525" s="70" t="s">
        <v>149</v>
      </c>
      <c r="B525" s="69">
        <v>96018729</v>
      </c>
      <c r="C525" s="70" t="s">
        <v>394</v>
      </c>
      <c r="D525" s="70" t="s">
        <v>565</v>
      </c>
      <c r="E525" s="69">
        <v>1305</v>
      </c>
      <c r="F525" s="69">
        <v>51732</v>
      </c>
      <c r="G525" s="71" t="s">
        <v>393</v>
      </c>
      <c r="H525" s="72">
        <v>35735</v>
      </c>
      <c r="I525" s="73">
        <f>VLOOKUP(A525,'US GAS Rankings'!$C$6:$H$232,6,FALSE)</f>
        <v>66</v>
      </c>
      <c r="K525" s="73" t="str">
        <f t="shared" si="16"/>
        <v>Enserco Energy, Inc.96018729</v>
      </c>
      <c r="L525" s="73" t="str">
        <f t="shared" si="17"/>
        <v>Enron North America Corp.</v>
      </c>
    </row>
    <row r="526" spans="1:12" x14ac:dyDescent="0.2">
      <c r="A526" s="70" t="s">
        <v>293</v>
      </c>
      <c r="B526" s="69">
        <v>96016001</v>
      </c>
      <c r="C526" s="70" t="s">
        <v>436</v>
      </c>
      <c r="D526" s="70" t="s">
        <v>565</v>
      </c>
      <c r="E526" s="69">
        <v>1305</v>
      </c>
      <c r="F526" s="69">
        <v>51880</v>
      </c>
      <c r="G526" s="71" t="s">
        <v>398</v>
      </c>
      <c r="H526" s="72">
        <v>35827</v>
      </c>
      <c r="I526" s="73">
        <f>VLOOKUP(A526,'US GAS Rankings'!$C$6:$H$232,6,FALSE)</f>
        <v>210</v>
      </c>
      <c r="K526" s="73" t="str">
        <f t="shared" si="16"/>
        <v>MarkWest Hydrocarbon, Inc.96016001</v>
      </c>
      <c r="L526" s="73" t="str">
        <f t="shared" si="17"/>
        <v>Enron North America Corp.</v>
      </c>
    </row>
    <row r="527" spans="1:12" x14ac:dyDescent="0.2">
      <c r="A527" s="70" t="s">
        <v>293</v>
      </c>
      <c r="B527" s="69">
        <v>96016002</v>
      </c>
      <c r="C527" s="70" t="s">
        <v>436</v>
      </c>
      <c r="D527" s="70" t="s">
        <v>565</v>
      </c>
      <c r="E527" s="69">
        <v>1305</v>
      </c>
      <c r="F527" s="69">
        <v>51880</v>
      </c>
      <c r="G527" s="71" t="s">
        <v>398</v>
      </c>
      <c r="H527" s="72">
        <v>35827</v>
      </c>
      <c r="I527" s="73">
        <f>VLOOKUP(A527,'US GAS Rankings'!$C$6:$H$232,6,FALSE)</f>
        <v>210</v>
      </c>
      <c r="K527" s="73" t="str">
        <f t="shared" si="16"/>
        <v>MarkWest Hydrocarbon, Inc.96016002</v>
      </c>
      <c r="L527" s="73" t="str">
        <f t="shared" si="17"/>
        <v>Enron North America Corp.</v>
      </c>
    </row>
    <row r="528" spans="1:12" x14ac:dyDescent="0.2">
      <c r="A528" s="70" t="s">
        <v>293</v>
      </c>
      <c r="B528" s="69">
        <v>96016003</v>
      </c>
      <c r="C528" s="70" t="s">
        <v>436</v>
      </c>
      <c r="D528" s="70" t="s">
        <v>565</v>
      </c>
      <c r="E528" s="69">
        <v>1305</v>
      </c>
      <c r="F528" s="69">
        <v>51880</v>
      </c>
      <c r="G528" s="71" t="s">
        <v>398</v>
      </c>
      <c r="H528" s="72">
        <v>35827</v>
      </c>
      <c r="I528" s="73">
        <f>VLOOKUP(A528,'US GAS Rankings'!$C$6:$H$232,6,FALSE)</f>
        <v>210</v>
      </c>
      <c r="K528" s="73" t="str">
        <f t="shared" si="16"/>
        <v>MarkWest Hydrocarbon, Inc.96016003</v>
      </c>
      <c r="L528" s="73" t="str">
        <f t="shared" si="17"/>
        <v>Enron North America Corp.</v>
      </c>
    </row>
    <row r="529" spans="1:12" x14ac:dyDescent="0.2">
      <c r="A529" s="70" t="s">
        <v>293</v>
      </c>
      <c r="B529" s="69">
        <v>96016004</v>
      </c>
      <c r="C529" s="70" t="s">
        <v>436</v>
      </c>
      <c r="D529" s="70" t="s">
        <v>565</v>
      </c>
      <c r="E529" s="69">
        <v>1305</v>
      </c>
      <c r="F529" s="69">
        <v>51880</v>
      </c>
      <c r="G529" s="71" t="s">
        <v>398</v>
      </c>
      <c r="H529" s="72">
        <v>35827</v>
      </c>
      <c r="I529" s="73">
        <f>VLOOKUP(A529,'US GAS Rankings'!$C$6:$H$232,6,FALSE)</f>
        <v>210</v>
      </c>
      <c r="K529" s="73" t="str">
        <f t="shared" si="16"/>
        <v>MarkWest Hydrocarbon, Inc.96016004</v>
      </c>
      <c r="L529" s="73" t="str">
        <f t="shared" si="17"/>
        <v>Enron North America Corp.</v>
      </c>
    </row>
    <row r="530" spans="1:12" x14ac:dyDescent="0.2">
      <c r="A530" s="70" t="s">
        <v>293</v>
      </c>
      <c r="B530" s="69">
        <v>96016006</v>
      </c>
      <c r="C530" s="70" t="s">
        <v>436</v>
      </c>
      <c r="D530" s="70" t="s">
        <v>565</v>
      </c>
      <c r="E530" s="69">
        <v>1305</v>
      </c>
      <c r="F530" s="69">
        <v>51880</v>
      </c>
      <c r="G530" s="71" t="s">
        <v>398</v>
      </c>
      <c r="H530" s="72">
        <v>35827</v>
      </c>
      <c r="I530" s="73">
        <f>VLOOKUP(A530,'US GAS Rankings'!$C$6:$H$232,6,FALSE)</f>
        <v>210</v>
      </c>
      <c r="K530" s="73" t="str">
        <f t="shared" si="16"/>
        <v>MarkWest Hydrocarbon, Inc.96016006</v>
      </c>
      <c r="L530" s="73" t="str">
        <f t="shared" si="17"/>
        <v>Enron North America Corp.</v>
      </c>
    </row>
    <row r="531" spans="1:12" x14ac:dyDescent="0.2">
      <c r="A531" s="70" t="s">
        <v>293</v>
      </c>
      <c r="B531" s="69">
        <v>96016007</v>
      </c>
      <c r="C531" s="70" t="s">
        <v>436</v>
      </c>
      <c r="D531" s="70" t="s">
        <v>565</v>
      </c>
      <c r="E531" s="69">
        <v>1305</v>
      </c>
      <c r="F531" s="69">
        <v>51880</v>
      </c>
      <c r="G531" s="71" t="s">
        <v>398</v>
      </c>
      <c r="H531" s="72">
        <v>35827</v>
      </c>
      <c r="I531" s="73">
        <f>VLOOKUP(A531,'US GAS Rankings'!$C$6:$H$232,6,FALSE)</f>
        <v>210</v>
      </c>
      <c r="K531" s="73" t="str">
        <f t="shared" si="16"/>
        <v>MarkWest Hydrocarbon, Inc.96016007</v>
      </c>
      <c r="L531" s="73" t="str">
        <f t="shared" si="17"/>
        <v>Enron North America Corp.</v>
      </c>
    </row>
    <row r="532" spans="1:12" x14ac:dyDescent="0.2">
      <c r="A532" s="70" t="s">
        <v>293</v>
      </c>
      <c r="B532" s="69">
        <v>96016008</v>
      </c>
      <c r="C532" s="70" t="s">
        <v>436</v>
      </c>
      <c r="D532" s="70" t="s">
        <v>565</v>
      </c>
      <c r="E532" s="69">
        <v>1305</v>
      </c>
      <c r="F532" s="69">
        <v>51880</v>
      </c>
      <c r="G532" s="71" t="s">
        <v>398</v>
      </c>
      <c r="H532" s="72">
        <v>35827</v>
      </c>
      <c r="I532" s="73">
        <f>VLOOKUP(A532,'US GAS Rankings'!$C$6:$H$232,6,FALSE)</f>
        <v>210</v>
      </c>
      <c r="K532" s="73" t="str">
        <f t="shared" si="16"/>
        <v>MarkWest Hydrocarbon, Inc.96016008</v>
      </c>
      <c r="L532" s="73" t="str">
        <f t="shared" si="17"/>
        <v>Enron North America Corp.</v>
      </c>
    </row>
    <row r="533" spans="1:12" x14ac:dyDescent="0.2">
      <c r="A533" s="70" t="s">
        <v>293</v>
      </c>
      <c r="B533" s="69">
        <v>96016009</v>
      </c>
      <c r="C533" s="70" t="s">
        <v>436</v>
      </c>
      <c r="D533" s="70" t="s">
        <v>565</v>
      </c>
      <c r="E533" s="69">
        <v>1305</v>
      </c>
      <c r="F533" s="69">
        <v>51880</v>
      </c>
      <c r="G533" s="71" t="s">
        <v>398</v>
      </c>
      <c r="H533" s="72">
        <v>35827</v>
      </c>
      <c r="I533" s="73">
        <f>VLOOKUP(A533,'US GAS Rankings'!$C$6:$H$232,6,FALSE)</f>
        <v>210</v>
      </c>
      <c r="K533" s="73" t="str">
        <f t="shared" si="16"/>
        <v>MarkWest Hydrocarbon, Inc.96016009</v>
      </c>
      <c r="L533" s="73" t="str">
        <f t="shared" si="17"/>
        <v>Enron North America Corp.</v>
      </c>
    </row>
    <row r="534" spans="1:12" x14ac:dyDescent="0.2">
      <c r="A534" s="70" t="s">
        <v>293</v>
      </c>
      <c r="B534" s="69">
        <v>96016011</v>
      </c>
      <c r="C534" s="70" t="s">
        <v>436</v>
      </c>
      <c r="D534" s="70" t="s">
        <v>565</v>
      </c>
      <c r="E534" s="69">
        <v>1305</v>
      </c>
      <c r="F534" s="69">
        <v>51880</v>
      </c>
      <c r="G534" s="71" t="s">
        <v>398</v>
      </c>
      <c r="H534" s="72">
        <v>35827</v>
      </c>
      <c r="I534" s="73">
        <f>VLOOKUP(A534,'US GAS Rankings'!$C$6:$H$232,6,FALSE)</f>
        <v>210</v>
      </c>
      <c r="K534" s="73" t="str">
        <f t="shared" si="16"/>
        <v>MarkWest Hydrocarbon, Inc.96016011</v>
      </c>
      <c r="L534" s="73" t="str">
        <f t="shared" si="17"/>
        <v>Enron North America Corp.</v>
      </c>
    </row>
    <row r="535" spans="1:12" x14ac:dyDescent="0.2">
      <c r="A535" s="70" t="s">
        <v>293</v>
      </c>
      <c r="B535" s="69">
        <v>96016012</v>
      </c>
      <c r="C535" s="70" t="s">
        <v>436</v>
      </c>
      <c r="D535" s="70" t="s">
        <v>565</v>
      </c>
      <c r="E535" s="69">
        <v>1305</v>
      </c>
      <c r="F535" s="69">
        <v>51880</v>
      </c>
      <c r="G535" s="71" t="s">
        <v>398</v>
      </c>
      <c r="H535" s="72">
        <v>35827</v>
      </c>
      <c r="I535" s="73">
        <f>VLOOKUP(A535,'US GAS Rankings'!$C$6:$H$232,6,FALSE)</f>
        <v>210</v>
      </c>
      <c r="K535" s="73" t="str">
        <f t="shared" si="16"/>
        <v>MarkWest Hydrocarbon, Inc.96016012</v>
      </c>
      <c r="L535" s="73" t="str">
        <f t="shared" si="17"/>
        <v>Enron North America Corp.</v>
      </c>
    </row>
    <row r="536" spans="1:12" x14ac:dyDescent="0.2">
      <c r="A536" s="70" t="s">
        <v>293</v>
      </c>
      <c r="B536" s="69">
        <v>96016013</v>
      </c>
      <c r="C536" s="70" t="s">
        <v>436</v>
      </c>
      <c r="D536" s="70" t="s">
        <v>565</v>
      </c>
      <c r="E536" s="69">
        <v>1305</v>
      </c>
      <c r="F536" s="69">
        <v>51880</v>
      </c>
      <c r="G536" s="71" t="s">
        <v>398</v>
      </c>
      <c r="H536" s="72">
        <v>35827</v>
      </c>
      <c r="I536" s="73">
        <f>VLOOKUP(A536,'US GAS Rankings'!$C$6:$H$232,6,FALSE)</f>
        <v>210</v>
      </c>
      <c r="K536" s="73" t="str">
        <f t="shared" si="16"/>
        <v>MarkWest Hydrocarbon, Inc.96016013</v>
      </c>
      <c r="L536" s="73" t="str">
        <f t="shared" si="17"/>
        <v>Enron North America Corp.</v>
      </c>
    </row>
    <row r="537" spans="1:12" x14ac:dyDescent="0.2">
      <c r="A537" s="70" t="s">
        <v>293</v>
      </c>
      <c r="B537" s="69">
        <v>96016017</v>
      </c>
      <c r="C537" s="70" t="s">
        <v>436</v>
      </c>
      <c r="D537" s="70" t="s">
        <v>565</v>
      </c>
      <c r="E537" s="69">
        <v>1305</v>
      </c>
      <c r="F537" s="69">
        <v>51880</v>
      </c>
      <c r="G537" s="71" t="s">
        <v>398</v>
      </c>
      <c r="H537" s="72">
        <v>35827</v>
      </c>
      <c r="I537" s="73">
        <f>VLOOKUP(A537,'US GAS Rankings'!$C$6:$H$232,6,FALSE)</f>
        <v>210</v>
      </c>
      <c r="K537" s="73" t="str">
        <f t="shared" si="16"/>
        <v>MarkWest Hydrocarbon, Inc.96016017</v>
      </c>
      <c r="L537" s="73" t="str">
        <f t="shared" si="17"/>
        <v>Enron North America Corp.</v>
      </c>
    </row>
    <row r="538" spans="1:12" x14ac:dyDescent="0.2">
      <c r="A538" s="70" t="s">
        <v>293</v>
      </c>
      <c r="B538" s="69">
        <v>96016147</v>
      </c>
      <c r="C538" s="70" t="s">
        <v>436</v>
      </c>
      <c r="D538" s="70" t="s">
        <v>565</v>
      </c>
      <c r="E538" s="69">
        <v>1305</v>
      </c>
      <c r="F538" s="69">
        <v>51880</v>
      </c>
      <c r="G538" s="71" t="s">
        <v>398</v>
      </c>
      <c r="H538" s="72">
        <v>35827</v>
      </c>
      <c r="I538" s="73">
        <f>VLOOKUP(A538,'US GAS Rankings'!$C$6:$H$232,6,FALSE)</f>
        <v>210</v>
      </c>
      <c r="K538" s="73" t="str">
        <f t="shared" si="16"/>
        <v>MarkWest Hydrocarbon, Inc.96016147</v>
      </c>
      <c r="L538" s="73" t="str">
        <f t="shared" si="17"/>
        <v>Enron North America Corp.</v>
      </c>
    </row>
    <row r="539" spans="1:12" x14ac:dyDescent="0.2">
      <c r="A539" s="70" t="s">
        <v>293</v>
      </c>
      <c r="B539" s="69">
        <v>96016148</v>
      </c>
      <c r="C539" s="70" t="s">
        <v>436</v>
      </c>
      <c r="D539" s="70" t="s">
        <v>565</v>
      </c>
      <c r="E539" s="69">
        <v>1305</v>
      </c>
      <c r="F539" s="69">
        <v>51880</v>
      </c>
      <c r="G539" s="71" t="s">
        <v>398</v>
      </c>
      <c r="H539" s="72">
        <v>35827</v>
      </c>
      <c r="I539" s="73">
        <f>VLOOKUP(A539,'US GAS Rankings'!$C$6:$H$232,6,FALSE)</f>
        <v>210</v>
      </c>
      <c r="K539" s="73" t="str">
        <f t="shared" si="16"/>
        <v>MarkWest Hydrocarbon, Inc.96016148</v>
      </c>
      <c r="L539" s="73" t="str">
        <f t="shared" si="17"/>
        <v>Enron North America Corp.</v>
      </c>
    </row>
    <row r="540" spans="1:12" x14ac:dyDescent="0.2">
      <c r="A540" s="70" t="s">
        <v>293</v>
      </c>
      <c r="B540" s="69">
        <v>96016149</v>
      </c>
      <c r="C540" s="70" t="s">
        <v>436</v>
      </c>
      <c r="D540" s="70" t="s">
        <v>565</v>
      </c>
      <c r="E540" s="69">
        <v>1305</v>
      </c>
      <c r="F540" s="69">
        <v>51880</v>
      </c>
      <c r="G540" s="71" t="s">
        <v>398</v>
      </c>
      <c r="H540" s="72">
        <v>35827</v>
      </c>
      <c r="I540" s="73">
        <f>VLOOKUP(A540,'US GAS Rankings'!$C$6:$H$232,6,FALSE)</f>
        <v>210</v>
      </c>
      <c r="K540" s="73" t="str">
        <f t="shared" si="16"/>
        <v>MarkWest Hydrocarbon, Inc.96016149</v>
      </c>
      <c r="L540" s="73" t="str">
        <f t="shared" si="17"/>
        <v>Enron North America Corp.</v>
      </c>
    </row>
    <row r="541" spans="1:12" x14ac:dyDescent="0.2">
      <c r="A541" s="70" t="s">
        <v>293</v>
      </c>
      <c r="B541" s="69">
        <v>96016150</v>
      </c>
      <c r="C541" s="70" t="s">
        <v>436</v>
      </c>
      <c r="D541" s="70" t="s">
        <v>565</v>
      </c>
      <c r="E541" s="69">
        <v>1305</v>
      </c>
      <c r="F541" s="69">
        <v>51880</v>
      </c>
      <c r="G541" s="71" t="s">
        <v>398</v>
      </c>
      <c r="H541" s="72">
        <v>35827</v>
      </c>
      <c r="I541" s="73">
        <f>VLOOKUP(A541,'US GAS Rankings'!$C$6:$H$232,6,FALSE)</f>
        <v>210</v>
      </c>
      <c r="K541" s="73" t="str">
        <f t="shared" si="16"/>
        <v>MarkWest Hydrocarbon, Inc.96016150</v>
      </c>
      <c r="L541" s="73" t="str">
        <f t="shared" si="17"/>
        <v>Enron North America Corp.</v>
      </c>
    </row>
    <row r="542" spans="1:12" x14ac:dyDescent="0.2">
      <c r="A542" s="70" t="s">
        <v>293</v>
      </c>
      <c r="B542" s="69">
        <v>96016505</v>
      </c>
      <c r="C542" s="70" t="s">
        <v>436</v>
      </c>
      <c r="D542" s="70" t="s">
        <v>565</v>
      </c>
      <c r="E542" s="69">
        <v>1305</v>
      </c>
      <c r="F542" s="69">
        <v>51880</v>
      </c>
      <c r="G542" s="71" t="s">
        <v>398</v>
      </c>
      <c r="H542" s="72">
        <v>35827</v>
      </c>
      <c r="I542" s="73">
        <f>VLOOKUP(A542,'US GAS Rankings'!$C$6:$H$232,6,FALSE)</f>
        <v>210</v>
      </c>
      <c r="K542" s="73" t="str">
        <f t="shared" si="16"/>
        <v>MarkWest Hydrocarbon, Inc.96016505</v>
      </c>
      <c r="L542" s="73" t="str">
        <f t="shared" si="17"/>
        <v>Enron North America Corp.</v>
      </c>
    </row>
    <row r="543" spans="1:12" x14ac:dyDescent="0.2">
      <c r="A543" s="70" t="s">
        <v>293</v>
      </c>
      <c r="B543" s="69">
        <v>96017220</v>
      </c>
      <c r="C543" s="70" t="s">
        <v>436</v>
      </c>
      <c r="D543" s="70" t="s">
        <v>565</v>
      </c>
      <c r="E543" s="69">
        <v>1305</v>
      </c>
      <c r="F543" s="69">
        <v>51880</v>
      </c>
      <c r="G543" s="71" t="s">
        <v>398</v>
      </c>
      <c r="H543" s="72">
        <v>35916</v>
      </c>
      <c r="I543" s="73">
        <f>VLOOKUP(A543,'US GAS Rankings'!$C$6:$H$232,6,FALSE)</f>
        <v>210</v>
      </c>
      <c r="K543" s="73" t="str">
        <f t="shared" si="16"/>
        <v>MarkWest Hydrocarbon, Inc.96017220</v>
      </c>
      <c r="L543" s="73" t="str">
        <f t="shared" si="17"/>
        <v>Enron North America Corp.</v>
      </c>
    </row>
    <row r="544" spans="1:12" x14ac:dyDescent="0.2">
      <c r="A544" s="70" t="s">
        <v>293</v>
      </c>
      <c r="B544" s="69">
        <v>96028981</v>
      </c>
      <c r="C544" s="70" t="s">
        <v>396</v>
      </c>
      <c r="D544" s="70" t="s">
        <v>565</v>
      </c>
      <c r="E544" s="69">
        <v>1305</v>
      </c>
      <c r="F544" s="69">
        <v>51880</v>
      </c>
      <c r="G544" s="71" t="s">
        <v>400</v>
      </c>
      <c r="H544" s="72">
        <v>35796</v>
      </c>
      <c r="I544" s="73">
        <f>VLOOKUP(A544,'US GAS Rankings'!$C$6:$H$232,6,FALSE)</f>
        <v>210</v>
      </c>
      <c r="K544" s="73" t="str">
        <f t="shared" si="16"/>
        <v>MarkWest Hydrocarbon, Inc.96028981</v>
      </c>
      <c r="L544" s="73" t="str">
        <f t="shared" si="17"/>
        <v>Enron North America Corp.</v>
      </c>
    </row>
    <row r="545" spans="1:12" x14ac:dyDescent="0.2">
      <c r="A545" s="70" t="s">
        <v>293</v>
      </c>
      <c r="B545" s="69">
        <v>96045818</v>
      </c>
      <c r="C545" s="70" t="s">
        <v>436</v>
      </c>
      <c r="D545" s="70" t="s">
        <v>565</v>
      </c>
      <c r="E545" s="69">
        <v>1305</v>
      </c>
      <c r="F545" s="69">
        <v>51880</v>
      </c>
      <c r="G545" s="71" t="s">
        <v>398</v>
      </c>
      <c r="H545" s="72">
        <v>36617</v>
      </c>
      <c r="I545" s="73">
        <f>VLOOKUP(A545,'US GAS Rankings'!$C$6:$H$232,6,FALSE)</f>
        <v>210</v>
      </c>
      <c r="K545" s="73" t="str">
        <f t="shared" si="16"/>
        <v>MarkWest Hydrocarbon, Inc.96045818</v>
      </c>
      <c r="L545" s="73" t="str">
        <f t="shared" si="17"/>
        <v>Enron North America Corp.</v>
      </c>
    </row>
    <row r="546" spans="1:12" x14ac:dyDescent="0.2">
      <c r="A546" s="70" t="s">
        <v>293</v>
      </c>
      <c r="B546" s="69">
        <v>96052730</v>
      </c>
      <c r="C546" s="70" t="s">
        <v>436</v>
      </c>
      <c r="D546" s="70" t="s">
        <v>565</v>
      </c>
      <c r="E546" s="69">
        <v>1305</v>
      </c>
      <c r="F546" s="69">
        <v>51880</v>
      </c>
      <c r="G546" s="71" t="s">
        <v>398</v>
      </c>
      <c r="H546" s="72">
        <v>36586</v>
      </c>
      <c r="I546" s="73">
        <f>VLOOKUP(A546,'US GAS Rankings'!$C$6:$H$232,6,FALSE)</f>
        <v>210</v>
      </c>
      <c r="K546" s="73" t="str">
        <f t="shared" si="16"/>
        <v>MarkWest Hydrocarbon, Inc.96052730</v>
      </c>
      <c r="L546" s="73" t="str">
        <f t="shared" si="17"/>
        <v>Enron North America Corp.</v>
      </c>
    </row>
    <row r="547" spans="1:12" x14ac:dyDescent="0.2">
      <c r="A547" s="70" t="s">
        <v>293</v>
      </c>
      <c r="B547" s="69">
        <v>96063570</v>
      </c>
      <c r="C547" s="70" t="s">
        <v>392</v>
      </c>
      <c r="D547" s="70" t="s">
        <v>565</v>
      </c>
      <c r="E547" s="69">
        <v>1305</v>
      </c>
      <c r="F547" s="69">
        <v>51880</v>
      </c>
      <c r="G547" s="71" t="s">
        <v>393</v>
      </c>
      <c r="H547" s="72">
        <v>37043</v>
      </c>
      <c r="I547" s="73">
        <f>VLOOKUP(A547,'US GAS Rankings'!$C$6:$H$232,6,FALSE)</f>
        <v>210</v>
      </c>
      <c r="K547" s="73" t="str">
        <f t="shared" si="16"/>
        <v>MarkWest Hydrocarbon, Inc.96063570</v>
      </c>
      <c r="L547" s="73" t="str">
        <f t="shared" si="17"/>
        <v>Enron North America Corp.</v>
      </c>
    </row>
    <row r="548" spans="1:12" x14ac:dyDescent="0.2">
      <c r="A548" s="70" t="s">
        <v>293</v>
      </c>
      <c r="B548" s="69">
        <v>96081582</v>
      </c>
      <c r="C548" s="70" t="s">
        <v>396</v>
      </c>
      <c r="D548" s="70" t="s">
        <v>565</v>
      </c>
      <c r="E548" s="69">
        <v>1305</v>
      </c>
      <c r="F548" s="69">
        <v>51880</v>
      </c>
      <c r="G548" s="71" t="s">
        <v>393</v>
      </c>
      <c r="H548" s="72">
        <v>37165</v>
      </c>
      <c r="I548" s="73">
        <f>VLOOKUP(A548,'US GAS Rankings'!$C$6:$H$232,6,FALSE)</f>
        <v>210</v>
      </c>
      <c r="K548" s="73" t="str">
        <f t="shared" si="16"/>
        <v>MarkWest Hydrocarbon, Inc.96081582</v>
      </c>
      <c r="L548" s="73" t="str">
        <f t="shared" si="17"/>
        <v>Enron North America Corp.</v>
      </c>
    </row>
    <row r="549" spans="1:12" x14ac:dyDescent="0.2">
      <c r="A549" s="70" t="s">
        <v>249</v>
      </c>
      <c r="B549" s="69">
        <v>96004204</v>
      </c>
      <c r="C549" s="70" t="s">
        <v>399</v>
      </c>
      <c r="D549" s="70" t="s">
        <v>565</v>
      </c>
      <c r="E549" s="69">
        <v>1305</v>
      </c>
      <c r="F549" s="69">
        <v>52109</v>
      </c>
      <c r="G549" s="71" t="s">
        <v>398</v>
      </c>
      <c r="H549" s="72">
        <v>35370</v>
      </c>
      <c r="I549" s="73">
        <f>VLOOKUP(A549,'US GAS Rankings'!$C$6:$H$232,6,FALSE)</f>
        <v>166</v>
      </c>
      <c r="K549" s="73" t="str">
        <f t="shared" si="16"/>
        <v>South Jersey Resources Group LLC96004204</v>
      </c>
      <c r="L549" s="73" t="str">
        <f t="shared" si="17"/>
        <v>Enron North America Corp.</v>
      </c>
    </row>
    <row r="550" spans="1:12" x14ac:dyDescent="0.2">
      <c r="A550" s="70" t="s">
        <v>249</v>
      </c>
      <c r="B550" s="69">
        <v>96022194</v>
      </c>
      <c r="C550" s="70" t="s">
        <v>401</v>
      </c>
      <c r="D550" s="70" t="s">
        <v>565</v>
      </c>
      <c r="E550" s="69">
        <v>1305</v>
      </c>
      <c r="F550" s="69">
        <v>52109</v>
      </c>
      <c r="G550" s="71" t="s">
        <v>398</v>
      </c>
      <c r="H550" s="72">
        <v>36342</v>
      </c>
      <c r="I550" s="73">
        <f>VLOOKUP(A550,'US GAS Rankings'!$C$6:$H$232,6,FALSE)</f>
        <v>166</v>
      </c>
      <c r="K550" s="73" t="str">
        <f t="shared" si="16"/>
        <v>South Jersey Resources Group LLC96022194</v>
      </c>
      <c r="L550" s="73" t="str">
        <f t="shared" si="17"/>
        <v>Enron North America Corp.</v>
      </c>
    </row>
    <row r="551" spans="1:12" x14ac:dyDescent="0.2">
      <c r="A551" s="70" t="s">
        <v>249</v>
      </c>
      <c r="B551" s="69">
        <v>96058054</v>
      </c>
      <c r="C551" s="70" t="s">
        <v>403</v>
      </c>
      <c r="D551" s="70" t="s">
        <v>565</v>
      </c>
      <c r="E551" s="69">
        <v>1305</v>
      </c>
      <c r="F551" s="69">
        <v>52109</v>
      </c>
      <c r="G551" s="71" t="s">
        <v>398</v>
      </c>
      <c r="H551" s="72">
        <v>37196</v>
      </c>
      <c r="I551" s="73">
        <f>VLOOKUP(A551,'US GAS Rankings'!$C$6:$H$232,6,FALSE)</f>
        <v>166</v>
      </c>
      <c r="K551" s="73" t="str">
        <f t="shared" si="16"/>
        <v>South Jersey Resources Group LLC96058054</v>
      </c>
      <c r="L551" s="73" t="str">
        <f t="shared" si="17"/>
        <v>Enron North America Corp.</v>
      </c>
    </row>
    <row r="552" spans="1:12" x14ac:dyDescent="0.2">
      <c r="A552" s="70" t="s">
        <v>249</v>
      </c>
      <c r="B552" s="69">
        <v>96058055</v>
      </c>
      <c r="C552" s="70" t="s">
        <v>403</v>
      </c>
      <c r="D552" s="70" t="s">
        <v>565</v>
      </c>
      <c r="E552" s="69">
        <v>1305</v>
      </c>
      <c r="F552" s="69">
        <v>52109</v>
      </c>
      <c r="G552" s="71" t="s">
        <v>398</v>
      </c>
      <c r="H552" s="72">
        <v>37196</v>
      </c>
      <c r="I552" s="73">
        <f>VLOOKUP(A552,'US GAS Rankings'!$C$6:$H$232,6,FALSE)</f>
        <v>166</v>
      </c>
      <c r="K552" s="73" t="str">
        <f t="shared" si="16"/>
        <v>South Jersey Resources Group LLC96058055</v>
      </c>
      <c r="L552" s="73" t="str">
        <f t="shared" si="17"/>
        <v>Enron North America Corp.</v>
      </c>
    </row>
    <row r="553" spans="1:12" x14ac:dyDescent="0.2">
      <c r="A553" s="70" t="s">
        <v>249</v>
      </c>
      <c r="B553" s="69">
        <v>96060360</v>
      </c>
      <c r="C553" s="70" t="s">
        <v>403</v>
      </c>
      <c r="D553" s="70" t="s">
        <v>565</v>
      </c>
      <c r="E553" s="69">
        <v>1305</v>
      </c>
      <c r="F553" s="69">
        <v>52109</v>
      </c>
      <c r="G553" s="71" t="s">
        <v>398</v>
      </c>
      <c r="H553" s="72">
        <v>37226</v>
      </c>
      <c r="I553" s="73">
        <f>VLOOKUP(A553,'US GAS Rankings'!$C$6:$H$232,6,FALSE)</f>
        <v>166</v>
      </c>
      <c r="K553" s="73" t="str">
        <f t="shared" si="16"/>
        <v>South Jersey Resources Group LLC96060360</v>
      </c>
      <c r="L553" s="73" t="str">
        <f t="shared" si="17"/>
        <v>Enron North America Corp.</v>
      </c>
    </row>
    <row r="554" spans="1:12" x14ac:dyDescent="0.2">
      <c r="A554" s="70" t="s">
        <v>249</v>
      </c>
      <c r="B554" s="69">
        <v>96060409</v>
      </c>
      <c r="C554" s="70" t="s">
        <v>402</v>
      </c>
      <c r="D554" s="70" t="s">
        <v>565</v>
      </c>
      <c r="E554" s="69">
        <v>1305</v>
      </c>
      <c r="F554" s="69">
        <v>52109</v>
      </c>
      <c r="G554" s="71" t="s">
        <v>400</v>
      </c>
      <c r="H554" s="72">
        <v>37012</v>
      </c>
      <c r="I554" s="73">
        <f>VLOOKUP(A554,'US GAS Rankings'!$C$6:$H$232,6,FALSE)</f>
        <v>166</v>
      </c>
      <c r="K554" s="73" t="str">
        <f t="shared" si="16"/>
        <v>South Jersey Resources Group LLC96060409</v>
      </c>
      <c r="L554" s="73" t="str">
        <f t="shared" si="17"/>
        <v>Enron North America Corp.</v>
      </c>
    </row>
    <row r="555" spans="1:12" x14ac:dyDescent="0.2">
      <c r="A555" s="70" t="s">
        <v>249</v>
      </c>
      <c r="B555" s="69">
        <v>96062793</v>
      </c>
      <c r="C555" s="70" t="s">
        <v>403</v>
      </c>
      <c r="D555" s="70" t="s">
        <v>565</v>
      </c>
      <c r="E555" s="69">
        <v>1305</v>
      </c>
      <c r="F555" s="69">
        <v>52109</v>
      </c>
      <c r="G555" s="71" t="s">
        <v>398</v>
      </c>
      <c r="H555" s="72">
        <v>37196</v>
      </c>
      <c r="I555" s="73">
        <f>VLOOKUP(A555,'US GAS Rankings'!$C$6:$H$232,6,FALSE)</f>
        <v>166</v>
      </c>
      <c r="K555" s="73" t="str">
        <f t="shared" si="16"/>
        <v>South Jersey Resources Group LLC96062793</v>
      </c>
      <c r="L555" s="73" t="str">
        <f t="shared" si="17"/>
        <v>Enron North America Corp.</v>
      </c>
    </row>
    <row r="556" spans="1:12" x14ac:dyDescent="0.2">
      <c r="A556" s="70" t="s">
        <v>249</v>
      </c>
      <c r="B556" s="69">
        <v>96077629</v>
      </c>
      <c r="C556" s="70" t="s">
        <v>392</v>
      </c>
      <c r="D556" s="70" t="s">
        <v>565</v>
      </c>
      <c r="E556" s="69">
        <v>1305</v>
      </c>
      <c r="F556" s="69">
        <v>52109</v>
      </c>
      <c r="G556" s="71" t="s">
        <v>393</v>
      </c>
      <c r="H556" s="72">
        <v>37104</v>
      </c>
      <c r="I556" s="73">
        <f>VLOOKUP(A556,'US GAS Rankings'!$C$6:$H$232,6,FALSE)</f>
        <v>166</v>
      </c>
      <c r="K556" s="73" t="str">
        <f t="shared" si="16"/>
        <v>South Jersey Resources Group LLC96077629</v>
      </c>
      <c r="L556" s="73" t="str">
        <f t="shared" si="17"/>
        <v>Enron North America Corp.</v>
      </c>
    </row>
    <row r="557" spans="1:12" x14ac:dyDescent="0.2">
      <c r="A557" s="70" t="s">
        <v>184</v>
      </c>
      <c r="B557" s="69">
        <v>96000741</v>
      </c>
      <c r="C557" s="70" t="s">
        <v>417</v>
      </c>
      <c r="D557" s="70" t="s">
        <v>565</v>
      </c>
      <c r="E557" s="69">
        <v>1305</v>
      </c>
      <c r="F557" s="69">
        <v>52577</v>
      </c>
      <c r="G557" s="71" t="s">
        <v>393</v>
      </c>
      <c r="H557" s="72">
        <v>35156</v>
      </c>
      <c r="I557" s="73">
        <f>VLOOKUP(A557,'US GAS Rankings'!$C$6:$H$232,6,FALSE)</f>
        <v>101</v>
      </c>
      <c r="K557" s="73" t="str">
        <f t="shared" si="16"/>
        <v>Cornerstone Propane, L.P.96000741</v>
      </c>
      <c r="L557" s="73" t="str">
        <f t="shared" si="17"/>
        <v>Enron North America Corp.</v>
      </c>
    </row>
    <row r="558" spans="1:12" x14ac:dyDescent="0.2">
      <c r="A558" s="70" t="s">
        <v>184</v>
      </c>
      <c r="B558" s="69">
        <v>96018727</v>
      </c>
      <c r="C558" s="70" t="s">
        <v>394</v>
      </c>
      <c r="D558" s="70" t="s">
        <v>565</v>
      </c>
      <c r="E558" s="69">
        <v>1305</v>
      </c>
      <c r="F558" s="69">
        <v>52577</v>
      </c>
      <c r="G558" s="71" t="s">
        <v>393</v>
      </c>
      <c r="H558" s="72">
        <v>35612</v>
      </c>
      <c r="I558" s="73">
        <f>VLOOKUP(A558,'US GAS Rankings'!$C$6:$H$232,6,FALSE)</f>
        <v>101</v>
      </c>
      <c r="K558" s="73" t="str">
        <f t="shared" si="16"/>
        <v>Cornerstone Propane, L.P.96018727</v>
      </c>
      <c r="L558" s="73" t="str">
        <f t="shared" si="17"/>
        <v>Enron North America Corp.</v>
      </c>
    </row>
    <row r="559" spans="1:12" x14ac:dyDescent="0.2">
      <c r="A559" s="70" t="s">
        <v>179</v>
      </c>
      <c r="B559" s="69">
        <v>96004521</v>
      </c>
      <c r="C559" s="70" t="s">
        <v>417</v>
      </c>
      <c r="D559" s="70" t="s">
        <v>565</v>
      </c>
      <c r="E559" s="69">
        <v>1305</v>
      </c>
      <c r="F559" s="69">
        <v>52595</v>
      </c>
      <c r="G559" s="71" t="s">
        <v>393</v>
      </c>
      <c r="H559" s="72">
        <v>35217</v>
      </c>
      <c r="I559" s="73">
        <f>VLOOKUP(A559,'US GAS Rankings'!$C$6:$H$232,6,FALSE)</f>
        <v>96</v>
      </c>
      <c r="K559" s="73" t="str">
        <f t="shared" si="16"/>
        <v>Richardson Energy Marketing, Ltd.96004521</v>
      </c>
      <c r="L559" s="73" t="str">
        <f t="shared" si="17"/>
        <v>Enron North America Corp.</v>
      </c>
    </row>
    <row r="560" spans="1:12" x14ac:dyDescent="0.2">
      <c r="A560" s="70" t="s">
        <v>179</v>
      </c>
      <c r="B560" s="69">
        <v>96022398</v>
      </c>
      <c r="C560" s="70" t="s">
        <v>394</v>
      </c>
      <c r="D560" s="70" t="s">
        <v>565</v>
      </c>
      <c r="E560" s="69">
        <v>1305</v>
      </c>
      <c r="F560" s="69">
        <v>52595</v>
      </c>
      <c r="G560" s="71" t="s">
        <v>395</v>
      </c>
      <c r="H560" s="72">
        <v>36161</v>
      </c>
      <c r="I560" s="73">
        <f>VLOOKUP(A560,'US GAS Rankings'!$C$6:$H$232,6,FALSE)</f>
        <v>96</v>
      </c>
      <c r="K560" s="73" t="str">
        <f t="shared" si="16"/>
        <v>Richardson Energy Marketing, Ltd.96022398</v>
      </c>
      <c r="L560" s="73" t="str">
        <f t="shared" si="17"/>
        <v>Enron North America Corp.</v>
      </c>
    </row>
    <row r="561" spans="1:12" x14ac:dyDescent="0.2">
      <c r="A561" s="70" t="s">
        <v>179</v>
      </c>
      <c r="B561" s="69">
        <v>96053965</v>
      </c>
      <c r="C561" s="70" t="s">
        <v>416</v>
      </c>
      <c r="D561" s="70" t="s">
        <v>565</v>
      </c>
      <c r="E561" s="69">
        <v>1305</v>
      </c>
      <c r="F561" s="69">
        <v>52595</v>
      </c>
      <c r="G561" s="71" t="s">
        <v>398</v>
      </c>
      <c r="H561" s="72">
        <v>36892</v>
      </c>
      <c r="I561" s="73">
        <f>VLOOKUP(A561,'US GAS Rankings'!$C$6:$H$232,6,FALSE)</f>
        <v>96</v>
      </c>
      <c r="K561" s="73" t="str">
        <f t="shared" si="16"/>
        <v>Richardson Energy Marketing, Ltd.96053965</v>
      </c>
      <c r="L561" s="73" t="str">
        <f t="shared" si="17"/>
        <v>Enron North America Corp.</v>
      </c>
    </row>
    <row r="562" spans="1:12" x14ac:dyDescent="0.2">
      <c r="A562" s="70" t="s">
        <v>179</v>
      </c>
      <c r="B562" s="69">
        <v>96057793</v>
      </c>
      <c r="C562" s="70" t="s">
        <v>404</v>
      </c>
      <c r="D562" s="70" t="s">
        <v>565</v>
      </c>
      <c r="E562" s="69">
        <v>1305</v>
      </c>
      <c r="F562" s="69">
        <v>52595</v>
      </c>
      <c r="G562" s="71" t="s">
        <v>398</v>
      </c>
      <c r="H562" s="72">
        <v>37196</v>
      </c>
      <c r="I562" s="73">
        <f>VLOOKUP(A562,'US GAS Rankings'!$C$6:$H$232,6,FALSE)</f>
        <v>96</v>
      </c>
      <c r="K562" s="73" t="str">
        <f t="shared" si="16"/>
        <v>Richardson Energy Marketing, Ltd.96057793</v>
      </c>
      <c r="L562" s="73" t="str">
        <f t="shared" si="17"/>
        <v>Enron North America Corp.</v>
      </c>
    </row>
    <row r="563" spans="1:12" x14ac:dyDescent="0.2">
      <c r="A563" s="70" t="s">
        <v>179</v>
      </c>
      <c r="B563" s="69">
        <v>96057794</v>
      </c>
      <c r="C563" s="70" t="s">
        <v>404</v>
      </c>
      <c r="D563" s="70" t="s">
        <v>565</v>
      </c>
      <c r="E563" s="69">
        <v>1305</v>
      </c>
      <c r="F563" s="69">
        <v>52595</v>
      </c>
      <c r="G563" s="71" t="s">
        <v>398</v>
      </c>
      <c r="H563" s="72">
        <v>37196</v>
      </c>
      <c r="I563" s="73">
        <f>VLOOKUP(A563,'US GAS Rankings'!$C$6:$H$232,6,FALSE)</f>
        <v>96</v>
      </c>
      <c r="K563" s="73" t="str">
        <f t="shared" si="16"/>
        <v>Richardson Energy Marketing, Ltd.96057794</v>
      </c>
      <c r="L563" s="73" t="str">
        <f t="shared" si="17"/>
        <v>Enron North America Corp.</v>
      </c>
    </row>
    <row r="564" spans="1:12" x14ac:dyDescent="0.2">
      <c r="A564" s="70" t="s">
        <v>266</v>
      </c>
      <c r="B564" s="69">
        <v>96022317</v>
      </c>
      <c r="C564" s="70" t="s">
        <v>399</v>
      </c>
      <c r="D564" s="70" t="s">
        <v>565</v>
      </c>
      <c r="E564" s="69">
        <v>1305</v>
      </c>
      <c r="F564" s="69">
        <v>53238</v>
      </c>
      <c r="G564" s="71" t="s">
        <v>398</v>
      </c>
      <c r="H564" s="72">
        <v>36342</v>
      </c>
      <c r="I564" s="73">
        <f>VLOOKUP(A564,'US GAS Rankings'!$C$6:$H$232,6,FALSE)</f>
        <v>183</v>
      </c>
      <c r="K564" s="73" t="str">
        <f t="shared" si="16"/>
        <v>Copano Energy Services/Upper Gulf Coast, L.P.96022317</v>
      </c>
      <c r="L564" s="73" t="str">
        <f t="shared" si="17"/>
        <v>Enron North America Corp.</v>
      </c>
    </row>
    <row r="565" spans="1:12" x14ac:dyDescent="0.2">
      <c r="A565" s="70" t="s">
        <v>266</v>
      </c>
      <c r="B565" s="69">
        <v>96051457</v>
      </c>
      <c r="C565" s="70" t="s">
        <v>402</v>
      </c>
      <c r="D565" s="70" t="s">
        <v>565</v>
      </c>
      <c r="E565" s="69">
        <v>1305</v>
      </c>
      <c r="F565" s="69">
        <v>53238</v>
      </c>
      <c r="G565" s="71" t="s">
        <v>398</v>
      </c>
      <c r="H565" s="72">
        <v>36831</v>
      </c>
      <c r="I565" s="73">
        <f>VLOOKUP(A565,'US GAS Rankings'!$C$6:$H$232,6,FALSE)</f>
        <v>183</v>
      </c>
      <c r="K565" s="73" t="str">
        <f t="shared" si="16"/>
        <v>Copano Energy Services/Upper Gulf Coast, L.P.96051457</v>
      </c>
      <c r="L565" s="73" t="str">
        <f t="shared" si="17"/>
        <v>Enron North America Corp.</v>
      </c>
    </row>
    <row r="566" spans="1:12" x14ac:dyDescent="0.2">
      <c r="A566" s="70" t="s">
        <v>299</v>
      </c>
      <c r="B566" s="69">
        <v>96058235</v>
      </c>
      <c r="C566" s="70" t="s">
        <v>401</v>
      </c>
      <c r="D566" s="70" t="s">
        <v>582</v>
      </c>
      <c r="E566" s="69">
        <v>94055</v>
      </c>
      <c r="F566" s="69">
        <v>53244</v>
      </c>
      <c r="G566" s="71" t="s">
        <v>398</v>
      </c>
      <c r="H566" s="72">
        <v>36982</v>
      </c>
      <c r="I566" s="73">
        <f>VLOOKUP(A566,'US GAS Rankings'!$C$6:$H$232,6,FALSE)</f>
        <v>216</v>
      </c>
      <c r="K566" s="73" t="str">
        <f t="shared" si="16"/>
        <v>Crosstex Energy Services, Ltd.96058235</v>
      </c>
      <c r="L566" s="73" t="str">
        <f t="shared" si="17"/>
        <v>ENA Upstream Company LLC</v>
      </c>
    </row>
    <row r="567" spans="1:12" x14ac:dyDescent="0.2">
      <c r="A567" s="70" t="s">
        <v>299</v>
      </c>
      <c r="B567" s="69">
        <v>96063322</v>
      </c>
      <c r="C567" s="70" t="s">
        <v>399</v>
      </c>
      <c r="D567" s="70" t="s">
        <v>582</v>
      </c>
      <c r="E567" s="69">
        <v>94055</v>
      </c>
      <c r="F567" s="69">
        <v>53244</v>
      </c>
      <c r="G567" s="71" t="s">
        <v>398</v>
      </c>
      <c r="H567" s="72">
        <v>37073</v>
      </c>
      <c r="I567" s="73">
        <f>VLOOKUP(A567,'US GAS Rankings'!$C$6:$H$232,6,FALSE)</f>
        <v>216</v>
      </c>
      <c r="K567" s="73" t="str">
        <f t="shared" si="16"/>
        <v>Crosstex Energy Services, Ltd.96063322</v>
      </c>
      <c r="L567" s="73" t="str">
        <f t="shared" si="17"/>
        <v>ENA Upstream Company LLC</v>
      </c>
    </row>
    <row r="568" spans="1:12" x14ac:dyDescent="0.2">
      <c r="A568" s="70" t="s">
        <v>299</v>
      </c>
      <c r="B568" s="69">
        <v>96077921</v>
      </c>
      <c r="C568" s="70" t="s">
        <v>589</v>
      </c>
      <c r="D568" s="70" t="s">
        <v>582</v>
      </c>
      <c r="E568" s="69">
        <v>94055</v>
      </c>
      <c r="F568" s="69">
        <v>53244</v>
      </c>
      <c r="G568" s="71" t="s">
        <v>398</v>
      </c>
      <c r="H568" s="72">
        <v>37377</v>
      </c>
      <c r="I568" s="73">
        <f>VLOOKUP(A568,'US GAS Rankings'!$C$6:$H$232,6,FALSE)</f>
        <v>216</v>
      </c>
      <c r="K568" s="73" t="str">
        <f t="shared" si="16"/>
        <v>Crosstex Energy Services, Ltd.96077921</v>
      </c>
      <c r="L568" s="73" t="str">
        <f t="shared" si="17"/>
        <v>ENA Upstream Company LLC</v>
      </c>
    </row>
    <row r="569" spans="1:12" x14ac:dyDescent="0.2">
      <c r="A569" s="70" t="s">
        <v>299</v>
      </c>
      <c r="B569" s="69">
        <v>96094497</v>
      </c>
      <c r="C569" s="70" t="s">
        <v>403</v>
      </c>
      <c r="D569" s="70" t="s">
        <v>582</v>
      </c>
      <c r="E569" s="69">
        <v>94055</v>
      </c>
      <c r="F569" s="69">
        <v>53244</v>
      </c>
      <c r="G569" s="71" t="s">
        <v>398</v>
      </c>
      <c r="H569" s="72">
        <v>37226</v>
      </c>
      <c r="I569" s="73">
        <f>VLOOKUP(A569,'US GAS Rankings'!$C$6:$H$232,6,FALSE)</f>
        <v>216</v>
      </c>
      <c r="K569" s="73" t="str">
        <f t="shared" si="16"/>
        <v>Crosstex Energy Services, Ltd.96094497</v>
      </c>
      <c r="L569" s="73" t="str">
        <f t="shared" si="17"/>
        <v>ENA Upstream Company LLC</v>
      </c>
    </row>
    <row r="570" spans="1:12" x14ac:dyDescent="0.2">
      <c r="A570" s="70" t="s">
        <v>299</v>
      </c>
      <c r="B570" s="69">
        <v>96019607</v>
      </c>
      <c r="C570" s="70" t="s">
        <v>394</v>
      </c>
      <c r="D570" s="70" t="s">
        <v>565</v>
      </c>
      <c r="E570" s="69">
        <v>1305</v>
      </c>
      <c r="F570" s="69">
        <v>53244</v>
      </c>
      <c r="G570" s="71" t="s">
        <v>393</v>
      </c>
      <c r="H570" s="72">
        <v>36161</v>
      </c>
      <c r="I570" s="73">
        <f>VLOOKUP(A570,'US GAS Rankings'!$C$6:$H$232,6,FALSE)</f>
        <v>216</v>
      </c>
      <c r="K570" s="73" t="str">
        <f t="shared" si="16"/>
        <v>Crosstex Energy Services, Ltd.96019607</v>
      </c>
      <c r="L570" s="73" t="str">
        <f t="shared" si="17"/>
        <v>Enron North America Corp.</v>
      </c>
    </row>
    <row r="571" spans="1:12" x14ac:dyDescent="0.2">
      <c r="A571" s="70" t="s">
        <v>299</v>
      </c>
      <c r="B571" s="69">
        <v>96029862</v>
      </c>
      <c r="C571" s="70" t="s">
        <v>424</v>
      </c>
      <c r="D571" s="70" t="s">
        <v>565</v>
      </c>
      <c r="E571" s="69">
        <v>1305</v>
      </c>
      <c r="F571" s="69">
        <v>53244</v>
      </c>
      <c r="G571" s="71" t="s">
        <v>393</v>
      </c>
      <c r="H571" s="72">
        <v>35431</v>
      </c>
      <c r="I571" s="73">
        <f>VLOOKUP(A571,'US GAS Rankings'!$C$6:$H$232,6,FALSE)</f>
        <v>216</v>
      </c>
      <c r="K571" s="73" t="str">
        <f t="shared" si="16"/>
        <v>Crosstex Energy Services, Ltd.96029862</v>
      </c>
      <c r="L571" s="73" t="str">
        <f t="shared" si="17"/>
        <v>Enron North America Corp.</v>
      </c>
    </row>
    <row r="572" spans="1:12" x14ac:dyDescent="0.2">
      <c r="A572" s="70" t="s">
        <v>299</v>
      </c>
      <c r="B572" s="69">
        <v>96039910</v>
      </c>
      <c r="C572" s="70" t="s">
        <v>392</v>
      </c>
      <c r="D572" s="70" t="s">
        <v>565</v>
      </c>
      <c r="E572" s="69">
        <v>1305</v>
      </c>
      <c r="F572" s="69">
        <v>53244</v>
      </c>
      <c r="G572" s="71" t="s">
        <v>393</v>
      </c>
      <c r="H572" s="72">
        <v>36557</v>
      </c>
      <c r="I572" s="73">
        <f>VLOOKUP(A572,'US GAS Rankings'!$C$6:$H$232,6,FALSE)</f>
        <v>216</v>
      </c>
      <c r="K572" s="73" t="str">
        <f t="shared" si="16"/>
        <v>Crosstex Energy Services, Ltd.96039910</v>
      </c>
      <c r="L572" s="73" t="str">
        <f t="shared" si="17"/>
        <v>Enron North America Corp.</v>
      </c>
    </row>
    <row r="573" spans="1:12" x14ac:dyDescent="0.2">
      <c r="A573" s="70" t="s">
        <v>299</v>
      </c>
      <c r="B573" s="69">
        <v>96080829</v>
      </c>
      <c r="C573" s="70" t="s">
        <v>404</v>
      </c>
      <c r="D573" s="70" t="s">
        <v>565</v>
      </c>
      <c r="E573" s="69">
        <v>1305</v>
      </c>
      <c r="F573" s="69">
        <v>53244</v>
      </c>
      <c r="G573" s="71" t="s">
        <v>398</v>
      </c>
      <c r="H573" s="72">
        <v>37377</v>
      </c>
      <c r="I573" s="73">
        <f>VLOOKUP(A573,'US GAS Rankings'!$C$6:$H$232,6,FALSE)</f>
        <v>216</v>
      </c>
      <c r="K573" s="73" t="str">
        <f t="shared" si="16"/>
        <v>Crosstex Energy Services, Ltd.96080829</v>
      </c>
      <c r="L573" s="73" t="str">
        <f t="shared" si="17"/>
        <v>Enron North America Corp.</v>
      </c>
    </row>
    <row r="574" spans="1:12" x14ac:dyDescent="0.2">
      <c r="A574" s="70" t="s">
        <v>109</v>
      </c>
      <c r="B574" s="69">
        <v>96005429</v>
      </c>
      <c r="C574" s="70" t="s">
        <v>397</v>
      </c>
      <c r="D574" s="70" t="s">
        <v>565</v>
      </c>
      <c r="E574" s="69">
        <v>1305</v>
      </c>
      <c r="F574" s="69">
        <v>53295</v>
      </c>
      <c r="G574" s="71" t="s">
        <v>398</v>
      </c>
      <c r="H574" s="72">
        <v>35431</v>
      </c>
      <c r="I574" s="73">
        <f>VLOOKUP(A574,'US GAS Rankings'!$C$6:$H$232,6,FALSE)</f>
        <v>26</v>
      </c>
      <c r="K574" s="73" t="str">
        <f t="shared" si="16"/>
        <v>CMS Marketing, Services and Trading Company96005429</v>
      </c>
      <c r="L574" s="73" t="str">
        <f t="shared" si="17"/>
        <v>Enron North America Corp.</v>
      </c>
    </row>
    <row r="575" spans="1:12" x14ac:dyDescent="0.2">
      <c r="A575" s="70" t="s">
        <v>109</v>
      </c>
      <c r="B575" s="69">
        <v>96008622</v>
      </c>
      <c r="C575" s="70" t="s">
        <v>417</v>
      </c>
      <c r="D575" s="70" t="s">
        <v>565</v>
      </c>
      <c r="E575" s="69">
        <v>1305</v>
      </c>
      <c r="F575" s="69">
        <v>53295</v>
      </c>
      <c r="G575" s="71" t="s">
        <v>393</v>
      </c>
      <c r="H575" s="72">
        <v>34213</v>
      </c>
      <c r="I575" s="73">
        <f>VLOOKUP(A575,'US GAS Rankings'!$C$6:$H$232,6,FALSE)</f>
        <v>26</v>
      </c>
      <c r="K575" s="73" t="str">
        <f t="shared" si="16"/>
        <v>CMS Marketing, Services and Trading Company96008622</v>
      </c>
      <c r="L575" s="73" t="str">
        <f t="shared" si="17"/>
        <v>Enron North America Corp.</v>
      </c>
    </row>
    <row r="576" spans="1:12" x14ac:dyDescent="0.2">
      <c r="A576" s="70" t="s">
        <v>109</v>
      </c>
      <c r="B576" s="69">
        <v>96045242</v>
      </c>
      <c r="C576" s="70" t="s">
        <v>405</v>
      </c>
      <c r="D576" s="70" t="s">
        <v>565</v>
      </c>
      <c r="E576" s="69">
        <v>1305</v>
      </c>
      <c r="F576" s="69">
        <v>53295</v>
      </c>
      <c r="G576" s="71" t="s">
        <v>398</v>
      </c>
      <c r="H576" s="72">
        <v>36831</v>
      </c>
      <c r="I576" s="73">
        <f>VLOOKUP(A576,'US GAS Rankings'!$C$6:$H$232,6,FALSE)</f>
        <v>26</v>
      </c>
      <c r="K576" s="73" t="str">
        <f t="shared" si="16"/>
        <v>CMS Marketing, Services and Trading Company96045242</v>
      </c>
      <c r="L576" s="73" t="str">
        <f t="shared" si="17"/>
        <v>Enron North America Corp.</v>
      </c>
    </row>
    <row r="577" spans="1:12" x14ac:dyDescent="0.2">
      <c r="A577" s="70" t="s">
        <v>109</v>
      </c>
      <c r="B577" s="69">
        <v>96049174</v>
      </c>
      <c r="C577" s="70" t="s">
        <v>403</v>
      </c>
      <c r="D577" s="70" t="s">
        <v>565</v>
      </c>
      <c r="E577" s="69">
        <v>1305</v>
      </c>
      <c r="F577" s="69">
        <v>53295</v>
      </c>
      <c r="G577" s="71" t="s">
        <v>398</v>
      </c>
      <c r="H577" s="72">
        <v>36892</v>
      </c>
      <c r="I577" s="73">
        <f>VLOOKUP(A577,'US GAS Rankings'!$C$6:$H$232,6,FALSE)</f>
        <v>26</v>
      </c>
      <c r="K577" s="73" t="str">
        <f t="shared" si="16"/>
        <v>CMS Marketing, Services and Trading Company96049174</v>
      </c>
      <c r="L577" s="73" t="str">
        <f t="shared" si="17"/>
        <v>Enron North America Corp.</v>
      </c>
    </row>
    <row r="578" spans="1:12" x14ac:dyDescent="0.2">
      <c r="A578" s="70" t="s">
        <v>109</v>
      </c>
      <c r="B578" s="69">
        <v>96057138</v>
      </c>
      <c r="C578" s="70" t="s">
        <v>403</v>
      </c>
      <c r="D578" s="70" t="s">
        <v>565</v>
      </c>
      <c r="E578" s="69">
        <v>1305</v>
      </c>
      <c r="F578" s="69">
        <v>53295</v>
      </c>
      <c r="G578" s="71" t="s">
        <v>398</v>
      </c>
      <c r="H578" s="72">
        <v>36982</v>
      </c>
      <c r="I578" s="73">
        <f>VLOOKUP(A578,'US GAS Rankings'!$C$6:$H$232,6,FALSE)</f>
        <v>26</v>
      </c>
      <c r="K578" s="73" t="str">
        <f t="shared" si="16"/>
        <v>CMS Marketing, Services and Trading Company96057138</v>
      </c>
      <c r="L578" s="73" t="str">
        <f t="shared" si="17"/>
        <v>Enron North America Corp.</v>
      </c>
    </row>
    <row r="579" spans="1:12" x14ac:dyDescent="0.2">
      <c r="A579" s="70" t="s">
        <v>109</v>
      </c>
      <c r="B579" s="69">
        <v>96058045</v>
      </c>
      <c r="C579" s="70" t="s">
        <v>403</v>
      </c>
      <c r="D579" s="70" t="s">
        <v>565</v>
      </c>
      <c r="E579" s="69">
        <v>1305</v>
      </c>
      <c r="F579" s="69">
        <v>53295</v>
      </c>
      <c r="G579" s="71" t="s">
        <v>398</v>
      </c>
      <c r="H579" s="72">
        <v>37012</v>
      </c>
      <c r="I579" s="73">
        <f>VLOOKUP(A579,'US GAS Rankings'!$C$6:$H$232,6,FALSE)</f>
        <v>26</v>
      </c>
      <c r="K579" s="73" t="str">
        <f t="shared" ref="K579:K642" si="18">A579&amp;B579</f>
        <v>CMS Marketing, Services and Trading Company96058045</v>
      </c>
      <c r="L579" s="73" t="str">
        <f t="shared" ref="L579:L642" si="19">D579</f>
        <v>Enron North America Corp.</v>
      </c>
    </row>
    <row r="580" spans="1:12" x14ac:dyDescent="0.2">
      <c r="A580" s="70" t="s">
        <v>109</v>
      </c>
      <c r="B580" s="69">
        <v>96059714</v>
      </c>
      <c r="C580" s="70" t="s">
        <v>403</v>
      </c>
      <c r="D580" s="70" t="s">
        <v>565</v>
      </c>
      <c r="E580" s="69">
        <v>1305</v>
      </c>
      <c r="F580" s="69">
        <v>53295</v>
      </c>
      <c r="G580" s="71" t="s">
        <v>398</v>
      </c>
      <c r="H580" s="72">
        <v>37196</v>
      </c>
      <c r="I580" s="73">
        <f>VLOOKUP(A580,'US GAS Rankings'!$C$6:$H$232,6,FALSE)</f>
        <v>26</v>
      </c>
      <c r="K580" s="73" t="str">
        <f t="shared" si="18"/>
        <v>CMS Marketing, Services and Trading Company96059714</v>
      </c>
      <c r="L580" s="73" t="str">
        <f t="shared" si="19"/>
        <v>Enron North America Corp.</v>
      </c>
    </row>
    <row r="581" spans="1:12" x14ac:dyDescent="0.2">
      <c r="A581" s="70" t="s">
        <v>109</v>
      </c>
      <c r="B581" s="69">
        <v>96061933</v>
      </c>
      <c r="C581" s="70" t="s">
        <v>403</v>
      </c>
      <c r="D581" s="70" t="s">
        <v>565</v>
      </c>
      <c r="E581" s="69">
        <v>1305</v>
      </c>
      <c r="F581" s="69">
        <v>53295</v>
      </c>
      <c r="G581" s="71" t="s">
        <v>398</v>
      </c>
      <c r="H581" s="72">
        <v>37347</v>
      </c>
      <c r="I581" s="73">
        <f>VLOOKUP(A581,'US GAS Rankings'!$C$6:$H$232,6,FALSE)</f>
        <v>26</v>
      </c>
      <c r="K581" s="73" t="str">
        <f t="shared" si="18"/>
        <v>CMS Marketing, Services and Trading Company96061933</v>
      </c>
      <c r="L581" s="73" t="str">
        <f t="shared" si="19"/>
        <v>Enron North America Corp.</v>
      </c>
    </row>
    <row r="582" spans="1:12" x14ac:dyDescent="0.2">
      <c r="A582" s="70" t="s">
        <v>109</v>
      </c>
      <c r="B582" s="69">
        <v>96062348</v>
      </c>
      <c r="C582" s="70" t="s">
        <v>403</v>
      </c>
      <c r="D582" s="70" t="s">
        <v>565</v>
      </c>
      <c r="E582" s="69">
        <v>1305</v>
      </c>
      <c r="F582" s="69">
        <v>53295</v>
      </c>
      <c r="G582" s="71" t="s">
        <v>398</v>
      </c>
      <c r="H582" s="72">
        <v>37196</v>
      </c>
      <c r="I582" s="73">
        <f>VLOOKUP(A582,'US GAS Rankings'!$C$6:$H$232,6,FALSE)</f>
        <v>26</v>
      </c>
      <c r="K582" s="73" t="str">
        <f t="shared" si="18"/>
        <v>CMS Marketing, Services and Trading Company96062348</v>
      </c>
      <c r="L582" s="73" t="str">
        <f t="shared" si="19"/>
        <v>Enron North America Corp.</v>
      </c>
    </row>
    <row r="583" spans="1:12" x14ac:dyDescent="0.2">
      <c r="A583" s="70" t="s">
        <v>106</v>
      </c>
      <c r="B583" s="69">
        <v>96008861</v>
      </c>
      <c r="C583" s="70" t="s">
        <v>401</v>
      </c>
      <c r="D583" s="70" t="s">
        <v>565</v>
      </c>
      <c r="E583" s="69">
        <v>1305</v>
      </c>
      <c r="F583" s="69">
        <v>53341</v>
      </c>
      <c r="G583" s="71" t="s">
        <v>398</v>
      </c>
      <c r="H583" s="72">
        <v>35643</v>
      </c>
      <c r="I583" s="73">
        <f>VLOOKUP(A583,'US GAS Rankings'!$C$6:$H$232,6,FALSE)</f>
        <v>23</v>
      </c>
      <c r="K583" s="73" t="str">
        <f t="shared" si="18"/>
        <v>Engage Energy Canada L.P.96008861</v>
      </c>
      <c r="L583" s="73" t="str">
        <f t="shared" si="19"/>
        <v>Enron North America Corp.</v>
      </c>
    </row>
    <row r="584" spans="1:12" x14ac:dyDescent="0.2">
      <c r="A584" s="70" t="s">
        <v>106</v>
      </c>
      <c r="B584" s="69">
        <v>96011163</v>
      </c>
      <c r="C584" s="70" t="s">
        <v>399</v>
      </c>
      <c r="D584" s="70" t="s">
        <v>565</v>
      </c>
      <c r="E584" s="69">
        <v>1305</v>
      </c>
      <c r="F584" s="69">
        <v>53341</v>
      </c>
      <c r="G584" s="71" t="s">
        <v>398</v>
      </c>
      <c r="H584" s="72">
        <v>35765</v>
      </c>
      <c r="I584" s="73">
        <f>VLOOKUP(A584,'US GAS Rankings'!$C$6:$H$232,6,FALSE)</f>
        <v>23</v>
      </c>
      <c r="K584" s="73" t="str">
        <f t="shared" si="18"/>
        <v>Engage Energy Canada L.P.96011163</v>
      </c>
      <c r="L584" s="73" t="str">
        <f t="shared" si="19"/>
        <v>Enron North America Corp.</v>
      </c>
    </row>
    <row r="585" spans="1:12" x14ac:dyDescent="0.2">
      <c r="A585" s="70" t="s">
        <v>106</v>
      </c>
      <c r="B585" s="69">
        <v>96026677</v>
      </c>
      <c r="C585" s="70" t="s">
        <v>394</v>
      </c>
      <c r="D585" s="70" t="s">
        <v>565</v>
      </c>
      <c r="E585" s="69">
        <v>1305</v>
      </c>
      <c r="F585" s="69">
        <v>53341</v>
      </c>
      <c r="G585" s="71" t="s">
        <v>395</v>
      </c>
      <c r="H585" s="72">
        <v>36404</v>
      </c>
      <c r="I585" s="73">
        <f>VLOOKUP(A585,'US GAS Rankings'!$C$6:$H$232,6,FALSE)</f>
        <v>23</v>
      </c>
      <c r="K585" s="73" t="str">
        <f t="shared" si="18"/>
        <v>Engage Energy Canada L.P.96026677</v>
      </c>
      <c r="L585" s="73" t="str">
        <f t="shared" si="19"/>
        <v>Enron North America Corp.</v>
      </c>
    </row>
    <row r="586" spans="1:12" x14ac:dyDescent="0.2">
      <c r="A586" s="70" t="s">
        <v>106</v>
      </c>
      <c r="B586" s="69">
        <v>96028125</v>
      </c>
      <c r="C586" s="70" t="s">
        <v>415</v>
      </c>
      <c r="D586" s="70" t="s">
        <v>565</v>
      </c>
      <c r="E586" s="69">
        <v>1305</v>
      </c>
      <c r="F586" s="69">
        <v>53341</v>
      </c>
      <c r="G586" s="71" t="s">
        <v>393</v>
      </c>
      <c r="H586" s="72">
        <v>36493</v>
      </c>
      <c r="I586" s="73">
        <f>VLOOKUP(A586,'US GAS Rankings'!$C$6:$H$232,6,FALSE)</f>
        <v>23</v>
      </c>
      <c r="K586" s="73" t="str">
        <f t="shared" si="18"/>
        <v>Engage Energy Canada L.P.96028125</v>
      </c>
      <c r="L586" s="73" t="str">
        <f t="shared" si="19"/>
        <v>Enron North America Corp.</v>
      </c>
    </row>
    <row r="587" spans="1:12" x14ac:dyDescent="0.2">
      <c r="A587" s="70" t="s">
        <v>106</v>
      </c>
      <c r="B587" s="69">
        <v>96028344</v>
      </c>
      <c r="C587" s="70" t="s">
        <v>402</v>
      </c>
      <c r="D587" s="70" t="s">
        <v>565</v>
      </c>
      <c r="E587" s="69">
        <v>1305</v>
      </c>
      <c r="F587" s="69">
        <v>53341</v>
      </c>
      <c r="G587" s="71" t="s">
        <v>398</v>
      </c>
      <c r="H587" s="72">
        <v>36495</v>
      </c>
      <c r="I587" s="73">
        <f>VLOOKUP(A587,'US GAS Rankings'!$C$6:$H$232,6,FALSE)</f>
        <v>23</v>
      </c>
      <c r="K587" s="73" t="str">
        <f t="shared" si="18"/>
        <v>Engage Energy Canada L.P.96028344</v>
      </c>
      <c r="L587" s="73" t="str">
        <f t="shared" si="19"/>
        <v>Enron North America Corp.</v>
      </c>
    </row>
    <row r="588" spans="1:12" x14ac:dyDescent="0.2">
      <c r="A588" s="70" t="s">
        <v>106</v>
      </c>
      <c r="B588" s="69">
        <v>96034333</v>
      </c>
      <c r="C588" s="70" t="s">
        <v>404</v>
      </c>
      <c r="D588" s="70" t="s">
        <v>565</v>
      </c>
      <c r="E588" s="69">
        <v>1305</v>
      </c>
      <c r="F588" s="69">
        <v>53341</v>
      </c>
      <c r="G588" s="71" t="s">
        <v>398</v>
      </c>
      <c r="H588" s="72">
        <v>37347</v>
      </c>
      <c r="I588" s="73">
        <f>VLOOKUP(A588,'US GAS Rankings'!$C$6:$H$232,6,FALSE)</f>
        <v>23</v>
      </c>
      <c r="K588" s="73" t="str">
        <f t="shared" si="18"/>
        <v>Engage Energy Canada L.P.96034333</v>
      </c>
      <c r="L588" s="73" t="str">
        <f t="shared" si="19"/>
        <v>Enron North America Corp.</v>
      </c>
    </row>
    <row r="589" spans="1:12" x14ac:dyDescent="0.2">
      <c r="A589" s="70" t="s">
        <v>106</v>
      </c>
      <c r="B589" s="69">
        <v>96037249</v>
      </c>
      <c r="C589" s="70" t="s">
        <v>404</v>
      </c>
      <c r="D589" s="70" t="s">
        <v>565</v>
      </c>
      <c r="E589" s="69">
        <v>1305</v>
      </c>
      <c r="F589" s="69">
        <v>53341</v>
      </c>
      <c r="G589" s="71" t="s">
        <v>398</v>
      </c>
      <c r="H589" s="72">
        <v>37347</v>
      </c>
      <c r="I589" s="73">
        <f>VLOOKUP(A589,'US GAS Rankings'!$C$6:$H$232,6,FALSE)</f>
        <v>23</v>
      </c>
      <c r="K589" s="73" t="str">
        <f t="shared" si="18"/>
        <v>Engage Energy Canada L.P.96037249</v>
      </c>
      <c r="L589" s="73" t="str">
        <f t="shared" si="19"/>
        <v>Enron North America Corp.</v>
      </c>
    </row>
    <row r="590" spans="1:12" x14ac:dyDescent="0.2">
      <c r="A590" s="70" t="s">
        <v>106</v>
      </c>
      <c r="B590" s="69">
        <v>96041935</v>
      </c>
      <c r="C590" s="70" t="s">
        <v>404</v>
      </c>
      <c r="D590" s="70" t="s">
        <v>565</v>
      </c>
      <c r="E590" s="69">
        <v>1305</v>
      </c>
      <c r="F590" s="69">
        <v>53341</v>
      </c>
      <c r="G590" s="71" t="s">
        <v>398</v>
      </c>
      <c r="H590" s="72">
        <v>37196</v>
      </c>
      <c r="I590" s="73">
        <f>VLOOKUP(A590,'US GAS Rankings'!$C$6:$H$232,6,FALSE)</f>
        <v>23</v>
      </c>
      <c r="K590" s="73" t="str">
        <f t="shared" si="18"/>
        <v>Engage Energy Canada L.P.96041935</v>
      </c>
      <c r="L590" s="73" t="str">
        <f t="shared" si="19"/>
        <v>Enron North America Corp.</v>
      </c>
    </row>
    <row r="591" spans="1:12" x14ac:dyDescent="0.2">
      <c r="A591" s="70" t="s">
        <v>106</v>
      </c>
      <c r="B591" s="69">
        <v>96061948</v>
      </c>
      <c r="C591" s="70" t="s">
        <v>403</v>
      </c>
      <c r="D591" s="70" t="s">
        <v>565</v>
      </c>
      <c r="E591" s="69">
        <v>1305</v>
      </c>
      <c r="F591" s="69">
        <v>53341</v>
      </c>
      <c r="G591" s="71" t="s">
        <v>398</v>
      </c>
      <c r="H591" s="72">
        <v>37561</v>
      </c>
      <c r="I591" s="73">
        <f>VLOOKUP(A591,'US GAS Rankings'!$C$6:$H$232,6,FALSE)</f>
        <v>23</v>
      </c>
      <c r="K591" s="73" t="str">
        <f t="shared" si="18"/>
        <v>Engage Energy Canada L.P.96061948</v>
      </c>
      <c r="L591" s="73" t="str">
        <f t="shared" si="19"/>
        <v>Enron North America Corp.</v>
      </c>
    </row>
    <row r="592" spans="1:12" x14ac:dyDescent="0.2">
      <c r="A592" s="70" t="s">
        <v>106</v>
      </c>
      <c r="B592" s="69">
        <v>96062423</v>
      </c>
      <c r="C592" s="70" t="s">
        <v>404</v>
      </c>
      <c r="D592" s="70" t="s">
        <v>565</v>
      </c>
      <c r="E592" s="69">
        <v>1305</v>
      </c>
      <c r="F592" s="69">
        <v>53341</v>
      </c>
      <c r="G592" s="71" t="s">
        <v>398</v>
      </c>
      <c r="H592" s="72">
        <v>37196</v>
      </c>
      <c r="I592" s="73">
        <f>VLOOKUP(A592,'US GAS Rankings'!$C$6:$H$232,6,FALSE)</f>
        <v>23</v>
      </c>
      <c r="K592" s="73" t="str">
        <f t="shared" si="18"/>
        <v>Engage Energy Canada L.P.96062423</v>
      </c>
      <c r="L592" s="73" t="str">
        <f t="shared" si="19"/>
        <v>Enron North America Corp.</v>
      </c>
    </row>
    <row r="593" spans="1:12" x14ac:dyDescent="0.2">
      <c r="A593" s="70" t="s">
        <v>106</v>
      </c>
      <c r="B593" s="69">
        <v>96084444</v>
      </c>
      <c r="C593" s="70" t="s">
        <v>404</v>
      </c>
      <c r="D593" s="70" t="s">
        <v>565</v>
      </c>
      <c r="E593" s="69">
        <v>1305</v>
      </c>
      <c r="F593" s="69">
        <v>53341</v>
      </c>
      <c r="G593" s="71" t="s">
        <v>398</v>
      </c>
      <c r="H593" s="72">
        <v>37196</v>
      </c>
      <c r="I593" s="73">
        <f>VLOOKUP(A593,'US GAS Rankings'!$C$6:$H$232,6,FALSE)</f>
        <v>23</v>
      </c>
      <c r="K593" s="73" t="str">
        <f t="shared" si="18"/>
        <v>Engage Energy Canada L.P.96084444</v>
      </c>
      <c r="L593" s="73" t="str">
        <f t="shared" si="19"/>
        <v>Enron North America Corp.</v>
      </c>
    </row>
    <row r="594" spans="1:12" x14ac:dyDescent="0.2">
      <c r="A594" s="70" t="s">
        <v>106</v>
      </c>
      <c r="B594" s="69">
        <v>96084999</v>
      </c>
      <c r="C594" s="70" t="s">
        <v>403</v>
      </c>
      <c r="D594" s="70" t="s">
        <v>565</v>
      </c>
      <c r="E594" s="69">
        <v>1305</v>
      </c>
      <c r="F594" s="69">
        <v>53341</v>
      </c>
      <c r="G594" s="71" t="s">
        <v>398</v>
      </c>
      <c r="H594" s="72">
        <v>37196</v>
      </c>
      <c r="I594" s="73">
        <f>VLOOKUP(A594,'US GAS Rankings'!$C$6:$H$232,6,FALSE)</f>
        <v>23</v>
      </c>
      <c r="K594" s="73" t="str">
        <f t="shared" si="18"/>
        <v>Engage Energy Canada L.P.96084999</v>
      </c>
      <c r="L594" s="73" t="str">
        <f t="shared" si="19"/>
        <v>Enron North America Corp.</v>
      </c>
    </row>
    <row r="595" spans="1:12" x14ac:dyDescent="0.2">
      <c r="A595" s="70" t="s">
        <v>91</v>
      </c>
      <c r="B595" s="69">
        <v>96004711</v>
      </c>
      <c r="C595" s="70" t="s">
        <v>443</v>
      </c>
      <c r="D595" s="70" t="s">
        <v>588</v>
      </c>
      <c r="E595" s="69">
        <v>947</v>
      </c>
      <c r="F595" s="69">
        <v>53350</v>
      </c>
      <c r="G595" s="71" t="s">
        <v>400</v>
      </c>
      <c r="H595" s="72">
        <v>34274</v>
      </c>
      <c r="I595" s="73">
        <f>VLOOKUP(A595,'US GAS Rankings'!$C$6:$H$232,6,FALSE)</f>
        <v>8</v>
      </c>
      <c r="K595" s="73" t="str">
        <f t="shared" si="18"/>
        <v>El Paso Merchant Energy, L.P.96004711</v>
      </c>
      <c r="L595" s="73" t="str">
        <f t="shared" si="19"/>
        <v>Citrus Trading Corp.</v>
      </c>
    </row>
    <row r="596" spans="1:12" x14ac:dyDescent="0.2">
      <c r="A596" s="70" t="s">
        <v>91</v>
      </c>
      <c r="B596" s="69">
        <v>96086330</v>
      </c>
      <c r="C596" s="70" t="s">
        <v>403</v>
      </c>
      <c r="D596" s="70" t="s">
        <v>588</v>
      </c>
      <c r="E596" s="69">
        <v>947</v>
      </c>
      <c r="F596" s="69">
        <v>53350</v>
      </c>
      <c r="G596" s="71" t="s">
        <v>398</v>
      </c>
      <c r="H596" s="72">
        <v>37196</v>
      </c>
      <c r="I596" s="73">
        <f>VLOOKUP(A596,'US GAS Rankings'!$C$6:$H$232,6,FALSE)</f>
        <v>8</v>
      </c>
      <c r="K596" s="73" t="str">
        <f t="shared" si="18"/>
        <v>El Paso Merchant Energy, L.P.96086330</v>
      </c>
      <c r="L596" s="73" t="str">
        <f t="shared" si="19"/>
        <v>Citrus Trading Corp.</v>
      </c>
    </row>
    <row r="597" spans="1:12" x14ac:dyDescent="0.2">
      <c r="A597" s="70" t="s">
        <v>91</v>
      </c>
      <c r="B597" s="69">
        <v>96096122</v>
      </c>
      <c r="C597" s="70" t="s">
        <v>403</v>
      </c>
      <c r="D597" s="70" t="s">
        <v>588</v>
      </c>
      <c r="E597" s="69">
        <v>947</v>
      </c>
      <c r="F597" s="69">
        <v>53350</v>
      </c>
      <c r="G597" s="71" t="s">
        <v>398</v>
      </c>
      <c r="H597" s="72">
        <v>37238</v>
      </c>
      <c r="I597" s="73">
        <f>VLOOKUP(A597,'US GAS Rankings'!$C$6:$H$232,6,FALSE)</f>
        <v>8</v>
      </c>
      <c r="K597" s="73" t="str">
        <f t="shared" si="18"/>
        <v>El Paso Merchant Energy, L.P.96096122</v>
      </c>
      <c r="L597" s="73" t="str">
        <f t="shared" si="19"/>
        <v>Citrus Trading Corp.</v>
      </c>
    </row>
    <row r="598" spans="1:12" x14ac:dyDescent="0.2">
      <c r="A598" s="70" t="s">
        <v>91</v>
      </c>
      <c r="B598" s="69">
        <v>96061613</v>
      </c>
      <c r="C598" s="70" t="s">
        <v>399</v>
      </c>
      <c r="D598" s="70" t="s">
        <v>582</v>
      </c>
      <c r="E598" s="69">
        <v>94055</v>
      </c>
      <c r="F598" s="69">
        <v>53350</v>
      </c>
      <c r="G598" s="71" t="s">
        <v>398</v>
      </c>
      <c r="H598" s="72">
        <v>37043</v>
      </c>
      <c r="I598" s="73">
        <f>VLOOKUP(A598,'US GAS Rankings'!$C$6:$H$232,6,FALSE)</f>
        <v>8</v>
      </c>
      <c r="K598" s="73" t="str">
        <f t="shared" si="18"/>
        <v>El Paso Merchant Energy, L.P.96061613</v>
      </c>
      <c r="L598" s="73" t="str">
        <f t="shared" si="19"/>
        <v>ENA Upstream Company LLC</v>
      </c>
    </row>
    <row r="599" spans="1:12" x14ac:dyDescent="0.2">
      <c r="A599" s="70" t="s">
        <v>91</v>
      </c>
      <c r="B599" s="69">
        <v>96062282</v>
      </c>
      <c r="C599" s="70" t="s">
        <v>401</v>
      </c>
      <c r="D599" s="70" t="s">
        <v>582</v>
      </c>
      <c r="E599" s="69">
        <v>94055</v>
      </c>
      <c r="F599" s="69">
        <v>53350</v>
      </c>
      <c r="G599" s="71" t="s">
        <v>398</v>
      </c>
      <c r="H599" s="72">
        <v>37043</v>
      </c>
      <c r="I599" s="73">
        <f>VLOOKUP(A599,'US GAS Rankings'!$C$6:$H$232,6,FALSE)</f>
        <v>8</v>
      </c>
      <c r="K599" s="73" t="str">
        <f t="shared" si="18"/>
        <v>El Paso Merchant Energy, L.P.96062282</v>
      </c>
      <c r="L599" s="73" t="str">
        <f t="shared" si="19"/>
        <v>ENA Upstream Company LLC</v>
      </c>
    </row>
    <row r="600" spans="1:12" x14ac:dyDescent="0.2">
      <c r="A600" s="70" t="s">
        <v>91</v>
      </c>
      <c r="B600" s="69">
        <v>96085270</v>
      </c>
      <c r="C600" s="70" t="s">
        <v>583</v>
      </c>
      <c r="D600" s="70" t="s">
        <v>127</v>
      </c>
      <c r="E600" s="69">
        <v>57956</v>
      </c>
      <c r="F600" s="69">
        <v>53350</v>
      </c>
      <c r="G600" s="71" t="s">
        <v>393</v>
      </c>
      <c r="H600" s="72">
        <v>36982</v>
      </c>
      <c r="I600" s="73">
        <f>VLOOKUP(A600,'US GAS Rankings'!$C$6:$H$232,6,FALSE)</f>
        <v>8</v>
      </c>
      <c r="K600" s="73" t="str">
        <f t="shared" si="18"/>
        <v>El Paso Merchant Energy, L.P.96085270</v>
      </c>
      <c r="L600" s="73" t="str">
        <f t="shared" si="19"/>
        <v>Enron Energy Services, Inc.</v>
      </c>
    </row>
    <row r="601" spans="1:12" x14ac:dyDescent="0.2">
      <c r="A601" s="70" t="s">
        <v>91</v>
      </c>
      <c r="B601" s="69">
        <v>96085385</v>
      </c>
      <c r="C601" s="70" t="s">
        <v>583</v>
      </c>
      <c r="D601" s="70" t="s">
        <v>127</v>
      </c>
      <c r="E601" s="69">
        <v>57956</v>
      </c>
      <c r="F601" s="69">
        <v>53350</v>
      </c>
      <c r="G601" s="71" t="s">
        <v>400</v>
      </c>
      <c r="H601" s="72">
        <v>35977</v>
      </c>
      <c r="I601" s="73">
        <f>VLOOKUP(A601,'US GAS Rankings'!$C$6:$H$232,6,FALSE)</f>
        <v>8</v>
      </c>
      <c r="K601" s="73" t="str">
        <f t="shared" si="18"/>
        <v>El Paso Merchant Energy, L.P.96085385</v>
      </c>
      <c r="L601" s="73" t="str">
        <f t="shared" si="19"/>
        <v>Enron Energy Services, Inc.</v>
      </c>
    </row>
    <row r="602" spans="1:12" x14ac:dyDescent="0.2">
      <c r="A602" s="70" t="s">
        <v>91</v>
      </c>
      <c r="B602" s="69">
        <v>96003186</v>
      </c>
      <c r="C602" s="70" t="s">
        <v>417</v>
      </c>
      <c r="D602" s="70" t="s">
        <v>565</v>
      </c>
      <c r="E602" s="69">
        <v>1305</v>
      </c>
      <c r="F602" s="69">
        <v>53350</v>
      </c>
      <c r="G602" s="71" t="s">
        <v>400</v>
      </c>
      <c r="H602" s="72">
        <v>34578</v>
      </c>
      <c r="I602" s="73">
        <f>VLOOKUP(A602,'US GAS Rankings'!$C$6:$H$232,6,FALSE)</f>
        <v>8</v>
      </c>
      <c r="K602" s="73" t="str">
        <f t="shared" si="18"/>
        <v>El Paso Merchant Energy, L.P.96003186</v>
      </c>
      <c r="L602" s="73" t="str">
        <f t="shared" si="19"/>
        <v>Enron North America Corp.</v>
      </c>
    </row>
    <row r="603" spans="1:12" x14ac:dyDescent="0.2">
      <c r="A603" s="70" t="s">
        <v>91</v>
      </c>
      <c r="B603" s="69">
        <v>96005429</v>
      </c>
      <c r="C603" s="70" t="s">
        <v>397</v>
      </c>
      <c r="D603" s="70" t="s">
        <v>565</v>
      </c>
      <c r="E603" s="69">
        <v>1305</v>
      </c>
      <c r="F603" s="69">
        <v>53350</v>
      </c>
      <c r="G603" s="71" t="s">
        <v>398</v>
      </c>
      <c r="H603" s="72">
        <v>35431</v>
      </c>
      <c r="I603" s="73">
        <f>VLOOKUP(A603,'US GAS Rankings'!$C$6:$H$232,6,FALSE)</f>
        <v>8</v>
      </c>
      <c r="K603" s="73" t="str">
        <f t="shared" si="18"/>
        <v>El Paso Merchant Energy, L.P.96005429</v>
      </c>
      <c r="L603" s="73" t="str">
        <f t="shared" si="19"/>
        <v>Enron North America Corp.</v>
      </c>
    </row>
    <row r="604" spans="1:12" x14ac:dyDescent="0.2">
      <c r="A604" s="70" t="s">
        <v>91</v>
      </c>
      <c r="B604" s="69">
        <v>96015178</v>
      </c>
      <c r="C604" s="70" t="s">
        <v>429</v>
      </c>
      <c r="D604" s="70" t="s">
        <v>565</v>
      </c>
      <c r="E604" s="69">
        <v>1305</v>
      </c>
      <c r="F604" s="69">
        <v>53350</v>
      </c>
      <c r="G604" s="71" t="s">
        <v>393</v>
      </c>
      <c r="H604" s="72">
        <v>36465</v>
      </c>
      <c r="I604" s="73">
        <f>VLOOKUP(A604,'US GAS Rankings'!$C$6:$H$232,6,FALSE)</f>
        <v>8</v>
      </c>
      <c r="K604" s="73" t="str">
        <f t="shared" si="18"/>
        <v>El Paso Merchant Energy, L.P.96015178</v>
      </c>
      <c r="L604" s="73" t="str">
        <f t="shared" si="19"/>
        <v>Enron North America Corp.</v>
      </c>
    </row>
    <row r="605" spans="1:12" x14ac:dyDescent="0.2">
      <c r="A605" s="70" t="s">
        <v>91</v>
      </c>
      <c r="B605" s="69">
        <v>96016460</v>
      </c>
      <c r="C605" s="70" t="s">
        <v>392</v>
      </c>
      <c r="D605" s="70" t="s">
        <v>565</v>
      </c>
      <c r="E605" s="69">
        <v>1305</v>
      </c>
      <c r="F605" s="69">
        <v>53350</v>
      </c>
      <c r="G605" s="71" t="s">
        <v>393</v>
      </c>
      <c r="H605" s="72">
        <v>35886</v>
      </c>
      <c r="I605" s="73">
        <f>VLOOKUP(A605,'US GAS Rankings'!$C$6:$H$232,6,FALSE)</f>
        <v>8</v>
      </c>
      <c r="K605" s="73" t="str">
        <f t="shared" si="18"/>
        <v>El Paso Merchant Energy, L.P.96016460</v>
      </c>
      <c r="L605" s="73" t="str">
        <f t="shared" si="19"/>
        <v>Enron North America Corp.</v>
      </c>
    </row>
    <row r="606" spans="1:12" x14ac:dyDescent="0.2">
      <c r="A606" s="70" t="s">
        <v>91</v>
      </c>
      <c r="B606" s="69">
        <v>96016487</v>
      </c>
      <c r="C606" s="70" t="s">
        <v>414</v>
      </c>
      <c r="D606" s="70" t="s">
        <v>565</v>
      </c>
      <c r="E606" s="69">
        <v>1305</v>
      </c>
      <c r="F606" s="69">
        <v>53350</v>
      </c>
      <c r="G606" s="71" t="s">
        <v>393</v>
      </c>
      <c r="H606" s="72">
        <v>35704</v>
      </c>
      <c r="I606" s="73">
        <f>VLOOKUP(A606,'US GAS Rankings'!$C$6:$H$232,6,FALSE)</f>
        <v>8</v>
      </c>
      <c r="K606" s="73" t="str">
        <f t="shared" si="18"/>
        <v>El Paso Merchant Energy, L.P.96016487</v>
      </c>
      <c r="L606" s="73" t="str">
        <f t="shared" si="19"/>
        <v>Enron North America Corp.</v>
      </c>
    </row>
    <row r="607" spans="1:12" x14ac:dyDescent="0.2">
      <c r="A607" s="70" t="s">
        <v>91</v>
      </c>
      <c r="B607" s="69">
        <v>96028887</v>
      </c>
      <c r="C607" s="70" t="s">
        <v>396</v>
      </c>
      <c r="D607" s="70" t="s">
        <v>565</v>
      </c>
      <c r="E607" s="69">
        <v>1305</v>
      </c>
      <c r="F607" s="69">
        <v>53350</v>
      </c>
      <c r="G607" s="71" t="s">
        <v>393</v>
      </c>
      <c r="H607" s="72">
        <v>35796</v>
      </c>
      <c r="I607" s="73">
        <f>VLOOKUP(A607,'US GAS Rankings'!$C$6:$H$232,6,FALSE)</f>
        <v>8</v>
      </c>
      <c r="K607" s="73" t="str">
        <f t="shared" si="18"/>
        <v>El Paso Merchant Energy, L.P.96028887</v>
      </c>
      <c r="L607" s="73" t="str">
        <f t="shared" si="19"/>
        <v>Enron North America Corp.</v>
      </c>
    </row>
    <row r="608" spans="1:12" x14ac:dyDescent="0.2">
      <c r="A608" s="70" t="s">
        <v>91</v>
      </c>
      <c r="B608" s="69">
        <v>96054452</v>
      </c>
      <c r="C608" s="70" t="s">
        <v>392</v>
      </c>
      <c r="D608" s="70" t="s">
        <v>565</v>
      </c>
      <c r="E608" s="69">
        <v>1305</v>
      </c>
      <c r="F608" s="69">
        <v>53350</v>
      </c>
      <c r="G608" s="71" t="s">
        <v>393</v>
      </c>
      <c r="H608" s="72">
        <v>36800</v>
      </c>
      <c r="I608" s="73">
        <f>VLOOKUP(A608,'US GAS Rankings'!$C$6:$H$232,6,FALSE)</f>
        <v>8</v>
      </c>
      <c r="K608" s="73" t="str">
        <f t="shared" si="18"/>
        <v>El Paso Merchant Energy, L.P.96054452</v>
      </c>
      <c r="L608" s="73" t="str">
        <f t="shared" si="19"/>
        <v>Enron North America Corp.</v>
      </c>
    </row>
    <row r="609" spans="1:12" x14ac:dyDescent="0.2">
      <c r="A609" s="70" t="s">
        <v>104</v>
      </c>
      <c r="B609" s="69">
        <v>96005429</v>
      </c>
      <c r="C609" s="70" t="s">
        <v>397</v>
      </c>
      <c r="D609" s="70" t="s">
        <v>565</v>
      </c>
      <c r="E609" s="69">
        <v>1305</v>
      </c>
      <c r="F609" s="69">
        <v>53461</v>
      </c>
      <c r="G609" s="71" t="s">
        <v>398</v>
      </c>
      <c r="H609" s="72">
        <v>35431</v>
      </c>
      <c r="I609" s="73">
        <f>VLOOKUP(A609,'US GAS Rankings'!$C$6:$H$232,6,FALSE)</f>
        <v>21</v>
      </c>
      <c r="K609" s="73" t="str">
        <f t="shared" si="18"/>
        <v>Tractebel Energy Marketing, Inc.96005429</v>
      </c>
      <c r="L609" s="73" t="str">
        <f t="shared" si="19"/>
        <v>Enron North America Corp.</v>
      </c>
    </row>
    <row r="610" spans="1:12" x14ac:dyDescent="0.2">
      <c r="A610" s="70" t="s">
        <v>104</v>
      </c>
      <c r="B610" s="69">
        <v>96018761</v>
      </c>
      <c r="C610" s="70" t="s">
        <v>394</v>
      </c>
      <c r="D610" s="70" t="s">
        <v>565</v>
      </c>
      <c r="E610" s="69">
        <v>1305</v>
      </c>
      <c r="F610" s="69">
        <v>53461</v>
      </c>
      <c r="G610" s="71" t="s">
        <v>393</v>
      </c>
      <c r="H610" s="72">
        <v>35947</v>
      </c>
      <c r="I610" s="73">
        <f>VLOOKUP(A610,'US GAS Rankings'!$C$6:$H$232,6,FALSE)</f>
        <v>21</v>
      </c>
      <c r="K610" s="73" t="str">
        <f t="shared" si="18"/>
        <v>Tractebel Energy Marketing, Inc.96018761</v>
      </c>
      <c r="L610" s="73" t="str">
        <f t="shared" si="19"/>
        <v>Enron North America Corp.</v>
      </c>
    </row>
    <row r="611" spans="1:12" x14ac:dyDescent="0.2">
      <c r="A611" s="70" t="s">
        <v>104</v>
      </c>
      <c r="B611" s="69">
        <v>96035620</v>
      </c>
      <c r="C611" s="70" t="s">
        <v>396</v>
      </c>
      <c r="D611" s="70" t="s">
        <v>565</v>
      </c>
      <c r="E611" s="69">
        <v>1305</v>
      </c>
      <c r="F611" s="69">
        <v>53461</v>
      </c>
      <c r="G611" s="71" t="s">
        <v>393</v>
      </c>
      <c r="H611" s="72">
        <v>36551</v>
      </c>
      <c r="I611" s="73">
        <f>VLOOKUP(A611,'US GAS Rankings'!$C$6:$H$232,6,FALSE)</f>
        <v>21</v>
      </c>
      <c r="K611" s="73" t="str">
        <f t="shared" si="18"/>
        <v>Tractebel Energy Marketing, Inc.96035620</v>
      </c>
      <c r="L611" s="73" t="str">
        <f t="shared" si="19"/>
        <v>Enron North America Corp.</v>
      </c>
    </row>
    <row r="612" spans="1:12" x14ac:dyDescent="0.2">
      <c r="A612" s="70" t="s">
        <v>104</v>
      </c>
      <c r="B612" s="69">
        <v>96065439</v>
      </c>
      <c r="C612" s="70" t="s">
        <v>404</v>
      </c>
      <c r="D612" s="70" t="s">
        <v>565</v>
      </c>
      <c r="E612" s="69">
        <v>1305</v>
      </c>
      <c r="F612" s="69">
        <v>53461</v>
      </c>
      <c r="G612" s="71" t="s">
        <v>398</v>
      </c>
      <c r="H612" s="72">
        <v>37196</v>
      </c>
      <c r="I612" s="73">
        <f>VLOOKUP(A612,'US GAS Rankings'!$C$6:$H$232,6,FALSE)</f>
        <v>21</v>
      </c>
      <c r="K612" s="73" t="str">
        <f t="shared" si="18"/>
        <v>Tractebel Energy Marketing, Inc.96065439</v>
      </c>
      <c r="L612" s="73" t="str">
        <f t="shared" si="19"/>
        <v>Enron North America Corp.</v>
      </c>
    </row>
    <row r="613" spans="1:12" x14ac:dyDescent="0.2">
      <c r="A613" s="70" t="s">
        <v>159</v>
      </c>
      <c r="B613" s="69">
        <v>96002203</v>
      </c>
      <c r="C613" s="70" t="s">
        <v>417</v>
      </c>
      <c r="D613" s="70" t="s">
        <v>565</v>
      </c>
      <c r="E613" s="69">
        <v>1305</v>
      </c>
      <c r="F613" s="69">
        <v>53619</v>
      </c>
      <c r="G613" s="71" t="s">
        <v>400</v>
      </c>
      <c r="H613" s="72">
        <v>34425</v>
      </c>
      <c r="I613" s="73">
        <f>VLOOKUP(A613,'US GAS Rankings'!$C$6:$H$232,6,FALSE)</f>
        <v>76</v>
      </c>
      <c r="K613" s="73" t="str">
        <f t="shared" si="18"/>
        <v>Kerr-McGee Energy Services Corporation96002203</v>
      </c>
      <c r="L613" s="73" t="str">
        <f t="shared" si="19"/>
        <v>Enron North America Corp.</v>
      </c>
    </row>
    <row r="614" spans="1:12" x14ac:dyDescent="0.2">
      <c r="A614" s="70" t="s">
        <v>159</v>
      </c>
      <c r="B614" s="69">
        <v>96029098</v>
      </c>
      <c r="C614" s="70" t="s">
        <v>396</v>
      </c>
      <c r="D614" s="70" t="s">
        <v>565</v>
      </c>
      <c r="E614" s="69">
        <v>1305</v>
      </c>
      <c r="F614" s="69">
        <v>53619</v>
      </c>
      <c r="G614" s="71" t="s">
        <v>393</v>
      </c>
      <c r="H614" s="72">
        <v>35551</v>
      </c>
      <c r="I614" s="73">
        <f>VLOOKUP(A614,'US GAS Rankings'!$C$6:$H$232,6,FALSE)</f>
        <v>76</v>
      </c>
      <c r="K614" s="73" t="str">
        <f t="shared" si="18"/>
        <v>Kerr-McGee Energy Services Corporation96029098</v>
      </c>
      <c r="L614" s="73" t="str">
        <f t="shared" si="19"/>
        <v>Enron North America Corp.</v>
      </c>
    </row>
    <row r="615" spans="1:12" x14ac:dyDescent="0.2">
      <c r="A615" s="70" t="s">
        <v>159</v>
      </c>
      <c r="B615" s="69">
        <v>96064790</v>
      </c>
      <c r="C615" s="70" t="s">
        <v>404</v>
      </c>
      <c r="D615" s="70" t="s">
        <v>565</v>
      </c>
      <c r="E615" s="69">
        <v>1305</v>
      </c>
      <c r="F615" s="69">
        <v>53619</v>
      </c>
      <c r="G615" s="71" t="s">
        <v>400</v>
      </c>
      <c r="H615" s="72">
        <v>37196</v>
      </c>
      <c r="I615" s="73">
        <f>VLOOKUP(A615,'US GAS Rankings'!$C$6:$H$232,6,FALSE)</f>
        <v>76</v>
      </c>
      <c r="K615" s="73" t="str">
        <f t="shared" si="18"/>
        <v>Kerr-McGee Energy Services Corporation96064790</v>
      </c>
      <c r="L615" s="73" t="str">
        <f t="shared" si="19"/>
        <v>Enron North America Corp.</v>
      </c>
    </row>
    <row r="616" spans="1:12" x14ac:dyDescent="0.2">
      <c r="A616" s="70" t="s">
        <v>159</v>
      </c>
      <c r="B616" s="69">
        <v>96067082</v>
      </c>
      <c r="C616" s="70" t="s">
        <v>404</v>
      </c>
      <c r="D616" s="70" t="s">
        <v>565</v>
      </c>
      <c r="E616" s="69">
        <v>1305</v>
      </c>
      <c r="F616" s="69">
        <v>53619</v>
      </c>
      <c r="G616" s="71" t="s">
        <v>400</v>
      </c>
      <c r="H616" s="72">
        <v>37196</v>
      </c>
      <c r="I616" s="73">
        <f>VLOOKUP(A616,'US GAS Rankings'!$C$6:$H$232,6,FALSE)</f>
        <v>76</v>
      </c>
      <c r="K616" s="73" t="str">
        <f t="shared" si="18"/>
        <v>Kerr-McGee Energy Services Corporation96067082</v>
      </c>
      <c r="L616" s="73" t="str">
        <f t="shared" si="19"/>
        <v>Enron North America Corp.</v>
      </c>
    </row>
    <row r="617" spans="1:12" x14ac:dyDescent="0.2">
      <c r="A617" s="70" t="s">
        <v>159</v>
      </c>
      <c r="B617" s="69">
        <v>96070303</v>
      </c>
      <c r="C617" s="70" t="s">
        <v>404</v>
      </c>
      <c r="D617" s="70" t="s">
        <v>565</v>
      </c>
      <c r="E617" s="69">
        <v>1305</v>
      </c>
      <c r="F617" s="69">
        <v>53619</v>
      </c>
      <c r="G617" s="71" t="s">
        <v>400</v>
      </c>
      <c r="H617" s="72">
        <v>37347</v>
      </c>
      <c r="I617" s="73">
        <f>VLOOKUP(A617,'US GAS Rankings'!$C$6:$H$232,6,FALSE)</f>
        <v>76</v>
      </c>
      <c r="K617" s="73" t="str">
        <f t="shared" si="18"/>
        <v>Kerr-McGee Energy Services Corporation96070303</v>
      </c>
      <c r="L617" s="73" t="str">
        <f t="shared" si="19"/>
        <v>Enron North America Corp.</v>
      </c>
    </row>
    <row r="618" spans="1:12" x14ac:dyDescent="0.2">
      <c r="A618" s="70" t="s">
        <v>159</v>
      </c>
      <c r="B618" s="69">
        <v>96084327</v>
      </c>
      <c r="C618" s="70" t="s">
        <v>404</v>
      </c>
      <c r="D618" s="70" t="s">
        <v>565</v>
      </c>
      <c r="E618" s="69">
        <v>1305</v>
      </c>
      <c r="F618" s="69">
        <v>53619</v>
      </c>
      <c r="G618" s="71" t="s">
        <v>400</v>
      </c>
      <c r="H618" s="72">
        <v>37196</v>
      </c>
      <c r="I618" s="73">
        <f>VLOOKUP(A618,'US GAS Rankings'!$C$6:$H$232,6,FALSE)</f>
        <v>76</v>
      </c>
      <c r="K618" s="73" t="str">
        <f t="shared" si="18"/>
        <v>Kerr-McGee Energy Services Corporation96084327</v>
      </c>
      <c r="L618" s="73" t="str">
        <f t="shared" si="19"/>
        <v>Enron North America Corp.</v>
      </c>
    </row>
    <row r="619" spans="1:12" x14ac:dyDescent="0.2">
      <c r="A619" s="70" t="s">
        <v>159</v>
      </c>
      <c r="B619" s="69">
        <v>96084332</v>
      </c>
      <c r="C619" s="70" t="s">
        <v>404</v>
      </c>
      <c r="D619" s="70" t="s">
        <v>565</v>
      </c>
      <c r="E619" s="69">
        <v>1305</v>
      </c>
      <c r="F619" s="69">
        <v>53619</v>
      </c>
      <c r="G619" s="71" t="s">
        <v>400</v>
      </c>
      <c r="H619" s="72">
        <v>37196</v>
      </c>
      <c r="I619" s="73">
        <f>VLOOKUP(A619,'US GAS Rankings'!$C$6:$H$232,6,FALSE)</f>
        <v>76</v>
      </c>
      <c r="K619" s="73" t="str">
        <f t="shared" si="18"/>
        <v>Kerr-McGee Energy Services Corporation96084332</v>
      </c>
      <c r="L619" s="73" t="str">
        <f t="shared" si="19"/>
        <v>Enron North America Corp.</v>
      </c>
    </row>
    <row r="620" spans="1:12" x14ac:dyDescent="0.2">
      <c r="A620" s="70" t="s">
        <v>204</v>
      </c>
      <c r="B620" s="69">
        <v>96068971</v>
      </c>
      <c r="C620" s="70" t="s">
        <v>399</v>
      </c>
      <c r="D620" s="70" t="s">
        <v>582</v>
      </c>
      <c r="E620" s="69">
        <v>94055</v>
      </c>
      <c r="F620" s="69">
        <v>53725</v>
      </c>
      <c r="G620" s="71" t="s">
        <v>400</v>
      </c>
      <c r="H620" s="72">
        <v>37135</v>
      </c>
      <c r="I620" s="73">
        <f>VLOOKUP(A620,'US GAS Rankings'!$C$6:$H$232,6,FALSE)</f>
        <v>121</v>
      </c>
      <c r="K620" s="73" t="str">
        <f t="shared" si="18"/>
        <v>Anadarko Energy Services Company96068971</v>
      </c>
      <c r="L620" s="73" t="str">
        <f t="shared" si="19"/>
        <v>ENA Upstream Company LLC</v>
      </c>
    </row>
    <row r="621" spans="1:12" x14ac:dyDescent="0.2">
      <c r="A621" s="70" t="s">
        <v>204</v>
      </c>
      <c r="B621" s="69">
        <v>96004817</v>
      </c>
      <c r="C621" s="70" t="s">
        <v>410</v>
      </c>
      <c r="D621" s="70" t="s">
        <v>565</v>
      </c>
      <c r="E621" s="69">
        <v>1305</v>
      </c>
      <c r="F621" s="69">
        <v>53725</v>
      </c>
      <c r="G621" s="71" t="s">
        <v>393</v>
      </c>
      <c r="H621" s="72">
        <v>35400</v>
      </c>
      <c r="I621" s="73">
        <f>VLOOKUP(A621,'US GAS Rankings'!$C$6:$H$232,6,FALSE)</f>
        <v>121</v>
      </c>
      <c r="K621" s="73" t="str">
        <f t="shared" si="18"/>
        <v>Anadarko Energy Services Company96004817</v>
      </c>
      <c r="L621" s="73" t="str">
        <f t="shared" si="19"/>
        <v>Enron North America Corp.</v>
      </c>
    </row>
    <row r="622" spans="1:12" x14ac:dyDescent="0.2">
      <c r="A622" s="70" t="s">
        <v>204</v>
      </c>
      <c r="B622" s="69">
        <v>96018719</v>
      </c>
      <c r="C622" s="70" t="s">
        <v>394</v>
      </c>
      <c r="D622" s="70" t="s">
        <v>565</v>
      </c>
      <c r="E622" s="69">
        <v>1305</v>
      </c>
      <c r="F622" s="69">
        <v>53725</v>
      </c>
      <c r="G622" s="71" t="s">
        <v>393</v>
      </c>
      <c r="H622" s="72">
        <v>36008</v>
      </c>
      <c r="I622" s="73">
        <f>VLOOKUP(A622,'US GAS Rankings'!$C$6:$H$232,6,FALSE)</f>
        <v>121</v>
      </c>
      <c r="K622" s="73" t="str">
        <f t="shared" si="18"/>
        <v>Anadarko Energy Services Company96018719</v>
      </c>
      <c r="L622" s="73" t="str">
        <f t="shared" si="19"/>
        <v>Enron North America Corp.</v>
      </c>
    </row>
    <row r="623" spans="1:12" x14ac:dyDescent="0.2">
      <c r="A623" s="70" t="s">
        <v>203</v>
      </c>
      <c r="B623" s="69">
        <v>96029461</v>
      </c>
      <c r="C623" s="70" t="s">
        <v>396</v>
      </c>
      <c r="D623" s="70" t="s">
        <v>565</v>
      </c>
      <c r="E623" s="69">
        <v>1305</v>
      </c>
      <c r="F623" s="69">
        <v>53747</v>
      </c>
      <c r="G623" s="71" t="s">
        <v>393</v>
      </c>
      <c r="H623" s="72">
        <v>36161</v>
      </c>
      <c r="I623" s="73">
        <f>VLOOKUP(A623,'US GAS Rankings'!$C$6:$H$232,6,FALSE)</f>
        <v>120</v>
      </c>
      <c r="K623" s="73" t="str">
        <f t="shared" si="18"/>
        <v>PCS Nitrogen Fertilizer, L.P.96029461</v>
      </c>
      <c r="L623" s="73" t="str">
        <f t="shared" si="19"/>
        <v>Enron North America Corp.</v>
      </c>
    </row>
    <row r="624" spans="1:12" x14ac:dyDescent="0.2">
      <c r="A624" s="70" t="s">
        <v>277</v>
      </c>
      <c r="B624" s="69">
        <v>96015021</v>
      </c>
      <c r="C624" s="70" t="s">
        <v>399</v>
      </c>
      <c r="D624" s="70" t="s">
        <v>565</v>
      </c>
      <c r="E624" s="69">
        <v>1305</v>
      </c>
      <c r="F624" s="69">
        <v>53782</v>
      </c>
      <c r="G624" s="71" t="s">
        <v>400</v>
      </c>
      <c r="H624" s="72">
        <v>35916</v>
      </c>
      <c r="I624" s="73">
        <f>VLOOKUP(A624,'US GAS Rankings'!$C$6:$H$232,6,FALSE)</f>
        <v>194</v>
      </c>
      <c r="K624" s="73" t="str">
        <f t="shared" si="18"/>
        <v>National Energy &amp; Trade, L.L.C.96015021</v>
      </c>
      <c r="L624" s="73" t="str">
        <f t="shared" si="19"/>
        <v>Enron North America Corp.</v>
      </c>
    </row>
    <row r="625" spans="1:12" x14ac:dyDescent="0.2">
      <c r="A625" s="70" t="s">
        <v>277</v>
      </c>
      <c r="B625" s="69">
        <v>96016861</v>
      </c>
      <c r="C625" s="70" t="s">
        <v>401</v>
      </c>
      <c r="D625" s="70" t="s">
        <v>565</v>
      </c>
      <c r="E625" s="69">
        <v>1305</v>
      </c>
      <c r="F625" s="69">
        <v>53782</v>
      </c>
      <c r="G625" s="71" t="s">
        <v>400</v>
      </c>
      <c r="H625" s="72">
        <v>36008</v>
      </c>
      <c r="I625" s="73">
        <f>VLOOKUP(A625,'US GAS Rankings'!$C$6:$H$232,6,FALSE)</f>
        <v>194</v>
      </c>
      <c r="K625" s="73" t="str">
        <f t="shared" si="18"/>
        <v>National Energy &amp; Trade, L.L.C.96016861</v>
      </c>
      <c r="L625" s="73" t="str">
        <f t="shared" si="19"/>
        <v>Enron North America Corp.</v>
      </c>
    </row>
    <row r="626" spans="1:12" x14ac:dyDescent="0.2">
      <c r="A626" s="70" t="s">
        <v>277</v>
      </c>
      <c r="B626" s="69">
        <v>96019058</v>
      </c>
      <c r="C626" s="70" t="s">
        <v>394</v>
      </c>
      <c r="D626" s="70" t="s">
        <v>565</v>
      </c>
      <c r="E626" s="69">
        <v>1305</v>
      </c>
      <c r="F626" s="69">
        <v>53782</v>
      </c>
      <c r="G626" s="71" t="s">
        <v>395</v>
      </c>
      <c r="H626" s="72">
        <v>36161</v>
      </c>
      <c r="I626" s="73">
        <f>VLOOKUP(A626,'US GAS Rankings'!$C$6:$H$232,6,FALSE)</f>
        <v>194</v>
      </c>
      <c r="K626" s="73" t="str">
        <f t="shared" si="18"/>
        <v>National Energy &amp; Trade, L.L.C.96019058</v>
      </c>
      <c r="L626" s="73" t="str">
        <f t="shared" si="19"/>
        <v>Enron North America Corp.</v>
      </c>
    </row>
    <row r="627" spans="1:12" x14ac:dyDescent="0.2">
      <c r="A627" s="70" t="s">
        <v>277</v>
      </c>
      <c r="B627" s="69">
        <v>96036584</v>
      </c>
      <c r="C627" s="70" t="s">
        <v>402</v>
      </c>
      <c r="D627" s="70" t="s">
        <v>565</v>
      </c>
      <c r="E627" s="69">
        <v>1305</v>
      </c>
      <c r="F627" s="69">
        <v>53782</v>
      </c>
      <c r="G627" s="71" t="s">
        <v>398</v>
      </c>
      <c r="H627" s="72">
        <v>36586</v>
      </c>
      <c r="I627" s="73">
        <f>VLOOKUP(A627,'US GAS Rankings'!$C$6:$H$232,6,FALSE)</f>
        <v>194</v>
      </c>
      <c r="K627" s="73" t="str">
        <f t="shared" si="18"/>
        <v>National Energy &amp; Trade, L.L.C.96036584</v>
      </c>
      <c r="L627" s="73" t="str">
        <f t="shared" si="19"/>
        <v>Enron North America Corp.</v>
      </c>
    </row>
    <row r="628" spans="1:12" x14ac:dyDescent="0.2">
      <c r="A628" s="70" t="s">
        <v>178</v>
      </c>
      <c r="B628" s="69">
        <v>96001399</v>
      </c>
      <c r="C628" s="70" t="s">
        <v>392</v>
      </c>
      <c r="D628" s="70" t="s">
        <v>565</v>
      </c>
      <c r="E628" s="69">
        <v>1305</v>
      </c>
      <c r="F628" s="69">
        <v>54279</v>
      </c>
      <c r="G628" s="71" t="s">
        <v>393</v>
      </c>
      <c r="H628" s="72">
        <v>33909</v>
      </c>
      <c r="I628" s="73">
        <f>VLOOKUP(A628,'US GAS Rankings'!$C$6:$H$232,6,FALSE)</f>
        <v>95</v>
      </c>
      <c r="K628" s="73" t="str">
        <f t="shared" si="18"/>
        <v>Puget Sound Energy, Inc.96001399</v>
      </c>
      <c r="L628" s="73" t="str">
        <f t="shared" si="19"/>
        <v>Enron North America Corp.</v>
      </c>
    </row>
    <row r="629" spans="1:12" x14ac:dyDescent="0.2">
      <c r="A629" s="70" t="s">
        <v>178</v>
      </c>
      <c r="B629" s="69">
        <v>96007666</v>
      </c>
      <c r="C629" s="70" t="s">
        <v>399</v>
      </c>
      <c r="D629" s="70" t="s">
        <v>565</v>
      </c>
      <c r="E629" s="69">
        <v>1305</v>
      </c>
      <c r="F629" s="69">
        <v>54279</v>
      </c>
      <c r="G629" s="71" t="s">
        <v>398</v>
      </c>
      <c r="H629" s="72">
        <v>35431</v>
      </c>
      <c r="I629" s="73">
        <f>VLOOKUP(A629,'US GAS Rankings'!$C$6:$H$232,6,FALSE)</f>
        <v>95</v>
      </c>
      <c r="K629" s="73" t="str">
        <f t="shared" si="18"/>
        <v>Puget Sound Energy, Inc.96007666</v>
      </c>
      <c r="L629" s="73" t="str">
        <f t="shared" si="19"/>
        <v>Enron North America Corp.</v>
      </c>
    </row>
    <row r="630" spans="1:12" x14ac:dyDescent="0.2">
      <c r="A630" s="70" t="s">
        <v>178</v>
      </c>
      <c r="B630" s="69">
        <v>96009066</v>
      </c>
      <c r="C630" s="70" t="s">
        <v>401</v>
      </c>
      <c r="D630" s="70" t="s">
        <v>565</v>
      </c>
      <c r="E630" s="69">
        <v>1305</v>
      </c>
      <c r="F630" s="69">
        <v>54279</v>
      </c>
      <c r="G630" s="71" t="s">
        <v>398</v>
      </c>
      <c r="H630" s="72">
        <v>35643</v>
      </c>
      <c r="I630" s="73">
        <f>VLOOKUP(A630,'US GAS Rankings'!$C$6:$H$232,6,FALSE)</f>
        <v>95</v>
      </c>
      <c r="K630" s="73" t="str">
        <f t="shared" si="18"/>
        <v>Puget Sound Energy, Inc.96009066</v>
      </c>
      <c r="L630" s="73" t="str">
        <f t="shared" si="19"/>
        <v>Enron North America Corp.</v>
      </c>
    </row>
    <row r="631" spans="1:12" x14ac:dyDescent="0.2">
      <c r="A631" s="70" t="s">
        <v>258</v>
      </c>
      <c r="B631" s="69">
        <v>96039682</v>
      </c>
      <c r="C631" s="70" t="s">
        <v>396</v>
      </c>
      <c r="D631" s="70" t="s">
        <v>565</v>
      </c>
      <c r="E631" s="69">
        <v>1305</v>
      </c>
      <c r="F631" s="69">
        <v>54292</v>
      </c>
      <c r="G631" s="71" t="s">
        <v>393</v>
      </c>
      <c r="H631" s="72">
        <v>36526</v>
      </c>
      <c r="I631" s="73">
        <f>VLOOKUP(A631,'US GAS Rankings'!$C$6:$H$232,6,FALSE)</f>
        <v>175</v>
      </c>
      <c r="K631" s="73" t="str">
        <f t="shared" si="18"/>
        <v>Kinder Morgan Texas Pipeline, L.P.96039682</v>
      </c>
      <c r="L631" s="73" t="str">
        <f t="shared" si="19"/>
        <v>Enron North America Corp.</v>
      </c>
    </row>
    <row r="632" spans="1:12" x14ac:dyDescent="0.2">
      <c r="A632" s="70" t="s">
        <v>258</v>
      </c>
      <c r="B632" s="69">
        <v>96062105</v>
      </c>
      <c r="C632" s="70" t="s">
        <v>401</v>
      </c>
      <c r="D632" s="70" t="s">
        <v>565</v>
      </c>
      <c r="E632" s="69">
        <v>1305</v>
      </c>
      <c r="F632" s="69">
        <v>54292</v>
      </c>
      <c r="G632" s="71" t="s">
        <v>400</v>
      </c>
      <c r="H632" s="72">
        <v>37043</v>
      </c>
      <c r="I632" s="73">
        <f>VLOOKUP(A632,'US GAS Rankings'!$C$6:$H$232,6,FALSE)</f>
        <v>175</v>
      </c>
      <c r="K632" s="73" t="str">
        <f t="shared" si="18"/>
        <v>Kinder Morgan Texas Pipeline, L.P.96062105</v>
      </c>
      <c r="L632" s="73" t="str">
        <f t="shared" si="19"/>
        <v>Enron North America Corp.</v>
      </c>
    </row>
    <row r="633" spans="1:12" x14ac:dyDescent="0.2">
      <c r="A633" s="70" t="s">
        <v>258</v>
      </c>
      <c r="B633" s="69">
        <v>96067511</v>
      </c>
      <c r="C633" s="70" t="s">
        <v>399</v>
      </c>
      <c r="D633" s="70" t="s">
        <v>565</v>
      </c>
      <c r="E633" s="69">
        <v>1305</v>
      </c>
      <c r="F633" s="69">
        <v>54292</v>
      </c>
      <c r="G633" s="71" t="s">
        <v>400</v>
      </c>
      <c r="H633" s="72">
        <v>37135</v>
      </c>
      <c r="I633" s="73">
        <f>VLOOKUP(A633,'US GAS Rankings'!$C$6:$H$232,6,FALSE)</f>
        <v>175</v>
      </c>
      <c r="K633" s="73" t="str">
        <f t="shared" si="18"/>
        <v>Kinder Morgan Texas Pipeline, L.P.96067511</v>
      </c>
      <c r="L633" s="73" t="str">
        <f t="shared" si="19"/>
        <v>Enron North America Corp.</v>
      </c>
    </row>
    <row r="634" spans="1:12" x14ac:dyDescent="0.2">
      <c r="A634" s="70" t="s">
        <v>258</v>
      </c>
      <c r="B634" s="69">
        <v>96077308</v>
      </c>
      <c r="C634" s="70" t="s">
        <v>426</v>
      </c>
      <c r="D634" s="70" t="s">
        <v>565</v>
      </c>
      <c r="E634" s="69">
        <v>1305</v>
      </c>
      <c r="F634" s="69">
        <v>54292</v>
      </c>
      <c r="G634" s="71" t="s">
        <v>398</v>
      </c>
      <c r="H634" s="72">
        <v>37135</v>
      </c>
      <c r="I634" s="73">
        <f>VLOOKUP(A634,'US GAS Rankings'!$C$6:$H$232,6,FALSE)</f>
        <v>175</v>
      </c>
      <c r="K634" s="73" t="str">
        <f t="shared" si="18"/>
        <v>Kinder Morgan Texas Pipeline, L.P.96077308</v>
      </c>
      <c r="L634" s="73" t="str">
        <f t="shared" si="19"/>
        <v>Enron North America Corp.</v>
      </c>
    </row>
    <row r="635" spans="1:12" x14ac:dyDescent="0.2">
      <c r="A635" s="70" t="s">
        <v>247</v>
      </c>
      <c r="B635" s="69">
        <v>96019761</v>
      </c>
      <c r="C635" s="70" t="s">
        <v>425</v>
      </c>
      <c r="D635" s="70" t="s">
        <v>565</v>
      </c>
      <c r="E635" s="69">
        <v>1305</v>
      </c>
      <c r="F635" s="69">
        <v>54438</v>
      </c>
      <c r="G635" s="71" t="s">
        <v>419</v>
      </c>
      <c r="H635" s="72">
        <v>36192</v>
      </c>
      <c r="I635" s="73">
        <f>VLOOKUP(A635,'US GAS Rankings'!$C$6:$H$232,6,FALSE)</f>
        <v>164</v>
      </c>
      <c r="K635" s="73" t="str">
        <f t="shared" si="18"/>
        <v>PG&amp;E Energy Trading, Canada Corporation96019761</v>
      </c>
      <c r="L635" s="73" t="str">
        <f t="shared" si="19"/>
        <v>Enron North America Corp.</v>
      </c>
    </row>
    <row r="636" spans="1:12" x14ac:dyDescent="0.2">
      <c r="A636" s="70" t="s">
        <v>247</v>
      </c>
      <c r="B636" s="69">
        <v>96021046</v>
      </c>
      <c r="C636" s="70" t="s">
        <v>392</v>
      </c>
      <c r="D636" s="70" t="s">
        <v>565</v>
      </c>
      <c r="E636" s="69">
        <v>1305</v>
      </c>
      <c r="F636" s="69">
        <v>54438</v>
      </c>
      <c r="G636" s="71" t="s">
        <v>393</v>
      </c>
      <c r="H636" s="72">
        <v>36192</v>
      </c>
      <c r="I636" s="73">
        <f>VLOOKUP(A636,'US GAS Rankings'!$C$6:$H$232,6,FALSE)</f>
        <v>164</v>
      </c>
      <c r="K636" s="73" t="str">
        <f t="shared" si="18"/>
        <v>PG&amp;E Energy Trading, Canada Corporation96021046</v>
      </c>
      <c r="L636" s="73" t="str">
        <f t="shared" si="19"/>
        <v>Enron North America Corp.</v>
      </c>
    </row>
    <row r="637" spans="1:12" x14ac:dyDescent="0.2">
      <c r="A637" s="70" t="s">
        <v>170</v>
      </c>
      <c r="B637" s="69">
        <v>96067510</v>
      </c>
      <c r="C637" s="70" t="s">
        <v>593</v>
      </c>
      <c r="D637" s="70" t="s">
        <v>127</v>
      </c>
      <c r="E637" s="69">
        <v>57956</v>
      </c>
      <c r="F637" s="69">
        <v>54480</v>
      </c>
      <c r="G637" s="71" t="s">
        <v>398</v>
      </c>
      <c r="H637" s="72">
        <v>36982</v>
      </c>
      <c r="I637" s="73">
        <f>VLOOKUP(A637,'US GAS Rankings'!$C$6:$H$232,6,FALSE)</f>
        <v>87</v>
      </c>
      <c r="K637" s="73" t="str">
        <f t="shared" si="18"/>
        <v>TransCanada Energy Marketing USA, Inc.96067510</v>
      </c>
      <c r="L637" s="73" t="str">
        <f t="shared" si="19"/>
        <v>Enron Energy Services, Inc.</v>
      </c>
    </row>
    <row r="638" spans="1:12" x14ac:dyDescent="0.2">
      <c r="A638" s="70" t="s">
        <v>170</v>
      </c>
      <c r="B638" s="69">
        <v>96083903</v>
      </c>
      <c r="C638" s="70" t="s">
        <v>594</v>
      </c>
      <c r="D638" s="70" t="s">
        <v>127</v>
      </c>
      <c r="E638" s="69">
        <v>57956</v>
      </c>
      <c r="F638" s="69">
        <v>54480</v>
      </c>
      <c r="G638" s="71" t="s">
        <v>439</v>
      </c>
      <c r="H638" s="72">
        <v>37112</v>
      </c>
      <c r="I638" s="73">
        <f>VLOOKUP(A638,'US GAS Rankings'!$C$6:$H$232,6,FALSE)</f>
        <v>87</v>
      </c>
      <c r="K638" s="73" t="str">
        <f t="shared" si="18"/>
        <v>TransCanada Energy Marketing USA, Inc.96083903</v>
      </c>
      <c r="L638" s="73" t="str">
        <f t="shared" si="19"/>
        <v>Enron Energy Services, Inc.</v>
      </c>
    </row>
    <row r="639" spans="1:12" x14ac:dyDescent="0.2">
      <c r="A639" s="70" t="s">
        <v>170</v>
      </c>
      <c r="B639" s="69">
        <v>96086950</v>
      </c>
      <c r="C639" s="70" t="s">
        <v>583</v>
      </c>
      <c r="D639" s="70" t="s">
        <v>127</v>
      </c>
      <c r="E639" s="69">
        <v>57956</v>
      </c>
      <c r="F639" s="69">
        <v>54480</v>
      </c>
      <c r="G639" s="71" t="s">
        <v>393</v>
      </c>
      <c r="H639" s="72">
        <v>36951</v>
      </c>
      <c r="I639" s="73">
        <f>VLOOKUP(A639,'US GAS Rankings'!$C$6:$H$232,6,FALSE)</f>
        <v>87</v>
      </c>
      <c r="K639" s="73" t="str">
        <f t="shared" si="18"/>
        <v>TransCanada Energy Marketing USA, Inc.96086950</v>
      </c>
      <c r="L639" s="73" t="str">
        <f t="shared" si="19"/>
        <v>Enron Energy Services, Inc.</v>
      </c>
    </row>
    <row r="640" spans="1:12" x14ac:dyDescent="0.2">
      <c r="A640" s="70" t="s">
        <v>170</v>
      </c>
      <c r="B640" s="69">
        <v>96005429</v>
      </c>
      <c r="C640" s="70" t="s">
        <v>397</v>
      </c>
      <c r="D640" s="70" t="s">
        <v>565</v>
      </c>
      <c r="E640" s="69">
        <v>1305</v>
      </c>
      <c r="F640" s="69">
        <v>54480</v>
      </c>
      <c r="G640" s="71" t="s">
        <v>398</v>
      </c>
      <c r="H640" s="72">
        <v>35431</v>
      </c>
      <c r="I640" s="73">
        <f>VLOOKUP(A640,'US GAS Rankings'!$C$6:$H$232,6,FALSE)</f>
        <v>87</v>
      </c>
      <c r="K640" s="73" t="str">
        <f t="shared" si="18"/>
        <v>TransCanada Energy Marketing USA, Inc.96005429</v>
      </c>
      <c r="L640" s="73" t="str">
        <f t="shared" si="19"/>
        <v>Enron North America Corp.</v>
      </c>
    </row>
    <row r="641" spans="1:12" x14ac:dyDescent="0.2">
      <c r="A641" s="70" t="s">
        <v>170</v>
      </c>
      <c r="B641" s="69">
        <v>96012143</v>
      </c>
      <c r="C641" s="70" t="s">
        <v>410</v>
      </c>
      <c r="D641" s="70" t="s">
        <v>565</v>
      </c>
      <c r="E641" s="69">
        <v>1305</v>
      </c>
      <c r="F641" s="69">
        <v>54480</v>
      </c>
      <c r="G641" s="71" t="s">
        <v>393</v>
      </c>
      <c r="H641" s="72">
        <v>35765</v>
      </c>
      <c r="I641" s="73">
        <f>VLOOKUP(A641,'US GAS Rankings'!$C$6:$H$232,6,FALSE)</f>
        <v>87</v>
      </c>
      <c r="K641" s="73" t="str">
        <f t="shared" si="18"/>
        <v>TransCanada Energy Marketing USA, Inc.96012143</v>
      </c>
      <c r="L641" s="73" t="str">
        <f t="shared" si="19"/>
        <v>Enron North America Corp.</v>
      </c>
    </row>
    <row r="642" spans="1:12" x14ac:dyDescent="0.2">
      <c r="A642" s="70" t="s">
        <v>170</v>
      </c>
      <c r="B642" s="69">
        <v>96030143</v>
      </c>
      <c r="C642" s="70" t="s">
        <v>424</v>
      </c>
      <c r="D642" s="70" t="s">
        <v>565</v>
      </c>
      <c r="E642" s="69">
        <v>1305</v>
      </c>
      <c r="F642" s="69">
        <v>54480</v>
      </c>
      <c r="G642" s="71" t="s">
        <v>393</v>
      </c>
      <c r="H642" s="72">
        <v>35462</v>
      </c>
      <c r="I642" s="73">
        <f>VLOOKUP(A642,'US GAS Rankings'!$C$6:$H$232,6,FALSE)</f>
        <v>87</v>
      </c>
      <c r="K642" s="73" t="str">
        <f t="shared" si="18"/>
        <v>TransCanada Energy Marketing USA, Inc.96030143</v>
      </c>
      <c r="L642" s="73" t="str">
        <f t="shared" si="19"/>
        <v>Enron North America Corp.</v>
      </c>
    </row>
    <row r="643" spans="1:12" x14ac:dyDescent="0.2">
      <c r="A643" s="70" t="s">
        <v>170</v>
      </c>
      <c r="B643" s="69">
        <v>96044563</v>
      </c>
      <c r="C643" s="70" t="s">
        <v>405</v>
      </c>
      <c r="D643" s="70" t="s">
        <v>565</v>
      </c>
      <c r="E643" s="69">
        <v>1305</v>
      </c>
      <c r="F643" s="69">
        <v>54480</v>
      </c>
      <c r="G643" s="71" t="s">
        <v>398</v>
      </c>
      <c r="H643" s="72">
        <v>36831</v>
      </c>
      <c r="I643" s="73">
        <f>VLOOKUP(A643,'US GAS Rankings'!$C$6:$H$232,6,FALSE)</f>
        <v>87</v>
      </c>
      <c r="K643" s="73" t="str">
        <f t="shared" ref="K643:K706" si="20">A643&amp;B643</f>
        <v>TransCanada Energy Marketing USA, Inc.96044563</v>
      </c>
      <c r="L643" s="73" t="str">
        <f t="shared" ref="L643:L706" si="21">D643</f>
        <v>Enron North America Corp.</v>
      </c>
    </row>
    <row r="644" spans="1:12" x14ac:dyDescent="0.2">
      <c r="A644" s="70" t="s">
        <v>170</v>
      </c>
      <c r="B644" s="69">
        <v>96084748</v>
      </c>
      <c r="C644" s="70" t="s">
        <v>404</v>
      </c>
      <c r="D644" s="70" t="s">
        <v>565</v>
      </c>
      <c r="E644" s="69">
        <v>1305</v>
      </c>
      <c r="F644" s="69">
        <v>54480</v>
      </c>
      <c r="G644" s="71" t="s">
        <v>398</v>
      </c>
      <c r="H644" s="72">
        <v>37196</v>
      </c>
      <c r="I644" s="73">
        <f>VLOOKUP(A644,'US GAS Rankings'!$C$6:$H$232,6,FALSE)</f>
        <v>87</v>
      </c>
      <c r="K644" s="73" t="str">
        <f t="shared" si="20"/>
        <v>TransCanada Energy Marketing USA, Inc.96084748</v>
      </c>
      <c r="L644" s="73" t="str">
        <f t="shared" si="21"/>
        <v>Enron North America Corp.</v>
      </c>
    </row>
    <row r="645" spans="1:12" x14ac:dyDescent="0.2">
      <c r="A645" s="70" t="s">
        <v>88</v>
      </c>
      <c r="B645" s="69">
        <v>96060727</v>
      </c>
      <c r="C645" s="70" t="s">
        <v>399</v>
      </c>
      <c r="D645" s="70" t="s">
        <v>582</v>
      </c>
      <c r="E645" s="69">
        <v>94055</v>
      </c>
      <c r="F645" s="69">
        <v>54979</v>
      </c>
      <c r="G645" s="71" t="s">
        <v>398</v>
      </c>
      <c r="H645" s="72">
        <v>37012</v>
      </c>
      <c r="I645" s="73">
        <f>VLOOKUP(A645,'US GAS Rankings'!$C$6:$H$232,6,FALSE)</f>
        <v>5</v>
      </c>
      <c r="K645" s="73" t="str">
        <f t="shared" si="20"/>
        <v>Duke Energy Trading and Marketing, L.L.C.96060727</v>
      </c>
      <c r="L645" s="73" t="str">
        <f t="shared" si="21"/>
        <v>ENA Upstream Company LLC</v>
      </c>
    </row>
    <row r="646" spans="1:12" x14ac:dyDescent="0.2">
      <c r="A646" s="70" t="s">
        <v>88</v>
      </c>
      <c r="B646" s="69">
        <v>96060758</v>
      </c>
      <c r="C646" s="70" t="s">
        <v>403</v>
      </c>
      <c r="D646" s="70" t="s">
        <v>582</v>
      </c>
      <c r="E646" s="69">
        <v>94055</v>
      </c>
      <c r="F646" s="69">
        <v>54979</v>
      </c>
      <c r="G646" s="71" t="s">
        <v>398</v>
      </c>
      <c r="H646" s="72">
        <v>37043</v>
      </c>
      <c r="I646" s="73">
        <f>VLOOKUP(A646,'US GAS Rankings'!$C$6:$H$232,6,FALSE)</f>
        <v>5</v>
      </c>
      <c r="K646" s="73" t="str">
        <f t="shared" si="20"/>
        <v>Duke Energy Trading and Marketing, L.L.C.96060758</v>
      </c>
      <c r="L646" s="73" t="str">
        <f t="shared" si="21"/>
        <v>ENA Upstream Company LLC</v>
      </c>
    </row>
    <row r="647" spans="1:12" x14ac:dyDescent="0.2">
      <c r="A647" s="70" t="s">
        <v>88</v>
      </c>
      <c r="B647" s="69">
        <v>96060763</v>
      </c>
      <c r="C647" s="70" t="s">
        <v>403</v>
      </c>
      <c r="D647" s="70" t="s">
        <v>582</v>
      </c>
      <c r="E647" s="69">
        <v>94055</v>
      </c>
      <c r="F647" s="69">
        <v>54979</v>
      </c>
      <c r="G647" s="71" t="s">
        <v>398</v>
      </c>
      <c r="H647" s="72">
        <v>37043</v>
      </c>
      <c r="I647" s="73">
        <f>VLOOKUP(A647,'US GAS Rankings'!$C$6:$H$232,6,FALSE)</f>
        <v>5</v>
      </c>
      <c r="K647" s="73" t="str">
        <f t="shared" si="20"/>
        <v>Duke Energy Trading and Marketing, L.L.C.96060763</v>
      </c>
      <c r="L647" s="73" t="str">
        <f t="shared" si="21"/>
        <v>ENA Upstream Company LLC</v>
      </c>
    </row>
    <row r="648" spans="1:12" x14ac:dyDescent="0.2">
      <c r="A648" s="70" t="s">
        <v>88</v>
      </c>
      <c r="B648" s="69">
        <v>96060824</v>
      </c>
      <c r="C648" s="70" t="s">
        <v>401</v>
      </c>
      <c r="D648" s="70" t="s">
        <v>582</v>
      </c>
      <c r="E648" s="69">
        <v>94055</v>
      </c>
      <c r="F648" s="69">
        <v>54979</v>
      </c>
      <c r="G648" s="71" t="s">
        <v>398</v>
      </c>
      <c r="H648" s="72">
        <v>37012</v>
      </c>
      <c r="I648" s="73">
        <f>VLOOKUP(A648,'US GAS Rankings'!$C$6:$H$232,6,FALSE)</f>
        <v>5</v>
      </c>
      <c r="K648" s="73" t="str">
        <f t="shared" si="20"/>
        <v>Duke Energy Trading and Marketing, L.L.C.96060824</v>
      </c>
      <c r="L648" s="73" t="str">
        <f t="shared" si="21"/>
        <v>ENA Upstream Company LLC</v>
      </c>
    </row>
    <row r="649" spans="1:12" x14ac:dyDescent="0.2">
      <c r="A649" s="70" t="s">
        <v>88</v>
      </c>
      <c r="B649" s="69">
        <v>96092554</v>
      </c>
      <c r="C649" s="70" t="s">
        <v>396</v>
      </c>
      <c r="D649" s="70" t="s">
        <v>582</v>
      </c>
      <c r="E649" s="69">
        <v>94055</v>
      </c>
      <c r="F649" s="69">
        <v>54979</v>
      </c>
      <c r="G649" s="71" t="s">
        <v>393</v>
      </c>
      <c r="H649" s="72">
        <v>37196</v>
      </c>
      <c r="I649" s="73">
        <f>VLOOKUP(A649,'US GAS Rankings'!$C$6:$H$232,6,FALSE)</f>
        <v>5</v>
      </c>
      <c r="K649" s="73" t="str">
        <f t="shared" si="20"/>
        <v>Duke Energy Trading and Marketing, L.L.C.96092554</v>
      </c>
      <c r="L649" s="73" t="str">
        <f t="shared" si="21"/>
        <v>ENA Upstream Company LLC</v>
      </c>
    </row>
    <row r="650" spans="1:12" x14ac:dyDescent="0.2">
      <c r="A650" s="70" t="s">
        <v>88</v>
      </c>
      <c r="B650" s="69">
        <v>96082451</v>
      </c>
      <c r="C650" s="70" t="s">
        <v>404</v>
      </c>
      <c r="D650" s="70" t="s">
        <v>584</v>
      </c>
      <c r="E650" s="69">
        <v>80670</v>
      </c>
      <c r="F650" s="69">
        <v>54979</v>
      </c>
      <c r="G650" s="71" t="s">
        <v>398</v>
      </c>
      <c r="H650" s="72">
        <v>37196</v>
      </c>
      <c r="I650" s="73">
        <f>VLOOKUP(A650,'US GAS Rankings'!$C$6:$H$232,6,FALSE)</f>
        <v>5</v>
      </c>
      <c r="K650" s="73" t="str">
        <f t="shared" si="20"/>
        <v>Duke Energy Trading and Marketing, L.L.C.96082451</v>
      </c>
      <c r="L650" s="73" t="str">
        <f t="shared" si="21"/>
        <v>enovate, L.L.C.</v>
      </c>
    </row>
    <row r="651" spans="1:12" x14ac:dyDescent="0.2">
      <c r="A651" s="70" t="s">
        <v>88</v>
      </c>
      <c r="B651" s="69">
        <v>96070622</v>
      </c>
      <c r="C651" s="70" t="s">
        <v>583</v>
      </c>
      <c r="D651" s="70" t="s">
        <v>127</v>
      </c>
      <c r="E651" s="69">
        <v>57956</v>
      </c>
      <c r="F651" s="69">
        <v>54979</v>
      </c>
      <c r="G651" s="71" t="s">
        <v>393</v>
      </c>
      <c r="H651" s="72">
        <v>36404</v>
      </c>
      <c r="I651" s="73">
        <f>VLOOKUP(A651,'US GAS Rankings'!$C$6:$H$232,6,FALSE)</f>
        <v>5</v>
      </c>
      <c r="K651" s="73" t="str">
        <f t="shared" si="20"/>
        <v>Duke Energy Trading and Marketing, L.L.C.96070622</v>
      </c>
      <c r="L651" s="73" t="str">
        <f t="shared" si="21"/>
        <v>Enron Energy Services, Inc.</v>
      </c>
    </row>
    <row r="652" spans="1:12" x14ac:dyDescent="0.2">
      <c r="A652" s="70" t="s">
        <v>88</v>
      </c>
      <c r="B652" s="69">
        <v>96092033</v>
      </c>
      <c r="C652" s="70" t="s">
        <v>583</v>
      </c>
      <c r="D652" s="70" t="s">
        <v>127</v>
      </c>
      <c r="E652" s="69">
        <v>57956</v>
      </c>
      <c r="F652" s="69">
        <v>54979</v>
      </c>
      <c r="G652" s="71" t="s">
        <v>393</v>
      </c>
      <c r="H652" s="72">
        <v>35796</v>
      </c>
      <c r="I652" s="73">
        <f>VLOOKUP(A652,'US GAS Rankings'!$C$6:$H$232,6,FALSE)</f>
        <v>5</v>
      </c>
      <c r="K652" s="73" t="str">
        <f t="shared" si="20"/>
        <v>Duke Energy Trading and Marketing, L.L.C.96092033</v>
      </c>
      <c r="L652" s="73" t="str">
        <f t="shared" si="21"/>
        <v>Enron Energy Services, Inc.</v>
      </c>
    </row>
    <row r="653" spans="1:12" x14ac:dyDescent="0.2">
      <c r="A653" s="70" t="s">
        <v>88</v>
      </c>
      <c r="B653" s="69">
        <v>96005429</v>
      </c>
      <c r="C653" s="70" t="s">
        <v>397</v>
      </c>
      <c r="D653" s="70" t="s">
        <v>565</v>
      </c>
      <c r="E653" s="69">
        <v>1305</v>
      </c>
      <c r="F653" s="69">
        <v>54979</v>
      </c>
      <c r="G653" s="71" t="s">
        <v>398</v>
      </c>
      <c r="H653" s="72">
        <v>35431</v>
      </c>
      <c r="I653" s="73">
        <f>VLOOKUP(A653,'US GAS Rankings'!$C$6:$H$232,6,FALSE)</f>
        <v>5</v>
      </c>
      <c r="K653" s="73" t="str">
        <f t="shared" si="20"/>
        <v>Duke Energy Trading and Marketing, L.L.C.96005429</v>
      </c>
      <c r="L653" s="73" t="str">
        <f t="shared" si="21"/>
        <v>Enron North America Corp.</v>
      </c>
    </row>
    <row r="654" spans="1:12" x14ac:dyDescent="0.2">
      <c r="A654" s="70" t="s">
        <v>88</v>
      </c>
      <c r="B654" s="69">
        <v>96007593</v>
      </c>
      <c r="C654" s="70" t="s">
        <v>411</v>
      </c>
      <c r="D654" s="70" t="s">
        <v>565</v>
      </c>
      <c r="E654" s="69">
        <v>1305</v>
      </c>
      <c r="F654" s="69">
        <v>54979</v>
      </c>
      <c r="G654" s="71" t="s">
        <v>398</v>
      </c>
      <c r="H654" s="72">
        <v>35431</v>
      </c>
      <c r="I654" s="73">
        <f>VLOOKUP(A654,'US GAS Rankings'!$C$6:$H$232,6,FALSE)</f>
        <v>5</v>
      </c>
      <c r="K654" s="73" t="str">
        <f t="shared" si="20"/>
        <v>Duke Energy Trading and Marketing, L.L.C.96007593</v>
      </c>
      <c r="L654" s="73" t="str">
        <f t="shared" si="21"/>
        <v>Enron North America Corp.</v>
      </c>
    </row>
    <row r="655" spans="1:12" x14ac:dyDescent="0.2">
      <c r="A655" s="70" t="s">
        <v>88</v>
      </c>
      <c r="B655" s="69">
        <v>96018740</v>
      </c>
      <c r="C655" s="70" t="s">
        <v>394</v>
      </c>
      <c r="D655" s="70" t="s">
        <v>565</v>
      </c>
      <c r="E655" s="69">
        <v>1305</v>
      </c>
      <c r="F655" s="69">
        <v>54979</v>
      </c>
      <c r="G655" s="71" t="s">
        <v>393</v>
      </c>
      <c r="H655" s="72">
        <v>35612</v>
      </c>
      <c r="I655" s="73">
        <f>VLOOKUP(A655,'US GAS Rankings'!$C$6:$H$232,6,FALSE)</f>
        <v>5</v>
      </c>
      <c r="K655" s="73" t="str">
        <f t="shared" si="20"/>
        <v>Duke Energy Trading and Marketing, L.L.C.96018740</v>
      </c>
      <c r="L655" s="73" t="str">
        <f t="shared" si="21"/>
        <v>Enron North America Corp.</v>
      </c>
    </row>
    <row r="656" spans="1:12" x14ac:dyDescent="0.2">
      <c r="A656" s="70" t="s">
        <v>88</v>
      </c>
      <c r="B656" s="69">
        <v>96033648</v>
      </c>
      <c r="C656" s="70" t="s">
        <v>422</v>
      </c>
      <c r="D656" s="70" t="s">
        <v>565</v>
      </c>
      <c r="E656" s="69">
        <v>1305</v>
      </c>
      <c r="F656" s="69">
        <v>54979</v>
      </c>
      <c r="G656" s="71" t="s">
        <v>419</v>
      </c>
      <c r="H656" s="72">
        <v>34213</v>
      </c>
      <c r="I656" s="73">
        <f>VLOOKUP(A656,'US GAS Rankings'!$C$6:$H$232,6,FALSE)</f>
        <v>5</v>
      </c>
      <c r="K656" s="73" t="str">
        <f t="shared" si="20"/>
        <v>Duke Energy Trading and Marketing, L.L.C.96033648</v>
      </c>
      <c r="L656" s="73" t="str">
        <f t="shared" si="21"/>
        <v>Enron North America Corp.</v>
      </c>
    </row>
    <row r="657" spans="1:12" x14ac:dyDescent="0.2">
      <c r="A657" s="70" t="s">
        <v>88</v>
      </c>
      <c r="B657" s="69">
        <v>96056503</v>
      </c>
      <c r="C657" s="70" t="s">
        <v>396</v>
      </c>
      <c r="D657" s="70" t="s">
        <v>565</v>
      </c>
      <c r="E657" s="69">
        <v>1305</v>
      </c>
      <c r="F657" s="69">
        <v>54979</v>
      </c>
      <c r="G657" s="71" t="s">
        <v>400</v>
      </c>
      <c r="H657" s="72">
        <v>36861</v>
      </c>
      <c r="I657" s="73">
        <f>VLOOKUP(A657,'US GAS Rankings'!$C$6:$H$232,6,FALSE)</f>
        <v>5</v>
      </c>
      <c r="K657" s="73" t="str">
        <f t="shared" si="20"/>
        <v>Duke Energy Trading and Marketing, L.L.C.96056503</v>
      </c>
      <c r="L657" s="73" t="str">
        <f t="shared" si="21"/>
        <v>Enron North America Corp.</v>
      </c>
    </row>
    <row r="658" spans="1:12" x14ac:dyDescent="0.2">
      <c r="A658" s="70" t="s">
        <v>88</v>
      </c>
      <c r="B658" s="69">
        <v>96093559</v>
      </c>
      <c r="C658" s="70" t="s">
        <v>424</v>
      </c>
      <c r="D658" s="70" t="s">
        <v>565</v>
      </c>
      <c r="E658" s="69">
        <v>1305</v>
      </c>
      <c r="F658" s="69">
        <v>54979</v>
      </c>
      <c r="G658" s="71" t="s">
        <v>393</v>
      </c>
      <c r="H658" s="72">
        <v>37196</v>
      </c>
      <c r="I658" s="73">
        <f>VLOOKUP(A658,'US GAS Rankings'!$C$6:$H$232,6,FALSE)</f>
        <v>5</v>
      </c>
      <c r="K658" s="73" t="str">
        <f t="shared" si="20"/>
        <v>Duke Energy Trading and Marketing, L.L.C.96093559</v>
      </c>
      <c r="L658" s="73" t="str">
        <f t="shared" si="21"/>
        <v>Enron North America Corp.</v>
      </c>
    </row>
    <row r="659" spans="1:12" x14ac:dyDescent="0.2">
      <c r="A659" s="70" t="s">
        <v>115</v>
      </c>
      <c r="B659" s="69">
        <v>96019827</v>
      </c>
      <c r="C659" s="70" t="s">
        <v>401</v>
      </c>
      <c r="D659" s="70" t="s">
        <v>565</v>
      </c>
      <c r="E659" s="69">
        <v>1305</v>
      </c>
      <c r="F659" s="69">
        <v>54980</v>
      </c>
      <c r="G659" s="71" t="s">
        <v>398</v>
      </c>
      <c r="H659" s="72">
        <v>36220</v>
      </c>
      <c r="I659" s="73">
        <f>VLOOKUP(A659,'US GAS Rankings'!$C$6:$H$232,6,FALSE)</f>
        <v>32</v>
      </c>
      <c r="K659" s="73" t="str">
        <f t="shared" si="20"/>
        <v>Duke Energy Marketing Limited Partnership96019827</v>
      </c>
      <c r="L659" s="73" t="str">
        <f t="shared" si="21"/>
        <v>Enron North America Corp.</v>
      </c>
    </row>
    <row r="660" spans="1:12" x14ac:dyDescent="0.2">
      <c r="A660" s="70" t="s">
        <v>115</v>
      </c>
      <c r="B660" s="69">
        <v>96020262</v>
      </c>
      <c r="C660" s="70" t="s">
        <v>399</v>
      </c>
      <c r="D660" s="70" t="s">
        <v>565</v>
      </c>
      <c r="E660" s="69">
        <v>1305</v>
      </c>
      <c r="F660" s="69">
        <v>54980</v>
      </c>
      <c r="G660" s="71" t="s">
        <v>398</v>
      </c>
      <c r="H660" s="72">
        <v>36220</v>
      </c>
      <c r="I660" s="73">
        <f>VLOOKUP(A660,'US GAS Rankings'!$C$6:$H$232,6,FALSE)</f>
        <v>32</v>
      </c>
      <c r="K660" s="73" t="str">
        <f t="shared" si="20"/>
        <v>Duke Energy Marketing Limited Partnership96020262</v>
      </c>
      <c r="L660" s="73" t="str">
        <f t="shared" si="21"/>
        <v>Enron North America Corp.</v>
      </c>
    </row>
    <row r="661" spans="1:12" x14ac:dyDescent="0.2">
      <c r="A661" s="70" t="s">
        <v>115</v>
      </c>
      <c r="B661" s="69">
        <v>96028247</v>
      </c>
      <c r="C661" s="70" t="s">
        <v>415</v>
      </c>
      <c r="D661" s="70" t="s">
        <v>565</v>
      </c>
      <c r="E661" s="69">
        <v>1305</v>
      </c>
      <c r="F661" s="69">
        <v>54980</v>
      </c>
      <c r="G661" s="71" t="s">
        <v>393</v>
      </c>
      <c r="H661" s="72">
        <v>36494</v>
      </c>
      <c r="I661" s="73">
        <f>VLOOKUP(A661,'US GAS Rankings'!$C$6:$H$232,6,FALSE)</f>
        <v>32</v>
      </c>
      <c r="K661" s="73" t="str">
        <f t="shared" si="20"/>
        <v>Duke Energy Marketing Limited Partnership96028247</v>
      </c>
      <c r="L661" s="73" t="str">
        <f t="shared" si="21"/>
        <v>Enron North America Corp.</v>
      </c>
    </row>
    <row r="662" spans="1:12" x14ac:dyDescent="0.2">
      <c r="A662" s="70" t="s">
        <v>115</v>
      </c>
      <c r="B662" s="69">
        <v>96028699</v>
      </c>
      <c r="C662" s="70" t="s">
        <v>405</v>
      </c>
      <c r="D662" s="70" t="s">
        <v>565</v>
      </c>
      <c r="E662" s="69">
        <v>1305</v>
      </c>
      <c r="F662" s="69">
        <v>54980</v>
      </c>
      <c r="G662" s="71" t="s">
        <v>398</v>
      </c>
      <c r="H662" s="72">
        <v>36526</v>
      </c>
      <c r="I662" s="73">
        <f>VLOOKUP(A662,'US GAS Rankings'!$C$6:$H$232,6,FALSE)</f>
        <v>32</v>
      </c>
      <c r="K662" s="73" t="str">
        <f t="shared" si="20"/>
        <v>Duke Energy Marketing Limited Partnership96028699</v>
      </c>
      <c r="L662" s="73" t="str">
        <f t="shared" si="21"/>
        <v>Enron North America Corp.</v>
      </c>
    </row>
    <row r="663" spans="1:12" x14ac:dyDescent="0.2">
      <c r="A663" s="70" t="s">
        <v>115</v>
      </c>
      <c r="B663" s="69">
        <v>96030351</v>
      </c>
      <c r="C663" s="70" t="s">
        <v>402</v>
      </c>
      <c r="D663" s="70" t="s">
        <v>565</v>
      </c>
      <c r="E663" s="69">
        <v>1305</v>
      </c>
      <c r="F663" s="69">
        <v>54980</v>
      </c>
      <c r="G663" s="71" t="s">
        <v>398</v>
      </c>
      <c r="H663" s="72">
        <v>36526</v>
      </c>
      <c r="I663" s="73">
        <f>VLOOKUP(A663,'US GAS Rankings'!$C$6:$H$232,6,FALSE)</f>
        <v>32</v>
      </c>
      <c r="K663" s="73" t="str">
        <f t="shared" si="20"/>
        <v>Duke Energy Marketing Limited Partnership96030351</v>
      </c>
      <c r="L663" s="73" t="str">
        <f t="shared" si="21"/>
        <v>Enron North America Corp.</v>
      </c>
    </row>
    <row r="664" spans="1:12" x14ac:dyDescent="0.2">
      <c r="A664" s="70" t="s">
        <v>115</v>
      </c>
      <c r="B664" s="69">
        <v>96086753</v>
      </c>
      <c r="C664" s="70" t="s">
        <v>392</v>
      </c>
      <c r="D664" s="70" t="s">
        <v>565</v>
      </c>
      <c r="E664" s="69">
        <v>1305</v>
      </c>
      <c r="F664" s="69">
        <v>54980</v>
      </c>
      <c r="G664" s="71" t="s">
        <v>393</v>
      </c>
      <c r="H664" s="72">
        <v>36982</v>
      </c>
      <c r="I664" s="73">
        <f>VLOOKUP(A664,'US GAS Rankings'!$C$6:$H$232,6,FALSE)</f>
        <v>32</v>
      </c>
      <c r="K664" s="73" t="str">
        <f t="shared" si="20"/>
        <v>Duke Energy Marketing Limited Partnership96086753</v>
      </c>
      <c r="L664" s="73" t="str">
        <f t="shared" si="21"/>
        <v>Enron North America Corp.</v>
      </c>
    </row>
    <row r="665" spans="1:12" x14ac:dyDescent="0.2">
      <c r="A665" s="70" t="s">
        <v>98</v>
      </c>
      <c r="B665" s="69">
        <v>96011533</v>
      </c>
      <c r="C665" s="70" t="s">
        <v>401</v>
      </c>
      <c r="D665" s="70" t="s">
        <v>565</v>
      </c>
      <c r="E665" s="69">
        <v>1305</v>
      </c>
      <c r="F665" s="69">
        <v>55109</v>
      </c>
      <c r="G665" s="71" t="s">
        <v>398</v>
      </c>
      <c r="H665" s="72">
        <v>35735</v>
      </c>
      <c r="I665" s="73">
        <f>VLOOKUP(A665,'US GAS Rankings'!$C$6:$H$232,6,FALSE)</f>
        <v>15</v>
      </c>
      <c r="K665" s="73" t="str">
        <f t="shared" si="20"/>
        <v>Hess Energy Trading Company LLC96011533</v>
      </c>
      <c r="L665" s="73" t="str">
        <f t="shared" si="21"/>
        <v>Enron North America Corp.</v>
      </c>
    </row>
    <row r="666" spans="1:12" x14ac:dyDescent="0.2">
      <c r="A666" s="70" t="s">
        <v>98</v>
      </c>
      <c r="B666" s="69">
        <v>96017252</v>
      </c>
      <c r="C666" s="70" t="s">
        <v>399</v>
      </c>
      <c r="D666" s="70" t="s">
        <v>565</v>
      </c>
      <c r="E666" s="69">
        <v>1305</v>
      </c>
      <c r="F666" s="69">
        <v>55109</v>
      </c>
      <c r="G666" s="71" t="s">
        <v>398</v>
      </c>
      <c r="H666" s="72">
        <v>36039</v>
      </c>
      <c r="I666" s="73">
        <f>VLOOKUP(A666,'US GAS Rankings'!$C$6:$H$232,6,FALSE)</f>
        <v>15</v>
      </c>
      <c r="K666" s="73" t="str">
        <f t="shared" si="20"/>
        <v>Hess Energy Trading Company LLC96017252</v>
      </c>
      <c r="L666" s="73" t="str">
        <f t="shared" si="21"/>
        <v>Enron North America Corp.</v>
      </c>
    </row>
    <row r="667" spans="1:12" x14ac:dyDescent="0.2">
      <c r="A667" s="70" t="s">
        <v>98</v>
      </c>
      <c r="B667" s="69">
        <v>96061739</v>
      </c>
      <c r="C667" s="70" t="s">
        <v>403</v>
      </c>
      <c r="D667" s="70" t="s">
        <v>565</v>
      </c>
      <c r="E667" s="69">
        <v>1305</v>
      </c>
      <c r="F667" s="69">
        <v>55109</v>
      </c>
      <c r="G667" s="71" t="s">
        <v>398</v>
      </c>
      <c r="H667" s="72">
        <v>37196</v>
      </c>
      <c r="I667" s="73">
        <f>VLOOKUP(A667,'US GAS Rankings'!$C$6:$H$232,6,FALSE)</f>
        <v>15</v>
      </c>
      <c r="K667" s="73" t="str">
        <f t="shared" si="20"/>
        <v>Hess Energy Trading Company LLC96061739</v>
      </c>
      <c r="L667" s="73" t="str">
        <f t="shared" si="21"/>
        <v>Enron North America Corp.</v>
      </c>
    </row>
    <row r="668" spans="1:12" x14ac:dyDescent="0.2">
      <c r="A668" s="70" t="s">
        <v>98</v>
      </c>
      <c r="B668" s="69">
        <v>96090207</v>
      </c>
      <c r="C668" s="70" t="s">
        <v>402</v>
      </c>
      <c r="D668" s="70" t="s">
        <v>565</v>
      </c>
      <c r="E668" s="69">
        <v>1305</v>
      </c>
      <c r="F668" s="69">
        <v>55109</v>
      </c>
      <c r="G668" s="71" t="s">
        <v>398</v>
      </c>
      <c r="H668" s="72">
        <v>37196</v>
      </c>
      <c r="I668" s="73">
        <f>VLOOKUP(A668,'US GAS Rankings'!$C$6:$H$232,6,FALSE)</f>
        <v>15</v>
      </c>
      <c r="K668" s="73" t="str">
        <f t="shared" si="20"/>
        <v>Hess Energy Trading Company LLC96090207</v>
      </c>
      <c r="L668" s="73" t="str">
        <f t="shared" si="21"/>
        <v>Enron North America Corp.</v>
      </c>
    </row>
    <row r="669" spans="1:12" x14ac:dyDescent="0.2">
      <c r="A669" s="70" t="s">
        <v>96</v>
      </c>
      <c r="B669" s="69">
        <v>96057365</v>
      </c>
      <c r="C669" s="70" t="s">
        <v>396</v>
      </c>
      <c r="D669" s="70" t="s">
        <v>584</v>
      </c>
      <c r="E669" s="69">
        <v>80670</v>
      </c>
      <c r="F669" s="69">
        <v>55134</v>
      </c>
      <c r="G669" s="71" t="s">
        <v>393</v>
      </c>
      <c r="H669" s="72">
        <v>36938</v>
      </c>
      <c r="I669" s="73">
        <f>VLOOKUP(A669,'US GAS Rankings'!$C$6:$H$232,6,FALSE)</f>
        <v>13</v>
      </c>
      <c r="K669" s="73" t="str">
        <f t="shared" si="20"/>
        <v>Constellation Power Source, Inc.96057365</v>
      </c>
      <c r="L669" s="73" t="str">
        <f t="shared" si="21"/>
        <v>enovate, L.L.C.</v>
      </c>
    </row>
    <row r="670" spans="1:12" x14ac:dyDescent="0.2">
      <c r="A670" s="70" t="s">
        <v>96</v>
      </c>
      <c r="B670" s="69">
        <v>96057582</v>
      </c>
      <c r="C670" s="70" t="s">
        <v>401</v>
      </c>
      <c r="D670" s="70" t="s">
        <v>565</v>
      </c>
      <c r="E670" s="69">
        <v>1305</v>
      </c>
      <c r="F670" s="69">
        <v>55134</v>
      </c>
      <c r="G670" s="71" t="s">
        <v>398</v>
      </c>
      <c r="H670" s="72">
        <v>36951</v>
      </c>
      <c r="I670" s="73">
        <f>VLOOKUP(A670,'US GAS Rankings'!$C$6:$H$232,6,FALSE)</f>
        <v>13</v>
      </c>
      <c r="K670" s="73" t="str">
        <f t="shared" si="20"/>
        <v>Constellation Power Source, Inc.96057582</v>
      </c>
      <c r="L670" s="73" t="str">
        <f t="shared" si="21"/>
        <v>Enron North America Corp.</v>
      </c>
    </row>
    <row r="671" spans="1:12" x14ac:dyDescent="0.2">
      <c r="A671" s="70" t="s">
        <v>96</v>
      </c>
      <c r="B671" s="69">
        <v>96057583</v>
      </c>
      <c r="C671" s="70" t="s">
        <v>399</v>
      </c>
      <c r="D671" s="70" t="s">
        <v>565</v>
      </c>
      <c r="E671" s="69">
        <v>1305</v>
      </c>
      <c r="F671" s="69">
        <v>55134</v>
      </c>
      <c r="G671" s="71" t="s">
        <v>398</v>
      </c>
      <c r="H671" s="72">
        <v>36951</v>
      </c>
      <c r="I671" s="73">
        <f>VLOOKUP(A671,'US GAS Rankings'!$C$6:$H$232,6,FALSE)</f>
        <v>13</v>
      </c>
      <c r="K671" s="73" t="str">
        <f t="shared" si="20"/>
        <v>Constellation Power Source, Inc.96057583</v>
      </c>
      <c r="L671" s="73" t="str">
        <f t="shared" si="21"/>
        <v>Enron North America Corp.</v>
      </c>
    </row>
    <row r="672" spans="1:12" x14ac:dyDescent="0.2">
      <c r="A672" s="70" t="s">
        <v>96</v>
      </c>
      <c r="B672" s="69">
        <v>96058040</v>
      </c>
      <c r="C672" s="70" t="s">
        <v>402</v>
      </c>
      <c r="D672" s="70" t="s">
        <v>565</v>
      </c>
      <c r="E672" s="69">
        <v>1305</v>
      </c>
      <c r="F672" s="69">
        <v>55134</v>
      </c>
      <c r="G672" s="71" t="s">
        <v>398</v>
      </c>
      <c r="H672" s="72">
        <v>36978</v>
      </c>
      <c r="I672" s="73">
        <f>VLOOKUP(A672,'US GAS Rankings'!$C$6:$H$232,6,FALSE)</f>
        <v>13</v>
      </c>
      <c r="K672" s="73" t="str">
        <f t="shared" si="20"/>
        <v>Constellation Power Source, Inc.96058040</v>
      </c>
      <c r="L672" s="73" t="str">
        <f t="shared" si="21"/>
        <v>Enron North America Corp.</v>
      </c>
    </row>
    <row r="673" spans="1:12" x14ac:dyDescent="0.2">
      <c r="A673" s="70" t="s">
        <v>191</v>
      </c>
      <c r="B673" s="69">
        <v>96002353</v>
      </c>
      <c r="C673" s="70" t="s">
        <v>392</v>
      </c>
      <c r="D673" s="70" t="s">
        <v>565</v>
      </c>
      <c r="E673" s="69">
        <v>1305</v>
      </c>
      <c r="F673" s="69">
        <v>55265</v>
      </c>
      <c r="G673" s="71" t="s">
        <v>393</v>
      </c>
      <c r="H673" s="72">
        <v>35156</v>
      </c>
      <c r="I673" s="73">
        <f>VLOOKUP(A673,'US GAS Rankings'!$C$6:$H$232,6,FALSE)</f>
        <v>108</v>
      </c>
      <c r="K673" s="73" t="str">
        <f t="shared" si="20"/>
        <v>Avista Energy, Inc.96002353</v>
      </c>
      <c r="L673" s="73" t="str">
        <f t="shared" si="21"/>
        <v>Enron North America Corp.</v>
      </c>
    </row>
    <row r="674" spans="1:12" x14ac:dyDescent="0.2">
      <c r="A674" s="70" t="s">
        <v>191</v>
      </c>
      <c r="B674" s="69">
        <v>96005429</v>
      </c>
      <c r="C674" s="70" t="s">
        <v>397</v>
      </c>
      <c r="D674" s="70" t="s">
        <v>565</v>
      </c>
      <c r="E674" s="69">
        <v>1305</v>
      </c>
      <c r="F674" s="69">
        <v>55265</v>
      </c>
      <c r="G674" s="71" t="s">
        <v>398</v>
      </c>
      <c r="H674" s="72">
        <v>35431</v>
      </c>
      <c r="I674" s="73">
        <f>VLOOKUP(A674,'US GAS Rankings'!$C$6:$H$232,6,FALSE)</f>
        <v>108</v>
      </c>
      <c r="K674" s="73" t="str">
        <f t="shared" si="20"/>
        <v>Avista Energy, Inc.96005429</v>
      </c>
      <c r="L674" s="73" t="str">
        <f t="shared" si="21"/>
        <v>Enron North America Corp.</v>
      </c>
    </row>
    <row r="675" spans="1:12" x14ac:dyDescent="0.2">
      <c r="A675" s="70" t="s">
        <v>191</v>
      </c>
      <c r="B675" s="69">
        <v>96007428</v>
      </c>
      <c r="C675" s="70" t="s">
        <v>394</v>
      </c>
      <c r="D675" s="70" t="s">
        <v>565</v>
      </c>
      <c r="E675" s="69">
        <v>1305</v>
      </c>
      <c r="F675" s="69">
        <v>55265</v>
      </c>
      <c r="G675" s="71" t="s">
        <v>393</v>
      </c>
      <c r="H675" s="72">
        <v>35521</v>
      </c>
      <c r="I675" s="73">
        <f>VLOOKUP(A675,'US GAS Rankings'!$C$6:$H$232,6,FALSE)</f>
        <v>108</v>
      </c>
      <c r="K675" s="73" t="str">
        <f t="shared" si="20"/>
        <v>Avista Energy, Inc.96007428</v>
      </c>
      <c r="L675" s="73" t="str">
        <f t="shared" si="21"/>
        <v>Enron North America Corp.</v>
      </c>
    </row>
    <row r="676" spans="1:12" x14ac:dyDescent="0.2">
      <c r="A676" s="70" t="s">
        <v>191</v>
      </c>
      <c r="B676" s="69">
        <v>96017849</v>
      </c>
      <c r="C676" s="70" t="s">
        <v>404</v>
      </c>
      <c r="D676" s="70" t="s">
        <v>565</v>
      </c>
      <c r="E676" s="69">
        <v>1305</v>
      </c>
      <c r="F676" s="69">
        <v>55265</v>
      </c>
      <c r="G676" s="71" t="s">
        <v>400</v>
      </c>
      <c r="H676" s="72">
        <v>36100</v>
      </c>
      <c r="I676" s="73">
        <f>VLOOKUP(A676,'US GAS Rankings'!$C$6:$H$232,6,FALSE)</f>
        <v>108</v>
      </c>
      <c r="K676" s="73" t="str">
        <f t="shared" si="20"/>
        <v>Avista Energy, Inc.96017849</v>
      </c>
      <c r="L676" s="73" t="str">
        <f t="shared" si="21"/>
        <v>Enron North America Corp.</v>
      </c>
    </row>
    <row r="677" spans="1:12" x14ac:dyDescent="0.2">
      <c r="A677" s="70" t="s">
        <v>191</v>
      </c>
      <c r="B677" s="69">
        <v>96017850</v>
      </c>
      <c r="C677" s="70" t="s">
        <v>404</v>
      </c>
      <c r="D677" s="70" t="s">
        <v>565</v>
      </c>
      <c r="E677" s="69">
        <v>1305</v>
      </c>
      <c r="F677" s="69">
        <v>55265</v>
      </c>
      <c r="G677" s="71" t="s">
        <v>400</v>
      </c>
      <c r="H677" s="72">
        <v>36100</v>
      </c>
      <c r="I677" s="73">
        <f>VLOOKUP(A677,'US GAS Rankings'!$C$6:$H$232,6,FALSE)</f>
        <v>108</v>
      </c>
      <c r="K677" s="73" t="str">
        <f t="shared" si="20"/>
        <v>Avista Energy, Inc.96017850</v>
      </c>
      <c r="L677" s="73" t="str">
        <f t="shared" si="21"/>
        <v>Enron North America Corp.</v>
      </c>
    </row>
    <row r="678" spans="1:12" x14ac:dyDescent="0.2">
      <c r="A678" s="70" t="s">
        <v>191</v>
      </c>
      <c r="B678" s="69">
        <v>96018082</v>
      </c>
      <c r="C678" s="70" t="s">
        <v>403</v>
      </c>
      <c r="D678" s="70" t="s">
        <v>565</v>
      </c>
      <c r="E678" s="69">
        <v>1305</v>
      </c>
      <c r="F678" s="69">
        <v>55265</v>
      </c>
      <c r="G678" s="71" t="s">
        <v>400</v>
      </c>
      <c r="H678" s="72">
        <v>36100</v>
      </c>
      <c r="I678" s="73">
        <f>VLOOKUP(A678,'US GAS Rankings'!$C$6:$H$232,6,FALSE)</f>
        <v>108</v>
      </c>
      <c r="K678" s="73" t="str">
        <f t="shared" si="20"/>
        <v>Avista Energy, Inc.96018082</v>
      </c>
      <c r="L678" s="73" t="str">
        <f t="shared" si="21"/>
        <v>Enron North America Corp.</v>
      </c>
    </row>
    <row r="679" spans="1:12" x14ac:dyDescent="0.2">
      <c r="A679" s="70" t="s">
        <v>191</v>
      </c>
      <c r="B679" s="69">
        <v>96028839</v>
      </c>
      <c r="C679" s="70" t="s">
        <v>396</v>
      </c>
      <c r="D679" s="70" t="s">
        <v>565</v>
      </c>
      <c r="E679" s="69">
        <v>1305</v>
      </c>
      <c r="F679" s="69">
        <v>55265</v>
      </c>
      <c r="G679" s="71" t="s">
        <v>393</v>
      </c>
      <c r="H679" s="72">
        <v>36220</v>
      </c>
      <c r="I679" s="73">
        <f>VLOOKUP(A679,'US GAS Rankings'!$C$6:$H$232,6,FALSE)</f>
        <v>108</v>
      </c>
      <c r="K679" s="73" t="str">
        <f t="shared" si="20"/>
        <v>Avista Energy, Inc.96028839</v>
      </c>
      <c r="L679" s="73" t="str">
        <f t="shared" si="21"/>
        <v>Enron North America Corp.</v>
      </c>
    </row>
    <row r="680" spans="1:12" x14ac:dyDescent="0.2">
      <c r="A680" s="70" t="s">
        <v>228</v>
      </c>
      <c r="B680" s="69">
        <v>96029313</v>
      </c>
      <c r="C680" s="70" t="s">
        <v>396</v>
      </c>
      <c r="D680" s="70" t="s">
        <v>565</v>
      </c>
      <c r="E680" s="69">
        <v>1305</v>
      </c>
      <c r="F680" s="69">
        <v>55727</v>
      </c>
      <c r="G680" s="71" t="s">
        <v>393</v>
      </c>
      <c r="H680" s="72">
        <v>35796</v>
      </c>
      <c r="I680" s="73">
        <f>VLOOKUP(A680,'US GAS Rankings'!$C$6:$H$232,6,FALSE)</f>
        <v>145</v>
      </c>
      <c r="K680" s="73" t="str">
        <f t="shared" si="20"/>
        <v>Enbridge Marketing (U.S.) Inc.96029313</v>
      </c>
      <c r="L680" s="73" t="str">
        <f t="shared" si="21"/>
        <v>Enron North America Corp.</v>
      </c>
    </row>
    <row r="681" spans="1:12" x14ac:dyDescent="0.2">
      <c r="A681" s="70" t="s">
        <v>199</v>
      </c>
      <c r="B681" s="69">
        <v>96021121</v>
      </c>
      <c r="C681" s="70" t="s">
        <v>401</v>
      </c>
      <c r="D681" s="70" t="s">
        <v>565</v>
      </c>
      <c r="E681" s="69">
        <v>1305</v>
      </c>
      <c r="F681" s="69">
        <v>55898</v>
      </c>
      <c r="G681" s="71" t="s">
        <v>398</v>
      </c>
      <c r="H681" s="72">
        <v>36281</v>
      </c>
      <c r="I681" s="73">
        <f>VLOOKUP(A681,'US GAS Rankings'!$C$6:$H$232,6,FALSE)</f>
        <v>116</v>
      </c>
      <c r="K681" s="73" t="str">
        <f t="shared" si="20"/>
        <v>TransAlta Energy Marketing Corp.96021121</v>
      </c>
      <c r="L681" s="73" t="str">
        <f t="shared" si="21"/>
        <v>Enron North America Corp.</v>
      </c>
    </row>
    <row r="682" spans="1:12" x14ac:dyDescent="0.2">
      <c r="A682" s="70" t="s">
        <v>199</v>
      </c>
      <c r="B682" s="69">
        <v>96023261</v>
      </c>
      <c r="C682" s="70" t="s">
        <v>399</v>
      </c>
      <c r="D682" s="70" t="s">
        <v>565</v>
      </c>
      <c r="E682" s="69">
        <v>1305</v>
      </c>
      <c r="F682" s="69">
        <v>55898</v>
      </c>
      <c r="G682" s="71" t="s">
        <v>398</v>
      </c>
      <c r="H682" s="72">
        <v>36465</v>
      </c>
      <c r="I682" s="73">
        <f>VLOOKUP(A682,'US GAS Rankings'!$C$6:$H$232,6,FALSE)</f>
        <v>116</v>
      </c>
      <c r="K682" s="73" t="str">
        <f t="shared" si="20"/>
        <v>TransAlta Energy Marketing Corp.96023261</v>
      </c>
      <c r="L682" s="73" t="str">
        <f t="shared" si="21"/>
        <v>Enron North America Corp.</v>
      </c>
    </row>
    <row r="683" spans="1:12" x14ac:dyDescent="0.2">
      <c r="A683" s="70" t="s">
        <v>199</v>
      </c>
      <c r="B683" s="69">
        <v>96029230</v>
      </c>
      <c r="C683" s="70" t="s">
        <v>402</v>
      </c>
      <c r="D683" s="70" t="s">
        <v>565</v>
      </c>
      <c r="E683" s="69">
        <v>1305</v>
      </c>
      <c r="F683" s="69">
        <v>55898</v>
      </c>
      <c r="G683" s="71" t="s">
        <v>398</v>
      </c>
      <c r="H683" s="72">
        <v>36495</v>
      </c>
      <c r="I683" s="73">
        <f>VLOOKUP(A683,'US GAS Rankings'!$C$6:$H$232,6,FALSE)</f>
        <v>116</v>
      </c>
      <c r="K683" s="73" t="str">
        <f t="shared" si="20"/>
        <v>TransAlta Energy Marketing Corp.96029230</v>
      </c>
      <c r="L683" s="73" t="str">
        <f t="shared" si="21"/>
        <v>Enron North America Corp.</v>
      </c>
    </row>
    <row r="684" spans="1:12" x14ac:dyDescent="0.2">
      <c r="A684" s="70" t="s">
        <v>303</v>
      </c>
      <c r="B684" s="69">
        <v>96030292</v>
      </c>
      <c r="C684" s="70" t="s">
        <v>399</v>
      </c>
      <c r="D684" s="70" t="s">
        <v>565</v>
      </c>
      <c r="E684" s="69">
        <v>1305</v>
      </c>
      <c r="F684" s="69">
        <v>55915</v>
      </c>
      <c r="G684" s="71" t="s">
        <v>398</v>
      </c>
      <c r="H684" s="72">
        <v>36495</v>
      </c>
      <c r="I684" s="73">
        <f>VLOOKUP(A684,'US GAS Rankings'!$C$6:$H$232,6,FALSE)</f>
        <v>220</v>
      </c>
      <c r="K684" s="73" t="str">
        <f t="shared" si="20"/>
        <v>Edison Mission Energy96030292</v>
      </c>
      <c r="L684" s="73" t="str">
        <f t="shared" si="21"/>
        <v>Enron North America Corp.</v>
      </c>
    </row>
    <row r="685" spans="1:12" x14ac:dyDescent="0.2">
      <c r="A685" s="70" t="s">
        <v>303</v>
      </c>
      <c r="B685" s="69">
        <v>96031824</v>
      </c>
      <c r="C685" s="70" t="s">
        <v>402</v>
      </c>
      <c r="D685" s="70" t="s">
        <v>565</v>
      </c>
      <c r="E685" s="69">
        <v>1305</v>
      </c>
      <c r="F685" s="69">
        <v>55915</v>
      </c>
      <c r="G685" s="71" t="s">
        <v>398</v>
      </c>
      <c r="H685" s="72">
        <v>36538</v>
      </c>
      <c r="I685" s="73">
        <f>VLOOKUP(A685,'US GAS Rankings'!$C$6:$H$232,6,FALSE)</f>
        <v>220</v>
      </c>
      <c r="K685" s="73" t="str">
        <f t="shared" si="20"/>
        <v>Edison Mission Energy96031824</v>
      </c>
      <c r="L685" s="73" t="str">
        <f t="shared" si="21"/>
        <v>Enron North America Corp.</v>
      </c>
    </row>
    <row r="686" spans="1:12" x14ac:dyDescent="0.2">
      <c r="A686" s="70" t="s">
        <v>278</v>
      </c>
      <c r="B686" s="69">
        <v>96061790</v>
      </c>
      <c r="C686" s="70" t="s">
        <v>399</v>
      </c>
      <c r="D686" s="70" t="s">
        <v>565</v>
      </c>
      <c r="E686" s="69">
        <v>1305</v>
      </c>
      <c r="F686" s="69">
        <v>55947</v>
      </c>
      <c r="G686" s="71" t="s">
        <v>400</v>
      </c>
      <c r="H686" s="72">
        <v>37043</v>
      </c>
      <c r="I686" s="73">
        <f>VLOOKUP(A686,'US GAS Rankings'!$C$6:$H$232,6,FALSE)</f>
        <v>195</v>
      </c>
      <c r="K686" s="73" t="str">
        <f t="shared" si="20"/>
        <v>AES NewEnergy, Inc.96061790</v>
      </c>
      <c r="L686" s="73" t="str">
        <f t="shared" si="21"/>
        <v>Enron North America Corp.</v>
      </c>
    </row>
    <row r="687" spans="1:12" x14ac:dyDescent="0.2">
      <c r="A687" s="70" t="s">
        <v>278</v>
      </c>
      <c r="B687" s="69">
        <v>96061920</v>
      </c>
      <c r="C687" s="70" t="s">
        <v>401</v>
      </c>
      <c r="D687" s="70" t="s">
        <v>565</v>
      </c>
      <c r="E687" s="69">
        <v>1305</v>
      </c>
      <c r="F687" s="69">
        <v>55947</v>
      </c>
      <c r="G687" s="71" t="s">
        <v>400</v>
      </c>
      <c r="H687" s="72">
        <v>37043</v>
      </c>
      <c r="I687" s="73">
        <f>VLOOKUP(A687,'US GAS Rankings'!$C$6:$H$232,6,FALSE)</f>
        <v>195</v>
      </c>
      <c r="K687" s="73" t="str">
        <f t="shared" si="20"/>
        <v>AES NewEnergy, Inc.96061920</v>
      </c>
      <c r="L687" s="73" t="str">
        <f t="shared" si="21"/>
        <v>Enron North America Corp.</v>
      </c>
    </row>
    <row r="688" spans="1:12" x14ac:dyDescent="0.2">
      <c r="A688" s="70" t="s">
        <v>278</v>
      </c>
      <c r="B688" s="69">
        <v>96062281</v>
      </c>
      <c r="C688" s="70" t="s">
        <v>406</v>
      </c>
      <c r="D688" s="70" t="s">
        <v>565</v>
      </c>
      <c r="E688" s="69">
        <v>1305</v>
      </c>
      <c r="F688" s="69">
        <v>55947</v>
      </c>
      <c r="G688" s="71" t="s">
        <v>398</v>
      </c>
      <c r="H688" s="72">
        <v>37043</v>
      </c>
      <c r="I688" s="73">
        <f>VLOOKUP(A688,'US GAS Rankings'!$C$6:$H$232,6,FALSE)</f>
        <v>195</v>
      </c>
      <c r="K688" s="73" t="str">
        <f t="shared" si="20"/>
        <v>AES NewEnergy, Inc.96062281</v>
      </c>
      <c r="L688" s="73" t="str">
        <f t="shared" si="21"/>
        <v>Enron North America Corp.</v>
      </c>
    </row>
    <row r="689" spans="1:12" x14ac:dyDescent="0.2">
      <c r="A689" s="70" t="s">
        <v>267</v>
      </c>
      <c r="B689" s="69">
        <v>96017256</v>
      </c>
      <c r="C689" s="70" t="s">
        <v>431</v>
      </c>
      <c r="D689" s="70" t="s">
        <v>565</v>
      </c>
      <c r="E689" s="69">
        <v>1305</v>
      </c>
      <c r="F689" s="69">
        <v>56039</v>
      </c>
      <c r="G689" s="71" t="s">
        <v>398</v>
      </c>
      <c r="H689" s="72">
        <v>35947</v>
      </c>
      <c r="I689" s="73">
        <f>VLOOKUP(A689,'US GAS Rankings'!$C$6:$H$232,6,FALSE)</f>
        <v>184</v>
      </c>
      <c r="K689" s="73" t="str">
        <f t="shared" si="20"/>
        <v>Infinite Energy, Inc.96017256</v>
      </c>
      <c r="L689" s="73" t="str">
        <f t="shared" si="21"/>
        <v>Enron North America Corp.</v>
      </c>
    </row>
    <row r="690" spans="1:12" x14ac:dyDescent="0.2">
      <c r="A690" s="70" t="s">
        <v>267</v>
      </c>
      <c r="B690" s="69">
        <v>96049612</v>
      </c>
      <c r="C690" s="70" t="s">
        <v>396</v>
      </c>
      <c r="D690" s="70" t="s">
        <v>565</v>
      </c>
      <c r="E690" s="69">
        <v>1305</v>
      </c>
      <c r="F690" s="69">
        <v>56039</v>
      </c>
      <c r="G690" s="71" t="s">
        <v>393</v>
      </c>
      <c r="H690" s="72">
        <v>36678</v>
      </c>
      <c r="I690" s="73">
        <f>VLOOKUP(A690,'US GAS Rankings'!$C$6:$H$232,6,FALSE)</f>
        <v>184</v>
      </c>
      <c r="K690" s="73" t="str">
        <f t="shared" si="20"/>
        <v>Infinite Energy, Inc.96049612</v>
      </c>
      <c r="L690" s="73" t="str">
        <f t="shared" si="21"/>
        <v>Enron North America Corp.</v>
      </c>
    </row>
    <row r="691" spans="1:12" x14ac:dyDescent="0.2">
      <c r="A691" s="70" t="s">
        <v>92</v>
      </c>
      <c r="B691" s="69">
        <v>96062703</v>
      </c>
      <c r="C691" s="70" t="s">
        <v>399</v>
      </c>
      <c r="D691" s="70" t="s">
        <v>582</v>
      </c>
      <c r="E691" s="69">
        <v>94055</v>
      </c>
      <c r="F691" s="69">
        <v>56264</v>
      </c>
      <c r="G691" s="71" t="s">
        <v>398</v>
      </c>
      <c r="H691" s="72">
        <v>37073</v>
      </c>
      <c r="I691" s="73">
        <f>VLOOKUP(A691,'US GAS Rankings'!$C$6:$H$232,6,FALSE)</f>
        <v>9</v>
      </c>
      <c r="K691" s="73" t="str">
        <f t="shared" si="20"/>
        <v>Mirant Americas Energy Marketing, L.P.96062703</v>
      </c>
      <c r="L691" s="73" t="str">
        <f t="shared" si="21"/>
        <v>ENA Upstream Company LLC</v>
      </c>
    </row>
    <row r="692" spans="1:12" x14ac:dyDescent="0.2">
      <c r="A692" s="70" t="s">
        <v>92</v>
      </c>
      <c r="B692" s="69">
        <v>96062765</v>
      </c>
      <c r="C692" s="70" t="s">
        <v>401</v>
      </c>
      <c r="D692" s="70" t="s">
        <v>582</v>
      </c>
      <c r="E692" s="69">
        <v>94055</v>
      </c>
      <c r="F692" s="69">
        <v>56264</v>
      </c>
      <c r="G692" s="71" t="s">
        <v>398</v>
      </c>
      <c r="H692" s="72">
        <v>37073</v>
      </c>
      <c r="I692" s="73">
        <f>VLOOKUP(A692,'US GAS Rankings'!$C$6:$H$232,6,FALSE)</f>
        <v>9</v>
      </c>
      <c r="K692" s="73" t="str">
        <f t="shared" si="20"/>
        <v>Mirant Americas Energy Marketing, L.P.96062765</v>
      </c>
      <c r="L692" s="73" t="str">
        <f t="shared" si="21"/>
        <v>ENA Upstream Company LLC</v>
      </c>
    </row>
    <row r="693" spans="1:12" x14ac:dyDescent="0.2">
      <c r="A693" s="70" t="s">
        <v>92</v>
      </c>
      <c r="B693" s="69">
        <v>96055634</v>
      </c>
      <c r="C693" s="70" t="s">
        <v>399</v>
      </c>
      <c r="D693" s="70" t="s">
        <v>584</v>
      </c>
      <c r="E693" s="69">
        <v>80670</v>
      </c>
      <c r="F693" s="69">
        <v>56264</v>
      </c>
      <c r="G693" s="71" t="s">
        <v>398</v>
      </c>
      <c r="H693" s="72">
        <v>36892</v>
      </c>
      <c r="I693" s="73">
        <f>VLOOKUP(A693,'US GAS Rankings'!$C$6:$H$232,6,FALSE)</f>
        <v>9</v>
      </c>
      <c r="K693" s="73" t="str">
        <f t="shared" si="20"/>
        <v>Mirant Americas Energy Marketing, L.P.96055634</v>
      </c>
      <c r="L693" s="73" t="str">
        <f t="shared" si="21"/>
        <v>enovate, L.L.C.</v>
      </c>
    </row>
    <row r="694" spans="1:12" x14ac:dyDescent="0.2">
      <c r="A694" s="70" t="s">
        <v>92</v>
      </c>
      <c r="B694" s="69">
        <v>96001565</v>
      </c>
      <c r="C694" s="70" t="s">
        <v>392</v>
      </c>
      <c r="D694" s="70" t="s">
        <v>565</v>
      </c>
      <c r="E694" s="69">
        <v>1305</v>
      </c>
      <c r="F694" s="69">
        <v>56264</v>
      </c>
      <c r="G694" s="71" t="s">
        <v>393</v>
      </c>
      <c r="H694" s="72">
        <v>33909</v>
      </c>
      <c r="I694" s="73">
        <f>VLOOKUP(A694,'US GAS Rankings'!$C$6:$H$232,6,FALSE)</f>
        <v>9</v>
      </c>
      <c r="K694" s="73" t="str">
        <f t="shared" si="20"/>
        <v>Mirant Americas Energy Marketing, L.P.96001565</v>
      </c>
      <c r="L694" s="73" t="str">
        <f t="shared" si="21"/>
        <v>Enron North America Corp.</v>
      </c>
    </row>
    <row r="695" spans="1:12" x14ac:dyDescent="0.2">
      <c r="A695" s="70" t="s">
        <v>92</v>
      </c>
      <c r="B695" s="69">
        <v>96005429</v>
      </c>
      <c r="C695" s="70" t="s">
        <v>397</v>
      </c>
      <c r="D695" s="70" t="s">
        <v>565</v>
      </c>
      <c r="E695" s="69">
        <v>1305</v>
      </c>
      <c r="F695" s="69">
        <v>56264</v>
      </c>
      <c r="G695" s="71" t="s">
        <v>398</v>
      </c>
      <c r="H695" s="72">
        <v>35431</v>
      </c>
      <c r="I695" s="73">
        <f>VLOOKUP(A695,'US GAS Rankings'!$C$6:$H$232,6,FALSE)</f>
        <v>9</v>
      </c>
      <c r="K695" s="73" t="str">
        <f t="shared" si="20"/>
        <v>Mirant Americas Energy Marketing, L.P.96005429</v>
      </c>
      <c r="L695" s="73" t="str">
        <f t="shared" si="21"/>
        <v>Enron North America Corp.</v>
      </c>
    </row>
    <row r="696" spans="1:12" x14ac:dyDescent="0.2">
      <c r="A696" s="70" t="s">
        <v>92</v>
      </c>
      <c r="B696" s="69">
        <v>96007593</v>
      </c>
      <c r="C696" s="70" t="s">
        <v>411</v>
      </c>
      <c r="D696" s="70" t="s">
        <v>565</v>
      </c>
      <c r="E696" s="69">
        <v>1305</v>
      </c>
      <c r="F696" s="69">
        <v>56264</v>
      </c>
      <c r="G696" s="71" t="s">
        <v>398</v>
      </c>
      <c r="H696" s="72">
        <v>35431</v>
      </c>
      <c r="I696" s="73">
        <f>VLOOKUP(A696,'US GAS Rankings'!$C$6:$H$232,6,FALSE)</f>
        <v>9</v>
      </c>
      <c r="K696" s="73" t="str">
        <f t="shared" si="20"/>
        <v>Mirant Americas Energy Marketing, L.P.96007593</v>
      </c>
      <c r="L696" s="73" t="str">
        <f t="shared" si="21"/>
        <v>Enron North America Corp.</v>
      </c>
    </row>
    <row r="697" spans="1:12" x14ac:dyDescent="0.2">
      <c r="A697" s="70" t="s">
        <v>92</v>
      </c>
      <c r="B697" s="69">
        <v>96018770</v>
      </c>
      <c r="C697" s="70" t="s">
        <v>394</v>
      </c>
      <c r="D697" s="70" t="s">
        <v>565</v>
      </c>
      <c r="E697" s="69">
        <v>1305</v>
      </c>
      <c r="F697" s="69">
        <v>56264</v>
      </c>
      <c r="G697" s="71" t="s">
        <v>393</v>
      </c>
      <c r="H697" s="72">
        <v>35674</v>
      </c>
      <c r="I697" s="73">
        <f>VLOOKUP(A697,'US GAS Rankings'!$C$6:$H$232,6,FALSE)</f>
        <v>9</v>
      </c>
      <c r="K697" s="73" t="str">
        <f t="shared" si="20"/>
        <v>Mirant Americas Energy Marketing, L.P.96018770</v>
      </c>
      <c r="L697" s="73" t="str">
        <f t="shared" si="21"/>
        <v>Enron North America Corp.</v>
      </c>
    </row>
    <row r="698" spans="1:12" x14ac:dyDescent="0.2">
      <c r="A698" s="70" t="s">
        <v>92</v>
      </c>
      <c r="B698" s="69">
        <v>96029028</v>
      </c>
      <c r="C698" s="70" t="s">
        <v>396</v>
      </c>
      <c r="D698" s="70" t="s">
        <v>565</v>
      </c>
      <c r="E698" s="69">
        <v>1305</v>
      </c>
      <c r="F698" s="69">
        <v>56264</v>
      </c>
      <c r="G698" s="71" t="s">
        <v>393</v>
      </c>
      <c r="H698" s="72">
        <v>35796</v>
      </c>
      <c r="I698" s="73">
        <f>VLOOKUP(A698,'US GAS Rankings'!$C$6:$H$232,6,FALSE)</f>
        <v>9</v>
      </c>
      <c r="K698" s="73" t="str">
        <f t="shared" si="20"/>
        <v>Mirant Americas Energy Marketing, L.P.96029028</v>
      </c>
      <c r="L698" s="73" t="str">
        <f t="shared" si="21"/>
        <v>Enron North America Corp.</v>
      </c>
    </row>
    <row r="699" spans="1:12" x14ac:dyDescent="0.2">
      <c r="A699" s="70" t="s">
        <v>270</v>
      </c>
      <c r="B699" s="69">
        <v>96001634</v>
      </c>
      <c r="C699" s="70" t="s">
        <v>422</v>
      </c>
      <c r="D699" s="70" t="s">
        <v>565</v>
      </c>
      <c r="E699" s="69">
        <v>1305</v>
      </c>
      <c r="F699" s="69">
        <v>56630</v>
      </c>
      <c r="G699" s="71" t="s">
        <v>393</v>
      </c>
      <c r="H699" s="72">
        <v>35217</v>
      </c>
      <c r="I699" s="73">
        <f>VLOOKUP(A699,'US GAS Rankings'!$C$6:$H$232,6,FALSE)</f>
        <v>187</v>
      </c>
      <c r="K699" s="73" t="str">
        <f t="shared" si="20"/>
        <v>Consolidated Edison Solutions, Inc.96001634</v>
      </c>
      <c r="L699" s="73" t="str">
        <f t="shared" si="21"/>
        <v>Enron North America Corp.</v>
      </c>
    </row>
    <row r="700" spans="1:12" x14ac:dyDescent="0.2">
      <c r="A700" s="70" t="s">
        <v>270</v>
      </c>
      <c r="B700" s="69">
        <v>96002347</v>
      </c>
      <c r="C700" s="70" t="s">
        <v>392</v>
      </c>
      <c r="D700" s="70" t="s">
        <v>565</v>
      </c>
      <c r="E700" s="69">
        <v>1305</v>
      </c>
      <c r="F700" s="69">
        <v>56630</v>
      </c>
      <c r="G700" s="71" t="s">
        <v>393</v>
      </c>
      <c r="H700" s="72">
        <v>35275</v>
      </c>
      <c r="I700" s="73">
        <f>VLOOKUP(A700,'US GAS Rankings'!$C$6:$H$232,6,FALSE)</f>
        <v>187</v>
      </c>
      <c r="K700" s="73" t="str">
        <f t="shared" si="20"/>
        <v>Consolidated Edison Solutions, Inc.96002347</v>
      </c>
      <c r="L700" s="73" t="str">
        <f t="shared" si="21"/>
        <v>Enron North America Corp.</v>
      </c>
    </row>
    <row r="701" spans="1:12" x14ac:dyDescent="0.2">
      <c r="A701" s="70" t="s">
        <v>270</v>
      </c>
      <c r="B701" s="69">
        <v>96029232</v>
      </c>
      <c r="C701" s="70" t="s">
        <v>410</v>
      </c>
      <c r="D701" s="70" t="s">
        <v>565</v>
      </c>
      <c r="E701" s="69">
        <v>1305</v>
      </c>
      <c r="F701" s="69">
        <v>56630</v>
      </c>
      <c r="G701" s="71" t="s">
        <v>393</v>
      </c>
      <c r="H701" s="72">
        <v>35796</v>
      </c>
      <c r="I701" s="73">
        <f>VLOOKUP(A701,'US GAS Rankings'!$C$6:$H$232,6,FALSE)</f>
        <v>187</v>
      </c>
      <c r="K701" s="73" t="str">
        <f t="shared" si="20"/>
        <v>Consolidated Edison Solutions, Inc.96029232</v>
      </c>
      <c r="L701" s="73" t="str">
        <f t="shared" si="21"/>
        <v>Enron North America Corp.</v>
      </c>
    </row>
    <row r="702" spans="1:12" x14ac:dyDescent="0.2">
      <c r="A702" s="74" t="s">
        <v>111</v>
      </c>
      <c r="C702" s="74" t="s">
        <v>585</v>
      </c>
      <c r="F702" s="67">
        <v>56631</v>
      </c>
      <c r="I702" s="73">
        <f>VLOOKUP(A702,'US GAS Rankings'!$C$6:$H$232,6,FALSE)</f>
        <v>28</v>
      </c>
      <c r="K702" s="73" t="str">
        <f t="shared" si="20"/>
        <v>BNP Paribas</v>
      </c>
      <c r="L702" s="73">
        <f t="shared" si="21"/>
        <v>0</v>
      </c>
    </row>
    <row r="703" spans="1:12" x14ac:dyDescent="0.2">
      <c r="A703" s="70" t="s">
        <v>196</v>
      </c>
      <c r="B703" s="69">
        <v>96016377</v>
      </c>
      <c r="C703" s="70" t="s">
        <v>399</v>
      </c>
      <c r="D703" s="70" t="s">
        <v>565</v>
      </c>
      <c r="E703" s="69">
        <v>1305</v>
      </c>
      <c r="F703" s="69">
        <v>56759</v>
      </c>
      <c r="G703" s="71" t="s">
        <v>400</v>
      </c>
      <c r="H703" s="72">
        <v>35977</v>
      </c>
      <c r="I703" s="73">
        <f>VLOOKUP(A703,'US GAS Rankings'!$C$6:$H$232,6,FALSE)</f>
        <v>113</v>
      </c>
      <c r="K703" s="73" t="str">
        <f t="shared" si="20"/>
        <v>Cinergy Capital &amp; Trading Inc.96016377</v>
      </c>
      <c r="L703" s="73" t="str">
        <f t="shared" si="21"/>
        <v>Enron North America Corp.</v>
      </c>
    </row>
    <row r="704" spans="1:12" x14ac:dyDescent="0.2">
      <c r="A704" s="70" t="s">
        <v>196</v>
      </c>
      <c r="B704" s="69">
        <v>96018726</v>
      </c>
      <c r="C704" s="70" t="s">
        <v>394</v>
      </c>
      <c r="D704" s="70" t="s">
        <v>565</v>
      </c>
      <c r="E704" s="69">
        <v>1305</v>
      </c>
      <c r="F704" s="69">
        <v>56759</v>
      </c>
      <c r="G704" s="71" t="s">
        <v>393</v>
      </c>
      <c r="H704" s="72">
        <v>35796</v>
      </c>
      <c r="I704" s="73">
        <f>VLOOKUP(A704,'US GAS Rankings'!$C$6:$H$232,6,FALSE)</f>
        <v>113</v>
      </c>
      <c r="K704" s="73" t="str">
        <f t="shared" si="20"/>
        <v>Cinergy Capital &amp; Trading Inc.96018726</v>
      </c>
      <c r="L704" s="73" t="str">
        <f t="shared" si="21"/>
        <v>Enron North America Corp.</v>
      </c>
    </row>
    <row r="705" spans="1:12" x14ac:dyDescent="0.2">
      <c r="A705" s="70" t="s">
        <v>196</v>
      </c>
      <c r="B705" s="69">
        <v>96030168</v>
      </c>
      <c r="C705" s="70" t="s">
        <v>401</v>
      </c>
      <c r="D705" s="70" t="s">
        <v>565</v>
      </c>
      <c r="E705" s="69">
        <v>1305</v>
      </c>
      <c r="F705" s="69">
        <v>56759</v>
      </c>
      <c r="G705" s="71" t="s">
        <v>400</v>
      </c>
      <c r="H705" s="72">
        <v>36495</v>
      </c>
      <c r="I705" s="73">
        <f>VLOOKUP(A705,'US GAS Rankings'!$C$6:$H$232,6,FALSE)</f>
        <v>113</v>
      </c>
      <c r="K705" s="73" t="str">
        <f t="shared" si="20"/>
        <v>Cinergy Capital &amp; Trading Inc.96030168</v>
      </c>
      <c r="L705" s="73" t="str">
        <f t="shared" si="21"/>
        <v>Enron North America Corp.</v>
      </c>
    </row>
    <row r="706" spans="1:12" x14ac:dyDescent="0.2">
      <c r="A706" s="70" t="s">
        <v>165</v>
      </c>
      <c r="B706" s="69">
        <v>96055200</v>
      </c>
      <c r="C706" s="70" t="s">
        <v>392</v>
      </c>
      <c r="D706" s="70" t="s">
        <v>565</v>
      </c>
      <c r="E706" s="69">
        <v>1305</v>
      </c>
      <c r="F706" s="69">
        <v>56959</v>
      </c>
      <c r="G706" s="71" t="s">
        <v>393</v>
      </c>
      <c r="H706" s="72">
        <v>36831</v>
      </c>
      <c r="I706" s="73">
        <f>VLOOKUP(A706,'US GAS Rankings'!$C$6:$H$232,6,FALSE)</f>
        <v>82</v>
      </c>
      <c r="K706" s="73" t="str">
        <f t="shared" si="20"/>
        <v>DTE Energy Trading, Inc.96055200</v>
      </c>
      <c r="L706" s="73" t="str">
        <f t="shared" si="21"/>
        <v>Enron North America Corp.</v>
      </c>
    </row>
    <row r="707" spans="1:12" x14ac:dyDescent="0.2">
      <c r="A707" s="70" t="s">
        <v>137</v>
      </c>
      <c r="B707" s="69">
        <v>96019838</v>
      </c>
      <c r="C707" s="70" t="s">
        <v>401</v>
      </c>
      <c r="D707" s="70" t="s">
        <v>565</v>
      </c>
      <c r="E707" s="69">
        <v>1305</v>
      </c>
      <c r="F707" s="69">
        <v>57251</v>
      </c>
      <c r="G707" s="71" t="s">
        <v>400</v>
      </c>
      <c r="H707" s="72">
        <v>36220</v>
      </c>
      <c r="I707" s="73">
        <f>VLOOKUP(A707,'US GAS Rankings'!$C$6:$H$232,6,FALSE)</f>
        <v>54</v>
      </c>
      <c r="K707" s="73" t="str">
        <f t="shared" ref="K707:K770" si="22">A707&amp;B707</f>
        <v>Nexen Marketing96019838</v>
      </c>
      <c r="L707" s="73" t="str">
        <f t="shared" ref="L707:L770" si="23">D707</f>
        <v>Enron North America Corp.</v>
      </c>
    </row>
    <row r="708" spans="1:12" x14ac:dyDescent="0.2">
      <c r="A708" s="70" t="s">
        <v>137</v>
      </c>
      <c r="B708" s="69">
        <v>96020000</v>
      </c>
      <c r="C708" s="70" t="s">
        <v>399</v>
      </c>
      <c r="D708" s="70" t="s">
        <v>565</v>
      </c>
      <c r="E708" s="69">
        <v>1305</v>
      </c>
      <c r="F708" s="69">
        <v>57251</v>
      </c>
      <c r="G708" s="71" t="s">
        <v>400</v>
      </c>
      <c r="H708" s="72">
        <v>36251</v>
      </c>
      <c r="I708" s="73">
        <f>VLOOKUP(A708,'US GAS Rankings'!$C$6:$H$232,6,FALSE)</f>
        <v>54</v>
      </c>
      <c r="K708" s="73" t="str">
        <f t="shared" si="22"/>
        <v>Nexen Marketing96020000</v>
      </c>
      <c r="L708" s="73" t="str">
        <f t="shared" si="23"/>
        <v>Enron North America Corp.</v>
      </c>
    </row>
    <row r="709" spans="1:12" x14ac:dyDescent="0.2">
      <c r="A709" s="70" t="s">
        <v>137</v>
      </c>
      <c r="B709" s="69">
        <v>96023233</v>
      </c>
      <c r="C709" s="70" t="s">
        <v>394</v>
      </c>
      <c r="D709" s="70" t="s">
        <v>565</v>
      </c>
      <c r="E709" s="69">
        <v>1305</v>
      </c>
      <c r="F709" s="69">
        <v>57251</v>
      </c>
      <c r="G709" s="71" t="s">
        <v>395</v>
      </c>
      <c r="H709" s="72">
        <v>36373</v>
      </c>
      <c r="I709" s="73">
        <f>VLOOKUP(A709,'US GAS Rankings'!$C$6:$H$232,6,FALSE)</f>
        <v>54</v>
      </c>
      <c r="K709" s="73" t="str">
        <f t="shared" si="22"/>
        <v>Nexen Marketing96023233</v>
      </c>
      <c r="L709" s="73" t="str">
        <f t="shared" si="23"/>
        <v>Enron North America Corp.</v>
      </c>
    </row>
    <row r="710" spans="1:12" x14ac:dyDescent="0.2">
      <c r="A710" s="70" t="s">
        <v>137</v>
      </c>
      <c r="B710" s="69">
        <v>96028343</v>
      </c>
      <c r="C710" s="70" t="s">
        <v>402</v>
      </c>
      <c r="D710" s="70" t="s">
        <v>565</v>
      </c>
      <c r="E710" s="69">
        <v>1305</v>
      </c>
      <c r="F710" s="69">
        <v>57251</v>
      </c>
      <c r="G710" s="71" t="s">
        <v>398</v>
      </c>
      <c r="H710" s="72">
        <v>36495</v>
      </c>
      <c r="I710" s="73">
        <f>VLOOKUP(A710,'US GAS Rankings'!$C$6:$H$232,6,FALSE)</f>
        <v>54</v>
      </c>
      <c r="K710" s="73" t="str">
        <f t="shared" si="22"/>
        <v>Nexen Marketing96028343</v>
      </c>
      <c r="L710" s="73" t="str">
        <f t="shared" si="23"/>
        <v>Enron North America Corp.</v>
      </c>
    </row>
    <row r="711" spans="1:12" x14ac:dyDescent="0.2">
      <c r="A711" s="70" t="s">
        <v>137</v>
      </c>
      <c r="B711" s="69">
        <v>96028432</v>
      </c>
      <c r="C711" s="70" t="s">
        <v>405</v>
      </c>
      <c r="D711" s="70" t="s">
        <v>565</v>
      </c>
      <c r="E711" s="69">
        <v>1305</v>
      </c>
      <c r="F711" s="69">
        <v>57251</v>
      </c>
      <c r="G711" s="71" t="s">
        <v>398</v>
      </c>
      <c r="H711" s="72">
        <v>36557</v>
      </c>
      <c r="I711" s="73">
        <f>VLOOKUP(A711,'US GAS Rankings'!$C$6:$H$232,6,FALSE)</f>
        <v>54</v>
      </c>
      <c r="K711" s="73" t="str">
        <f t="shared" si="22"/>
        <v>Nexen Marketing96028432</v>
      </c>
      <c r="L711" s="73" t="str">
        <f t="shared" si="23"/>
        <v>Enron North America Corp.</v>
      </c>
    </row>
    <row r="712" spans="1:12" x14ac:dyDescent="0.2">
      <c r="A712" s="70" t="s">
        <v>137</v>
      </c>
      <c r="B712" s="69">
        <v>96057780</v>
      </c>
      <c r="C712" s="70" t="s">
        <v>404</v>
      </c>
      <c r="D712" s="70" t="s">
        <v>565</v>
      </c>
      <c r="E712" s="69">
        <v>1305</v>
      </c>
      <c r="F712" s="69">
        <v>57251</v>
      </c>
      <c r="G712" s="71" t="s">
        <v>400</v>
      </c>
      <c r="H712" s="72">
        <v>37288</v>
      </c>
      <c r="I712" s="73">
        <f>VLOOKUP(A712,'US GAS Rankings'!$C$6:$H$232,6,FALSE)</f>
        <v>54</v>
      </c>
      <c r="K712" s="73" t="str">
        <f t="shared" si="22"/>
        <v>Nexen Marketing96057780</v>
      </c>
      <c r="L712" s="73" t="str">
        <f t="shared" si="23"/>
        <v>Enron North America Corp.</v>
      </c>
    </row>
    <row r="713" spans="1:12" x14ac:dyDescent="0.2">
      <c r="A713" s="70" t="s">
        <v>137</v>
      </c>
      <c r="B713" s="69">
        <v>96057948</v>
      </c>
      <c r="C713" s="70" t="s">
        <v>404</v>
      </c>
      <c r="D713" s="70" t="s">
        <v>565</v>
      </c>
      <c r="E713" s="69">
        <v>1305</v>
      </c>
      <c r="F713" s="69">
        <v>57251</v>
      </c>
      <c r="G713" s="71" t="s">
        <v>400</v>
      </c>
      <c r="H713" s="72">
        <v>37347</v>
      </c>
      <c r="I713" s="73">
        <f>VLOOKUP(A713,'US GAS Rankings'!$C$6:$H$232,6,FALSE)</f>
        <v>54</v>
      </c>
      <c r="K713" s="73" t="str">
        <f t="shared" si="22"/>
        <v>Nexen Marketing96057948</v>
      </c>
      <c r="L713" s="73" t="str">
        <f t="shared" si="23"/>
        <v>Enron North America Corp.</v>
      </c>
    </row>
    <row r="714" spans="1:12" x14ac:dyDescent="0.2">
      <c r="A714" s="70" t="s">
        <v>137</v>
      </c>
      <c r="B714" s="69">
        <v>96058516</v>
      </c>
      <c r="C714" s="70" t="s">
        <v>404</v>
      </c>
      <c r="D714" s="70" t="s">
        <v>565</v>
      </c>
      <c r="E714" s="69">
        <v>1305</v>
      </c>
      <c r="F714" s="69">
        <v>57251</v>
      </c>
      <c r="G714" s="71" t="s">
        <v>400</v>
      </c>
      <c r="H714" s="72">
        <v>37288</v>
      </c>
      <c r="I714" s="73">
        <f>VLOOKUP(A714,'US GAS Rankings'!$C$6:$H$232,6,FALSE)</f>
        <v>54</v>
      </c>
      <c r="K714" s="73" t="str">
        <f t="shared" si="22"/>
        <v>Nexen Marketing96058516</v>
      </c>
      <c r="L714" s="73" t="str">
        <f t="shared" si="23"/>
        <v>Enron North America Corp.</v>
      </c>
    </row>
    <row r="715" spans="1:12" x14ac:dyDescent="0.2">
      <c r="A715" s="70" t="s">
        <v>137</v>
      </c>
      <c r="B715" s="69">
        <v>96061935</v>
      </c>
      <c r="C715" s="70" t="s">
        <v>403</v>
      </c>
      <c r="D715" s="70" t="s">
        <v>565</v>
      </c>
      <c r="E715" s="69">
        <v>1305</v>
      </c>
      <c r="F715" s="69">
        <v>57251</v>
      </c>
      <c r="G715" s="71" t="s">
        <v>400</v>
      </c>
      <c r="H715" s="72">
        <v>37347</v>
      </c>
      <c r="I715" s="73">
        <f>VLOOKUP(A715,'US GAS Rankings'!$C$6:$H$232,6,FALSE)</f>
        <v>54</v>
      </c>
      <c r="K715" s="73" t="str">
        <f t="shared" si="22"/>
        <v>Nexen Marketing96061935</v>
      </c>
      <c r="L715" s="73" t="str">
        <f t="shared" si="23"/>
        <v>Enron North America Corp.</v>
      </c>
    </row>
    <row r="716" spans="1:12" x14ac:dyDescent="0.2">
      <c r="A716" s="70" t="s">
        <v>137</v>
      </c>
      <c r="B716" s="69">
        <v>96061938</v>
      </c>
      <c r="C716" s="70" t="s">
        <v>403</v>
      </c>
      <c r="D716" s="70" t="s">
        <v>565</v>
      </c>
      <c r="E716" s="69">
        <v>1305</v>
      </c>
      <c r="F716" s="69">
        <v>57251</v>
      </c>
      <c r="G716" s="71" t="s">
        <v>400</v>
      </c>
      <c r="H716" s="72">
        <v>37347</v>
      </c>
      <c r="I716" s="73">
        <f>VLOOKUP(A716,'US GAS Rankings'!$C$6:$H$232,6,FALSE)</f>
        <v>54</v>
      </c>
      <c r="K716" s="73" t="str">
        <f t="shared" si="22"/>
        <v>Nexen Marketing96061938</v>
      </c>
      <c r="L716" s="73" t="str">
        <f t="shared" si="23"/>
        <v>Enron North America Corp.</v>
      </c>
    </row>
    <row r="717" spans="1:12" x14ac:dyDescent="0.2">
      <c r="A717" s="70" t="s">
        <v>137</v>
      </c>
      <c r="B717" s="69">
        <v>96066261</v>
      </c>
      <c r="C717" s="70" t="s">
        <v>404</v>
      </c>
      <c r="D717" s="70" t="s">
        <v>565</v>
      </c>
      <c r="E717" s="69">
        <v>1305</v>
      </c>
      <c r="F717" s="69">
        <v>57251</v>
      </c>
      <c r="G717" s="71" t="s">
        <v>400</v>
      </c>
      <c r="H717" s="72">
        <v>37316</v>
      </c>
      <c r="I717" s="73">
        <f>VLOOKUP(A717,'US GAS Rankings'!$C$6:$H$232,6,FALSE)</f>
        <v>54</v>
      </c>
      <c r="K717" s="73" t="str">
        <f t="shared" si="22"/>
        <v>Nexen Marketing96066261</v>
      </c>
      <c r="L717" s="73" t="str">
        <f t="shared" si="23"/>
        <v>Enron North America Corp.</v>
      </c>
    </row>
    <row r="718" spans="1:12" x14ac:dyDescent="0.2">
      <c r="A718" s="70" t="s">
        <v>137</v>
      </c>
      <c r="B718" s="69">
        <v>96066262</v>
      </c>
      <c r="C718" s="70" t="s">
        <v>403</v>
      </c>
      <c r="D718" s="70" t="s">
        <v>565</v>
      </c>
      <c r="E718" s="69">
        <v>1305</v>
      </c>
      <c r="F718" s="69">
        <v>57251</v>
      </c>
      <c r="G718" s="71" t="s">
        <v>400</v>
      </c>
      <c r="H718" s="72">
        <v>37226</v>
      </c>
      <c r="I718" s="73">
        <f>VLOOKUP(A718,'US GAS Rankings'!$C$6:$H$232,6,FALSE)</f>
        <v>54</v>
      </c>
      <c r="K718" s="73" t="str">
        <f t="shared" si="22"/>
        <v>Nexen Marketing96066262</v>
      </c>
      <c r="L718" s="73" t="str">
        <f t="shared" si="23"/>
        <v>Enron North America Corp.</v>
      </c>
    </row>
    <row r="719" spans="1:12" x14ac:dyDescent="0.2">
      <c r="A719" s="70" t="s">
        <v>137</v>
      </c>
      <c r="B719" s="69">
        <v>96066264</v>
      </c>
      <c r="C719" s="70" t="s">
        <v>403</v>
      </c>
      <c r="D719" s="70" t="s">
        <v>565</v>
      </c>
      <c r="E719" s="69">
        <v>1305</v>
      </c>
      <c r="F719" s="69">
        <v>57251</v>
      </c>
      <c r="G719" s="71" t="s">
        <v>400</v>
      </c>
      <c r="H719" s="72">
        <v>37257</v>
      </c>
      <c r="I719" s="73">
        <f>VLOOKUP(A719,'US GAS Rankings'!$C$6:$H$232,6,FALSE)</f>
        <v>54</v>
      </c>
      <c r="K719" s="73" t="str">
        <f t="shared" si="22"/>
        <v>Nexen Marketing96066264</v>
      </c>
      <c r="L719" s="73" t="str">
        <f t="shared" si="23"/>
        <v>Enron North America Corp.</v>
      </c>
    </row>
    <row r="720" spans="1:12" x14ac:dyDescent="0.2">
      <c r="A720" s="70" t="s">
        <v>137</v>
      </c>
      <c r="B720" s="69">
        <v>96084677</v>
      </c>
      <c r="C720" s="70" t="s">
        <v>404</v>
      </c>
      <c r="D720" s="70" t="s">
        <v>565</v>
      </c>
      <c r="E720" s="69">
        <v>1305</v>
      </c>
      <c r="F720" s="69">
        <v>57251</v>
      </c>
      <c r="G720" s="71" t="s">
        <v>400</v>
      </c>
      <c r="H720" s="72">
        <v>37196</v>
      </c>
      <c r="I720" s="73">
        <f>VLOOKUP(A720,'US GAS Rankings'!$C$6:$H$232,6,FALSE)</f>
        <v>54</v>
      </c>
      <c r="K720" s="73" t="str">
        <f t="shared" si="22"/>
        <v>Nexen Marketing96084677</v>
      </c>
      <c r="L720" s="73" t="str">
        <f t="shared" si="23"/>
        <v>Enron North America Corp.</v>
      </c>
    </row>
    <row r="721" spans="1:12" x14ac:dyDescent="0.2">
      <c r="A721" s="70" t="s">
        <v>85</v>
      </c>
      <c r="B721" s="69">
        <v>96062807</v>
      </c>
      <c r="C721" s="70" t="s">
        <v>401</v>
      </c>
      <c r="D721" s="70" t="s">
        <v>582</v>
      </c>
      <c r="E721" s="69">
        <v>94055</v>
      </c>
      <c r="F721" s="69">
        <v>57399</v>
      </c>
      <c r="G721" s="71" t="s">
        <v>400</v>
      </c>
      <c r="H721" s="72">
        <v>37073</v>
      </c>
      <c r="I721" s="73">
        <f>VLOOKUP(A721,'US GAS Rankings'!$C$6:$H$232,6,FALSE)</f>
        <v>2</v>
      </c>
      <c r="K721" s="73" t="str">
        <f t="shared" si="22"/>
        <v>AEP Energy Services, Inc.96062807</v>
      </c>
      <c r="L721" s="73" t="str">
        <f t="shared" si="23"/>
        <v>ENA Upstream Company LLC</v>
      </c>
    </row>
    <row r="722" spans="1:12" x14ac:dyDescent="0.2">
      <c r="A722" s="70" t="s">
        <v>85</v>
      </c>
      <c r="B722" s="69">
        <v>96063301</v>
      </c>
      <c r="C722" s="70" t="s">
        <v>399</v>
      </c>
      <c r="D722" s="70" t="s">
        <v>582</v>
      </c>
      <c r="E722" s="69">
        <v>94055</v>
      </c>
      <c r="F722" s="69">
        <v>57399</v>
      </c>
      <c r="G722" s="71" t="s">
        <v>400</v>
      </c>
      <c r="H722" s="72">
        <v>37073</v>
      </c>
      <c r="I722" s="73">
        <f>VLOOKUP(A722,'US GAS Rankings'!$C$6:$H$232,6,FALSE)</f>
        <v>2</v>
      </c>
      <c r="K722" s="73" t="str">
        <f t="shared" si="22"/>
        <v>AEP Energy Services, Inc.96063301</v>
      </c>
      <c r="L722" s="73" t="str">
        <f t="shared" si="23"/>
        <v>ENA Upstream Company LLC</v>
      </c>
    </row>
    <row r="723" spans="1:12" x14ac:dyDescent="0.2">
      <c r="A723" s="70" t="s">
        <v>85</v>
      </c>
      <c r="B723" s="69">
        <v>96005429</v>
      </c>
      <c r="C723" s="70" t="s">
        <v>397</v>
      </c>
      <c r="D723" s="70" t="s">
        <v>565</v>
      </c>
      <c r="E723" s="69">
        <v>1305</v>
      </c>
      <c r="F723" s="69">
        <v>57399</v>
      </c>
      <c r="G723" s="71" t="s">
        <v>398</v>
      </c>
      <c r="H723" s="72">
        <v>35431</v>
      </c>
      <c r="I723" s="73">
        <f>VLOOKUP(A723,'US GAS Rankings'!$C$6:$H$232,6,FALSE)</f>
        <v>2</v>
      </c>
      <c r="K723" s="73" t="str">
        <f t="shared" si="22"/>
        <v>AEP Energy Services, Inc.96005429</v>
      </c>
      <c r="L723" s="73" t="str">
        <f t="shared" si="23"/>
        <v>Enron North America Corp.</v>
      </c>
    </row>
    <row r="724" spans="1:12" x14ac:dyDescent="0.2">
      <c r="A724" s="70" t="s">
        <v>85</v>
      </c>
      <c r="B724" s="69">
        <v>96018717</v>
      </c>
      <c r="C724" s="70" t="s">
        <v>394</v>
      </c>
      <c r="D724" s="70" t="s">
        <v>565</v>
      </c>
      <c r="E724" s="69">
        <v>1305</v>
      </c>
      <c r="F724" s="69">
        <v>57399</v>
      </c>
      <c r="G724" s="71" t="s">
        <v>393</v>
      </c>
      <c r="H724" s="72">
        <v>35765</v>
      </c>
      <c r="I724" s="73">
        <f>VLOOKUP(A724,'US GAS Rankings'!$C$6:$H$232,6,FALSE)</f>
        <v>2</v>
      </c>
      <c r="K724" s="73" t="str">
        <f t="shared" si="22"/>
        <v>AEP Energy Services, Inc.96018717</v>
      </c>
      <c r="L724" s="73" t="str">
        <f t="shared" si="23"/>
        <v>Enron North America Corp.</v>
      </c>
    </row>
    <row r="725" spans="1:12" x14ac:dyDescent="0.2">
      <c r="A725" s="70" t="s">
        <v>85</v>
      </c>
      <c r="B725" s="69">
        <v>96028815</v>
      </c>
      <c r="C725" s="70" t="s">
        <v>396</v>
      </c>
      <c r="D725" s="70" t="s">
        <v>565</v>
      </c>
      <c r="E725" s="69">
        <v>1305</v>
      </c>
      <c r="F725" s="69">
        <v>57399</v>
      </c>
      <c r="G725" s="71" t="s">
        <v>393</v>
      </c>
      <c r="H725" s="72">
        <v>36100</v>
      </c>
      <c r="I725" s="73">
        <f>VLOOKUP(A725,'US GAS Rankings'!$C$6:$H$232,6,FALSE)</f>
        <v>2</v>
      </c>
      <c r="K725" s="73" t="str">
        <f t="shared" si="22"/>
        <v>AEP Energy Services, Inc.96028815</v>
      </c>
      <c r="L725" s="73" t="str">
        <f t="shared" si="23"/>
        <v>Enron North America Corp.</v>
      </c>
    </row>
    <row r="726" spans="1:12" x14ac:dyDescent="0.2">
      <c r="A726" s="70" t="s">
        <v>85</v>
      </c>
      <c r="B726" s="69">
        <v>96042598</v>
      </c>
      <c r="C726" s="70" t="s">
        <v>405</v>
      </c>
      <c r="D726" s="70" t="s">
        <v>565</v>
      </c>
      <c r="E726" s="69">
        <v>1305</v>
      </c>
      <c r="F726" s="69">
        <v>57399</v>
      </c>
      <c r="G726" s="71" t="s">
        <v>398</v>
      </c>
      <c r="H726" s="72">
        <v>36708</v>
      </c>
      <c r="I726" s="73">
        <f>VLOOKUP(A726,'US GAS Rankings'!$C$6:$H$232,6,FALSE)</f>
        <v>2</v>
      </c>
      <c r="K726" s="73" t="str">
        <f t="shared" si="22"/>
        <v>AEP Energy Services, Inc.96042598</v>
      </c>
      <c r="L726" s="73" t="str">
        <f t="shared" si="23"/>
        <v>Enron North America Corp.</v>
      </c>
    </row>
    <row r="727" spans="1:12" x14ac:dyDescent="0.2">
      <c r="A727" s="70" t="s">
        <v>85</v>
      </c>
      <c r="B727" s="69">
        <v>96060302</v>
      </c>
      <c r="C727" s="70" t="s">
        <v>404</v>
      </c>
      <c r="D727" s="70" t="s">
        <v>565</v>
      </c>
      <c r="E727" s="69">
        <v>1305</v>
      </c>
      <c r="F727" s="69">
        <v>57399</v>
      </c>
      <c r="G727" s="71" t="s">
        <v>400</v>
      </c>
      <c r="H727" s="72">
        <v>37196</v>
      </c>
      <c r="I727" s="73">
        <f>VLOOKUP(A727,'US GAS Rankings'!$C$6:$H$232,6,FALSE)</f>
        <v>2</v>
      </c>
      <c r="K727" s="73" t="str">
        <f t="shared" si="22"/>
        <v>AEP Energy Services, Inc.96060302</v>
      </c>
      <c r="L727" s="73" t="str">
        <f t="shared" si="23"/>
        <v>Enron North America Corp.</v>
      </c>
    </row>
    <row r="728" spans="1:12" x14ac:dyDescent="0.2">
      <c r="A728" s="70" t="s">
        <v>85</v>
      </c>
      <c r="B728" s="69">
        <v>96060367</v>
      </c>
      <c r="C728" s="70" t="s">
        <v>403</v>
      </c>
      <c r="D728" s="70" t="s">
        <v>565</v>
      </c>
      <c r="E728" s="69">
        <v>1305</v>
      </c>
      <c r="F728" s="69">
        <v>57399</v>
      </c>
      <c r="G728" s="71" t="s">
        <v>400</v>
      </c>
      <c r="H728" s="72">
        <v>37196</v>
      </c>
      <c r="I728" s="73">
        <f>VLOOKUP(A728,'US GAS Rankings'!$C$6:$H$232,6,FALSE)</f>
        <v>2</v>
      </c>
      <c r="K728" s="73" t="str">
        <f t="shared" si="22"/>
        <v>AEP Energy Services, Inc.96060367</v>
      </c>
      <c r="L728" s="73" t="str">
        <f t="shared" si="23"/>
        <v>Enron North America Corp.</v>
      </c>
    </row>
    <row r="729" spans="1:12" x14ac:dyDescent="0.2">
      <c r="A729" s="70" t="s">
        <v>85</v>
      </c>
      <c r="B729" s="69">
        <v>96060416</v>
      </c>
      <c r="C729" s="70" t="s">
        <v>403</v>
      </c>
      <c r="D729" s="70" t="s">
        <v>565</v>
      </c>
      <c r="E729" s="69">
        <v>1305</v>
      </c>
      <c r="F729" s="69">
        <v>57399</v>
      </c>
      <c r="G729" s="71" t="s">
        <v>400</v>
      </c>
      <c r="H729" s="72">
        <v>37196</v>
      </c>
      <c r="I729" s="73">
        <f>VLOOKUP(A729,'US GAS Rankings'!$C$6:$H$232,6,FALSE)</f>
        <v>2</v>
      </c>
      <c r="K729" s="73" t="str">
        <f t="shared" si="22"/>
        <v>AEP Energy Services, Inc.96060416</v>
      </c>
      <c r="L729" s="73" t="str">
        <f t="shared" si="23"/>
        <v>Enron North America Corp.</v>
      </c>
    </row>
    <row r="730" spans="1:12" x14ac:dyDescent="0.2">
      <c r="A730" s="70" t="s">
        <v>85</v>
      </c>
      <c r="B730" s="69">
        <v>96063585</v>
      </c>
      <c r="C730" s="70" t="s">
        <v>404</v>
      </c>
      <c r="D730" s="70" t="s">
        <v>565</v>
      </c>
      <c r="E730" s="69">
        <v>1305</v>
      </c>
      <c r="F730" s="69">
        <v>57399</v>
      </c>
      <c r="G730" s="71" t="s">
        <v>400</v>
      </c>
      <c r="H730" s="72">
        <v>37196</v>
      </c>
      <c r="I730" s="73">
        <f>VLOOKUP(A730,'US GAS Rankings'!$C$6:$H$232,6,FALSE)</f>
        <v>2</v>
      </c>
      <c r="K730" s="73" t="str">
        <f t="shared" si="22"/>
        <v>AEP Energy Services, Inc.96063585</v>
      </c>
      <c r="L730" s="73" t="str">
        <f t="shared" si="23"/>
        <v>Enron North America Corp.</v>
      </c>
    </row>
    <row r="731" spans="1:12" x14ac:dyDescent="0.2">
      <c r="A731" s="70" t="s">
        <v>85</v>
      </c>
      <c r="B731" s="69">
        <v>96063961</v>
      </c>
      <c r="C731" s="70" t="s">
        <v>403</v>
      </c>
      <c r="D731" s="70" t="s">
        <v>565</v>
      </c>
      <c r="E731" s="69">
        <v>1305</v>
      </c>
      <c r="F731" s="69">
        <v>57399</v>
      </c>
      <c r="G731" s="71" t="s">
        <v>400</v>
      </c>
      <c r="H731" s="72">
        <v>37196</v>
      </c>
      <c r="I731" s="73">
        <f>VLOOKUP(A731,'US GAS Rankings'!$C$6:$H$232,6,FALSE)</f>
        <v>2</v>
      </c>
      <c r="K731" s="73" t="str">
        <f t="shared" si="22"/>
        <v>AEP Energy Services, Inc.96063961</v>
      </c>
      <c r="L731" s="73" t="str">
        <f t="shared" si="23"/>
        <v>Enron North America Corp.</v>
      </c>
    </row>
    <row r="732" spans="1:12" x14ac:dyDescent="0.2">
      <c r="A732" s="70" t="s">
        <v>86</v>
      </c>
      <c r="B732" s="69">
        <v>96005429</v>
      </c>
      <c r="C732" s="70" t="s">
        <v>397</v>
      </c>
      <c r="D732" s="70" t="s">
        <v>565</v>
      </c>
      <c r="E732" s="69">
        <v>1305</v>
      </c>
      <c r="F732" s="69">
        <v>57508</v>
      </c>
      <c r="G732" s="71" t="s">
        <v>398</v>
      </c>
      <c r="H732" s="72">
        <v>35431</v>
      </c>
      <c r="I732" s="73">
        <f>VLOOKUP(A732,'US GAS Rankings'!$C$6:$H$232,6,FALSE)</f>
        <v>3</v>
      </c>
      <c r="K732" s="73" t="str">
        <f t="shared" si="22"/>
        <v>Sempra Energy Trading Corp.96005429</v>
      </c>
      <c r="L732" s="73" t="str">
        <f t="shared" si="23"/>
        <v>Enron North America Corp.</v>
      </c>
    </row>
    <row r="733" spans="1:12" x14ac:dyDescent="0.2">
      <c r="A733" s="70" t="s">
        <v>86</v>
      </c>
      <c r="B733" s="69">
        <v>96007388</v>
      </c>
      <c r="C733" s="70" t="s">
        <v>394</v>
      </c>
      <c r="D733" s="70" t="s">
        <v>565</v>
      </c>
      <c r="E733" s="69">
        <v>1305</v>
      </c>
      <c r="F733" s="69">
        <v>57508</v>
      </c>
      <c r="G733" s="71" t="s">
        <v>393</v>
      </c>
      <c r="H733" s="72">
        <v>35521</v>
      </c>
      <c r="I733" s="73">
        <f>VLOOKUP(A733,'US GAS Rankings'!$C$6:$H$232,6,FALSE)</f>
        <v>3</v>
      </c>
      <c r="K733" s="73" t="str">
        <f t="shared" si="22"/>
        <v>Sempra Energy Trading Corp.96007388</v>
      </c>
      <c r="L733" s="73" t="str">
        <f t="shared" si="23"/>
        <v>Enron North America Corp.</v>
      </c>
    </row>
    <row r="734" spans="1:12" x14ac:dyDescent="0.2">
      <c r="A734" s="70" t="s">
        <v>108</v>
      </c>
      <c r="B734" s="69">
        <v>96089932</v>
      </c>
      <c r="C734" s="70" t="s">
        <v>581</v>
      </c>
      <c r="D734" s="70" t="s">
        <v>127</v>
      </c>
      <c r="E734" s="69">
        <v>57956</v>
      </c>
      <c r="F734" s="69">
        <v>57543</v>
      </c>
      <c r="G734" s="71" t="s">
        <v>393</v>
      </c>
      <c r="H734" s="72">
        <v>37196</v>
      </c>
      <c r="I734" s="73">
        <f>VLOOKUP(A734,'US GAS Rankings'!$C$6:$H$232,6,FALSE)</f>
        <v>25</v>
      </c>
      <c r="K734" s="73" t="str">
        <f t="shared" si="22"/>
        <v>Cargill Energy, a division of Cargill, Incorporated96089932</v>
      </c>
      <c r="L734" s="73" t="str">
        <f t="shared" si="23"/>
        <v>Enron Energy Services, Inc.</v>
      </c>
    </row>
    <row r="735" spans="1:12" x14ac:dyDescent="0.2">
      <c r="A735" s="70" t="s">
        <v>108</v>
      </c>
      <c r="B735" s="69">
        <v>96005429</v>
      </c>
      <c r="C735" s="70" t="s">
        <v>397</v>
      </c>
      <c r="D735" s="70" t="s">
        <v>565</v>
      </c>
      <c r="E735" s="69">
        <v>1305</v>
      </c>
      <c r="F735" s="69">
        <v>57543</v>
      </c>
      <c r="G735" s="71" t="s">
        <v>398</v>
      </c>
      <c r="H735" s="72">
        <v>35431</v>
      </c>
      <c r="I735" s="73">
        <f>VLOOKUP(A735,'US GAS Rankings'!$C$6:$H$232,6,FALSE)</f>
        <v>25</v>
      </c>
      <c r="K735" s="73" t="str">
        <f t="shared" si="22"/>
        <v>Cargill Energy, a division of Cargill, Incorporated96005429</v>
      </c>
      <c r="L735" s="73" t="str">
        <f t="shared" si="23"/>
        <v>Enron North America Corp.</v>
      </c>
    </row>
    <row r="736" spans="1:12" x14ac:dyDescent="0.2">
      <c r="A736" s="70" t="s">
        <v>108</v>
      </c>
      <c r="B736" s="69">
        <v>96018454</v>
      </c>
      <c r="C736" s="70" t="s">
        <v>410</v>
      </c>
      <c r="D736" s="70" t="s">
        <v>565</v>
      </c>
      <c r="E736" s="69">
        <v>1305</v>
      </c>
      <c r="F736" s="69">
        <v>57543</v>
      </c>
      <c r="G736" s="71" t="s">
        <v>393</v>
      </c>
      <c r="H736" s="72">
        <v>35916</v>
      </c>
      <c r="I736" s="73">
        <f>VLOOKUP(A736,'US GAS Rankings'!$C$6:$H$232,6,FALSE)</f>
        <v>25</v>
      </c>
      <c r="K736" s="73" t="str">
        <f t="shared" si="22"/>
        <v>Cargill Energy, a division of Cargill, Incorporated96018454</v>
      </c>
      <c r="L736" s="73" t="str">
        <f t="shared" si="23"/>
        <v>Enron North America Corp.</v>
      </c>
    </row>
    <row r="737" spans="1:12" x14ac:dyDescent="0.2">
      <c r="A737" s="70" t="s">
        <v>108</v>
      </c>
      <c r="B737" s="69">
        <v>96058924</v>
      </c>
      <c r="C737" s="70" t="s">
        <v>392</v>
      </c>
      <c r="D737" s="70" t="s">
        <v>565</v>
      </c>
      <c r="E737" s="69">
        <v>1305</v>
      </c>
      <c r="F737" s="69">
        <v>57543</v>
      </c>
      <c r="G737" s="71" t="s">
        <v>393</v>
      </c>
      <c r="H737" s="72">
        <v>36982</v>
      </c>
      <c r="I737" s="73">
        <f>VLOOKUP(A737,'US GAS Rankings'!$C$6:$H$232,6,FALSE)</f>
        <v>25</v>
      </c>
      <c r="K737" s="73" t="str">
        <f t="shared" si="22"/>
        <v>Cargill Energy, a division of Cargill, Incorporated96058924</v>
      </c>
      <c r="L737" s="73" t="str">
        <f t="shared" si="23"/>
        <v>Enron North America Corp.</v>
      </c>
    </row>
    <row r="738" spans="1:12" x14ac:dyDescent="0.2">
      <c r="A738" s="70" t="s">
        <v>183</v>
      </c>
      <c r="B738" s="69">
        <v>96000982</v>
      </c>
      <c r="C738" s="70" t="s">
        <v>417</v>
      </c>
      <c r="D738" s="70" t="s">
        <v>565</v>
      </c>
      <c r="E738" s="69">
        <v>1305</v>
      </c>
      <c r="F738" s="69">
        <v>57700</v>
      </c>
      <c r="G738" s="71" t="s">
        <v>393</v>
      </c>
      <c r="H738" s="72">
        <v>34943</v>
      </c>
      <c r="I738" s="73">
        <f>VLOOKUP(A738,'US GAS Rankings'!$C$6:$H$232,6,FALSE)</f>
        <v>100</v>
      </c>
      <c r="K738" s="73" t="str">
        <f t="shared" si="22"/>
        <v>NGTS LLC96000982</v>
      </c>
      <c r="L738" s="73" t="str">
        <f t="shared" si="23"/>
        <v>Enron North America Corp.</v>
      </c>
    </row>
    <row r="739" spans="1:12" x14ac:dyDescent="0.2">
      <c r="A739" s="70" t="s">
        <v>183</v>
      </c>
      <c r="B739" s="69">
        <v>96018769</v>
      </c>
      <c r="C739" s="70" t="s">
        <v>394</v>
      </c>
      <c r="D739" s="70" t="s">
        <v>565</v>
      </c>
      <c r="E739" s="69">
        <v>1305</v>
      </c>
      <c r="F739" s="69">
        <v>57700</v>
      </c>
      <c r="G739" s="71" t="s">
        <v>393</v>
      </c>
      <c r="H739" s="72">
        <v>36069</v>
      </c>
      <c r="I739" s="73">
        <f>VLOOKUP(A739,'US GAS Rankings'!$C$6:$H$232,6,FALSE)</f>
        <v>100</v>
      </c>
      <c r="K739" s="73" t="str">
        <f t="shared" si="22"/>
        <v>NGTS LLC96018769</v>
      </c>
      <c r="L739" s="73" t="str">
        <f t="shared" si="23"/>
        <v>Enron North America Corp.</v>
      </c>
    </row>
    <row r="740" spans="1:12" x14ac:dyDescent="0.2">
      <c r="A740" s="70" t="s">
        <v>183</v>
      </c>
      <c r="B740" s="69">
        <v>96033737</v>
      </c>
      <c r="C740" s="70" t="s">
        <v>406</v>
      </c>
      <c r="D740" s="70" t="s">
        <v>565</v>
      </c>
      <c r="E740" s="69">
        <v>1305</v>
      </c>
      <c r="F740" s="69">
        <v>57700</v>
      </c>
      <c r="G740" s="71" t="s">
        <v>398</v>
      </c>
      <c r="H740" s="72">
        <v>36557</v>
      </c>
      <c r="I740" s="73">
        <f>VLOOKUP(A740,'US GAS Rankings'!$C$6:$H$232,6,FALSE)</f>
        <v>100</v>
      </c>
      <c r="K740" s="73" t="str">
        <f t="shared" si="22"/>
        <v>NGTS LLC96033737</v>
      </c>
      <c r="L740" s="73" t="str">
        <f t="shared" si="23"/>
        <v>Enron North America Corp.</v>
      </c>
    </row>
    <row r="741" spans="1:12" x14ac:dyDescent="0.2">
      <c r="A741" s="70" t="s">
        <v>214</v>
      </c>
      <c r="B741" s="69">
        <v>96001489</v>
      </c>
      <c r="C741" s="70" t="s">
        <v>449</v>
      </c>
      <c r="D741" s="70" t="s">
        <v>565</v>
      </c>
      <c r="E741" s="69">
        <v>1305</v>
      </c>
      <c r="F741" s="69">
        <v>57707</v>
      </c>
      <c r="G741" s="71" t="s">
        <v>393</v>
      </c>
      <c r="H741" s="72">
        <v>33909</v>
      </c>
      <c r="I741" s="73">
        <f>VLOOKUP(A741,'US GAS Rankings'!$C$6:$H$232,6,FALSE)</f>
        <v>131</v>
      </c>
      <c r="K741" s="73" t="str">
        <f t="shared" si="22"/>
        <v>Unocal Energy Trading, Inc.96001489</v>
      </c>
      <c r="L741" s="73" t="str">
        <f t="shared" si="23"/>
        <v>Enron North America Corp.</v>
      </c>
    </row>
    <row r="742" spans="1:12" x14ac:dyDescent="0.2">
      <c r="A742" s="70" t="s">
        <v>214</v>
      </c>
      <c r="B742" s="69">
        <v>96005429</v>
      </c>
      <c r="C742" s="70" t="s">
        <v>397</v>
      </c>
      <c r="D742" s="70" t="s">
        <v>565</v>
      </c>
      <c r="E742" s="69">
        <v>1305</v>
      </c>
      <c r="F742" s="69">
        <v>57707</v>
      </c>
      <c r="G742" s="71" t="s">
        <v>398</v>
      </c>
      <c r="H742" s="72">
        <v>35431</v>
      </c>
      <c r="I742" s="73">
        <f>VLOOKUP(A742,'US GAS Rankings'!$C$6:$H$232,6,FALSE)</f>
        <v>131</v>
      </c>
      <c r="K742" s="73" t="str">
        <f t="shared" si="22"/>
        <v>Unocal Energy Trading, Inc.96005429</v>
      </c>
      <c r="L742" s="73" t="str">
        <f t="shared" si="23"/>
        <v>Enron North America Corp.</v>
      </c>
    </row>
    <row r="743" spans="1:12" x14ac:dyDescent="0.2">
      <c r="A743" s="70" t="s">
        <v>214</v>
      </c>
      <c r="B743" s="69">
        <v>96018457</v>
      </c>
      <c r="C743" s="70" t="s">
        <v>410</v>
      </c>
      <c r="D743" s="70" t="s">
        <v>565</v>
      </c>
      <c r="E743" s="69">
        <v>1305</v>
      </c>
      <c r="F743" s="69">
        <v>57707</v>
      </c>
      <c r="G743" s="71" t="s">
        <v>393</v>
      </c>
      <c r="H743" s="72">
        <v>36100</v>
      </c>
      <c r="I743" s="73">
        <f>VLOOKUP(A743,'US GAS Rankings'!$C$6:$H$232,6,FALSE)</f>
        <v>131</v>
      </c>
      <c r="K743" s="73" t="str">
        <f t="shared" si="22"/>
        <v>Unocal Energy Trading, Inc.96018457</v>
      </c>
      <c r="L743" s="73" t="str">
        <f t="shared" si="23"/>
        <v>Enron North America Corp.</v>
      </c>
    </row>
    <row r="744" spans="1:12" x14ac:dyDescent="0.2">
      <c r="A744" s="70" t="s">
        <v>214</v>
      </c>
      <c r="B744" s="69">
        <v>96065449</v>
      </c>
      <c r="C744" s="70" t="s">
        <v>402</v>
      </c>
      <c r="D744" s="70" t="s">
        <v>565</v>
      </c>
      <c r="E744" s="69">
        <v>1305</v>
      </c>
      <c r="F744" s="69">
        <v>57707</v>
      </c>
      <c r="G744" s="71" t="s">
        <v>398</v>
      </c>
      <c r="H744" s="72">
        <v>37043</v>
      </c>
      <c r="I744" s="73">
        <f>VLOOKUP(A744,'US GAS Rankings'!$C$6:$H$232,6,FALSE)</f>
        <v>131</v>
      </c>
      <c r="K744" s="73" t="str">
        <f t="shared" si="22"/>
        <v>Unocal Energy Trading, Inc.96065449</v>
      </c>
      <c r="L744" s="73" t="str">
        <f t="shared" si="23"/>
        <v>Enron North America Corp.</v>
      </c>
    </row>
    <row r="745" spans="1:12" x14ac:dyDescent="0.2">
      <c r="A745" s="70" t="s">
        <v>127</v>
      </c>
      <c r="B745" s="69">
        <v>96067322</v>
      </c>
      <c r="C745" s="70" t="s">
        <v>399</v>
      </c>
      <c r="D745" s="70" t="s">
        <v>582</v>
      </c>
      <c r="E745" s="69">
        <v>94055</v>
      </c>
      <c r="F745" s="69">
        <v>57956</v>
      </c>
      <c r="G745" s="71" t="s">
        <v>398</v>
      </c>
      <c r="H745" s="72">
        <v>37135</v>
      </c>
      <c r="I745" s="73">
        <f>VLOOKUP(A745,'US GAS Rankings'!$C$6:$H$232,6,FALSE)</f>
        <v>44</v>
      </c>
      <c r="K745" s="73" t="str">
        <f t="shared" si="22"/>
        <v>Enron Energy Services, Inc.96067322</v>
      </c>
      <c r="L745" s="73" t="str">
        <f t="shared" si="23"/>
        <v>ENA Upstream Company LLC</v>
      </c>
    </row>
    <row r="746" spans="1:12" x14ac:dyDescent="0.2">
      <c r="A746" s="70" t="s">
        <v>127</v>
      </c>
      <c r="B746" s="69">
        <v>96057695</v>
      </c>
      <c r="C746" s="70" t="s">
        <v>449</v>
      </c>
      <c r="D746" s="70" t="s">
        <v>595</v>
      </c>
      <c r="E746" s="69">
        <v>70826</v>
      </c>
      <c r="F746" s="69">
        <v>57956</v>
      </c>
      <c r="G746" s="71" t="s">
        <v>393</v>
      </c>
      <c r="H746" s="72">
        <v>36873</v>
      </c>
      <c r="I746" s="73">
        <f>VLOOKUP(A746,'US GAS Rankings'!$C$6:$H$232,6,FALSE)</f>
        <v>44</v>
      </c>
      <c r="K746" s="73" t="str">
        <f t="shared" si="22"/>
        <v>Enron Energy Services, Inc.96057695</v>
      </c>
      <c r="L746" s="73" t="str">
        <f t="shared" si="23"/>
        <v>Enron Compression Services  Company</v>
      </c>
    </row>
    <row r="747" spans="1:12" x14ac:dyDescent="0.2">
      <c r="A747" s="70" t="s">
        <v>127</v>
      </c>
      <c r="B747" s="69">
        <v>96057790</v>
      </c>
      <c r="C747" s="70" t="s">
        <v>401</v>
      </c>
      <c r="D747" s="70" t="s">
        <v>587</v>
      </c>
      <c r="E747" s="69">
        <v>76470</v>
      </c>
      <c r="F747" s="69">
        <v>57956</v>
      </c>
      <c r="G747" s="71" t="s">
        <v>398</v>
      </c>
      <c r="H747" s="72">
        <v>36923</v>
      </c>
      <c r="I747" s="73">
        <f>VLOOKUP(A747,'US GAS Rankings'!$C$6:$H$232,6,FALSE)</f>
        <v>44</v>
      </c>
      <c r="K747" s="73" t="str">
        <f t="shared" si="22"/>
        <v>Enron Energy Services, Inc.96057790</v>
      </c>
      <c r="L747" s="73" t="str">
        <f t="shared" si="23"/>
        <v>Enron MW, L.L.C.</v>
      </c>
    </row>
    <row r="748" spans="1:12" x14ac:dyDescent="0.2">
      <c r="A748" s="70" t="s">
        <v>127</v>
      </c>
      <c r="B748" s="69">
        <v>96013197</v>
      </c>
      <c r="C748" s="70" t="s">
        <v>392</v>
      </c>
      <c r="D748" s="70" t="s">
        <v>565</v>
      </c>
      <c r="E748" s="69">
        <v>1305</v>
      </c>
      <c r="F748" s="69">
        <v>57956</v>
      </c>
      <c r="G748" s="71" t="s">
        <v>393</v>
      </c>
      <c r="H748" s="72">
        <v>35796</v>
      </c>
      <c r="I748" s="73">
        <f>VLOOKUP(A748,'US GAS Rankings'!$C$6:$H$232,6,FALSE)</f>
        <v>44</v>
      </c>
      <c r="K748" s="73" t="str">
        <f t="shared" si="22"/>
        <v>Enron Energy Services, Inc.96013197</v>
      </c>
      <c r="L748" s="73" t="str">
        <f t="shared" si="23"/>
        <v>Enron North America Corp.</v>
      </c>
    </row>
    <row r="749" spans="1:12" x14ac:dyDescent="0.2">
      <c r="A749" s="70" t="s">
        <v>127</v>
      </c>
      <c r="B749" s="69">
        <v>96013210</v>
      </c>
      <c r="C749" s="70" t="s">
        <v>417</v>
      </c>
      <c r="D749" s="70" t="s">
        <v>565</v>
      </c>
      <c r="E749" s="69">
        <v>1305</v>
      </c>
      <c r="F749" s="69">
        <v>57956</v>
      </c>
      <c r="G749" s="71" t="s">
        <v>393</v>
      </c>
      <c r="H749" s="72">
        <v>35796</v>
      </c>
      <c r="I749" s="73">
        <f>VLOOKUP(A749,'US GAS Rankings'!$C$6:$H$232,6,FALSE)</f>
        <v>44</v>
      </c>
      <c r="K749" s="73" t="str">
        <f t="shared" si="22"/>
        <v>Enron Energy Services, Inc.96013210</v>
      </c>
      <c r="L749" s="73" t="str">
        <f t="shared" si="23"/>
        <v>Enron North America Corp.</v>
      </c>
    </row>
    <row r="750" spans="1:12" x14ac:dyDescent="0.2">
      <c r="A750" s="70" t="s">
        <v>127</v>
      </c>
      <c r="B750" s="69">
        <v>96030174</v>
      </c>
      <c r="C750" s="70" t="s">
        <v>396</v>
      </c>
      <c r="D750" s="70" t="s">
        <v>565</v>
      </c>
      <c r="E750" s="69">
        <v>1305</v>
      </c>
      <c r="F750" s="69">
        <v>57956</v>
      </c>
      <c r="G750" s="71" t="s">
        <v>400</v>
      </c>
      <c r="H750" s="72">
        <v>35796</v>
      </c>
      <c r="I750" s="73">
        <f>VLOOKUP(A750,'US GAS Rankings'!$C$6:$H$232,6,FALSE)</f>
        <v>44</v>
      </c>
      <c r="K750" s="73" t="str">
        <f t="shared" si="22"/>
        <v>Enron Energy Services, Inc.96030174</v>
      </c>
      <c r="L750" s="73" t="str">
        <f t="shared" si="23"/>
        <v>Enron North America Corp.</v>
      </c>
    </row>
    <row r="751" spans="1:12" x14ac:dyDescent="0.2">
      <c r="A751" s="70" t="s">
        <v>272</v>
      </c>
      <c r="B751" s="69">
        <v>96014043</v>
      </c>
      <c r="C751" s="70" t="s">
        <v>401</v>
      </c>
      <c r="D751" s="70" t="s">
        <v>565</v>
      </c>
      <c r="E751" s="69">
        <v>1305</v>
      </c>
      <c r="F751" s="69">
        <v>58009</v>
      </c>
      <c r="G751" s="71" t="s">
        <v>400</v>
      </c>
      <c r="H751" s="72">
        <v>35735</v>
      </c>
      <c r="I751" s="73">
        <f>VLOOKUP(A751,'US GAS Rankings'!$C$6:$H$232,6,FALSE)</f>
        <v>189</v>
      </c>
      <c r="K751" s="73" t="str">
        <f t="shared" si="22"/>
        <v>AEC Marketing (USA), Inc.96014043</v>
      </c>
      <c r="L751" s="73" t="str">
        <f t="shared" si="23"/>
        <v>Enron North America Corp.</v>
      </c>
    </row>
    <row r="752" spans="1:12" x14ac:dyDescent="0.2">
      <c r="A752" s="70" t="s">
        <v>272</v>
      </c>
      <c r="B752" s="69">
        <v>96017703</v>
      </c>
      <c r="C752" s="70" t="s">
        <v>392</v>
      </c>
      <c r="D752" s="70" t="s">
        <v>565</v>
      </c>
      <c r="E752" s="69">
        <v>1305</v>
      </c>
      <c r="F752" s="69">
        <v>58009</v>
      </c>
      <c r="G752" s="71" t="s">
        <v>393</v>
      </c>
      <c r="H752" s="72">
        <v>35494</v>
      </c>
      <c r="I752" s="73">
        <f>VLOOKUP(A752,'US GAS Rankings'!$C$6:$H$232,6,FALSE)</f>
        <v>189</v>
      </c>
      <c r="K752" s="73" t="str">
        <f t="shared" si="22"/>
        <v>AEC Marketing (USA), Inc.96017703</v>
      </c>
      <c r="L752" s="73" t="str">
        <f t="shared" si="23"/>
        <v>Enron North America Corp.</v>
      </c>
    </row>
    <row r="753" spans="1:12" x14ac:dyDescent="0.2">
      <c r="A753" s="70" t="s">
        <v>272</v>
      </c>
      <c r="B753" s="69">
        <v>96021219</v>
      </c>
      <c r="C753" s="70" t="s">
        <v>399</v>
      </c>
      <c r="D753" s="70" t="s">
        <v>565</v>
      </c>
      <c r="E753" s="69">
        <v>1305</v>
      </c>
      <c r="F753" s="69">
        <v>58009</v>
      </c>
      <c r="G753" s="71" t="s">
        <v>400</v>
      </c>
      <c r="H753" s="72">
        <v>36281</v>
      </c>
      <c r="I753" s="73">
        <f>VLOOKUP(A753,'US GAS Rankings'!$C$6:$H$232,6,FALSE)</f>
        <v>189</v>
      </c>
      <c r="K753" s="73" t="str">
        <f t="shared" si="22"/>
        <v>AEC Marketing (USA), Inc.96021219</v>
      </c>
      <c r="L753" s="73" t="str">
        <f t="shared" si="23"/>
        <v>Enron North America Corp.</v>
      </c>
    </row>
    <row r="754" spans="1:12" x14ac:dyDescent="0.2">
      <c r="A754" s="70" t="s">
        <v>272</v>
      </c>
      <c r="B754" s="69">
        <v>96023573</v>
      </c>
      <c r="C754" s="70" t="s">
        <v>394</v>
      </c>
      <c r="D754" s="70" t="s">
        <v>565</v>
      </c>
      <c r="E754" s="69">
        <v>1305</v>
      </c>
      <c r="F754" s="69">
        <v>58009</v>
      </c>
      <c r="G754" s="71" t="s">
        <v>395</v>
      </c>
      <c r="H754" s="72">
        <v>36161</v>
      </c>
      <c r="I754" s="73">
        <f>VLOOKUP(A754,'US GAS Rankings'!$C$6:$H$232,6,FALSE)</f>
        <v>189</v>
      </c>
      <c r="K754" s="73" t="str">
        <f t="shared" si="22"/>
        <v>AEC Marketing (USA), Inc.96023573</v>
      </c>
      <c r="L754" s="73" t="str">
        <f t="shared" si="23"/>
        <v>Enron North America Corp.</v>
      </c>
    </row>
    <row r="755" spans="1:12" x14ac:dyDescent="0.2">
      <c r="A755" s="70" t="s">
        <v>202</v>
      </c>
      <c r="B755" s="69">
        <v>96020382</v>
      </c>
      <c r="C755" s="70" t="s">
        <v>396</v>
      </c>
      <c r="D755" s="70" t="s">
        <v>565</v>
      </c>
      <c r="E755" s="69">
        <v>1305</v>
      </c>
      <c r="F755" s="69">
        <v>58058</v>
      </c>
      <c r="G755" s="71" t="s">
        <v>393</v>
      </c>
      <c r="H755" s="72">
        <v>36220</v>
      </c>
      <c r="I755" s="73">
        <f>VLOOKUP(A755,'US GAS Rankings'!$C$6:$H$232,6,FALSE)</f>
        <v>119</v>
      </c>
      <c r="K755" s="73" t="str">
        <f t="shared" si="22"/>
        <v>Mitchell Gas Services L.P.96020382</v>
      </c>
      <c r="L755" s="73" t="str">
        <f t="shared" si="23"/>
        <v>Enron North America Corp.</v>
      </c>
    </row>
    <row r="756" spans="1:12" x14ac:dyDescent="0.2">
      <c r="A756" s="70" t="s">
        <v>300</v>
      </c>
      <c r="B756" s="69">
        <v>96003324</v>
      </c>
      <c r="C756" s="70" t="s">
        <v>417</v>
      </c>
      <c r="D756" s="70" t="s">
        <v>565</v>
      </c>
      <c r="E756" s="69">
        <v>1305</v>
      </c>
      <c r="F756" s="69">
        <v>58177</v>
      </c>
      <c r="G756" s="71" t="s">
        <v>393</v>
      </c>
      <c r="H756" s="72">
        <v>34578</v>
      </c>
      <c r="I756" s="73">
        <f>VLOOKUP(A756,'US GAS Rankings'!$C$6:$H$232,6,FALSE)</f>
        <v>217</v>
      </c>
      <c r="K756" s="73" t="str">
        <f t="shared" si="22"/>
        <v>LG&amp;E Energy Marketing Inc.96003324</v>
      </c>
      <c r="L756" s="73" t="str">
        <f t="shared" si="23"/>
        <v>Enron North America Corp.</v>
      </c>
    </row>
    <row r="757" spans="1:12" x14ac:dyDescent="0.2">
      <c r="A757" s="70" t="s">
        <v>300</v>
      </c>
      <c r="B757" s="69">
        <v>96003333</v>
      </c>
      <c r="C757" s="70" t="s">
        <v>392</v>
      </c>
      <c r="D757" s="70" t="s">
        <v>565</v>
      </c>
      <c r="E757" s="69">
        <v>1305</v>
      </c>
      <c r="F757" s="69">
        <v>58177</v>
      </c>
      <c r="G757" s="71" t="s">
        <v>393</v>
      </c>
      <c r="H757" s="72">
        <v>34090</v>
      </c>
      <c r="I757" s="73">
        <f>VLOOKUP(A757,'US GAS Rankings'!$C$6:$H$232,6,FALSE)</f>
        <v>217</v>
      </c>
      <c r="K757" s="73" t="str">
        <f t="shared" si="22"/>
        <v>LG&amp;E Energy Marketing Inc.96003333</v>
      </c>
      <c r="L757" s="73" t="str">
        <f t="shared" si="23"/>
        <v>Enron North America Corp.</v>
      </c>
    </row>
    <row r="758" spans="1:12" x14ac:dyDescent="0.2">
      <c r="A758" s="70" t="s">
        <v>300</v>
      </c>
      <c r="B758" s="69">
        <v>96019089</v>
      </c>
      <c r="C758" s="70" t="s">
        <v>394</v>
      </c>
      <c r="D758" s="70" t="s">
        <v>565</v>
      </c>
      <c r="E758" s="69">
        <v>1305</v>
      </c>
      <c r="F758" s="69">
        <v>58177</v>
      </c>
      <c r="G758" s="71" t="s">
        <v>395</v>
      </c>
      <c r="H758" s="72">
        <v>36161</v>
      </c>
      <c r="I758" s="73">
        <f>VLOOKUP(A758,'US GAS Rankings'!$C$6:$H$232,6,FALSE)</f>
        <v>217</v>
      </c>
      <c r="K758" s="73" t="str">
        <f t="shared" si="22"/>
        <v>LG&amp;E Energy Marketing Inc.96019089</v>
      </c>
      <c r="L758" s="73" t="str">
        <f t="shared" si="23"/>
        <v>Enron North America Corp.</v>
      </c>
    </row>
    <row r="759" spans="1:12" x14ac:dyDescent="0.2">
      <c r="A759" s="70" t="s">
        <v>103</v>
      </c>
      <c r="B759" s="69">
        <v>96056887</v>
      </c>
      <c r="C759" s="70" t="s">
        <v>392</v>
      </c>
      <c r="D759" s="70" t="s">
        <v>584</v>
      </c>
      <c r="E759" s="69">
        <v>80670</v>
      </c>
      <c r="F759" s="69">
        <v>58402</v>
      </c>
      <c r="G759" s="71" t="s">
        <v>393</v>
      </c>
      <c r="H759" s="72">
        <v>36861</v>
      </c>
      <c r="I759" s="73">
        <f>VLOOKUP(A759,'US GAS Rankings'!$C$6:$H$232,6,FALSE)</f>
        <v>20</v>
      </c>
      <c r="K759" s="73" t="str">
        <f t="shared" si="22"/>
        <v>PG&amp;E Energy Trading-Gas Corporation96056887</v>
      </c>
      <c r="L759" s="73" t="str">
        <f t="shared" si="23"/>
        <v>enovate, L.L.C.</v>
      </c>
    </row>
    <row r="760" spans="1:12" x14ac:dyDescent="0.2">
      <c r="A760" s="70" t="s">
        <v>103</v>
      </c>
      <c r="B760" s="69">
        <v>96022438</v>
      </c>
      <c r="C760" s="70" t="s">
        <v>392</v>
      </c>
      <c r="D760" s="70" t="s">
        <v>596</v>
      </c>
      <c r="E760" s="69">
        <v>62287</v>
      </c>
      <c r="F760" s="69">
        <v>58402</v>
      </c>
      <c r="G760" s="71" t="s">
        <v>393</v>
      </c>
      <c r="H760" s="72">
        <v>35827</v>
      </c>
      <c r="I760" s="73">
        <f>VLOOKUP(A760,'US GAS Rankings'!$C$6:$H$232,6,FALSE)</f>
        <v>20</v>
      </c>
      <c r="K760" s="73" t="str">
        <f t="shared" si="22"/>
        <v>PG&amp;E Energy Trading-Gas Corporation96022438</v>
      </c>
      <c r="L760" s="73" t="str">
        <f t="shared" si="23"/>
        <v>Enron Capital &amp; Trade Global Resources Corp.</v>
      </c>
    </row>
    <row r="761" spans="1:12" x14ac:dyDescent="0.2">
      <c r="A761" s="70" t="s">
        <v>103</v>
      </c>
      <c r="B761" s="69">
        <v>96005429</v>
      </c>
      <c r="C761" s="70" t="s">
        <v>397</v>
      </c>
      <c r="D761" s="70" t="s">
        <v>565</v>
      </c>
      <c r="E761" s="69">
        <v>1305</v>
      </c>
      <c r="F761" s="69">
        <v>58402</v>
      </c>
      <c r="G761" s="71" t="s">
        <v>398</v>
      </c>
      <c r="H761" s="72">
        <v>35431</v>
      </c>
      <c r="I761" s="73">
        <f>VLOOKUP(A761,'US GAS Rankings'!$C$6:$H$232,6,FALSE)</f>
        <v>20</v>
      </c>
      <c r="K761" s="73" t="str">
        <f t="shared" si="22"/>
        <v>PG&amp;E Energy Trading-Gas Corporation96005429</v>
      </c>
      <c r="L761" s="73" t="str">
        <f t="shared" si="23"/>
        <v>Enron North America Corp.</v>
      </c>
    </row>
    <row r="762" spans="1:12" x14ac:dyDescent="0.2">
      <c r="A762" s="70" t="s">
        <v>103</v>
      </c>
      <c r="B762" s="69">
        <v>96007593</v>
      </c>
      <c r="C762" s="70" t="s">
        <v>411</v>
      </c>
      <c r="D762" s="70" t="s">
        <v>565</v>
      </c>
      <c r="E762" s="69">
        <v>1305</v>
      </c>
      <c r="F762" s="69">
        <v>58402</v>
      </c>
      <c r="G762" s="71" t="s">
        <v>398</v>
      </c>
      <c r="H762" s="72">
        <v>35431</v>
      </c>
      <c r="I762" s="73">
        <f>VLOOKUP(A762,'US GAS Rankings'!$C$6:$H$232,6,FALSE)</f>
        <v>20</v>
      </c>
      <c r="K762" s="73" t="str">
        <f t="shared" si="22"/>
        <v>PG&amp;E Energy Trading-Gas Corporation96007593</v>
      </c>
      <c r="L762" s="73" t="str">
        <f t="shared" si="23"/>
        <v>Enron North America Corp.</v>
      </c>
    </row>
    <row r="763" spans="1:12" x14ac:dyDescent="0.2">
      <c r="A763" s="70" t="s">
        <v>103</v>
      </c>
      <c r="B763" s="69">
        <v>96013297</v>
      </c>
      <c r="C763" s="70" t="s">
        <v>392</v>
      </c>
      <c r="D763" s="70" t="s">
        <v>565</v>
      </c>
      <c r="E763" s="69">
        <v>1305</v>
      </c>
      <c r="F763" s="69">
        <v>58402</v>
      </c>
      <c r="G763" s="71" t="s">
        <v>393</v>
      </c>
      <c r="H763" s="72">
        <v>35827</v>
      </c>
      <c r="I763" s="73">
        <f>VLOOKUP(A763,'US GAS Rankings'!$C$6:$H$232,6,FALSE)</f>
        <v>20</v>
      </c>
      <c r="K763" s="73" t="str">
        <f t="shared" si="22"/>
        <v>PG&amp;E Energy Trading-Gas Corporation96013297</v>
      </c>
      <c r="L763" s="73" t="str">
        <f t="shared" si="23"/>
        <v>Enron North America Corp.</v>
      </c>
    </row>
    <row r="764" spans="1:12" x14ac:dyDescent="0.2">
      <c r="A764" s="70" t="s">
        <v>103</v>
      </c>
      <c r="B764" s="69">
        <v>96019051</v>
      </c>
      <c r="C764" s="70" t="s">
        <v>394</v>
      </c>
      <c r="D764" s="70" t="s">
        <v>565</v>
      </c>
      <c r="E764" s="69">
        <v>1305</v>
      </c>
      <c r="F764" s="69">
        <v>58402</v>
      </c>
      <c r="G764" s="71" t="s">
        <v>395</v>
      </c>
      <c r="H764" s="72">
        <v>36161</v>
      </c>
      <c r="I764" s="73">
        <f>VLOOKUP(A764,'US GAS Rankings'!$C$6:$H$232,6,FALSE)</f>
        <v>20</v>
      </c>
      <c r="K764" s="73" t="str">
        <f t="shared" si="22"/>
        <v>PG&amp;E Energy Trading-Gas Corporation96019051</v>
      </c>
      <c r="L764" s="73" t="str">
        <f t="shared" si="23"/>
        <v>Enron North America Corp.</v>
      </c>
    </row>
    <row r="765" spans="1:12" x14ac:dyDescent="0.2">
      <c r="A765" s="70" t="s">
        <v>103</v>
      </c>
      <c r="B765" s="69">
        <v>96046543</v>
      </c>
      <c r="C765" s="70" t="s">
        <v>401</v>
      </c>
      <c r="D765" s="70" t="s">
        <v>565</v>
      </c>
      <c r="E765" s="69">
        <v>1305</v>
      </c>
      <c r="F765" s="69">
        <v>58402</v>
      </c>
      <c r="G765" s="71" t="s">
        <v>398</v>
      </c>
      <c r="H765" s="72">
        <v>36739</v>
      </c>
      <c r="I765" s="73">
        <f>VLOOKUP(A765,'US GAS Rankings'!$C$6:$H$232,6,FALSE)</f>
        <v>20</v>
      </c>
      <c r="K765" s="73" t="str">
        <f t="shared" si="22"/>
        <v>PG&amp;E Energy Trading-Gas Corporation96046543</v>
      </c>
      <c r="L765" s="73" t="str">
        <f t="shared" si="23"/>
        <v>Enron North America Corp.</v>
      </c>
    </row>
    <row r="766" spans="1:12" x14ac:dyDescent="0.2">
      <c r="A766" s="70" t="s">
        <v>103</v>
      </c>
      <c r="B766" s="69">
        <v>96046588</v>
      </c>
      <c r="C766" s="70" t="s">
        <v>399</v>
      </c>
      <c r="D766" s="70" t="s">
        <v>565</v>
      </c>
      <c r="E766" s="69">
        <v>1305</v>
      </c>
      <c r="F766" s="69">
        <v>58402</v>
      </c>
      <c r="G766" s="71" t="s">
        <v>398</v>
      </c>
      <c r="H766" s="72">
        <v>36770</v>
      </c>
      <c r="I766" s="73">
        <f>VLOOKUP(A766,'US GAS Rankings'!$C$6:$H$232,6,FALSE)</f>
        <v>20</v>
      </c>
      <c r="K766" s="73" t="str">
        <f t="shared" si="22"/>
        <v>PG&amp;E Energy Trading-Gas Corporation96046588</v>
      </c>
      <c r="L766" s="73" t="str">
        <f t="shared" si="23"/>
        <v>Enron North America Corp.</v>
      </c>
    </row>
    <row r="767" spans="1:12" x14ac:dyDescent="0.2">
      <c r="A767" s="70" t="s">
        <v>110</v>
      </c>
      <c r="B767" s="69">
        <v>96057100</v>
      </c>
      <c r="C767" s="70" t="s">
        <v>392</v>
      </c>
      <c r="D767" s="70" t="s">
        <v>584</v>
      </c>
      <c r="E767" s="69">
        <v>80670</v>
      </c>
      <c r="F767" s="69">
        <v>58525</v>
      </c>
      <c r="G767" s="71" t="s">
        <v>393</v>
      </c>
      <c r="H767" s="72">
        <v>36861</v>
      </c>
      <c r="I767" s="73">
        <f>VLOOKUP(A767,'US GAS Rankings'!$C$6:$H$232,6,FALSE)</f>
        <v>27</v>
      </c>
      <c r="K767" s="73" t="str">
        <f t="shared" si="22"/>
        <v>OGE Energy Resources, Inc.96057100</v>
      </c>
      <c r="L767" s="73" t="str">
        <f t="shared" si="23"/>
        <v>enovate, L.L.C.</v>
      </c>
    </row>
    <row r="768" spans="1:12" x14ac:dyDescent="0.2">
      <c r="A768" s="70" t="s">
        <v>110</v>
      </c>
      <c r="B768" s="69">
        <v>96057168</v>
      </c>
      <c r="C768" s="70" t="s">
        <v>396</v>
      </c>
      <c r="D768" s="70" t="s">
        <v>584</v>
      </c>
      <c r="E768" s="69">
        <v>80670</v>
      </c>
      <c r="F768" s="69">
        <v>58525</v>
      </c>
      <c r="G768" s="71" t="s">
        <v>393</v>
      </c>
      <c r="H768" s="72">
        <v>36800</v>
      </c>
      <c r="I768" s="73">
        <f>VLOOKUP(A768,'US GAS Rankings'!$C$6:$H$232,6,FALSE)</f>
        <v>27</v>
      </c>
      <c r="K768" s="73" t="str">
        <f t="shared" si="22"/>
        <v>OGE Energy Resources, Inc.96057168</v>
      </c>
      <c r="L768" s="73" t="str">
        <f t="shared" si="23"/>
        <v>enovate, L.L.C.</v>
      </c>
    </row>
    <row r="769" spans="1:12" x14ac:dyDescent="0.2">
      <c r="A769" s="70" t="s">
        <v>110</v>
      </c>
      <c r="B769" s="69">
        <v>96022449</v>
      </c>
      <c r="C769" s="70" t="s">
        <v>410</v>
      </c>
      <c r="D769" s="70" t="s">
        <v>565</v>
      </c>
      <c r="E769" s="69">
        <v>1305</v>
      </c>
      <c r="F769" s="69">
        <v>58525</v>
      </c>
      <c r="G769" s="71" t="s">
        <v>393</v>
      </c>
      <c r="H769" s="72">
        <v>36100</v>
      </c>
      <c r="I769" s="73">
        <f>VLOOKUP(A769,'US GAS Rankings'!$C$6:$H$232,6,FALSE)</f>
        <v>27</v>
      </c>
      <c r="K769" s="73" t="str">
        <f t="shared" si="22"/>
        <v>OGE Energy Resources, Inc.96022449</v>
      </c>
      <c r="L769" s="73" t="str">
        <f t="shared" si="23"/>
        <v>Enron North America Corp.</v>
      </c>
    </row>
    <row r="770" spans="1:12" x14ac:dyDescent="0.2">
      <c r="A770" s="70" t="s">
        <v>110</v>
      </c>
      <c r="B770" s="69">
        <v>96070626</v>
      </c>
      <c r="C770" s="70" t="s">
        <v>404</v>
      </c>
      <c r="D770" s="70" t="s">
        <v>565</v>
      </c>
      <c r="E770" s="69">
        <v>1305</v>
      </c>
      <c r="F770" s="69">
        <v>58525</v>
      </c>
      <c r="G770" s="71" t="s">
        <v>398</v>
      </c>
      <c r="H770" s="72">
        <v>37196</v>
      </c>
      <c r="I770" s="73">
        <f>VLOOKUP(A770,'US GAS Rankings'!$C$6:$H$232,6,FALSE)</f>
        <v>27</v>
      </c>
      <c r="K770" s="73" t="str">
        <f t="shared" si="22"/>
        <v>OGE Energy Resources, Inc.96070626</v>
      </c>
      <c r="L770" s="73" t="str">
        <f t="shared" si="23"/>
        <v>Enron North America Corp.</v>
      </c>
    </row>
    <row r="771" spans="1:12" x14ac:dyDescent="0.2">
      <c r="A771" s="70" t="s">
        <v>221</v>
      </c>
      <c r="B771" s="69">
        <v>96061754</v>
      </c>
      <c r="C771" s="70" t="s">
        <v>399</v>
      </c>
      <c r="D771" s="70" t="s">
        <v>565</v>
      </c>
      <c r="E771" s="69">
        <v>1305</v>
      </c>
      <c r="F771" s="69">
        <v>58669</v>
      </c>
      <c r="G771" s="71" t="s">
        <v>400</v>
      </c>
      <c r="H771" s="72">
        <v>37043</v>
      </c>
      <c r="I771" s="73">
        <f>VLOOKUP(A771,'US GAS Rankings'!$C$6:$H$232,6,FALSE)</f>
        <v>138</v>
      </c>
      <c r="K771" s="73" t="str">
        <f t="shared" ref="K771:K834" si="24">A771&amp;B771</f>
        <v>Koch Midstream Services Company96061754</v>
      </c>
      <c r="L771" s="73" t="str">
        <f t="shared" ref="L771:L834" si="25">D771</f>
        <v>Enron North America Corp.</v>
      </c>
    </row>
    <row r="772" spans="1:12" x14ac:dyDescent="0.2">
      <c r="A772" s="70" t="s">
        <v>221</v>
      </c>
      <c r="B772" s="69">
        <v>96061755</v>
      </c>
      <c r="C772" s="70" t="s">
        <v>402</v>
      </c>
      <c r="D772" s="70" t="s">
        <v>565</v>
      </c>
      <c r="E772" s="69">
        <v>1305</v>
      </c>
      <c r="F772" s="69">
        <v>58669</v>
      </c>
      <c r="G772" s="71" t="s">
        <v>398</v>
      </c>
      <c r="H772" s="72">
        <v>37043</v>
      </c>
      <c r="I772" s="73">
        <f>VLOOKUP(A772,'US GAS Rankings'!$C$6:$H$232,6,FALSE)</f>
        <v>138</v>
      </c>
      <c r="K772" s="73" t="str">
        <f t="shared" si="24"/>
        <v>Koch Midstream Services Company96061755</v>
      </c>
      <c r="L772" s="73" t="str">
        <f t="shared" si="25"/>
        <v>Enron North America Corp.</v>
      </c>
    </row>
    <row r="773" spans="1:12" x14ac:dyDescent="0.2">
      <c r="A773" s="70" t="s">
        <v>122</v>
      </c>
      <c r="B773" s="69">
        <v>96059711</v>
      </c>
      <c r="C773" s="70" t="s">
        <v>399</v>
      </c>
      <c r="D773" s="70" t="s">
        <v>565</v>
      </c>
      <c r="E773" s="69">
        <v>1305</v>
      </c>
      <c r="F773" s="69">
        <v>60949</v>
      </c>
      <c r="G773" s="71" t="s">
        <v>398</v>
      </c>
      <c r="H773" s="72">
        <v>36982</v>
      </c>
      <c r="I773" s="73">
        <f>VLOOKUP(A773,'US GAS Rankings'!$C$6:$H$232,6,FALSE)</f>
        <v>39</v>
      </c>
      <c r="K773" s="73" t="str">
        <f t="shared" si="24"/>
        <v>Enterprise Products Operating L.P.96059711</v>
      </c>
      <c r="L773" s="73" t="str">
        <f t="shared" si="25"/>
        <v>Enron North America Corp.</v>
      </c>
    </row>
    <row r="774" spans="1:12" x14ac:dyDescent="0.2">
      <c r="A774" s="70" t="s">
        <v>176</v>
      </c>
      <c r="B774" s="69">
        <v>96060419</v>
      </c>
      <c r="C774" s="70" t="s">
        <v>401</v>
      </c>
      <c r="D774" s="70" t="s">
        <v>584</v>
      </c>
      <c r="E774" s="69">
        <v>80670</v>
      </c>
      <c r="F774" s="69">
        <v>61057</v>
      </c>
      <c r="G774" s="71" t="s">
        <v>398</v>
      </c>
      <c r="H774" s="72">
        <v>36982</v>
      </c>
      <c r="I774" s="73">
        <f>VLOOKUP(A774,'US GAS Rankings'!$C$6:$H$232,6,FALSE)</f>
        <v>93</v>
      </c>
      <c r="K774" s="73" t="str">
        <f t="shared" si="24"/>
        <v>Nicor Gas Company96060419</v>
      </c>
      <c r="L774" s="73" t="str">
        <f t="shared" si="25"/>
        <v>enovate, L.L.C.</v>
      </c>
    </row>
    <row r="775" spans="1:12" x14ac:dyDescent="0.2">
      <c r="A775" s="70" t="s">
        <v>176</v>
      </c>
      <c r="B775" s="69">
        <v>96061648</v>
      </c>
      <c r="C775" s="70" t="s">
        <v>426</v>
      </c>
      <c r="D775" s="70" t="s">
        <v>584</v>
      </c>
      <c r="E775" s="69">
        <v>80670</v>
      </c>
      <c r="F775" s="69">
        <v>61057</v>
      </c>
      <c r="G775" s="71" t="s">
        <v>393</v>
      </c>
      <c r="H775" s="72">
        <v>36826</v>
      </c>
      <c r="I775" s="73">
        <f>VLOOKUP(A775,'US GAS Rankings'!$C$6:$H$232,6,FALSE)</f>
        <v>93</v>
      </c>
      <c r="K775" s="73" t="str">
        <f t="shared" si="24"/>
        <v>Nicor Gas Company96061648</v>
      </c>
      <c r="L775" s="73" t="str">
        <f t="shared" si="25"/>
        <v>enovate, L.L.C.</v>
      </c>
    </row>
    <row r="776" spans="1:12" x14ac:dyDescent="0.2">
      <c r="A776" s="70" t="s">
        <v>176</v>
      </c>
      <c r="B776" s="69">
        <v>96055526</v>
      </c>
      <c r="C776" s="70" t="s">
        <v>401</v>
      </c>
      <c r="D776" s="70" t="s">
        <v>587</v>
      </c>
      <c r="E776" s="69">
        <v>76470</v>
      </c>
      <c r="F776" s="69">
        <v>61057</v>
      </c>
      <c r="G776" s="71" t="s">
        <v>398</v>
      </c>
      <c r="H776" s="72">
        <v>36892</v>
      </c>
      <c r="I776" s="73">
        <f>VLOOKUP(A776,'US GAS Rankings'!$C$6:$H$232,6,FALSE)</f>
        <v>93</v>
      </c>
      <c r="K776" s="73" t="str">
        <f t="shared" si="24"/>
        <v>Nicor Gas Company96055526</v>
      </c>
      <c r="L776" s="73" t="str">
        <f t="shared" si="25"/>
        <v>Enron MW, L.L.C.</v>
      </c>
    </row>
    <row r="777" spans="1:12" x14ac:dyDescent="0.2">
      <c r="A777" s="70" t="s">
        <v>176</v>
      </c>
      <c r="B777" s="69">
        <v>96055532</v>
      </c>
      <c r="C777" s="70" t="s">
        <v>399</v>
      </c>
      <c r="D777" s="70" t="s">
        <v>587</v>
      </c>
      <c r="E777" s="69">
        <v>76470</v>
      </c>
      <c r="F777" s="69">
        <v>61057</v>
      </c>
      <c r="G777" s="71" t="s">
        <v>398</v>
      </c>
      <c r="H777" s="72">
        <v>36892</v>
      </c>
      <c r="I777" s="73">
        <f>VLOOKUP(A777,'US GAS Rankings'!$C$6:$H$232,6,FALSE)</f>
        <v>93</v>
      </c>
      <c r="K777" s="73" t="str">
        <f t="shared" si="24"/>
        <v>Nicor Gas Company96055532</v>
      </c>
      <c r="L777" s="73" t="str">
        <f t="shared" si="25"/>
        <v>Enron MW, L.L.C.</v>
      </c>
    </row>
    <row r="778" spans="1:12" x14ac:dyDescent="0.2">
      <c r="A778" s="70" t="s">
        <v>176</v>
      </c>
      <c r="B778" s="69">
        <v>96001213</v>
      </c>
      <c r="C778" s="70" t="s">
        <v>425</v>
      </c>
      <c r="D778" s="70" t="s">
        <v>565</v>
      </c>
      <c r="E778" s="69">
        <v>1305</v>
      </c>
      <c r="F778" s="69">
        <v>61057</v>
      </c>
      <c r="G778" s="71" t="s">
        <v>393</v>
      </c>
      <c r="H778" s="72">
        <v>34820</v>
      </c>
      <c r="I778" s="73">
        <f>VLOOKUP(A778,'US GAS Rankings'!$C$6:$H$232,6,FALSE)</f>
        <v>93</v>
      </c>
      <c r="K778" s="73" t="str">
        <f t="shared" si="24"/>
        <v>Nicor Gas Company96001213</v>
      </c>
      <c r="L778" s="73" t="str">
        <f t="shared" si="25"/>
        <v>Enron North America Corp.</v>
      </c>
    </row>
    <row r="779" spans="1:12" x14ac:dyDescent="0.2">
      <c r="A779" s="70" t="s">
        <v>176</v>
      </c>
      <c r="B779" s="69">
        <v>96003730</v>
      </c>
      <c r="C779" s="70" t="s">
        <v>408</v>
      </c>
      <c r="D779" s="70" t="s">
        <v>565</v>
      </c>
      <c r="E779" s="69">
        <v>1305</v>
      </c>
      <c r="F779" s="69">
        <v>61057</v>
      </c>
      <c r="G779" s="71" t="s">
        <v>400</v>
      </c>
      <c r="H779" s="72">
        <v>33359</v>
      </c>
      <c r="I779" s="73">
        <f>VLOOKUP(A779,'US GAS Rankings'!$C$6:$H$232,6,FALSE)</f>
        <v>93</v>
      </c>
      <c r="K779" s="73" t="str">
        <f t="shared" si="24"/>
        <v>Nicor Gas Company96003730</v>
      </c>
      <c r="L779" s="73" t="str">
        <f t="shared" si="25"/>
        <v>Enron North America Corp.</v>
      </c>
    </row>
    <row r="780" spans="1:12" x14ac:dyDescent="0.2">
      <c r="A780" s="70" t="s">
        <v>176</v>
      </c>
      <c r="B780" s="69">
        <v>96012124</v>
      </c>
      <c r="C780" s="70" t="s">
        <v>420</v>
      </c>
      <c r="D780" s="70" t="s">
        <v>565</v>
      </c>
      <c r="E780" s="69">
        <v>1305</v>
      </c>
      <c r="F780" s="69">
        <v>61057</v>
      </c>
      <c r="G780" s="71" t="s">
        <v>393</v>
      </c>
      <c r="H780" s="72">
        <v>35735</v>
      </c>
      <c r="I780" s="73">
        <f>VLOOKUP(A780,'US GAS Rankings'!$C$6:$H$232,6,FALSE)</f>
        <v>93</v>
      </c>
      <c r="K780" s="73" t="str">
        <f t="shared" si="24"/>
        <v>Nicor Gas Company96012124</v>
      </c>
      <c r="L780" s="73" t="str">
        <f t="shared" si="25"/>
        <v>Enron North America Corp.</v>
      </c>
    </row>
    <row r="781" spans="1:12" x14ac:dyDescent="0.2">
      <c r="A781" s="70" t="s">
        <v>176</v>
      </c>
      <c r="B781" s="69">
        <v>96016929</v>
      </c>
      <c r="C781" s="70" t="s">
        <v>401</v>
      </c>
      <c r="D781" s="70" t="s">
        <v>565</v>
      </c>
      <c r="E781" s="69">
        <v>1305</v>
      </c>
      <c r="F781" s="69">
        <v>61057</v>
      </c>
      <c r="G781" s="71" t="s">
        <v>400</v>
      </c>
      <c r="H781" s="72">
        <v>35977</v>
      </c>
      <c r="I781" s="73">
        <f>VLOOKUP(A781,'US GAS Rankings'!$C$6:$H$232,6,FALSE)</f>
        <v>93</v>
      </c>
      <c r="K781" s="73" t="str">
        <f t="shared" si="24"/>
        <v>Nicor Gas Company96016929</v>
      </c>
      <c r="L781" s="73" t="str">
        <f t="shared" si="25"/>
        <v>Enron North America Corp.</v>
      </c>
    </row>
    <row r="782" spans="1:12" x14ac:dyDescent="0.2">
      <c r="A782" s="70" t="s">
        <v>176</v>
      </c>
      <c r="B782" s="69">
        <v>96031421</v>
      </c>
      <c r="C782" s="70" t="s">
        <v>426</v>
      </c>
      <c r="D782" s="70" t="s">
        <v>565</v>
      </c>
      <c r="E782" s="69">
        <v>1305</v>
      </c>
      <c r="F782" s="69">
        <v>61057</v>
      </c>
      <c r="G782" s="71" t="s">
        <v>393</v>
      </c>
      <c r="H782" s="72">
        <v>36108</v>
      </c>
      <c r="I782" s="73">
        <f>VLOOKUP(A782,'US GAS Rankings'!$C$6:$H$232,6,FALSE)</f>
        <v>93</v>
      </c>
      <c r="K782" s="73" t="str">
        <f t="shared" si="24"/>
        <v>Nicor Gas Company96031421</v>
      </c>
      <c r="L782" s="73" t="str">
        <f t="shared" si="25"/>
        <v>Enron North America Corp.</v>
      </c>
    </row>
    <row r="783" spans="1:12" x14ac:dyDescent="0.2">
      <c r="A783" s="70" t="s">
        <v>176</v>
      </c>
      <c r="B783" s="69">
        <v>96035177</v>
      </c>
      <c r="C783" s="70" t="s">
        <v>402</v>
      </c>
      <c r="D783" s="70" t="s">
        <v>565</v>
      </c>
      <c r="E783" s="69">
        <v>1305</v>
      </c>
      <c r="F783" s="69">
        <v>61057</v>
      </c>
      <c r="G783" s="71" t="s">
        <v>398</v>
      </c>
      <c r="H783" s="72">
        <v>36586</v>
      </c>
      <c r="I783" s="73">
        <f>VLOOKUP(A783,'US GAS Rankings'!$C$6:$H$232,6,FALSE)</f>
        <v>93</v>
      </c>
      <c r="K783" s="73" t="str">
        <f t="shared" si="24"/>
        <v>Nicor Gas Company96035177</v>
      </c>
      <c r="L783" s="73" t="str">
        <f t="shared" si="25"/>
        <v>Enron North America Corp.</v>
      </c>
    </row>
    <row r="784" spans="1:12" x14ac:dyDescent="0.2">
      <c r="A784" s="70" t="s">
        <v>176</v>
      </c>
      <c r="B784" s="69">
        <v>96044424</v>
      </c>
      <c r="C784" s="70" t="s">
        <v>426</v>
      </c>
      <c r="D784" s="70" t="s">
        <v>565</v>
      </c>
      <c r="E784" s="69">
        <v>1305</v>
      </c>
      <c r="F784" s="69">
        <v>61057</v>
      </c>
      <c r="G784" s="71" t="s">
        <v>393</v>
      </c>
      <c r="H784" s="72">
        <v>36145</v>
      </c>
      <c r="I784" s="73">
        <f>VLOOKUP(A784,'US GAS Rankings'!$C$6:$H$232,6,FALSE)</f>
        <v>93</v>
      </c>
      <c r="K784" s="73" t="str">
        <f t="shared" si="24"/>
        <v>Nicor Gas Company96044424</v>
      </c>
      <c r="L784" s="73" t="str">
        <f t="shared" si="25"/>
        <v>Enron North America Corp.</v>
      </c>
    </row>
    <row r="785" spans="1:12" x14ac:dyDescent="0.2">
      <c r="A785" s="70" t="s">
        <v>245</v>
      </c>
      <c r="B785" s="69">
        <v>96021365</v>
      </c>
      <c r="C785" s="70" t="s">
        <v>410</v>
      </c>
      <c r="D785" s="70" t="s">
        <v>565</v>
      </c>
      <c r="E785" s="69">
        <v>1305</v>
      </c>
      <c r="F785" s="69">
        <v>61428</v>
      </c>
      <c r="G785" s="71" t="s">
        <v>393</v>
      </c>
      <c r="H785" s="72">
        <v>35796</v>
      </c>
      <c r="I785" s="73">
        <f>VLOOKUP(A785,'US GAS Rankings'!$C$6:$H$232,6,FALSE)</f>
        <v>162</v>
      </c>
      <c r="K785" s="73" t="str">
        <f t="shared" si="24"/>
        <v>CLECO Corporation96021365</v>
      </c>
      <c r="L785" s="73" t="str">
        <f t="shared" si="25"/>
        <v>Enron North America Corp.</v>
      </c>
    </row>
    <row r="786" spans="1:12" x14ac:dyDescent="0.2">
      <c r="A786" s="70" t="s">
        <v>164</v>
      </c>
      <c r="B786" s="69">
        <v>96035612</v>
      </c>
      <c r="C786" s="70" t="s">
        <v>399</v>
      </c>
      <c r="D786" s="70" t="s">
        <v>565</v>
      </c>
      <c r="E786" s="69">
        <v>1305</v>
      </c>
      <c r="F786" s="69">
        <v>61544</v>
      </c>
      <c r="G786" s="71" t="s">
        <v>400</v>
      </c>
      <c r="H786" s="72">
        <v>36586</v>
      </c>
      <c r="I786" s="73">
        <f>VLOOKUP(A786,'US GAS Rankings'!$C$6:$H$232,6,FALSE)</f>
        <v>81</v>
      </c>
      <c r="K786" s="73" t="str">
        <f t="shared" si="24"/>
        <v>Castle Power LLC96035612</v>
      </c>
      <c r="L786" s="73" t="str">
        <f t="shared" si="25"/>
        <v>Enron North America Corp.</v>
      </c>
    </row>
    <row r="787" spans="1:12" x14ac:dyDescent="0.2">
      <c r="A787" s="70" t="s">
        <v>164</v>
      </c>
      <c r="B787" s="69">
        <v>96039363</v>
      </c>
      <c r="C787" s="70" t="s">
        <v>401</v>
      </c>
      <c r="D787" s="70" t="s">
        <v>565</v>
      </c>
      <c r="E787" s="69">
        <v>1305</v>
      </c>
      <c r="F787" s="69">
        <v>61544</v>
      </c>
      <c r="G787" s="71" t="s">
        <v>400</v>
      </c>
      <c r="H787" s="72">
        <v>36655</v>
      </c>
      <c r="I787" s="73">
        <f>VLOOKUP(A787,'US GAS Rankings'!$C$6:$H$232,6,FALSE)</f>
        <v>81</v>
      </c>
      <c r="K787" s="73" t="str">
        <f t="shared" si="24"/>
        <v>Castle Power LLC96039363</v>
      </c>
      <c r="L787" s="73" t="str">
        <f t="shared" si="25"/>
        <v>Enron North America Corp.</v>
      </c>
    </row>
    <row r="788" spans="1:12" x14ac:dyDescent="0.2">
      <c r="A788" s="70" t="s">
        <v>164</v>
      </c>
      <c r="B788" s="69">
        <v>96053282</v>
      </c>
      <c r="C788" s="70" t="s">
        <v>402</v>
      </c>
      <c r="D788" s="70" t="s">
        <v>565</v>
      </c>
      <c r="E788" s="69">
        <v>1305</v>
      </c>
      <c r="F788" s="69">
        <v>61544</v>
      </c>
      <c r="G788" s="71" t="s">
        <v>398</v>
      </c>
      <c r="H788" s="72">
        <v>36861</v>
      </c>
      <c r="I788" s="73">
        <f>VLOOKUP(A788,'US GAS Rankings'!$C$6:$H$232,6,FALSE)</f>
        <v>81</v>
      </c>
      <c r="K788" s="73" t="str">
        <f t="shared" si="24"/>
        <v>Castle Power LLC96053282</v>
      </c>
      <c r="L788" s="73" t="str">
        <f t="shared" si="25"/>
        <v>Enron North America Corp.</v>
      </c>
    </row>
    <row r="789" spans="1:12" x14ac:dyDescent="0.2">
      <c r="A789" s="70" t="s">
        <v>131</v>
      </c>
      <c r="B789" s="69">
        <v>96064301</v>
      </c>
      <c r="C789" s="70" t="s">
        <v>399</v>
      </c>
      <c r="D789" s="70" t="s">
        <v>582</v>
      </c>
      <c r="E789" s="69">
        <v>94055</v>
      </c>
      <c r="F789" s="69">
        <v>61839</v>
      </c>
      <c r="G789" s="71" t="s">
        <v>398</v>
      </c>
      <c r="H789" s="72">
        <v>37104</v>
      </c>
      <c r="I789" s="73">
        <f>VLOOKUP(A789,'US GAS Rankings'!$C$6:$H$232,6,FALSE)</f>
        <v>48</v>
      </c>
      <c r="K789" s="73" t="str">
        <f t="shared" si="24"/>
        <v>PanCanadian Energy Services Inc.96064301</v>
      </c>
      <c r="L789" s="73" t="str">
        <f t="shared" si="25"/>
        <v>ENA Upstream Company LLC</v>
      </c>
    </row>
    <row r="790" spans="1:12" x14ac:dyDescent="0.2">
      <c r="A790" s="70" t="s">
        <v>131</v>
      </c>
      <c r="B790" s="69">
        <v>96067387</v>
      </c>
      <c r="C790" s="70" t="s">
        <v>396</v>
      </c>
      <c r="D790" s="70" t="s">
        <v>584</v>
      </c>
      <c r="E790" s="69">
        <v>80670</v>
      </c>
      <c r="F790" s="69">
        <v>61839</v>
      </c>
      <c r="G790" s="71" t="s">
        <v>393</v>
      </c>
      <c r="H790" s="72">
        <v>37073</v>
      </c>
      <c r="I790" s="73">
        <f>VLOOKUP(A790,'US GAS Rankings'!$C$6:$H$232,6,FALSE)</f>
        <v>48</v>
      </c>
      <c r="K790" s="73" t="str">
        <f t="shared" si="24"/>
        <v>PanCanadian Energy Services Inc.96067387</v>
      </c>
      <c r="L790" s="73" t="str">
        <f t="shared" si="25"/>
        <v>enovate, L.L.C.</v>
      </c>
    </row>
    <row r="791" spans="1:12" x14ac:dyDescent="0.2">
      <c r="A791" s="70" t="s">
        <v>131</v>
      </c>
      <c r="B791" s="69">
        <v>96086909</v>
      </c>
      <c r="C791" s="70" t="s">
        <v>583</v>
      </c>
      <c r="D791" s="70" t="s">
        <v>127</v>
      </c>
      <c r="E791" s="69">
        <v>57956</v>
      </c>
      <c r="F791" s="69">
        <v>61839</v>
      </c>
      <c r="G791" s="71" t="s">
        <v>393</v>
      </c>
      <c r="H791" s="72">
        <v>35855</v>
      </c>
      <c r="I791" s="73">
        <f>VLOOKUP(A791,'US GAS Rankings'!$C$6:$H$232,6,FALSE)</f>
        <v>48</v>
      </c>
      <c r="K791" s="73" t="str">
        <f t="shared" si="24"/>
        <v>PanCanadian Energy Services Inc.96086909</v>
      </c>
      <c r="L791" s="73" t="str">
        <f t="shared" si="25"/>
        <v>Enron Energy Services, Inc.</v>
      </c>
    </row>
    <row r="792" spans="1:12" x14ac:dyDescent="0.2">
      <c r="A792" s="70" t="s">
        <v>131</v>
      </c>
      <c r="B792" s="69">
        <v>96000988</v>
      </c>
      <c r="C792" s="70" t="s">
        <v>425</v>
      </c>
      <c r="D792" s="70" t="s">
        <v>565</v>
      </c>
      <c r="E792" s="69">
        <v>1305</v>
      </c>
      <c r="F792" s="69">
        <v>61839</v>
      </c>
      <c r="G792" s="71" t="s">
        <v>393</v>
      </c>
      <c r="H792" s="72">
        <v>34912</v>
      </c>
      <c r="I792" s="73">
        <f>VLOOKUP(A792,'US GAS Rankings'!$C$6:$H$232,6,FALSE)</f>
        <v>48</v>
      </c>
      <c r="K792" s="73" t="str">
        <f t="shared" si="24"/>
        <v>PanCanadian Energy Services Inc.96000988</v>
      </c>
      <c r="L792" s="73" t="str">
        <f t="shared" si="25"/>
        <v>Enron North America Corp.</v>
      </c>
    </row>
    <row r="793" spans="1:12" x14ac:dyDescent="0.2">
      <c r="A793" s="70" t="s">
        <v>131</v>
      </c>
      <c r="B793" s="69">
        <v>96001177</v>
      </c>
      <c r="C793" s="70" t="s">
        <v>424</v>
      </c>
      <c r="D793" s="70" t="s">
        <v>565</v>
      </c>
      <c r="E793" s="69">
        <v>1305</v>
      </c>
      <c r="F793" s="69">
        <v>61839</v>
      </c>
      <c r="G793" s="71" t="s">
        <v>400</v>
      </c>
      <c r="H793" s="72">
        <v>33604</v>
      </c>
      <c r="I793" s="73">
        <f>VLOOKUP(A793,'US GAS Rankings'!$C$6:$H$232,6,FALSE)</f>
        <v>48</v>
      </c>
      <c r="K793" s="73" t="str">
        <f t="shared" si="24"/>
        <v>PanCanadian Energy Services Inc.96001177</v>
      </c>
      <c r="L793" s="73" t="str">
        <f t="shared" si="25"/>
        <v>Enron North America Corp.</v>
      </c>
    </row>
    <row r="794" spans="1:12" x14ac:dyDescent="0.2">
      <c r="A794" s="70" t="s">
        <v>131</v>
      </c>
      <c r="B794" s="69">
        <v>96001596</v>
      </c>
      <c r="C794" s="70" t="s">
        <v>392</v>
      </c>
      <c r="D794" s="70" t="s">
        <v>565</v>
      </c>
      <c r="E794" s="69">
        <v>1305</v>
      </c>
      <c r="F794" s="69">
        <v>61839</v>
      </c>
      <c r="G794" s="71" t="s">
        <v>393</v>
      </c>
      <c r="H794" s="72">
        <v>35186</v>
      </c>
      <c r="I794" s="73">
        <f>VLOOKUP(A794,'US GAS Rankings'!$C$6:$H$232,6,FALSE)</f>
        <v>48</v>
      </c>
      <c r="K794" s="73" t="str">
        <f t="shared" si="24"/>
        <v>PanCanadian Energy Services Inc.96001596</v>
      </c>
      <c r="L794" s="73" t="str">
        <f t="shared" si="25"/>
        <v>Enron North America Corp.</v>
      </c>
    </row>
    <row r="795" spans="1:12" x14ac:dyDescent="0.2">
      <c r="A795" s="70" t="s">
        <v>131</v>
      </c>
      <c r="B795" s="69">
        <v>96005429</v>
      </c>
      <c r="C795" s="70" t="s">
        <v>397</v>
      </c>
      <c r="D795" s="70" t="s">
        <v>565</v>
      </c>
      <c r="E795" s="69">
        <v>1305</v>
      </c>
      <c r="F795" s="69">
        <v>61839</v>
      </c>
      <c r="G795" s="71" t="s">
        <v>398</v>
      </c>
      <c r="H795" s="72">
        <v>35431</v>
      </c>
      <c r="I795" s="73">
        <f>VLOOKUP(A795,'US GAS Rankings'!$C$6:$H$232,6,FALSE)</f>
        <v>48</v>
      </c>
      <c r="K795" s="73" t="str">
        <f t="shared" si="24"/>
        <v>PanCanadian Energy Services Inc.96005429</v>
      </c>
      <c r="L795" s="73" t="str">
        <f t="shared" si="25"/>
        <v>Enron North America Corp.</v>
      </c>
    </row>
    <row r="796" spans="1:12" x14ac:dyDescent="0.2">
      <c r="A796" s="70" t="s">
        <v>131</v>
      </c>
      <c r="B796" s="69">
        <v>96029130</v>
      </c>
      <c r="C796" s="70" t="s">
        <v>396</v>
      </c>
      <c r="D796" s="70" t="s">
        <v>565</v>
      </c>
      <c r="E796" s="69">
        <v>1305</v>
      </c>
      <c r="F796" s="69">
        <v>61839</v>
      </c>
      <c r="G796" s="71" t="s">
        <v>400</v>
      </c>
      <c r="H796" s="72">
        <v>35796</v>
      </c>
      <c r="I796" s="73">
        <f>VLOOKUP(A796,'US GAS Rankings'!$C$6:$H$232,6,FALSE)</f>
        <v>48</v>
      </c>
      <c r="K796" s="73" t="str">
        <f t="shared" si="24"/>
        <v>PanCanadian Energy Services Inc.96029130</v>
      </c>
      <c r="L796" s="73" t="str">
        <f t="shared" si="25"/>
        <v>Enron North America Corp.</v>
      </c>
    </row>
    <row r="797" spans="1:12" x14ac:dyDescent="0.2">
      <c r="A797" s="70" t="s">
        <v>87</v>
      </c>
      <c r="B797" s="69">
        <v>96059532</v>
      </c>
      <c r="C797" s="70" t="s">
        <v>399</v>
      </c>
      <c r="D797" s="70" t="s">
        <v>582</v>
      </c>
      <c r="E797" s="69">
        <v>94055</v>
      </c>
      <c r="F797" s="69">
        <v>61981</v>
      </c>
      <c r="G797" s="71" t="s">
        <v>398</v>
      </c>
      <c r="H797" s="72">
        <v>37012</v>
      </c>
      <c r="I797" s="73">
        <f>VLOOKUP(A797,'US GAS Rankings'!$C$6:$H$232,6,FALSE)</f>
        <v>4</v>
      </c>
      <c r="K797" s="73" t="str">
        <f t="shared" si="24"/>
        <v>Dynegy Marketing and Trade96059532</v>
      </c>
      <c r="L797" s="73" t="str">
        <f t="shared" si="25"/>
        <v>ENA Upstream Company LLC</v>
      </c>
    </row>
    <row r="798" spans="1:12" x14ac:dyDescent="0.2">
      <c r="A798" s="70" t="s">
        <v>87</v>
      </c>
      <c r="B798" s="69">
        <v>96060765</v>
      </c>
      <c r="C798" s="70" t="s">
        <v>401</v>
      </c>
      <c r="D798" s="70" t="s">
        <v>582</v>
      </c>
      <c r="E798" s="69">
        <v>94055</v>
      </c>
      <c r="F798" s="69">
        <v>61981</v>
      </c>
      <c r="G798" s="71" t="s">
        <v>398</v>
      </c>
      <c r="H798" s="72">
        <v>37012</v>
      </c>
      <c r="I798" s="73">
        <f>VLOOKUP(A798,'US GAS Rankings'!$C$6:$H$232,6,FALSE)</f>
        <v>4</v>
      </c>
      <c r="K798" s="73" t="str">
        <f t="shared" si="24"/>
        <v>Dynegy Marketing and Trade96060765</v>
      </c>
      <c r="L798" s="73" t="str">
        <f t="shared" si="25"/>
        <v>ENA Upstream Company LLC</v>
      </c>
    </row>
    <row r="799" spans="1:12" x14ac:dyDescent="0.2">
      <c r="A799" s="70" t="s">
        <v>87</v>
      </c>
      <c r="B799" s="69">
        <v>96094614</v>
      </c>
      <c r="C799" s="70" t="s">
        <v>399</v>
      </c>
      <c r="D799" s="70" t="s">
        <v>584</v>
      </c>
      <c r="E799" s="69">
        <v>80670</v>
      </c>
      <c r="F799" s="69">
        <v>61981</v>
      </c>
      <c r="G799" s="71" t="s">
        <v>398</v>
      </c>
      <c r="H799" s="72">
        <v>37165</v>
      </c>
      <c r="I799" s="73">
        <f>VLOOKUP(A799,'US GAS Rankings'!$C$6:$H$232,6,FALSE)</f>
        <v>4</v>
      </c>
      <c r="K799" s="73" t="str">
        <f t="shared" si="24"/>
        <v>Dynegy Marketing and Trade96094614</v>
      </c>
      <c r="L799" s="73" t="str">
        <f t="shared" si="25"/>
        <v>enovate, L.L.C.</v>
      </c>
    </row>
    <row r="800" spans="1:12" x14ac:dyDescent="0.2">
      <c r="A800" s="70" t="s">
        <v>87</v>
      </c>
      <c r="B800" s="69">
        <v>96083599</v>
      </c>
      <c r="C800" s="70" t="s">
        <v>583</v>
      </c>
      <c r="D800" s="70" t="s">
        <v>127</v>
      </c>
      <c r="E800" s="69">
        <v>57956</v>
      </c>
      <c r="F800" s="69">
        <v>61981</v>
      </c>
      <c r="G800" s="71" t="s">
        <v>393</v>
      </c>
      <c r="H800" s="72">
        <v>36982</v>
      </c>
      <c r="I800" s="73">
        <f>VLOOKUP(A800,'US GAS Rankings'!$C$6:$H$232,6,FALSE)</f>
        <v>4</v>
      </c>
      <c r="K800" s="73" t="str">
        <f t="shared" si="24"/>
        <v>Dynegy Marketing and Trade96083599</v>
      </c>
      <c r="L800" s="73" t="str">
        <f t="shared" si="25"/>
        <v>Enron Energy Services, Inc.</v>
      </c>
    </row>
    <row r="801" spans="1:12" x14ac:dyDescent="0.2">
      <c r="A801" s="70" t="s">
        <v>87</v>
      </c>
      <c r="B801" s="69">
        <v>96001003</v>
      </c>
      <c r="C801" s="70" t="s">
        <v>392</v>
      </c>
      <c r="D801" s="70" t="s">
        <v>565</v>
      </c>
      <c r="E801" s="69">
        <v>1305</v>
      </c>
      <c r="F801" s="69">
        <v>61981</v>
      </c>
      <c r="G801" s="71" t="s">
        <v>393</v>
      </c>
      <c r="H801" s="72">
        <v>34151</v>
      </c>
      <c r="I801" s="73">
        <f>VLOOKUP(A801,'US GAS Rankings'!$C$6:$H$232,6,FALSE)</f>
        <v>4</v>
      </c>
      <c r="K801" s="73" t="str">
        <f t="shared" si="24"/>
        <v>Dynegy Marketing and Trade96001003</v>
      </c>
      <c r="L801" s="73" t="str">
        <f t="shared" si="25"/>
        <v>Enron North America Corp.</v>
      </c>
    </row>
    <row r="802" spans="1:12" x14ac:dyDescent="0.2">
      <c r="A802" s="70" t="s">
        <v>87</v>
      </c>
      <c r="B802" s="69">
        <v>96003404</v>
      </c>
      <c r="C802" s="70" t="s">
        <v>428</v>
      </c>
      <c r="D802" s="70" t="s">
        <v>565</v>
      </c>
      <c r="E802" s="69">
        <v>1305</v>
      </c>
      <c r="F802" s="69">
        <v>61981</v>
      </c>
      <c r="G802" s="71" t="s">
        <v>419</v>
      </c>
      <c r="H802" s="72">
        <v>32599</v>
      </c>
      <c r="I802" s="73">
        <f>VLOOKUP(A802,'US GAS Rankings'!$C$6:$H$232,6,FALSE)</f>
        <v>4</v>
      </c>
      <c r="K802" s="73" t="str">
        <f t="shared" si="24"/>
        <v>Dynegy Marketing and Trade96003404</v>
      </c>
      <c r="L802" s="73" t="str">
        <f t="shared" si="25"/>
        <v>Enron North America Corp.</v>
      </c>
    </row>
    <row r="803" spans="1:12" x14ac:dyDescent="0.2">
      <c r="A803" s="70" t="s">
        <v>87</v>
      </c>
      <c r="B803" s="69">
        <v>96005429</v>
      </c>
      <c r="C803" s="70" t="s">
        <v>397</v>
      </c>
      <c r="D803" s="70" t="s">
        <v>565</v>
      </c>
      <c r="E803" s="69">
        <v>1305</v>
      </c>
      <c r="F803" s="69">
        <v>61981</v>
      </c>
      <c r="G803" s="71" t="s">
        <v>398</v>
      </c>
      <c r="H803" s="72">
        <v>35431</v>
      </c>
      <c r="I803" s="73">
        <f>VLOOKUP(A803,'US GAS Rankings'!$C$6:$H$232,6,FALSE)</f>
        <v>4</v>
      </c>
      <c r="K803" s="73" t="str">
        <f t="shared" si="24"/>
        <v>Dynegy Marketing and Trade96005429</v>
      </c>
      <c r="L803" s="73" t="str">
        <f t="shared" si="25"/>
        <v>Enron North America Corp.</v>
      </c>
    </row>
    <row r="804" spans="1:12" x14ac:dyDescent="0.2">
      <c r="A804" s="70" t="s">
        <v>87</v>
      </c>
      <c r="B804" s="69">
        <v>96007585</v>
      </c>
      <c r="C804" s="70" t="s">
        <v>427</v>
      </c>
      <c r="D804" s="70" t="s">
        <v>565</v>
      </c>
      <c r="E804" s="69">
        <v>1305</v>
      </c>
      <c r="F804" s="69">
        <v>61981</v>
      </c>
      <c r="G804" s="71" t="s">
        <v>398</v>
      </c>
      <c r="H804" s="72">
        <v>35431</v>
      </c>
      <c r="I804" s="73">
        <f>VLOOKUP(A804,'US GAS Rankings'!$C$6:$H$232,6,FALSE)</f>
        <v>4</v>
      </c>
      <c r="K804" s="73" t="str">
        <f t="shared" si="24"/>
        <v>Dynegy Marketing and Trade96007585</v>
      </c>
      <c r="L804" s="73" t="str">
        <f t="shared" si="25"/>
        <v>Enron North America Corp.</v>
      </c>
    </row>
    <row r="805" spans="1:12" x14ac:dyDescent="0.2">
      <c r="A805" s="70" t="s">
        <v>87</v>
      </c>
      <c r="B805" s="69">
        <v>96028143</v>
      </c>
      <c r="C805" s="70" t="s">
        <v>415</v>
      </c>
      <c r="D805" s="70" t="s">
        <v>565</v>
      </c>
      <c r="E805" s="69">
        <v>1305</v>
      </c>
      <c r="F805" s="69">
        <v>61981</v>
      </c>
      <c r="G805" s="71" t="s">
        <v>393</v>
      </c>
      <c r="H805" s="72">
        <v>36493</v>
      </c>
      <c r="I805" s="73">
        <f>VLOOKUP(A805,'US GAS Rankings'!$C$6:$H$232,6,FALSE)</f>
        <v>4</v>
      </c>
      <c r="K805" s="73" t="str">
        <f t="shared" si="24"/>
        <v>Dynegy Marketing and Trade96028143</v>
      </c>
      <c r="L805" s="73" t="str">
        <f t="shared" si="25"/>
        <v>Enron North America Corp.</v>
      </c>
    </row>
    <row r="806" spans="1:12" x14ac:dyDescent="0.2">
      <c r="A806" s="70" t="s">
        <v>87</v>
      </c>
      <c r="B806" s="69">
        <v>96043085</v>
      </c>
      <c r="C806" s="70" t="s">
        <v>399</v>
      </c>
      <c r="D806" s="70" t="s">
        <v>565</v>
      </c>
      <c r="E806" s="69">
        <v>1305</v>
      </c>
      <c r="F806" s="69">
        <v>61981</v>
      </c>
      <c r="G806" s="71" t="s">
        <v>398</v>
      </c>
      <c r="H806" s="72">
        <v>36678</v>
      </c>
      <c r="I806" s="73">
        <f>VLOOKUP(A806,'US GAS Rankings'!$C$6:$H$232,6,FALSE)</f>
        <v>4</v>
      </c>
      <c r="K806" s="73" t="str">
        <f t="shared" si="24"/>
        <v>Dynegy Marketing and Trade96043085</v>
      </c>
      <c r="L806" s="73" t="str">
        <f t="shared" si="25"/>
        <v>Enron North America Corp.</v>
      </c>
    </row>
    <row r="807" spans="1:12" x14ac:dyDescent="0.2">
      <c r="A807" s="70" t="s">
        <v>87</v>
      </c>
      <c r="B807" s="69">
        <v>96044542</v>
      </c>
      <c r="C807" s="70" t="s">
        <v>401</v>
      </c>
      <c r="D807" s="70" t="s">
        <v>565</v>
      </c>
      <c r="E807" s="69">
        <v>1305</v>
      </c>
      <c r="F807" s="69">
        <v>61981</v>
      </c>
      <c r="G807" s="71" t="s">
        <v>398</v>
      </c>
      <c r="H807" s="72">
        <v>36465</v>
      </c>
      <c r="I807" s="73">
        <f>VLOOKUP(A807,'US GAS Rankings'!$C$6:$H$232,6,FALSE)</f>
        <v>4</v>
      </c>
      <c r="K807" s="73" t="str">
        <f t="shared" si="24"/>
        <v>Dynegy Marketing and Trade96044542</v>
      </c>
      <c r="L807" s="73" t="str">
        <f t="shared" si="25"/>
        <v>Enron North America Corp.</v>
      </c>
    </row>
    <row r="808" spans="1:12" x14ac:dyDescent="0.2">
      <c r="A808" s="70" t="s">
        <v>87</v>
      </c>
      <c r="B808" s="69">
        <v>96046252</v>
      </c>
      <c r="C808" s="70" t="s">
        <v>405</v>
      </c>
      <c r="D808" s="70" t="s">
        <v>565</v>
      </c>
      <c r="E808" s="69">
        <v>1305</v>
      </c>
      <c r="F808" s="69">
        <v>61981</v>
      </c>
      <c r="G808" s="71" t="s">
        <v>398</v>
      </c>
      <c r="H808" s="72">
        <v>36831</v>
      </c>
      <c r="I808" s="73">
        <f>VLOOKUP(A808,'US GAS Rankings'!$C$6:$H$232,6,FALSE)</f>
        <v>4</v>
      </c>
      <c r="K808" s="73" t="str">
        <f t="shared" si="24"/>
        <v>Dynegy Marketing and Trade96046252</v>
      </c>
      <c r="L808" s="73" t="str">
        <f t="shared" si="25"/>
        <v>Enron North America Corp.</v>
      </c>
    </row>
    <row r="809" spans="1:12" x14ac:dyDescent="0.2">
      <c r="A809" s="70" t="s">
        <v>222</v>
      </c>
      <c r="B809" s="69">
        <v>96010442</v>
      </c>
      <c r="C809" s="70" t="s">
        <v>426</v>
      </c>
      <c r="D809" s="70" t="s">
        <v>565</v>
      </c>
      <c r="E809" s="69">
        <v>1305</v>
      </c>
      <c r="F809" s="69">
        <v>62225</v>
      </c>
      <c r="G809" s="71" t="s">
        <v>398</v>
      </c>
      <c r="H809" s="72">
        <v>35370</v>
      </c>
      <c r="I809" s="73">
        <f>VLOOKUP(A809,'US GAS Rankings'!$C$6:$H$232,6,FALSE)</f>
        <v>139</v>
      </c>
      <c r="K809" s="73" t="str">
        <f t="shared" si="24"/>
        <v>Dominion Field Services, Inc.96010442</v>
      </c>
      <c r="L809" s="73" t="str">
        <f t="shared" si="25"/>
        <v>Enron North America Corp.</v>
      </c>
    </row>
    <row r="810" spans="1:12" x14ac:dyDescent="0.2">
      <c r="A810" s="70" t="s">
        <v>222</v>
      </c>
      <c r="B810" s="69">
        <v>96019153</v>
      </c>
      <c r="C810" s="70" t="s">
        <v>426</v>
      </c>
      <c r="D810" s="70" t="s">
        <v>565</v>
      </c>
      <c r="E810" s="69">
        <v>1305</v>
      </c>
      <c r="F810" s="69">
        <v>62225</v>
      </c>
      <c r="G810" s="71" t="s">
        <v>398</v>
      </c>
      <c r="H810" s="72">
        <v>36100</v>
      </c>
      <c r="I810" s="73">
        <f>VLOOKUP(A810,'US GAS Rankings'!$C$6:$H$232,6,FALSE)</f>
        <v>139</v>
      </c>
      <c r="K810" s="73" t="str">
        <f t="shared" si="24"/>
        <v>Dominion Field Services, Inc.96019153</v>
      </c>
      <c r="L810" s="73" t="str">
        <f t="shared" si="25"/>
        <v>Enron North America Corp.</v>
      </c>
    </row>
    <row r="811" spans="1:12" x14ac:dyDescent="0.2">
      <c r="A811" s="70" t="s">
        <v>222</v>
      </c>
      <c r="B811" s="69">
        <v>96026189</v>
      </c>
      <c r="C811" s="70" t="s">
        <v>392</v>
      </c>
      <c r="D811" s="70" t="s">
        <v>565</v>
      </c>
      <c r="E811" s="69">
        <v>1305</v>
      </c>
      <c r="F811" s="69">
        <v>62225</v>
      </c>
      <c r="G811" s="71" t="s">
        <v>393</v>
      </c>
      <c r="H811" s="72">
        <v>36404</v>
      </c>
      <c r="I811" s="73">
        <f>VLOOKUP(A811,'US GAS Rankings'!$C$6:$H$232,6,FALSE)</f>
        <v>139</v>
      </c>
      <c r="K811" s="73" t="str">
        <f t="shared" si="24"/>
        <v>Dominion Field Services, Inc.96026189</v>
      </c>
      <c r="L811" s="73" t="str">
        <f t="shared" si="25"/>
        <v>Enron North America Corp.</v>
      </c>
    </row>
    <row r="812" spans="1:12" x14ac:dyDescent="0.2">
      <c r="A812" s="70" t="s">
        <v>222</v>
      </c>
      <c r="B812" s="69">
        <v>96029121</v>
      </c>
      <c r="C812" s="70" t="s">
        <v>396</v>
      </c>
      <c r="D812" s="70" t="s">
        <v>565</v>
      </c>
      <c r="E812" s="69">
        <v>1305</v>
      </c>
      <c r="F812" s="69">
        <v>62225</v>
      </c>
      <c r="G812" s="71" t="s">
        <v>393</v>
      </c>
      <c r="H812" s="72">
        <v>36220</v>
      </c>
      <c r="I812" s="73">
        <f>VLOOKUP(A812,'US GAS Rankings'!$C$6:$H$232,6,FALSE)</f>
        <v>139</v>
      </c>
      <c r="K812" s="73" t="str">
        <f t="shared" si="24"/>
        <v>Dominion Field Services, Inc.96029121</v>
      </c>
      <c r="L812" s="73" t="str">
        <f t="shared" si="25"/>
        <v>Enron North America Corp.</v>
      </c>
    </row>
    <row r="813" spans="1:12" x14ac:dyDescent="0.2">
      <c r="A813" s="70" t="s">
        <v>285</v>
      </c>
      <c r="B813" s="69">
        <v>96004581</v>
      </c>
      <c r="C813" s="70" t="s">
        <v>410</v>
      </c>
      <c r="D813" s="70" t="s">
        <v>565</v>
      </c>
      <c r="E813" s="69">
        <v>1305</v>
      </c>
      <c r="F813" s="69">
        <v>62604</v>
      </c>
      <c r="G813" s="71" t="s">
        <v>393</v>
      </c>
      <c r="H813" s="72">
        <v>35400</v>
      </c>
      <c r="I813" s="73">
        <f>VLOOKUP(A813,'US GAS Rankings'!$C$6:$H$232,6,FALSE)</f>
        <v>202</v>
      </c>
      <c r="K813" s="73" t="str">
        <f t="shared" si="24"/>
        <v>Niagara Mohawk Energy Marketing, Inc.96004581</v>
      </c>
      <c r="L813" s="73" t="str">
        <f t="shared" si="25"/>
        <v>Enron North America Corp.</v>
      </c>
    </row>
    <row r="814" spans="1:12" x14ac:dyDescent="0.2">
      <c r="A814" s="70" t="s">
        <v>285</v>
      </c>
      <c r="B814" s="69">
        <v>96071231</v>
      </c>
      <c r="C814" s="70" t="s">
        <v>403</v>
      </c>
      <c r="D814" s="70" t="s">
        <v>565</v>
      </c>
      <c r="E814" s="69">
        <v>1305</v>
      </c>
      <c r="F814" s="69">
        <v>62604</v>
      </c>
      <c r="G814" s="71" t="s">
        <v>400</v>
      </c>
      <c r="H814" s="72">
        <v>37196</v>
      </c>
      <c r="I814" s="73">
        <f>VLOOKUP(A814,'US GAS Rankings'!$C$6:$H$232,6,FALSE)</f>
        <v>202</v>
      </c>
      <c r="K814" s="73" t="str">
        <f t="shared" si="24"/>
        <v>Niagara Mohawk Energy Marketing, Inc.96071231</v>
      </c>
      <c r="L814" s="73" t="str">
        <f t="shared" si="25"/>
        <v>Enron North America Corp.</v>
      </c>
    </row>
    <row r="815" spans="1:12" x14ac:dyDescent="0.2">
      <c r="A815" s="70" t="s">
        <v>189</v>
      </c>
      <c r="B815" s="69">
        <v>96062581</v>
      </c>
      <c r="C815" s="70" t="s">
        <v>399</v>
      </c>
      <c r="D815" s="70" t="s">
        <v>582</v>
      </c>
      <c r="E815" s="69">
        <v>94055</v>
      </c>
      <c r="F815" s="69">
        <v>63597</v>
      </c>
      <c r="G815" s="71" t="s">
        <v>398</v>
      </c>
      <c r="H815" s="72">
        <v>37073</v>
      </c>
      <c r="I815" s="73">
        <f>VLOOKUP(A815,'US GAS Rankings'!$C$6:$H$232,6,FALSE)</f>
        <v>106</v>
      </c>
      <c r="K815" s="73" t="str">
        <f t="shared" si="24"/>
        <v>Hess Energy Services Company, LLC96062581</v>
      </c>
      <c r="L815" s="73" t="str">
        <f t="shared" si="25"/>
        <v>ENA Upstream Company LLC</v>
      </c>
    </row>
    <row r="816" spans="1:12" x14ac:dyDescent="0.2">
      <c r="A816" s="70" t="s">
        <v>189</v>
      </c>
      <c r="B816" s="69">
        <v>96064571</v>
      </c>
      <c r="C816" s="70" t="s">
        <v>401</v>
      </c>
      <c r="D816" s="70" t="s">
        <v>582</v>
      </c>
      <c r="E816" s="69">
        <v>94055</v>
      </c>
      <c r="F816" s="69">
        <v>63597</v>
      </c>
      <c r="G816" s="71" t="s">
        <v>398</v>
      </c>
      <c r="H816" s="72">
        <v>37104</v>
      </c>
      <c r="I816" s="73">
        <f>VLOOKUP(A816,'US GAS Rankings'!$C$6:$H$232,6,FALSE)</f>
        <v>106</v>
      </c>
      <c r="K816" s="73" t="str">
        <f t="shared" si="24"/>
        <v>Hess Energy Services Company, LLC96064571</v>
      </c>
      <c r="L816" s="73" t="str">
        <f t="shared" si="25"/>
        <v>ENA Upstream Company LLC</v>
      </c>
    </row>
    <row r="817" spans="1:12" x14ac:dyDescent="0.2">
      <c r="A817" s="70" t="s">
        <v>189</v>
      </c>
      <c r="B817" s="69">
        <v>96058494</v>
      </c>
      <c r="C817" s="70" t="s">
        <v>392</v>
      </c>
      <c r="D817" s="70" t="s">
        <v>584</v>
      </c>
      <c r="E817" s="69">
        <v>80670</v>
      </c>
      <c r="F817" s="69">
        <v>63597</v>
      </c>
      <c r="G817" s="71" t="s">
        <v>393</v>
      </c>
      <c r="H817" s="72">
        <v>36951</v>
      </c>
      <c r="I817" s="73">
        <f>VLOOKUP(A817,'US GAS Rankings'!$C$6:$H$232,6,FALSE)</f>
        <v>106</v>
      </c>
      <c r="K817" s="73" t="str">
        <f t="shared" si="24"/>
        <v>Hess Energy Services Company, LLC96058494</v>
      </c>
      <c r="L817" s="73" t="str">
        <f t="shared" si="25"/>
        <v>enovate, L.L.C.</v>
      </c>
    </row>
    <row r="818" spans="1:12" x14ac:dyDescent="0.2">
      <c r="A818" s="70" t="s">
        <v>189</v>
      </c>
      <c r="B818" s="69">
        <v>96022293</v>
      </c>
      <c r="C818" s="70" t="s">
        <v>401</v>
      </c>
      <c r="D818" s="70" t="s">
        <v>565</v>
      </c>
      <c r="E818" s="69">
        <v>1305</v>
      </c>
      <c r="F818" s="69">
        <v>63597</v>
      </c>
      <c r="G818" s="71" t="s">
        <v>398</v>
      </c>
      <c r="H818" s="72">
        <v>36342</v>
      </c>
      <c r="I818" s="73">
        <f>VLOOKUP(A818,'US GAS Rankings'!$C$6:$H$232,6,FALSE)</f>
        <v>106</v>
      </c>
      <c r="K818" s="73" t="str">
        <f t="shared" si="24"/>
        <v>Hess Energy Services Company, LLC96022293</v>
      </c>
      <c r="L818" s="73" t="str">
        <f t="shared" si="25"/>
        <v>Enron North America Corp.</v>
      </c>
    </row>
    <row r="819" spans="1:12" x14ac:dyDescent="0.2">
      <c r="A819" s="70" t="s">
        <v>189</v>
      </c>
      <c r="B819" s="69">
        <v>96022395</v>
      </c>
      <c r="C819" s="70" t="s">
        <v>399</v>
      </c>
      <c r="D819" s="70" t="s">
        <v>565</v>
      </c>
      <c r="E819" s="69">
        <v>1305</v>
      </c>
      <c r="F819" s="69">
        <v>63597</v>
      </c>
      <c r="G819" s="71" t="s">
        <v>398</v>
      </c>
      <c r="H819" s="72">
        <v>36342</v>
      </c>
      <c r="I819" s="73">
        <f>VLOOKUP(A819,'US GAS Rankings'!$C$6:$H$232,6,FALSE)</f>
        <v>106</v>
      </c>
      <c r="K819" s="73" t="str">
        <f t="shared" si="24"/>
        <v>Hess Energy Services Company, LLC96022395</v>
      </c>
      <c r="L819" s="73" t="str">
        <f t="shared" si="25"/>
        <v>Enron North America Corp.</v>
      </c>
    </row>
    <row r="820" spans="1:12" x14ac:dyDescent="0.2">
      <c r="A820" s="70" t="s">
        <v>189</v>
      </c>
      <c r="B820" s="69">
        <v>96038391</v>
      </c>
      <c r="C820" s="70" t="s">
        <v>402</v>
      </c>
      <c r="D820" s="70" t="s">
        <v>565</v>
      </c>
      <c r="E820" s="69">
        <v>1305</v>
      </c>
      <c r="F820" s="69">
        <v>63597</v>
      </c>
      <c r="G820" s="71" t="s">
        <v>398</v>
      </c>
      <c r="H820" s="72">
        <v>36647</v>
      </c>
      <c r="I820" s="73">
        <f>VLOOKUP(A820,'US GAS Rankings'!$C$6:$H$232,6,FALSE)</f>
        <v>106</v>
      </c>
      <c r="K820" s="73" t="str">
        <f t="shared" si="24"/>
        <v>Hess Energy Services Company, LLC96038391</v>
      </c>
      <c r="L820" s="73" t="str">
        <f t="shared" si="25"/>
        <v>Enron North America Corp.</v>
      </c>
    </row>
    <row r="821" spans="1:12" x14ac:dyDescent="0.2">
      <c r="A821" s="70" t="s">
        <v>151</v>
      </c>
      <c r="B821" s="69">
        <v>96085273</v>
      </c>
      <c r="C821" s="70" t="s">
        <v>583</v>
      </c>
      <c r="D821" s="70" t="s">
        <v>127</v>
      </c>
      <c r="E821" s="69">
        <v>57956</v>
      </c>
      <c r="F821" s="69">
        <v>63665</v>
      </c>
      <c r="G821" s="71" t="s">
        <v>393</v>
      </c>
      <c r="H821" s="72">
        <v>36465</v>
      </c>
      <c r="I821" s="73">
        <f>VLOOKUP(A821,'US GAS Rankings'!$C$6:$H$232,6,FALSE)</f>
        <v>68</v>
      </c>
      <c r="K821" s="73" t="str">
        <f t="shared" si="24"/>
        <v>Occidental Energy Marketing, Inc.96085273</v>
      </c>
      <c r="L821" s="73" t="str">
        <f t="shared" si="25"/>
        <v>Enron Energy Services, Inc.</v>
      </c>
    </row>
    <row r="822" spans="1:12" x14ac:dyDescent="0.2">
      <c r="A822" s="70" t="s">
        <v>151</v>
      </c>
      <c r="B822" s="69">
        <v>96016891</v>
      </c>
      <c r="C822" s="70" t="s">
        <v>410</v>
      </c>
      <c r="D822" s="70" t="s">
        <v>565</v>
      </c>
      <c r="E822" s="69">
        <v>1305</v>
      </c>
      <c r="F822" s="69">
        <v>63665</v>
      </c>
      <c r="G822" s="71" t="s">
        <v>393</v>
      </c>
      <c r="H822" s="72">
        <v>35977</v>
      </c>
      <c r="I822" s="73">
        <f>VLOOKUP(A822,'US GAS Rankings'!$C$6:$H$232,6,FALSE)</f>
        <v>68</v>
      </c>
      <c r="K822" s="73" t="str">
        <f t="shared" si="24"/>
        <v>Occidental Energy Marketing, Inc.96016891</v>
      </c>
      <c r="L822" s="73" t="str">
        <f t="shared" si="25"/>
        <v>Enron North America Corp.</v>
      </c>
    </row>
    <row r="823" spans="1:12" x14ac:dyDescent="0.2">
      <c r="A823" s="70" t="s">
        <v>151</v>
      </c>
      <c r="B823" s="69">
        <v>96054102</v>
      </c>
      <c r="C823" s="70" t="s">
        <v>416</v>
      </c>
      <c r="D823" s="70" t="s">
        <v>565</v>
      </c>
      <c r="E823" s="69">
        <v>1305</v>
      </c>
      <c r="F823" s="69">
        <v>63665</v>
      </c>
      <c r="G823" s="71" t="s">
        <v>398</v>
      </c>
      <c r="H823" s="72">
        <v>36892</v>
      </c>
      <c r="I823" s="73">
        <f>VLOOKUP(A823,'US GAS Rankings'!$C$6:$H$232,6,FALSE)</f>
        <v>68</v>
      </c>
      <c r="K823" s="73" t="str">
        <f t="shared" si="24"/>
        <v>Occidental Energy Marketing, Inc.96054102</v>
      </c>
      <c r="L823" s="73" t="str">
        <f t="shared" si="25"/>
        <v>Enron North America Corp.</v>
      </c>
    </row>
    <row r="824" spans="1:12" x14ac:dyDescent="0.2">
      <c r="A824" s="70" t="s">
        <v>169</v>
      </c>
      <c r="B824" s="69">
        <v>96036787</v>
      </c>
      <c r="C824" s="70" t="s">
        <v>396</v>
      </c>
      <c r="D824" s="70" t="s">
        <v>565</v>
      </c>
      <c r="E824" s="69">
        <v>1305</v>
      </c>
      <c r="F824" s="69">
        <v>64141</v>
      </c>
      <c r="G824" s="71" t="s">
        <v>393</v>
      </c>
      <c r="H824" s="72">
        <v>36586</v>
      </c>
      <c r="I824" s="73">
        <f>VLOOKUP(A824,'US GAS Rankings'!$C$6:$H$232,6,FALSE)</f>
        <v>86</v>
      </c>
      <c r="K824" s="73" t="str">
        <f t="shared" si="24"/>
        <v>NJR Energy Services Company96036787</v>
      </c>
      <c r="L824" s="73" t="str">
        <f t="shared" si="25"/>
        <v>Enron North America Corp.</v>
      </c>
    </row>
    <row r="825" spans="1:12" x14ac:dyDescent="0.2">
      <c r="A825" s="70" t="s">
        <v>251</v>
      </c>
      <c r="B825" s="69">
        <v>96071208</v>
      </c>
      <c r="C825" s="70" t="s">
        <v>597</v>
      </c>
      <c r="D825" s="70" t="s">
        <v>127</v>
      </c>
      <c r="E825" s="69">
        <v>57956</v>
      </c>
      <c r="F825" s="69">
        <v>64168</v>
      </c>
      <c r="G825" s="71" t="s">
        <v>393</v>
      </c>
      <c r="H825" s="72">
        <v>36923</v>
      </c>
      <c r="I825" s="73">
        <f>VLOOKUP(A825,'US GAS Rankings'!$C$6:$H$232,6,FALSE)</f>
        <v>168</v>
      </c>
      <c r="K825" s="73" t="str">
        <f t="shared" si="24"/>
        <v>Select Energy, Inc.96071208</v>
      </c>
      <c r="L825" s="73" t="str">
        <f t="shared" si="25"/>
        <v>Enron Energy Services, Inc.</v>
      </c>
    </row>
    <row r="826" spans="1:12" x14ac:dyDescent="0.2">
      <c r="A826" s="70" t="s">
        <v>251</v>
      </c>
      <c r="B826" s="69">
        <v>96021594</v>
      </c>
      <c r="C826" s="70" t="s">
        <v>410</v>
      </c>
      <c r="D826" s="70" t="s">
        <v>565</v>
      </c>
      <c r="E826" s="69">
        <v>1305</v>
      </c>
      <c r="F826" s="69">
        <v>64168</v>
      </c>
      <c r="G826" s="71" t="s">
        <v>393</v>
      </c>
      <c r="H826" s="72">
        <v>36251</v>
      </c>
      <c r="I826" s="73">
        <f>VLOOKUP(A826,'US GAS Rankings'!$C$6:$H$232,6,FALSE)</f>
        <v>168</v>
      </c>
      <c r="K826" s="73" t="str">
        <f t="shared" si="24"/>
        <v>Select Energy, Inc.96021594</v>
      </c>
      <c r="L826" s="73" t="str">
        <f t="shared" si="25"/>
        <v>Enron North America Corp.</v>
      </c>
    </row>
    <row r="827" spans="1:12" x14ac:dyDescent="0.2">
      <c r="A827" s="70" t="s">
        <v>251</v>
      </c>
      <c r="B827" s="69">
        <v>96044008</v>
      </c>
      <c r="C827" s="70" t="s">
        <v>405</v>
      </c>
      <c r="D827" s="70" t="s">
        <v>565</v>
      </c>
      <c r="E827" s="69">
        <v>1305</v>
      </c>
      <c r="F827" s="69">
        <v>64168</v>
      </c>
      <c r="G827" s="71" t="s">
        <v>398</v>
      </c>
      <c r="H827" s="72">
        <v>36831</v>
      </c>
      <c r="I827" s="73">
        <f>VLOOKUP(A827,'US GAS Rankings'!$C$6:$H$232,6,FALSE)</f>
        <v>168</v>
      </c>
      <c r="K827" s="73" t="str">
        <f t="shared" si="24"/>
        <v>Select Energy, Inc.96044008</v>
      </c>
      <c r="L827" s="73" t="str">
        <f t="shared" si="25"/>
        <v>Enron North America Corp.</v>
      </c>
    </row>
    <row r="828" spans="1:12" x14ac:dyDescent="0.2">
      <c r="A828" s="70" t="s">
        <v>251</v>
      </c>
      <c r="B828" s="69">
        <v>96080287</v>
      </c>
      <c r="C828" s="70" t="s">
        <v>403</v>
      </c>
      <c r="D828" s="70" t="s">
        <v>565</v>
      </c>
      <c r="E828" s="69">
        <v>1305</v>
      </c>
      <c r="F828" s="69">
        <v>64168</v>
      </c>
      <c r="G828" s="71" t="s">
        <v>398</v>
      </c>
      <c r="H828" s="72">
        <v>37196</v>
      </c>
      <c r="I828" s="73">
        <f>VLOOKUP(A828,'US GAS Rankings'!$C$6:$H$232,6,FALSE)</f>
        <v>168</v>
      </c>
      <c r="K828" s="73" t="str">
        <f t="shared" si="24"/>
        <v>Select Energy, Inc.96080287</v>
      </c>
      <c r="L828" s="73" t="str">
        <f t="shared" si="25"/>
        <v>Enron North America Corp.</v>
      </c>
    </row>
    <row r="829" spans="1:12" x14ac:dyDescent="0.2">
      <c r="A829" s="70" t="s">
        <v>102</v>
      </c>
      <c r="B829" s="69">
        <v>96005429</v>
      </c>
      <c r="C829" s="70" t="s">
        <v>397</v>
      </c>
      <c r="D829" s="70" t="s">
        <v>565</v>
      </c>
      <c r="E829" s="69">
        <v>1305</v>
      </c>
      <c r="F829" s="69">
        <v>64245</v>
      </c>
      <c r="G829" s="71" t="s">
        <v>398</v>
      </c>
      <c r="H829" s="72">
        <v>35431</v>
      </c>
      <c r="I829" s="73">
        <f>VLOOKUP(A829,'US GAS Rankings'!$C$6:$H$232,6,FALSE)</f>
        <v>19</v>
      </c>
      <c r="K829" s="73" t="str">
        <f t="shared" si="24"/>
        <v>Williams Energy Marketing &amp; Trading Company96005429</v>
      </c>
      <c r="L829" s="73" t="str">
        <f t="shared" si="25"/>
        <v>Enron North America Corp.</v>
      </c>
    </row>
    <row r="830" spans="1:12" x14ac:dyDescent="0.2">
      <c r="A830" s="70" t="s">
        <v>102</v>
      </c>
      <c r="B830" s="69">
        <v>96007593</v>
      </c>
      <c r="C830" s="70" t="s">
        <v>411</v>
      </c>
      <c r="D830" s="70" t="s">
        <v>565</v>
      </c>
      <c r="E830" s="69">
        <v>1305</v>
      </c>
      <c r="F830" s="69">
        <v>64245</v>
      </c>
      <c r="G830" s="71" t="s">
        <v>398</v>
      </c>
      <c r="H830" s="72">
        <v>35431</v>
      </c>
      <c r="I830" s="73">
        <f>VLOOKUP(A830,'US GAS Rankings'!$C$6:$H$232,6,FALSE)</f>
        <v>19</v>
      </c>
      <c r="K830" s="73" t="str">
        <f t="shared" si="24"/>
        <v>Williams Energy Marketing &amp; Trading Company96007593</v>
      </c>
      <c r="L830" s="73" t="str">
        <f t="shared" si="25"/>
        <v>Enron North America Corp.</v>
      </c>
    </row>
    <row r="831" spans="1:12" x14ac:dyDescent="0.2">
      <c r="A831" s="70" t="s">
        <v>102</v>
      </c>
      <c r="B831" s="69">
        <v>96012102</v>
      </c>
      <c r="C831" s="70" t="s">
        <v>410</v>
      </c>
      <c r="D831" s="70" t="s">
        <v>565</v>
      </c>
      <c r="E831" s="69">
        <v>1305</v>
      </c>
      <c r="F831" s="69">
        <v>64245</v>
      </c>
      <c r="G831" s="71" t="s">
        <v>393</v>
      </c>
      <c r="H831" s="72">
        <v>35309</v>
      </c>
      <c r="I831" s="73">
        <f>VLOOKUP(A831,'US GAS Rankings'!$C$6:$H$232,6,FALSE)</f>
        <v>19</v>
      </c>
      <c r="K831" s="73" t="str">
        <f t="shared" si="24"/>
        <v>Williams Energy Marketing &amp; Trading Company96012102</v>
      </c>
      <c r="L831" s="73" t="str">
        <f t="shared" si="25"/>
        <v>Enron North America Corp.</v>
      </c>
    </row>
    <row r="832" spans="1:12" x14ac:dyDescent="0.2">
      <c r="A832" s="70" t="s">
        <v>102</v>
      </c>
      <c r="B832" s="69">
        <v>96046225</v>
      </c>
      <c r="C832" s="70" t="s">
        <v>404</v>
      </c>
      <c r="D832" s="70" t="s">
        <v>565</v>
      </c>
      <c r="E832" s="69">
        <v>1305</v>
      </c>
      <c r="F832" s="69">
        <v>64245</v>
      </c>
      <c r="G832" s="71" t="s">
        <v>398</v>
      </c>
      <c r="H832" s="72">
        <v>36770</v>
      </c>
      <c r="I832" s="73">
        <f>VLOOKUP(A832,'US GAS Rankings'!$C$6:$H$232,6,FALSE)</f>
        <v>19</v>
      </c>
      <c r="K832" s="73" t="str">
        <f t="shared" si="24"/>
        <v>Williams Energy Marketing &amp; Trading Company96046225</v>
      </c>
      <c r="L832" s="73" t="str">
        <f t="shared" si="25"/>
        <v>Enron North America Corp.</v>
      </c>
    </row>
    <row r="833" spans="1:12" x14ac:dyDescent="0.2">
      <c r="A833" s="70" t="s">
        <v>102</v>
      </c>
      <c r="B833" s="69">
        <v>96052051</v>
      </c>
      <c r="C833" s="70" t="s">
        <v>404</v>
      </c>
      <c r="D833" s="70" t="s">
        <v>565</v>
      </c>
      <c r="E833" s="69">
        <v>1305</v>
      </c>
      <c r="F833" s="69">
        <v>64245</v>
      </c>
      <c r="G833" s="71" t="s">
        <v>398</v>
      </c>
      <c r="H833" s="72">
        <v>37561</v>
      </c>
      <c r="I833" s="73">
        <f>VLOOKUP(A833,'US GAS Rankings'!$C$6:$H$232,6,FALSE)</f>
        <v>19</v>
      </c>
      <c r="K833" s="73" t="str">
        <f t="shared" si="24"/>
        <v>Williams Energy Marketing &amp; Trading Company96052051</v>
      </c>
      <c r="L833" s="73" t="str">
        <f t="shared" si="25"/>
        <v>Enron North America Corp.</v>
      </c>
    </row>
    <row r="834" spans="1:12" x14ac:dyDescent="0.2">
      <c r="A834" s="70" t="s">
        <v>102</v>
      </c>
      <c r="B834" s="69">
        <v>96053133</v>
      </c>
      <c r="C834" s="70" t="s">
        <v>404</v>
      </c>
      <c r="D834" s="70" t="s">
        <v>565</v>
      </c>
      <c r="E834" s="69">
        <v>1305</v>
      </c>
      <c r="F834" s="69">
        <v>64245</v>
      </c>
      <c r="G834" s="71" t="s">
        <v>398</v>
      </c>
      <c r="H834" s="72">
        <v>37561</v>
      </c>
      <c r="I834" s="73">
        <f>VLOOKUP(A834,'US GAS Rankings'!$C$6:$H$232,6,FALSE)</f>
        <v>19</v>
      </c>
      <c r="K834" s="73" t="str">
        <f t="shared" si="24"/>
        <v>Williams Energy Marketing &amp; Trading Company96053133</v>
      </c>
      <c r="L834" s="73" t="str">
        <f t="shared" si="25"/>
        <v>Enron North America Corp.</v>
      </c>
    </row>
    <row r="835" spans="1:12" x14ac:dyDescent="0.2">
      <c r="A835" s="70" t="s">
        <v>102</v>
      </c>
      <c r="B835" s="69">
        <v>96054123</v>
      </c>
      <c r="C835" s="70" t="s">
        <v>404</v>
      </c>
      <c r="D835" s="70" t="s">
        <v>565</v>
      </c>
      <c r="E835" s="69">
        <v>1305</v>
      </c>
      <c r="F835" s="69">
        <v>64245</v>
      </c>
      <c r="G835" s="71" t="s">
        <v>398</v>
      </c>
      <c r="H835" s="72">
        <v>37561</v>
      </c>
      <c r="I835" s="73">
        <f>VLOOKUP(A835,'US GAS Rankings'!$C$6:$H$232,6,FALSE)</f>
        <v>19</v>
      </c>
      <c r="K835" s="73" t="str">
        <f t="shared" ref="K835:K898" si="26">A835&amp;B835</f>
        <v>Williams Energy Marketing &amp; Trading Company96054123</v>
      </c>
      <c r="L835" s="73" t="str">
        <f t="shared" ref="L835:L898" si="27">D835</f>
        <v>Enron North America Corp.</v>
      </c>
    </row>
    <row r="836" spans="1:12" x14ac:dyDescent="0.2">
      <c r="A836" s="70" t="s">
        <v>102</v>
      </c>
      <c r="B836" s="69">
        <v>96058526</v>
      </c>
      <c r="C836" s="70" t="s">
        <v>403</v>
      </c>
      <c r="D836" s="70" t="s">
        <v>565</v>
      </c>
      <c r="E836" s="69">
        <v>1305</v>
      </c>
      <c r="F836" s="69">
        <v>64245</v>
      </c>
      <c r="G836" s="71" t="s">
        <v>398</v>
      </c>
      <c r="H836" s="72">
        <v>37073</v>
      </c>
      <c r="I836" s="73">
        <f>VLOOKUP(A836,'US GAS Rankings'!$C$6:$H$232,6,FALSE)</f>
        <v>19</v>
      </c>
      <c r="K836" s="73" t="str">
        <f t="shared" si="26"/>
        <v>Williams Energy Marketing &amp; Trading Company96058526</v>
      </c>
      <c r="L836" s="73" t="str">
        <f t="shared" si="27"/>
        <v>Enron North America Corp.</v>
      </c>
    </row>
    <row r="837" spans="1:12" x14ac:dyDescent="0.2">
      <c r="A837" s="74" t="s">
        <v>598</v>
      </c>
      <c r="B837" s="69">
        <v>96000788</v>
      </c>
      <c r="C837" s="70" t="s">
        <v>392</v>
      </c>
      <c r="D837" s="70" t="s">
        <v>565</v>
      </c>
      <c r="E837" s="69">
        <v>1305</v>
      </c>
      <c r="F837" s="67">
        <v>64448</v>
      </c>
      <c r="G837" s="71" t="s">
        <v>393</v>
      </c>
      <c r="H837" s="72">
        <v>34274</v>
      </c>
      <c r="I837" s="73" t="e">
        <f>VLOOKUP(A837,'US GAS Rankings'!$C$6:$H$232,6,FALSE)</f>
        <v>#N/A</v>
      </c>
      <c r="K837" s="73" t="str">
        <f t="shared" si="26"/>
        <v>KeySpan Gas East Corporation (Suspended CP)96000788</v>
      </c>
      <c r="L837" s="73" t="str">
        <f t="shared" si="27"/>
        <v>Enron North America Corp.</v>
      </c>
    </row>
    <row r="838" spans="1:12" x14ac:dyDescent="0.2">
      <c r="A838" s="74" t="s">
        <v>598</v>
      </c>
      <c r="B838" s="69">
        <v>96043121</v>
      </c>
      <c r="C838" s="70" t="s">
        <v>399</v>
      </c>
      <c r="D838" s="70" t="s">
        <v>565</v>
      </c>
      <c r="E838" s="69">
        <v>1305</v>
      </c>
      <c r="F838" s="67">
        <v>64448</v>
      </c>
      <c r="G838" s="71" t="s">
        <v>400</v>
      </c>
      <c r="H838" s="72">
        <v>36678</v>
      </c>
      <c r="I838" s="73" t="e">
        <f>VLOOKUP(A838,'US GAS Rankings'!$C$6:$H$232,6,FALSE)</f>
        <v>#N/A</v>
      </c>
      <c r="K838" s="73" t="str">
        <f t="shared" si="26"/>
        <v>KeySpan Gas East Corporation (Suspended CP)96043121</v>
      </c>
      <c r="L838" s="73" t="str">
        <f t="shared" si="27"/>
        <v>Enron North America Corp.</v>
      </c>
    </row>
    <row r="839" spans="1:12" x14ac:dyDescent="0.2">
      <c r="A839" s="74" t="s">
        <v>598</v>
      </c>
      <c r="B839" s="69">
        <v>96043125</v>
      </c>
      <c r="C839" s="70" t="s">
        <v>401</v>
      </c>
      <c r="D839" s="70" t="s">
        <v>565</v>
      </c>
      <c r="E839" s="69">
        <v>1305</v>
      </c>
      <c r="F839" s="67">
        <v>64448</v>
      </c>
      <c r="G839" s="71" t="s">
        <v>400</v>
      </c>
      <c r="H839" s="72">
        <v>36678</v>
      </c>
      <c r="I839" s="73" t="e">
        <f>VLOOKUP(A839,'US GAS Rankings'!$C$6:$H$232,6,FALSE)</f>
        <v>#N/A</v>
      </c>
      <c r="K839" s="73" t="str">
        <f t="shared" si="26"/>
        <v>KeySpan Gas East Corporation (Suspended CP)96043125</v>
      </c>
      <c r="L839" s="73" t="str">
        <f t="shared" si="27"/>
        <v>Enron North America Corp.</v>
      </c>
    </row>
    <row r="840" spans="1:12" x14ac:dyDescent="0.2">
      <c r="A840" s="70" t="s">
        <v>241</v>
      </c>
      <c r="B840" s="69">
        <v>96070368</v>
      </c>
      <c r="C840" s="70" t="s">
        <v>402</v>
      </c>
      <c r="D840" s="70" t="s">
        <v>565</v>
      </c>
      <c r="E840" s="69">
        <v>1305</v>
      </c>
      <c r="F840" s="69">
        <v>64449</v>
      </c>
      <c r="G840" s="71" t="s">
        <v>398</v>
      </c>
      <c r="H840" s="72">
        <v>37135</v>
      </c>
      <c r="I840" s="73">
        <f>VLOOKUP(A840,'US GAS Rankings'!$C$6:$H$232,6,FALSE)</f>
        <v>158</v>
      </c>
      <c r="K840" s="73" t="str">
        <f t="shared" si="26"/>
        <v>KeySpan Gas East Corporation96070368</v>
      </c>
      <c r="L840" s="73" t="str">
        <f t="shared" si="27"/>
        <v>Enron North America Corp.</v>
      </c>
    </row>
    <row r="841" spans="1:12" x14ac:dyDescent="0.2">
      <c r="A841" s="70" t="s">
        <v>219</v>
      </c>
      <c r="B841" s="69">
        <v>96001638</v>
      </c>
      <c r="C841" s="70" t="s">
        <v>441</v>
      </c>
      <c r="D841" s="70" t="s">
        <v>565</v>
      </c>
      <c r="E841" s="69">
        <v>1305</v>
      </c>
      <c r="F841" s="69">
        <v>65165</v>
      </c>
      <c r="G841" s="71" t="s">
        <v>393</v>
      </c>
      <c r="H841" s="72">
        <v>35195</v>
      </c>
      <c r="I841" s="73">
        <f>VLOOKUP(A841,'US GAS Rankings'!$C$6:$H$232,6,FALSE)</f>
        <v>136</v>
      </c>
      <c r="K841" s="73" t="str">
        <f t="shared" si="26"/>
        <v>PPL EnergyPlus, LLC96001638</v>
      </c>
      <c r="L841" s="73" t="str">
        <f t="shared" si="27"/>
        <v>Enron North America Corp.</v>
      </c>
    </row>
    <row r="842" spans="1:12" x14ac:dyDescent="0.2">
      <c r="A842" s="70" t="s">
        <v>219</v>
      </c>
      <c r="B842" s="69">
        <v>96022573</v>
      </c>
      <c r="C842" s="70" t="s">
        <v>410</v>
      </c>
      <c r="D842" s="70" t="s">
        <v>565</v>
      </c>
      <c r="E842" s="69">
        <v>1305</v>
      </c>
      <c r="F842" s="69">
        <v>65165</v>
      </c>
      <c r="G842" s="71" t="s">
        <v>393</v>
      </c>
      <c r="H842" s="72">
        <v>36312</v>
      </c>
      <c r="I842" s="73">
        <f>VLOOKUP(A842,'US GAS Rankings'!$C$6:$H$232,6,FALSE)</f>
        <v>136</v>
      </c>
      <c r="K842" s="73" t="str">
        <f t="shared" si="26"/>
        <v>PPL EnergyPlus, LLC96022573</v>
      </c>
      <c r="L842" s="73" t="str">
        <f t="shared" si="27"/>
        <v>Enron North America Corp.</v>
      </c>
    </row>
    <row r="843" spans="1:12" x14ac:dyDescent="0.2">
      <c r="A843" s="70" t="s">
        <v>119</v>
      </c>
      <c r="B843" s="69">
        <v>96057102</v>
      </c>
      <c r="C843" s="70" t="s">
        <v>424</v>
      </c>
      <c r="D843" s="70" t="s">
        <v>584</v>
      </c>
      <c r="E843" s="69">
        <v>80670</v>
      </c>
      <c r="F843" s="69">
        <v>65246</v>
      </c>
      <c r="G843" s="71" t="s">
        <v>393</v>
      </c>
      <c r="H843" s="72">
        <v>36831</v>
      </c>
      <c r="I843" s="73">
        <f>VLOOKUP(A843,'US GAS Rankings'!$C$6:$H$232,6,FALSE)</f>
        <v>36</v>
      </c>
      <c r="K843" s="73" t="str">
        <f t="shared" si="26"/>
        <v>IDACORP Energy L.P.96057102</v>
      </c>
      <c r="L843" s="73" t="str">
        <f t="shared" si="27"/>
        <v>enovate, L.L.C.</v>
      </c>
    </row>
    <row r="844" spans="1:12" x14ac:dyDescent="0.2">
      <c r="A844" s="70" t="s">
        <v>119</v>
      </c>
      <c r="B844" s="69">
        <v>96057765</v>
      </c>
      <c r="C844" s="70" t="s">
        <v>586</v>
      </c>
      <c r="D844" s="70" t="s">
        <v>584</v>
      </c>
      <c r="E844" s="69">
        <v>80670</v>
      </c>
      <c r="F844" s="69">
        <v>65246</v>
      </c>
      <c r="G844" s="71" t="s">
        <v>398</v>
      </c>
      <c r="H844" s="72">
        <v>36982</v>
      </c>
      <c r="I844" s="73">
        <f>VLOOKUP(A844,'US GAS Rankings'!$C$6:$H$232,6,FALSE)</f>
        <v>36</v>
      </c>
      <c r="K844" s="73" t="str">
        <f t="shared" si="26"/>
        <v>IDACORP Energy L.P.96057765</v>
      </c>
      <c r="L844" s="73" t="str">
        <f t="shared" si="27"/>
        <v>enovate, L.L.C.</v>
      </c>
    </row>
    <row r="845" spans="1:12" x14ac:dyDescent="0.2">
      <c r="A845" s="70" t="s">
        <v>119</v>
      </c>
      <c r="B845" s="69">
        <v>96067054</v>
      </c>
      <c r="C845" s="70" t="s">
        <v>586</v>
      </c>
      <c r="D845" s="70" t="s">
        <v>584</v>
      </c>
      <c r="E845" s="69">
        <v>80670</v>
      </c>
      <c r="F845" s="69">
        <v>65246</v>
      </c>
      <c r="G845" s="71" t="s">
        <v>398</v>
      </c>
      <c r="H845" s="72">
        <v>37135</v>
      </c>
      <c r="I845" s="73">
        <f>VLOOKUP(A845,'US GAS Rankings'!$C$6:$H$232,6,FALSE)</f>
        <v>36</v>
      </c>
      <c r="K845" s="73" t="str">
        <f t="shared" si="26"/>
        <v>IDACORP Energy L.P.96067054</v>
      </c>
      <c r="L845" s="73" t="str">
        <f t="shared" si="27"/>
        <v>enovate, L.L.C.</v>
      </c>
    </row>
    <row r="846" spans="1:12" x14ac:dyDescent="0.2">
      <c r="A846" s="70" t="s">
        <v>119</v>
      </c>
      <c r="B846" s="69">
        <v>96074734</v>
      </c>
      <c r="C846" s="70" t="s">
        <v>586</v>
      </c>
      <c r="D846" s="70" t="s">
        <v>584</v>
      </c>
      <c r="E846" s="69">
        <v>80670</v>
      </c>
      <c r="F846" s="69">
        <v>65246</v>
      </c>
      <c r="G846" s="71" t="s">
        <v>398</v>
      </c>
      <c r="H846" s="72">
        <v>37165</v>
      </c>
      <c r="I846" s="73">
        <f>VLOOKUP(A846,'US GAS Rankings'!$C$6:$H$232,6,FALSE)</f>
        <v>36</v>
      </c>
      <c r="K846" s="73" t="str">
        <f t="shared" si="26"/>
        <v>IDACORP Energy L.P.96074734</v>
      </c>
      <c r="L846" s="73" t="str">
        <f t="shared" si="27"/>
        <v>enovate, L.L.C.</v>
      </c>
    </row>
    <row r="847" spans="1:12" x14ac:dyDescent="0.2">
      <c r="A847" s="70" t="s">
        <v>119</v>
      </c>
      <c r="B847" s="69">
        <v>96005429</v>
      </c>
      <c r="C847" s="70" t="s">
        <v>397</v>
      </c>
      <c r="D847" s="70" t="s">
        <v>565</v>
      </c>
      <c r="E847" s="69">
        <v>1305</v>
      </c>
      <c r="F847" s="69">
        <v>65246</v>
      </c>
      <c r="G847" s="71" t="s">
        <v>398</v>
      </c>
      <c r="H847" s="72">
        <v>35431</v>
      </c>
      <c r="I847" s="73">
        <f>VLOOKUP(A847,'US GAS Rankings'!$C$6:$H$232,6,FALSE)</f>
        <v>36</v>
      </c>
      <c r="K847" s="73" t="str">
        <f t="shared" si="26"/>
        <v>IDACORP Energy L.P.96005429</v>
      </c>
      <c r="L847" s="73" t="str">
        <f t="shared" si="27"/>
        <v>Enron North America Corp.</v>
      </c>
    </row>
    <row r="848" spans="1:12" x14ac:dyDescent="0.2">
      <c r="A848" s="70" t="s">
        <v>119</v>
      </c>
      <c r="B848" s="69">
        <v>96028950</v>
      </c>
      <c r="C848" s="70" t="s">
        <v>392</v>
      </c>
      <c r="D848" s="70" t="s">
        <v>565</v>
      </c>
      <c r="E848" s="69">
        <v>1305</v>
      </c>
      <c r="F848" s="69">
        <v>65246</v>
      </c>
      <c r="G848" s="71" t="s">
        <v>393</v>
      </c>
      <c r="H848" s="72">
        <v>36305</v>
      </c>
      <c r="I848" s="73">
        <f>VLOOKUP(A848,'US GAS Rankings'!$C$6:$H$232,6,FALSE)</f>
        <v>36</v>
      </c>
      <c r="K848" s="73" t="str">
        <f t="shared" si="26"/>
        <v>IDACORP Energy L.P.96028950</v>
      </c>
      <c r="L848" s="73" t="str">
        <f t="shared" si="27"/>
        <v>Enron North America Corp.</v>
      </c>
    </row>
    <row r="849" spans="1:12" x14ac:dyDescent="0.2">
      <c r="A849" s="70" t="s">
        <v>93</v>
      </c>
      <c r="B849" s="69">
        <v>96061619</v>
      </c>
      <c r="C849" s="70" t="s">
        <v>399</v>
      </c>
      <c r="D849" s="70" t="s">
        <v>582</v>
      </c>
      <c r="E849" s="69">
        <v>94055</v>
      </c>
      <c r="F849" s="69">
        <v>65268</v>
      </c>
      <c r="G849" s="71" t="s">
        <v>398</v>
      </c>
      <c r="H849" s="72">
        <v>37043</v>
      </c>
      <c r="I849" s="73">
        <f>VLOOKUP(A849,'US GAS Rankings'!$C$6:$H$232,6,FALSE)</f>
        <v>10</v>
      </c>
      <c r="K849" s="73" t="str">
        <f t="shared" si="26"/>
        <v>Reliant Energy Services, Inc.96061619</v>
      </c>
      <c r="L849" s="73" t="str">
        <f t="shared" si="27"/>
        <v>ENA Upstream Company LLC</v>
      </c>
    </row>
    <row r="850" spans="1:12" x14ac:dyDescent="0.2">
      <c r="A850" s="70" t="s">
        <v>93</v>
      </c>
      <c r="B850" s="69">
        <v>96061705</v>
      </c>
      <c r="C850" s="70" t="s">
        <v>401</v>
      </c>
      <c r="D850" s="70" t="s">
        <v>582</v>
      </c>
      <c r="E850" s="69">
        <v>94055</v>
      </c>
      <c r="F850" s="69">
        <v>65268</v>
      </c>
      <c r="G850" s="71" t="s">
        <v>398</v>
      </c>
      <c r="H850" s="72">
        <v>37043</v>
      </c>
      <c r="I850" s="73">
        <f>VLOOKUP(A850,'US GAS Rankings'!$C$6:$H$232,6,FALSE)</f>
        <v>10</v>
      </c>
      <c r="K850" s="73" t="str">
        <f t="shared" si="26"/>
        <v>Reliant Energy Services, Inc.96061705</v>
      </c>
      <c r="L850" s="73" t="str">
        <f t="shared" si="27"/>
        <v>ENA Upstream Company LLC</v>
      </c>
    </row>
    <row r="851" spans="1:12" x14ac:dyDescent="0.2">
      <c r="A851" s="70" t="s">
        <v>93</v>
      </c>
      <c r="B851" s="69">
        <v>96052627</v>
      </c>
      <c r="C851" s="70" t="s">
        <v>404</v>
      </c>
      <c r="D851" s="70" t="s">
        <v>584</v>
      </c>
      <c r="E851" s="69">
        <v>80670</v>
      </c>
      <c r="F851" s="69">
        <v>65268</v>
      </c>
      <c r="G851" s="71" t="s">
        <v>398</v>
      </c>
      <c r="H851" s="72">
        <v>36861</v>
      </c>
      <c r="I851" s="73">
        <f>VLOOKUP(A851,'US GAS Rankings'!$C$6:$H$232,6,FALSE)</f>
        <v>10</v>
      </c>
      <c r="K851" s="73" t="str">
        <f t="shared" si="26"/>
        <v>Reliant Energy Services, Inc.96052627</v>
      </c>
      <c r="L851" s="73" t="str">
        <f t="shared" si="27"/>
        <v>enovate, L.L.C.</v>
      </c>
    </row>
    <row r="852" spans="1:12" x14ac:dyDescent="0.2">
      <c r="A852" s="70" t="s">
        <v>93</v>
      </c>
      <c r="B852" s="69">
        <v>96052631</v>
      </c>
      <c r="C852" s="70" t="s">
        <v>404</v>
      </c>
      <c r="D852" s="70" t="s">
        <v>584</v>
      </c>
      <c r="E852" s="69">
        <v>80670</v>
      </c>
      <c r="F852" s="69">
        <v>65268</v>
      </c>
      <c r="G852" s="71" t="s">
        <v>398</v>
      </c>
      <c r="H852" s="72">
        <v>37377</v>
      </c>
      <c r="I852" s="73">
        <f>VLOOKUP(A852,'US GAS Rankings'!$C$6:$H$232,6,FALSE)</f>
        <v>10</v>
      </c>
      <c r="K852" s="73" t="str">
        <f t="shared" si="26"/>
        <v>Reliant Energy Services, Inc.96052631</v>
      </c>
      <c r="L852" s="73" t="str">
        <f t="shared" si="27"/>
        <v>enovate, L.L.C.</v>
      </c>
    </row>
    <row r="853" spans="1:12" x14ac:dyDescent="0.2">
      <c r="A853" s="70" t="s">
        <v>93</v>
      </c>
      <c r="B853" s="69">
        <v>96052632</v>
      </c>
      <c r="C853" s="70" t="s">
        <v>404</v>
      </c>
      <c r="D853" s="70" t="s">
        <v>584</v>
      </c>
      <c r="E853" s="69">
        <v>80670</v>
      </c>
      <c r="F853" s="69">
        <v>65268</v>
      </c>
      <c r="G853" s="71" t="s">
        <v>398</v>
      </c>
      <c r="H853" s="72">
        <v>37742</v>
      </c>
      <c r="I853" s="73">
        <f>VLOOKUP(A853,'US GAS Rankings'!$C$6:$H$232,6,FALSE)</f>
        <v>10</v>
      </c>
      <c r="K853" s="73" t="str">
        <f t="shared" si="26"/>
        <v>Reliant Energy Services, Inc.96052632</v>
      </c>
      <c r="L853" s="73" t="str">
        <f t="shared" si="27"/>
        <v>enovate, L.L.C.</v>
      </c>
    </row>
    <row r="854" spans="1:12" x14ac:dyDescent="0.2">
      <c r="A854" s="70" t="s">
        <v>93</v>
      </c>
      <c r="B854" s="69">
        <v>96057314</v>
      </c>
      <c r="C854" s="70" t="s">
        <v>392</v>
      </c>
      <c r="D854" s="70" t="s">
        <v>584</v>
      </c>
      <c r="E854" s="69">
        <v>80670</v>
      </c>
      <c r="F854" s="69">
        <v>65268</v>
      </c>
      <c r="G854" s="71" t="s">
        <v>393</v>
      </c>
      <c r="H854" s="72">
        <v>36708</v>
      </c>
      <c r="I854" s="73">
        <f>VLOOKUP(A854,'US GAS Rankings'!$C$6:$H$232,6,FALSE)</f>
        <v>10</v>
      </c>
      <c r="K854" s="73" t="str">
        <f t="shared" si="26"/>
        <v>Reliant Energy Services, Inc.96057314</v>
      </c>
      <c r="L854" s="73" t="str">
        <f t="shared" si="27"/>
        <v>enovate, L.L.C.</v>
      </c>
    </row>
    <row r="855" spans="1:12" x14ac:dyDescent="0.2">
      <c r="A855" s="70" t="s">
        <v>93</v>
      </c>
      <c r="B855" s="69">
        <v>96090193</v>
      </c>
      <c r="C855" s="70" t="s">
        <v>401</v>
      </c>
      <c r="D855" s="70" t="s">
        <v>584</v>
      </c>
      <c r="E855" s="69">
        <v>80670</v>
      </c>
      <c r="F855" s="69">
        <v>65268</v>
      </c>
      <c r="G855" s="71" t="s">
        <v>398</v>
      </c>
      <c r="H855" s="72">
        <v>37196</v>
      </c>
      <c r="I855" s="73">
        <f>VLOOKUP(A855,'US GAS Rankings'!$C$6:$H$232,6,FALSE)</f>
        <v>10</v>
      </c>
      <c r="K855" s="73" t="str">
        <f t="shared" si="26"/>
        <v>Reliant Energy Services, Inc.96090193</v>
      </c>
      <c r="L855" s="73" t="str">
        <f t="shared" si="27"/>
        <v>enovate, L.L.C.</v>
      </c>
    </row>
    <row r="856" spans="1:12" x14ac:dyDescent="0.2">
      <c r="A856" s="70" t="s">
        <v>93</v>
      </c>
      <c r="B856" s="69">
        <v>96001135</v>
      </c>
      <c r="C856" s="70" t="s">
        <v>392</v>
      </c>
      <c r="D856" s="70" t="s">
        <v>565</v>
      </c>
      <c r="E856" s="69">
        <v>1305</v>
      </c>
      <c r="F856" s="69">
        <v>65268</v>
      </c>
      <c r="G856" s="71" t="s">
        <v>400</v>
      </c>
      <c r="H856" s="72">
        <v>34912</v>
      </c>
      <c r="I856" s="73">
        <f>VLOOKUP(A856,'US GAS Rankings'!$C$6:$H$232,6,FALSE)</f>
        <v>10</v>
      </c>
      <c r="K856" s="73" t="str">
        <f t="shared" si="26"/>
        <v>Reliant Energy Services, Inc.96001135</v>
      </c>
      <c r="L856" s="73" t="str">
        <f t="shared" si="27"/>
        <v>Enron North America Corp.</v>
      </c>
    </row>
    <row r="857" spans="1:12" x14ac:dyDescent="0.2">
      <c r="A857" s="70" t="s">
        <v>93</v>
      </c>
      <c r="B857" s="69">
        <v>96001761</v>
      </c>
      <c r="C857" s="70" t="s">
        <v>417</v>
      </c>
      <c r="D857" s="70" t="s">
        <v>565</v>
      </c>
      <c r="E857" s="69">
        <v>1305</v>
      </c>
      <c r="F857" s="69">
        <v>65268</v>
      </c>
      <c r="G857" s="71" t="s">
        <v>393</v>
      </c>
      <c r="H857" s="72">
        <v>35065</v>
      </c>
      <c r="I857" s="73">
        <f>VLOOKUP(A857,'US GAS Rankings'!$C$6:$H$232,6,FALSE)</f>
        <v>10</v>
      </c>
      <c r="K857" s="73" t="str">
        <f t="shared" si="26"/>
        <v>Reliant Energy Services, Inc.96001761</v>
      </c>
      <c r="L857" s="73" t="str">
        <f t="shared" si="27"/>
        <v>Enron North America Corp.</v>
      </c>
    </row>
    <row r="858" spans="1:12" x14ac:dyDescent="0.2">
      <c r="A858" s="70" t="s">
        <v>93</v>
      </c>
      <c r="B858" s="69">
        <v>96005429</v>
      </c>
      <c r="C858" s="70" t="s">
        <v>397</v>
      </c>
      <c r="D858" s="70" t="s">
        <v>565</v>
      </c>
      <c r="E858" s="69">
        <v>1305</v>
      </c>
      <c r="F858" s="69">
        <v>65268</v>
      </c>
      <c r="G858" s="71" t="s">
        <v>398</v>
      </c>
      <c r="H858" s="72">
        <v>35431</v>
      </c>
      <c r="I858" s="73">
        <f>VLOOKUP(A858,'US GAS Rankings'!$C$6:$H$232,6,FALSE)</f>
        <v>10</v>
      </c>
      <c r="K858" s="73" t="str">
        <f t="shared" si="26"/>
        <v>Reliant Energy Services, Inc.96005429</v>
      </c>
      <c r="L858" s="73" t="str">
        <f t="shared" si="27"/>
        <v>Enron North America Corp.</v>
      </c>
    </row>
    <row r="859" spans="1:12" x14ac:dyDescent="0.2">
      <c r="A859" s="70" t="s">
        <v>93</v>
      </c>
      <c r="B859" s="69">
        <v>96007585</v>
      </c>
      <c r="C859" s="70" t="s">
        <v>427</v>
      </c>
      <c r="D859" s="70" t="s">
        <v>565</v>
      </c>
      <c r="E859" s="69">
        <v>1305</v>
      </c>
      <c r="F859" s="69">
        <v>65268</v>
      </c>
      <c r="G859" s="71" t="s">
        <v>398</v>
      </c>
      <c r="H859" s="72">
        <v>35431</v>
      </c>
      <c r="I859" s="73">
        <f>VLOOKUP(A859,'US GAS Rankings'!$C$6:$H$232,6,FALSE)</f>
        <v>10</v>
      </c>
      <c r="K859" s="73" t="str">
        <f t="shared" si="26"/>
        <v>Reliant Energy Services, Inc.96007585</v>
      </c>
      <c r="L859" s="73" t="str">
        <f t="shared" si="27"/>
        <v>Enron North America Corp.</v>
      </c>
    </row>
    <row r="860" spans="1:12" x14ac:dyDescent="0.2">
      <c r="A860" s="70" t="s">
        <v>93</v>
      </c>
      <c r="B860" s="69">
        <v>96007593</v>
      </c>
      <c r="C860" s="70" t="s">
        <v>411</v>
      </c>
      <c r="D860" s="70" t="s">
        <v>565</v>
      </c>
      <c r="E860" s="69">
        <v>1305</v>
      </c>
      <c r="F860" s="69">
        <v>65268</v>
      </c>
      <c r="G860" s="71" t="s">
        <v>398</v>
      </c>
      <c r="H860" s="72">
        <v>35431</v>
      </c>
      <c r="I860" s="73">
        <f>VLOOKUP(A860,'US GAS Rankings'!$C$6:$H$232,6,FALSE)</f>
        <v>10</v>
      </c>
      <c r="K860" s="73" t="str">
        <f t="shared" si="26"/>
        <v>Reliant Energy Services, Inc.96007593</v>
      </c>
      <c r="L860" s="73" t="str">
        <f t="shared" si="27"/>
        <v>Enron North America Corp.</v>
      </c>
    </row>
    <row r="861" spans="1:12" x14ac:dyDescent="0.2">
      <c r="A861" s="70" t="s">
        <v>93</v>
      </c>
      <c r="B861" s="69">
        <v>96018744</v>
      </c>
      <c r="C861" s="70" t="s">
        <v>394</v>
      </c>
      <c r="D861" s="70" t="s">
        <v>565</v>
      </c>
      <c r="E861" s="69">
        <v>1305</v>
      </c>
      <c r="F861" s="69">
        <v>65268</v>
      </c>
      <c r="G861" s="71" t="s">
        <v>393</v>
      </c>
      <c r="H861" s="72">
        <v>35674</v>
      </c>
      <c r="I861" s="73">
        <f>VLOOKUP(A861,'US GAS Rankings'!$C$6:$H$232,6,FALSE)</f>
        <v>10</v>
      </c>
      <c r="K861" s="73" t="str">
        <f t="shared" si="26"/>
        <v>Reliant Energy Services, Inc.96018744</v>
      </c>
      <c r="L861" s="73" t="str">
        <f t="shared" si="27"/>
        <v>Enron North America Corp.</v>
      </c>
    </row>
    <row r="862" spans="1:12" x14ac:dyDescent="0.2">
      <c r="A862" s="70" t="s">
        <v>93</v>
      </c>
      <c r="B862" s="69">
        <v>96055225</v>
      </c>
      <c r="C862" s="70" t="s">
        <v>392</v>
      </c>
      <c r="D862" s="70" t="s">
        <v>565</v>
      </c>
      <c r="E862" s="69">
        <v>1305</v>
      </c>
      <c r="F862" s="69">
        <v>65268</v>
      </c>
      <c r="G862" s="71" t="s">
        <v>393</v>
      </c>
      <c r="H862" s="72">
        <v>36831</v>
      </c>
      <c r="I862" s="73">
        <f>VLOOKUP(A862,'US GAS Rankings'!$C$6:$H$232,6,FALSE)</f>
        <v>10</v>
      </c>
      <c r="K862" s="73" t="str">
        <f t="shared" si="26"/>
        <v>Reliant Energy Services, Inc.96055225</v>
      </c>
      <c r="L862" s="73" t="str">
        <f t="shared" si="27"/>
        <v>Enron North America Corp.</v>
      </c>
    </row>
    <row r="863" spans="1:12" x14ac:dyDescent="0.2">
      <c r="A863" s="70" t="s">
        <v>97</v>
      </c>
      <c r="B863" s="69">
        <v>96021433</v>
      </c>
      <c r="C863" s="70" t="s">
        <v>401</v>
      </c>
      <c r="D863" s="70" t="s">
        <v>565</v>
      </c>
      <c r="E863" s="69">
        <v>1305</v>
      </c>
      <c r="F863" s="69">
        <v>65291</v>
      </c>
      <c r="G863" s="71" t="s">
        <v>400</v>
      </c>
      <c r="H863" s="72">
        <v>36312</v>
      </c>
      <c r="I863" s="73">
        <f>VLOOKUP(A863,'US GAS Rankings'!$C$6:$H$232,6,FALSE)</f>
        <v>14</v>
      </c>
      <c r="K863" s="73" t="str">
        <f t="shared" si="26"/>
        <v>BP Corporation North America Inc.96021433</v>
      </c>
      <c r="L863" s="73" t="str">
        <f t="shared" si="27"/>
        <v>Enron North America Corp.</v>
      </c>
    </row>
    <row r="864" spans="1:12" x14ac:dyDescent="0.2">
      <c r="A864" s="70" t="s">
        <v>97</v>
      </c>
      <c r="B864" s="69">
        <v>96035752</v>
      </c>
      <c r="C864" s="70" t="s">
        <v>399</v>
      </c>
      <c r="D864" s="70" t="s">
        <v>565</v>
      </c>
      <c r="E864" s="69">
        <v>1305</v>
      </c>
      <c r="F864" s="69">
        <v>65291</v>
      </c>
      <c r="G864" s="71" t="s">
        <v>400</v>
      </c>
      <c r="H864" s="72">
        <v>36617</v>
      </c>
      <c r="I864" s="73">
        <f>VLOOKUP(A864,'US GAS Rankings'!$C$6:$H$232,6,FALSE)</f>
        <v>14</v>
      </c>
      <c r="K864" s="73" t="str">
        <f t="shared" si="26"/>
        <v>BP Corporation North America Inc.96035752</v>
      </c>
      <c r="L864" s="73" t="str">
        <f t="shared" si="27"/>
        <v>Enron North America Corp.</v>
      </c>
    </row>
    <row r="865" spans="1:12" x14ac:dyDescent="0.2">
      <c r="A865" s="70" t="s">
        <v>97</v>
      </c>
      <c r="B865" s="69">
        <v>96044917</v>
      </c>
      <c r="C865" s="70" t="s">
        <v>405</v>
      </c>
      <c r="D865" s="70" t="s">
        <v>565</v>
      </c>
      <c r="E865" s="69">
        <v>1305</v>
      </c>
      <c r="F865" s="69">
        <v>65291</v>
      </c>
      <c r="G865" s="71" t="s">
        <v>398</v>
      </c>
      <c r="H865" s="72">
        <v>36770</v>
      </c>
      <c r="I865" s="73">
        <f>VLOOKUP(A865,'US GAS Rankings'!$C$6:$H$232,6,FALSE)</f>
        <v>14</v>
      </c>
      <c r="K865" s="73" t="str">
        <f t="shared" si="26"/>
        <v>BP Corporation North America Inc.96044917</v>
      </c>
      <c r="L865" s="73" t="str">
        <f t="shared" si="27"/>
        <v>Enron North America Corp.</v>
      </c>
    </row>
    <row r="866" spans="1:12" x14ac:dyDescent="0.2">
      <c r="A866" s="70" t="s">
        <v>97</v>
      </c>
      <c r="B866" s="69">
        <v>96062130</v>
      </c>
      <c r="C866" s="70" t="s">
        <v>404</v>
      </c>
      <c r="D866" s="70" t="s">
        <v>565</v>
      </c>
      <c r="E866" s="69">
        <v>1305</v>
      </c>
      <c r="F866" s="69">
        <v>65291</v>
      </c>
      <c r="G866" s="71" t="s">
        <v>400</v>
      </c>
      <c r="H866" s="72">
        <v>37104</v>
      </c>
      <c r="I866" s="73">
        <f>VLOOKUP(A866,'US GAS Rankings'!$C$6:$H$232,6,FALSE)</f>
        <v>14</v>
      </c>
      <c r="K866" s="73" t="str">
        <f t="shared" si="26"/>
        <v>BP Corporation North America Inc.96062130</v>
      </c>
      <c r="L866" s="73" t="str">
        <f t="shared" si="27"/>
        <v>Enron North America Corp.</v>
      </c>
    </row>
    <row r="867" spans="1:12" x14ac:dyDescent="0.2">
      <c r="A867" s="70" t="s">
        <v>97</v>
      </c>
      <c r="B867" s="69">
        <v>96062445</v>
      </c>
      <c r="C867" s="70" t="s">
        <v>404</v>
      </c>
      <c r="D867" s="70" t="s">
        <v>565</v>
      </c>
      <c r="E867" s="69">
        <v>1305</v>
      </c>
      <c r="F867" s="69">
        <v>65291</v>
      </c>
      <c r="G867" s="71" t="s">
        <v>400</v>
      </c>
      <c r="H867" s="72">
        <v>37196</v>
      </c>
      <c r="I867" s="73">
        <f>VLOOKUP(A867,'US GAS Rankings'!$C$6:$H$232,6,FALSE)</f>
        <v>14</v>
      </c>
      <c r="K867" s="73" t="str">
        <f t="shared" si="26"/>
        <v>BP Corporation North America Inc.96062445</v>
      </c>
      <c r="L867" s="73" t="str">
        <f t="shared" si="27"/>
        <v>Enron North America Corp.</v>
      </c>
    </row>
    <row r="868" spans="1:12" x14ac:dyDescent="0.2">
      <c r="A868" s="70" t="s">
        <v>97</v>
      </c>
      <c r="B868" s="69">
        <v>96063206</v>
      </c>
      <c r="C868" s="70" t="s">
        <v>404</v>
      </c>
      <c r="D868" s="70" t="s">
        <v>565</v>
      </c>
      <c r="E868" s="69">
        <v>1305</v>
      </c>
      <c r="F868" s="69">
        <v>65291</v>
      </c>
      <c r="G868" s="71" t="s">
        <v>400</v>
      </c>
      <c r="H868" s="72">
        <v>37196</v>
      </c>
      <c r="I868" s="73">
        <f>VLOOKUP(A868,'US GAS Rankings'!$C$6:$H$232,6,FALSE)</f>
        <v>14</v>
      </c>
      <c r="K868" s="73" t="str">
        <f t="shared" si="26"/>
        <v>BP Corporation North America Inc.96063206</v>
      </c>
      <c r="L868" s="73" t="str">
        <f t="shared" si="27"/>
        <v>Enron North America Corp.</v>
      </c>
    </row>
    <row r="869" spans="1:12" x14ac:dyDescent="0.2">
      <c r="A869" s="70" t="s">
        <v>97</v>
      </c>
      <c r="B869" s="69">
        <v>96063755</v>
      </c>
      <c r="C869" s="70" t="s">
        <v>404</v>
      </c>
      <c r="D869" s="70" t="s">
        <v>565</v>
      </c>
      <c r="E869" s="69">
        <v>1305</v>
      </c>
      <c r="F869" s="69">
        <v>65291</v>
      </c>
      <c r="G869" s="71" t="s">
        <v>400</v>
      </c>
      <c r="H869" s="72">
        <v>37196</v>
      </c>
      <c r="I869" s="73">
        <f>VLOOKUP(A869,'US GAS Rankings'!$C$6:$H$232,6,FALSE)</f>
        <v>14</v>
      </c>
      <c r="K869" s="73" t="str">
        <f t="shared" si="26"/>
        <v>BP Corporation North America Inc.96063755</v>
      </c>
      <c r="L869" s="73" t="str">
        <f t="shared" si="27"/>
        <v>Enron North America Corp.</v>
      </c>
    </row>
    <row r="870" spans="1:12" x14ac:dyDescent="0.2">
      <c r="A870" s="70" t="s">
        <v>97</v>
      </c>
      <c r="B870" s="69">
        <v>96067407</v>
      </c>
      <c r="C870" s="70" t="s">
        <v>403</v>
      </c>
      <c r="D870" s="70" t="s">
        <v>565</v>
      </c>
      <c r="E870" s="69">
        <v>1305</v>
      </c>
      <c r="F870" s="69">
        <v>65291</v>
      </c>
      <c r="G870" s="71" t="s">
        <v>400</v>
      </c>
      <c r="H870" s="72">
        <v>37196</v>
      </c>
      <c r="I870" s="73">
        <f>VLOOKUP(A870,'US GAS Rankings'!$C$6:$H$232,6,FALSE)</f>
        <v>14</v>
      </c>
      <c r="K870" s="73" t="str">
        <f t="shared" si="26"/>
        <v>BP Corporation North America Inc.96067407</v>
      </c>
      <c r="L870" s="73" t="str">
        <f t="shared" si="27"/>
        <v>Enron North America Corp.</v>
      </c>
    </row>
    <row r="871" spans="1:12" x14ac:dyDescent="0.2">
      <c r="A871" s="70" t="s">
        <v>116</v>
      </c>
      <c r="B871" s="69">
        <v>96028144</v>
      </c>
      <c r="C871" s="70" t="s">
        <v>415</v>
      </c>
      <c r="D871" s="70" t="s">
        <v>565</v>
      </c>
      <c r="E871" s="69">
        <v>1305</v>
      </c>
      <c r="F871" s="69">
        <v>65292</v>
      </c>
      <c r="G871" s="71" t="s">
        <v>393</v>
      </c>
      <c r="H871" s="72">
        <v>36493</v>
      </c>
      <c r="I871" s="73">
        <f>VLOOKUP(A871,'US GAS Rankings'!$C$6:$H$232,6,FALSE)</f>
        <v>33</v>
      </c>
      <c r="K871" s="73" t="str">
        <f t="shared" si="26"/>
        <v>Dynegy Canada Inc.96028144</v>
      </c>
      <c r="L871" s="73" t="str">
        <f t="shared" si="27"/>
        <v>Enron North America Corp.</v>
      </c>
    </row>
    <row r="872" spans="1:12" x14ac:dyDescent="0.2">
      <c r="A872" s="70" t="s">
        <v>116</v>
      </c>
      <c r="B872" s="69">
        <v>96028678</v>
      </c>
      <c r="C872" s="70" t="s">
        <v>402</v>
      </c>
      <c r="D872" s="70" t="s">
        <v>565</v>
      </c>
      <c r="E872" s="69">
        <v>1305</v>
      </c>
      <c r="F872" s="69">
        <v>65292</v>
      </c>
      <c r="G872" s="71" t="s">
        <v>398</v>
      </c>
      <c r="H872" s="72">
        <v>36495</v>
      </c>
      <c r="I872" s="73">
        <f>VLOOKUP(A872,'US GAS Rankings'!$C$6:$H$232,6,FALSE)</f>
        <v>33</v>
      </c>
      <c r="K872" s="73" t="str">
        <f t="shared" si="26"/>
        <v>Dynegy Canada Inc.96028678</v>
      </c>
      <c r="L872" s="73" t="str">
        <f t="shared" si="27"/>
        <v>Enron North America Corp.</v>
      </c>
    </row>
    <row r="873" spans="1:12" x14ac:dyDescent="0.2">
      <c r="A873" s="70" t="s">
        <v>116</v>
      </c>
      <c r="B873" s="69">
        <v>96028802</v>
      </c>
      <c r="C873" s="70" t="s">
        <v>405</v>
      </c>
      <c r="D873" s="70" t="s">
        <v>565</v>
      </c>
      <c r="E873" s="69">
        <v>1305</v>
      </c>
      <c r="F873" s="69">
        <v>65292</v>
      </c>
      <c r="G873" s="71" t="s">
        <v>398</v>
      </c>
      <c r="H873" s="72">
        <v>36526</v>
      </c>
      <c r="I873" s="73">
        <f>VLOOKUP(A873,'US GAS Rankings'!$C$6:$H$232,6,FALSE)</f>
        <v>33</v>
      </c>
      <c r="K873" s="73" t="str">
        <f t="shared" si="26"/>
        <v>Dynegy Canada Inc.96028802</v>
      </c>
      <c r="L873" s="73" t="str">
        <f t="shared" si="27"/>
        <v>Enron North America Corp.</v>
      </c>
    </row>
    <row r="874" spans="1:12" x14ac:dyDescent="0.2">
      <c r="A874" s="70" t="s">
        <v>116</v>
      </c>
      <c r="B874" s="69">
        <v>96031686</v>
      </c>
      <c r="C874" s="70" t="s">
        <v>394</v>
      </c>
      <c r="D874" s="70" t="s">
        <v>565</v>
      </c>
      <c r="E874" s="69">
        <v>1305</v>
      </c>
      <c r="F874" s="69">
        <v>65292</v>
      </c>
      <c r="G874" s="71" t="s">
        <v>395</v>
      </c>
      <c r="H874" s="72">
        <v>36312</v>
      </c>
      <c r="I874" s="73">
        <f>VLOOKUP(A874,'US GAS Rankings'!$C$6:$H$232,6,FALSE)</f>
        <v>33</v>
      </c>
      <c r="K874" s="73" t="str">
        <f t="shared" si="26"/>
        <v>Dynegy Canada Inc.96031686</v>
      </c>
      <c r="L874" s="73" t="str">
        <f t="shared" si="27"/>
        <v>Enron North America Corp.</v>
      </c>
    </row>
    <row r="875" spans="1:12" x14ac:dyDescent="0.2">
      <c r="A875" s="70" t="s">
        <v>116</v>
      </c>
      <c r="B875" s="69">
        <v>96054328</v>
      </c>
      <c r="C875" s="70" t="s">
        <v>399</v>
      </c>
      <c r="D875" s="70" t="s">
        <v>565</v>
      </c>
      <c r="E875" s="69">
        <v>1305</v>
      </c>
      <c r="F875" s="69">
        <v>65292</v>
      </c>
      <c r="G875" s="71" t="s">
        <v>398</v>
      </c>
      <c r="H875" s="72">
        <v>36892</v>
      </c>
      <c r="I875" s="73">
        <f>VLOOKUP(A875,'US GAS Rankings'!$C$6:$H$232,6,FALSE)</f>
        <v>33</v>
      </c>
      <c r="K875" s="73" t="str">
        <f t="shared" si="26"/>
        <v>Dynegy Canada Inc.96054328</v>
      </c>
      <c r="L875" s="73" t="str">
        <f t="shared" si="27"/>
        <v>Enron North America Corp.</v>
      </c>
    </row>
    <row r="876" spans="1:12" x14ac:dyDescent="0.2">
      <c r="A876" s="70" t="s">
        <v>116</v>
      </c>
      <c r="B876" s="69">
        <v>96055467</v>
      </c>
      <c r="C876" s="70" t="s">
        <v>404</v>
      </c>
      <c r="D876" s="70" t="s">
        <v>565</v>
      </c>
      <c r="E876" s="69">
        <v>1305</v>
      </c>
      <c r="F876" s="69">
        <v>65292</v>
      </c>
      <c r="G876" s="71" t="s">
        <v>398</v>
      </c>
      <c r="H876" s="72">
        <v>37196</v>
      </c>
      <c r="I876" s="73">
        <f>VLOOKUP(A876,'US GAS Rankings'!$C$6:$H$232,6,FALSE)</f>
        <v>33</v>
      </c>
      <c r="K876" s="73" t="str">
        <f t="shared" si="26"/>
        <v>Dynegy Canada Inc.96055467</v>
      </c>
      <c r="L876" s="73" t="str">
        <f t="shared" si="27"/>
        <v>Enron North America Corp.</v>
      </c>
    </row>
    <row r="877" spans="1:12" x14ac:dyDescent="0.2">
      <c r="A877" s="70" t="s">
        <v>116</v>
      </c>
      <c r="B877" s="69">
        <v>96055647</v>
      </c>
      <c r="C877" s="70" t="s">
        <v>401</v>
      </c>
      <c r="D877" s="70" t="s">
        <v>565</v>
      </c>
      <c r="E877" s="69">
        <v>1305</v>
      </c>
      <c r="F877" s="69">
        <v>65292</v>
      </c>
      <c r="G877" s="71" t="s">
        <v>398</v>
      </c>
      <c r="H877" s="72">
        <v>36923</v>
      </c>
      <c r="I877" s="73">
        <f>VLOOKUP(A877,'US GAS Rankings'!$C$6:$H$232,6,FALSE)</f>
        <v>33</v>
      </c>
      <c r="K877" s="73" t="str">
        <f t="shared" si="26"/>
        <v>Dynegy Canada Inc.96055647</v>
      </c>
      <c r="L877" s="73" t="str">
        <f t="shared" si="27"/>
        <v>Enron North America Corp.</v>
      </c>
    </row>
    <row r="878" spans="1:12" x14ac:dyDescent="0.2">
      <c r="A878" s="70" t="s">
        <v>116</v>
      </c>
      <c r="B878" s="69">
        <v>96059725</v>
      </c>
      <c r="C878" s="70" t="s">
        <v>403</v>
      </c>
      <c r="D878" s="70" t="s">
        <v>565</v>
      </c>
      <c r="E878" s="69">
        <v>1305</v>
      </c>
      <c r="F878" s="69">
        <v>65292</v>
      </c>
      <c r="G878" s="71" t="s">
        <v>398</v>
      </c>
      <c r="H878" s="72">
        <v>37196</v>
      </c>
      <c r="I878" s="73">
        <f>VLOOKUP(A878,'US GAS Rankings'!$C$6:$H$232,6,FALSE)</f>
        <v>33</v>
      </c>
      <c r="K878" s="73" t="str">
        <f t="shared" si="26"/>
        <v>Dynegy Canada Inc.96059725</v>
      </c>
      <c r="L878" s="73" t="str">
        <f t="shared" si="27"/>
        <v>Enron North America Corp.</v>
      </c>
    </row>
    <row r="879" spans="1:12" x14ac:dyDescent="0.2">
      <c r="A879" s="70" t="s">
        <v>116</v>
      </c>
      <c r="B879" s="69">
        <v>96060527</v>
      </c>
      <c r="C879" s="70" t="s">
        <v>403</v>
      </c>
      <c r="D879" s="70" t="s">
        <v>565</v>
      </c>
      <c r="E879" s="69">
        <v>1305</v>
      </c>
      <c r="F879" s="69">
        <v>65292</v>
      </c>
      <c r="G879" s="71" t="s">
        <v>398</v>
      </c>
      <c r="H879" s="72">
        <v>37347</v>
      </c>
      <c r="I879" s="73">
        <f>VLOOKUP(A879,'US GAS Rankings'!$C$6:$H$232,6,FALSE)</f>
        <v>33</v>
      </c>
      <c r="K879" s="73" t="str">
        <f t="shared" si="26"/>
        <v>Dynegy Canada Inc.96060527</v>
      </c>
      <c r="L879" s="73" t="str">
        <f t="shared" si="27"/>
        <v>Enron North America Corp.</v>
      </c>
    </row>
    <row r="880" spans="1:12" x14ac:dyDescent="0.2">
      <c r="A880" s="70" t="s">
        <v>116</v>
      </c>
      <c r="B880" s="69">
        <v>96066272</v>
      </c>
      <c r="C880" s="70" t="s">
        <v>404</v>
      </c>
      <c r="D880" s="70" t="s">
        <v>565</v>
      </c>
      <c r="E880" s="69">
        <v>1305</v>
      </c>
      <c r="F880" s="69">
        <v>65292</v>
      </c>
      <c r="G880" s="71" t="s">
        <v>398</v>
      </c>
      <c r="H880" s="72">
        <v>37347</v>
      </c>
      <c r="I880" s="73">
        <f>VLOOKUP(A880,'US GAS Rankings'!$C$6:$H$232,6,FALSE)</f>
        <v>33</v>
      </c>
      <c r="K880" s="73" t="str">
        <f t="shared" si="26"/>
        <v>Dynegy Canada Inc.96066272</v>
      </c>
      <c r="L880" s="73" t="str">
        <f t="shared" si="27"/>
        <v>Enron North America Corp.</v>
      </c>
    </row>
    <row r="881" spans="1:12" x14ac:dyDescent="0.2">
      <c r="A881" s="70" t="s">
        <v>116</v>
      </c>
      <c r="B881" s="69">
        <v>96082381</v>
      </c>
      <c r="C881" s="70" t="s">
        <v>404</v>
      </c>
      <c r="D881" s="70" t="s">
        <v>565</v>
      </c>
      <c r="E881" s="69">
        <v>1305</v>
      </c>
      <c r="F881" s="69">
        <v>65292</v>
      </c>
      <c r="G881" s="71" t="s">
        <v>398</v>
      </c>
      <c r="H881" s="72">
        <v>37347</v>
      </c>
      <c r="I881" s="73">
        <f>VLOOKUP(A881,'US GAS Rankings'!$C$6:$H$232,6,FALSE)</f>
        <v>33</v>
      </c>
      <c r="K881" s="73" t="str">
        <f t="shared" si="26"/>
        <v>Dynegy Canada Inc.96082381</v>
      </c>
      <c r="L881" s="73" t="str">
        <f t="shared" si="27"/>
        <v>Enron North America Corp.</v>
      </c>
    </row>
    <row r="882" spans="1:12" x14ac:dyDescent="0.2">
      <c r="A882" s="70" t="s">
        <v>255</v>
      </c>
      <c r="B882" s="69">
        <v>96009383</v>
      </c>
      <c r="C882" s="70" t="s">
        <v>410</v>
      </c>
      <c r="D882" s="70" t="s">
        <v>565</v>
      </c>
      <c r="E882" s="69">
        <v>1305</v>
      </c>
      <c r="F882" s="69">
        <v>65372</v>
      </c>
      <c r="G882" s="71" t="s">
        <v>393</v>
      </c>
      <c r="H882" s="72">
        <v>35661</v>
      </c>
      <c r="I882" s="73">
        <f>VLOOKUP(A882,'US GAS Rankings'!$C$6:$H$232,6,FALSE)</f>
        <v>172</v>
      </c>
      <c r="K882" s="73" t="str">
        <f t="shared" si="26"/>
        <v>Reliant Energy HL&amp;P96009383</v>
      </c>
      <c r="L882" s="73" t="str">
        <f t="shared" si="27"/>
        <v>Enron North America Corp.</v>
      </c>
    </row>
    <row r="883" spans="1:12" x14ac:dyDescent="0.2">
      <c r="A883" s="70" t="s">
        <v>255</v>
      </c>
      <c r="B883" s="69">
        <v>96019029</v>
      </c>
      <c r="C883" s="70" t="s">
        <v>394</v>
      </c>
      <c r="D883" s="70" t="s">
        <v>565</v>
      </c>
      <c r="E883" s="69">
        <v>1305</v>
      </c>
      <c r="F883" s="69">
        <v>65372</v>
      </c>
      <c r="G883" s="71" t="s">
        <v>395</v>
      </c>
      <c r="H883" s="72">
        <v>36161</v>
      </c>
      <c r="I883" s="73">
        <f>VLOOKUP(A883,'US GAS Rankings'!$C$6:$H$232,6,FALSE)</f>
        <v>172</v>
      </c>
      <c r="K883" s="73" t="str">
        <f t="shared" si="26"/>
        <v>Reliant Energy HL&amp;P96019029</v>
      </c>
      <c r="L883" s="73" t="str">
        <f t="shared" si="27"/>
        <v>Enron North America Corp.</v>
      </c>
    </row>
    <row r="884" spans="1:12" x14ac:dyDescent="0.2">
      <c r="A884" s="70" t="s">
        <v>187</v>
      </c>
      <c r="B884" s="69">
        <v>96000996</v>
      </c>
      <c r="C884" s="70" t="s">
        <v>408</v>
      </c>
      <c r="D884" s="70" t="s">
        <v>565</v>
      </c>
      <c r="E884" s="69">
        <v>1305</v>
      </c>
      <c r="F884" s="69">
        <v>65599</v>
      </c>
      <c r="G884" s="71" t="s">
        <v>393</v>
      </c>
      <c r="H884" s="72">
        <v>33635</v>
      </c>
      <c r="I884" s="73">
        <f>VLOOKUP(A884,'US GAS Rankings'!$C$6:$H$232,6,FALSE)</f>
        <v>104</v>
      </c>
      <c r="K884" s="73" t="str">
        <f t="shared" si="26"/>
        <v>CMS Field Services, Inc.96000996</v>
      </c>
      <c r="L884" s="73" t="str">
        <f t="shared" si="27"/>
        <v>Enron North America Corp.</v>
      </c>
    </row>
    <row r="885" spans="1:12" x14ac:dyDescent="0.2">
      <c r="A885" s="70" t="s">
        <v>187</v>
      </c>
      <c r="B885" s="69">
        <v>96007376</v>
      </c>
      <c r="C885" s="70" t="s">
        <v>394</v>
      </c>
      <c r="D885" s="70" t="s">
        <v>565</v>
      </c>
      <c r="E885" s="69">
        <v>1305</v>
      </c>
      <c r="F885" s="69">
        <v>65599</v>
      </c>
      <c r="G885" s="71" t="s">
        <v>393</v>
      </c>
      <c r="H885" s="72">
        <v>35339</v>
      </c>
      <c r="I885" s="73">
        <f>VLOOKUP(A885,'US GAS Rankings'!$C$6:$H$232,6,FALSE)</f>
        <v>104</v>
      </c>
      <c r="K885" s="73" t="str">
        <f t="shared" si="26"/>
        <v>CMS Field Services, Inc.96007376</v>
      </c>
      <c r="L885" s="73" t="str">
        <f t="shared" si="27"/>
        <v>Enron North America Corp.</v>
      </c>
    </row>
    <row r="886" spans="1:12" x14ac:dyDescent="0.2">
      <c r="A886" s="70" t="s">
        <v>187</v>
      </c>
      <c r="B886" s="69">
        <v>96033280</v>
      </c>
      <c r="C886" s="70" t="s">
        <v>402</v>
      </c>
      <c r="D886" s="70" t="s">
        <v>565</v>
      </c>
      <c r="E886" s="69">
        <v>1305</v>
      </c>
      <c r="F886" s="69">
        <v>65599</v>
      </c>
      <c r="G886" s="71" t="s">
        <v>398</v>
      </c>
      <c r="H886" s="72">
        <v>36557</v>
      </c>
      <c r="I886" s="73">
        <f>VLOOKUP(A886,'US GAS Rankings'!$C$6:$H$232,6,FALSE)</f>
        <v>104</v>
      </c>
      <c r="K886" s="73" t="str">
        <f t="shared" si="26"/>
        <v>CMS Field Services, Inc.96033280</v>
      </c>
      <c r="L886" s="73" t="str">
        <f t="shared" si="27"/>
        <v>Enron North America Corp.</v>
      </c>
    </row>
    <row r="887" spans="1:12" x14ac:dyDescent="0.2">
      <c r="A887" s="70" t="s">
        <v>187</v>
      </c>
      <c r="B887" s="69">
        <v>96064747</v>
      </c>
      <c r="C887" s="70" t="s">
        <v>401</v>
      </c>
      <c r="D887" s="70" t="s">
        <v>565</v>
      </c>
      <c r="E887" s="69">
        <v>1305</v>
      </c>
      <c r="F887" s="69">
        <v>65599</v>
      </c>
      <c r="G887" s="71" t="s">
        <v>400</v>
      </c>
      <c r="H887" s="72">
        <v>37073</v>
      </c>
      <c r="I887" s="73">
        <f>VLOOKUP(A887,'US GAS Rankings'!$C$6:$H$232,6,FALSE)</f>
        <v>104</v>
      </c>
      <c r="K887" s="73" t="str">
        <f t="shared" si="26"/>
        <v>CMS Field Services, Inc.96064747</v>
      </c>
      <c r="L887" s="73" t="str">
        <f t="shared" si="27"/>
        <v>Enron North America Corp.</v>
      </c>
    </row>
    <row r="888" spans="1:12" x14ac:dyDescent="0.2">
      <c r="A888" s="70" t="s">
        <v>187</v>
      </c>
      <c r="B888" s="69">
        <v>96081005</v>
      </c>
      <c r="C888" s="70" t="s">
        <v>421</v>
      </c>
      <c r="D888" s="70" t="s">
        <v>565</v>
      </c>
      <c r="E888" s="69">
        <v>1305</v>
      </c>
      <c r="F888" s="69">
        <v>65599</v>
      </c>
      <c r="G888" s="71" t="s">
        <v>393</v>
      </c>
      <c r="H888" s="72">
        <v>37257</v>
      </c>
      <c r="I888" s="73">
        <f>VLOOKUP(A888,'US GAS Rankings'!$C$6:$H$232,6,FALSE)</f>
        <v>104</v>
      </c>
      <c r="K888" s="73" t="str">
        <f t="shared" si="26"/>
        <v>CMS Field Services, Inc.96081005</v>
      </c>
      <c r="L888" s="73" t="str">
        <f t="shared" si="27"/>
        <v>Enron North America Corp.</v>
      </c>
    </row>
    <row r="889" spans="1:12" x14ac:dyDescent="0.2">
      <c r="A889" s="70" t="s">
        <v>187</v>
      </c>
      <c r="B889" s="69">
        <v>96093770</v>
      </c>
      <c r="C889" s="70" t="s">
        <v>403</v>
      </c>
      <c r="D889" s="70" t="s">
        <v>565</v>
      </c>
      <c r="E889" s="69">
        <v>1305</v>
      </c>
      <c r="F889" s="69">
        <v>65599</v>
      </c>
      <c r="G889" s="71" t="s">
        <v>400</v>
      </c>
      <c r="H889" s="72">
        <v>37226</v>
      </c>
      <c r="I889" s="73">
        <f>VLOOKUP(A889,'US GAS Rankings'!$C$6:$H$232,6,FALSE)</f>
        <v>104</v>
      </c>
      <c r="K889" s="73" t="str">
        <f t="shared" si="26"/>
        <v>CMS Field Services, Inc.96093770</v>
      </c>
      <c r="L889" s="73" t="str">
        <f t="shared" si="27"/>
        <v>Enron North America Corp.</v>
      </c>
    </row>
    <row r="890" spans="1:12" x14ac:dyDescent="0.2">
      <c r="A890" s="70" t="s">
        <v>187</v>
      </c>
      <c r="B890" s="69">
        <v>96094055</v>
      </c>
      <c r="C890" s="70" t="s">
        <v>403</v>
      </c>
      <c r="D890" s="70" t="s">
        <v>565</v>
      </c>
      <c r="E890" s="69">
        <v>1305</v>
      </c>
      <c r="F890" s="69">
        <v>65599</v>
      </c>
      <c r="G890" s="71" t="s">
        <v>400</v>
      </c>
      <c r="H890" s="72">
        <v>37226</v>
      </c>
      <c r="I890" s="73">
        <f>VLOOKUP(A890,'US GAS Rankings'!$C$6:$H$232,6,FALSE)</f>
        <v>104</v>
      </c>
      <c r="K890" s="73" t="str">
        <f t="shared" si="26"/>
        <v>CMS Field Services, Inc.96094055</v>
      </c>
      <c r="L890" s="73" t="str">
        <f t="shared" si="27"/>
        <v>Enron North America Corp.</v>
      </c>
    </row>
    <row r="891" spans="1:12" x14ac:dyDescent="0.2">
      <c r="A891" s="70" t="s">
        <v>216</v>
      </c>
      <c r="B891" s="69">
        <v>96022131</v>
      </c>
      <c r="C891" s="70" t="s">
        <v>399</v>
      </c>
      <c r="D891" s="70" t="s">
        <v>565</v>
      </c>
      <c r="E891" s="69">
        <v>1305</v>
      </c>
      <c r="F891" s="69">
        <v>65658</v>
      </c>
      <c r="G891" s="71" t="s">
        <v>398</v>
      </c>
      <c r="H891" s="72">
        <v>36373</v>
      </c>
      <c r="I891" s="73">
        <f>VLOOKUP(A891,'US GAS Rankings'!$C$6:$H$232,6,FALSE)</f>
        <v>133</v>
      </c>
      <c r="K891" s="73" t="str">
        <f t="shared" si="26"/>
        <v>Coast Energy Canada, Inc.96022131</v>
      </c>
      <c r="L891" s="73" t="str">
        <f t="shared" si="27"/>
        <v>Enron North America Corp.</v>
      </c>
    </row>
    <row r="892" spans="1:12" x14ac:dyDescent="0.2">
      <c r="A892" s="70" t="s">
        <v>216</v>
      </c>
      <c r="B892" s="69">
        <v>96032600</v>
      </c>
      <c r="C892" s="70" t="s">
        <v>406</v>
      </c>
      <c r="D892" s="70" t="s">
        <v>565</v>
      </c>
      <c r="E892" s="69">
        <v>1305</v>
      </c>
      <c r="F892" s="69">
        <v>65658</v>
      </c>
      <c r="G892" s="71" t="s">
        <v>398</v>
      </c>
      <c r="H892" s="72">
        <v>36526</v>
      </c>
      <c r="I892" s="73">
        <f>VLOOKUP(A892,'US GAS Rankings'!$C$6:$H$232,6,FALSE)</f>
        <v>133</v>
      </c>
      <c r="K892" s="73" t="str">
        <f t="shared" si="26"/>
        <v>Coast Energy Canada, Inc.96032600</v>
      </c>
      <c r="L892" s="73" t="str">
        <f t="shared" si="27"/>
        <v>Enron North America Corp.</v>
      </c>
    </row>
    <row r="893" spans="1:12" x14ac:dyDescent="0.2">
      <c r="A893" s="70" t="s">
        <v>216</v>
      </c>
      <c r="B893" s="69">
        <v>96043091</v>
      </c>
      <c r="C893" s="70" t="s">
        <v>416</v>
      </c>
      <c r="D893" s="70" t="s">
        <v>565</v>
      </c>
      <c r="E893" s="69">
        <v>1305</v>
      </c>
      <c r="F893" s="69">
        <v>65658</v>
      </c>
      <c r="G893" s="71" t="s">
        <v>398</v>
      </c>
      <c r="H893" s="72">
        <v>36831</v>
      </c>
      <c r="I893" s="73">
        <f>VLOOKUP(A893,'US GAS Rankings'!$C$6:$H$232,6,FALSE)</f>
        <v>133</v>
      </c>
      <c r="K893" s="73" t="str">
        <f t="shared" si="26"/>
        <v>Coast Energy Canada, Inc.96043091</v>
      </c>
      <c r="L893" s="73" t="str">
        <f t="shared" si="27"/>
        <v>Enron North America Corp.</v>
      </c>
    </row>
    <row r="894" spans="1:12" x14ac:dyDescent="0.2">
      <c r="A894" s="70" t="s">
        <v>216</v>
      </c>
      <c r="B894" s="69">
        <v>96067533</v>
      </c>
      <c r="C894" s="70" t="s">
        <v>401</v>
      </c>
      <c r="D894" s="70" t="s">
        <v>565</v>
      </c>
      <c r="E894" s="69">
        <v>1305</v>
      </c>
      <c r="F894" s="69">
        <v>65658</v>
      </c>
      <c r="G894" s="71" t="s">
        <v>398</v>
      </c>
      <c r="H894" s="72">
        <v>37135</v>
      </c>
      <c r="I894" s="73">
        <f>VLOOKUP(A894,'US GAS Rankings'!$C$6:$H$232,6,FALSE)</f>
        <v>133</v>
      </c>
      <c r="K894" s="73" t="str">
        <f t="shared" si="26"/>
        <v>Coast Energy Canada, Inc.96067533</v>
      </c>
      <c r="L894" s="73" t="str">
        <f t="shared" si="27"/>
        <v>Enron North America Corp.</v>
      </c>
    </row>
    <row r="895" spans="1:12" x14ac:dyDescent="0.2">
      <c r="A895" s="70" t="s">
        <v>201</v>
      </c>
      <c r="B895" s="69">
        <v>96057646</v>
      </c>
      <c r="C895" s="70" t="s">
        <v>396</v>
      </c>
      <c r="D895" s="70" t="s">
        <v>584</v>
      </c>
      <c r="E895" s="69">
        <v>80670</v>
      </c>
      <c r="F895" s="69">
        <v>65668</v>
      </c>
      <c r="G895" s="71" t="s">
        <v>393</v>
      </c>
      <c r="H895" s="72">
        <v>36892</v>
      </c>
      <c r="I895" s="73">
        <f>VLOOKUP(A895,'US GAS Rankings'!$C$6:$H$232,6,FALSE)</f>
        <v>118</v>
      </c>
      <c r="K895" s="73" t="str">
        <f t="shared" si="26"/>
        <v>Nicor Enerchange, LLC96057646</v>
      </c>
      <c r="L895" s="73" t="str">
        <f t="shared" si="27"/>
        <v>enovate, L.L.C.</v>
      </c>
    </row>
    <row r="896" spans="1:12" x14ac:dyDescent="0.2">
      <c r="A896" s="70" t="s">
        <v>201</v>
      </c>
      <c r="B896" s="69">
        <v>96058793</v>
      </c>
      <c r="C896" s="70" t="s">
        <v>392</v>
      </c>
      <c r="D896" s="70" t="s">
        <v>584</v>
      </c>
      <c r="E896" s="69">
        <v>80670</v>
      </c>
      <c r="F896" s="69">
        <v>65668</v>
      </c>
      <c r="G896" s="71" t="s">
        <v>393</v>
      </c>
      <c r="H896" s="72">
        <v>36982</v>
      </c>
      <c r="I896" s="73">
        <f>VLOOKUP(A896,'US GAS Rankings'!$C$6:$H$232,6,FALSE)</f>
        <v>118</v>
      </c>
      <c r="K896" s="73" t="str">
        <f t="shared" si="26"/>
        <v>Nicor Enerchange, LLC96058793</v>
      </c>
      <c r="L896" s="73" t="str">
        <f t="shared" si="27"/>
        <v>enovate, L.L.C.</v>
      </c>
    </row>
    <row r="897" spans="1:12" x14ac:dyDescent="0.2">
      <c r="A897" s="70" t="s">
        <v>201</v>
      </c>
      <c r="B897" s="69">
        <v>96057747</v>
      </c>
      <c r="C897" s="70" t="s">
        <v>586</v>
      </c>
      <c r="D897" s="70" t="s">
        <v>587</v>
      </c>
      <c r="E897" s="69">
        <v>76470</v>
      </c>
      <c r="F897" s="69">
        <v>65668</v>
      </c>
      <c r="G897" s="71" t="s">
        <v>398</v>
      </c>
      <c r="H897" s="72">
        <v>37165</v>
      </c>
      <c r="I897" s="73">
        <f>VLOOKUP(A897,'US GAS Rankings'!$C$6:$H$232,6,FALSE)</f>
        <v>118</v>
      </c>
      <c r="K897" s="73" t="str">
        <f t="shared" si="26"/>
        <v>Nicor Enerchange, LLC96057747</v>
      </c>
      <c r="L897" s="73" t="str">
        <f t="shared" si="27"/>
        <v>Enron MW, L.L.C.</v>
      </c>
    </row>
    <row r="898" spans="1:12" x14ac:dyDescent="0.2">
      <c r="A898" s="70" t="s">
        <v>201</v>
      </c>
      <c r="B898" s="69">
        <v>96058623</v>
      </c>
      <c r="C898" s="70" t="s">
        <v>586</v>
      </c>
      <c r="D898" s="70" t="s">
        <v>587</v>
      </c>
      <c r="E898" s="69">
        <v>76470</v>
      </c>
      <c r="F898" s="69">
        <v>65668</v>
      </c>
      <c r="G898" s="71" t="s">
        <v>398</v>
      </c>
      <c r="H898" s="72">
        <v>37135</v>
      </c>
      <c r="I898" s="73">
        <f>VLOOKUP(A898,'US GAS Rankings'!$C$6:$H$232,6,FALSE)</f>
        <v>118</v>
      </c>
      <c r="K898" s="73" t="str">
        <f t="shared" si="26"/>
        <v>Nicor Enerchange, LLC96058623</v>
      </c>
      <c r="L898" s="73" t="str">
        <f t="shared" si="27"/>
        <v>Enron MW, L.L.C.</v>
      </c>
    </row>
    <row r="899" spans="1:12" x14ac:dyDescent="0.2">
      <c r="A899" s="70" t="s">
        <v>201</v>
      </c>
      <c r="B899" s="69">
        <v>96059413</v>
      </c>
      <c r="C899" s="70" t="s">
        <v>586</v>
      </c>
      <c r="D899" s="70" t="s">
        <v>587</v>
      </c>
      <c r="E899" s="69">
        <v>76470</v>
      </c>
      <c r="F899" s="69">
        <v>65668</v>
      </c>
      <c r="G899" s="71" t="s">
        <v>398</v>
      </c>
      <c r="H899" s="72">
        <v>37288</v>
      </c>
      <c r="I899" s="73">
        <f>VLOOKUP(A899,'US GAS Rankings'!$C$6:$H$232,6,FALSE)</f>
        <v>118</v>
      </c>
      <c r="K899" s="73" t="str">
        <f t="shared" ref="K899:K962" si="28">A899&amp;B899</f>
        <v>Nicor Enerchange, LLC96059413</v>
      </c>
      <c r="L899" s="73" t="str">
        <f t="shared" ref="L899:L962" si="29">D899</f>
        <v>Enron MW, L.L.C.</v>
      </c>
    </row>
    <row r="900" spans="1:12" x14ac:dyDescent="0.2">
      <c r="A900" s="70" t="s">
        <v>201</v>
      </c>
      <c r="B900" s="69">
        <v>96061589</v>
      </c>
      <c r="C900" s="70" t="s">
        <v>586</v>
      </c>
      <c r="D900" s="70" t="s">
        <v>587</v>
      </c>
      <c r="E900" s="69">
        <v>76470</v>
      </c>
      <c r="F900" s="69">
        <v>65668</v>
      </c>
      <c r="G900" s="71" t="s">
        <v>398</v>
      </c>
      <c r="H900" s="72">
        <v>37012</v>
      </c>
      <c r="I900" s="73">
        <f>VLOOKUP(A900,'US GAS Rankings'!$C$6:$H$232,6,FALSE)</f>
        <v>118</v>
      </c>
      <c r="K900" s="73" t="str">
        <f t="shared" si="28"/>
        <v>Nicor Enerchange, LLC96061589</v>
      </c>
      <c r="L900" s="73" t="str">
        <f t="shared" si="29"/>
        <v>Enron MW, L.L.C.</v>
      </c>
    </row>
    <row r="901" spans="1:12" x14ac:dyDescent="0.2">
      <c r="A901" s="70" t="s">
        <v>201</v>
      </c>
      <c r="B901" s="69">
        <v>96057941</v>
      </c>
      <c r="C901" s="70" t="s">
        <v>403</v>
      </c>
      <c r="D901" s="70" t="s">
        <v>565</v>
      </c>
      <c r="E901" s="69">
        <v>1305</v>
      </c>
      <c r="F901" s="69">
        <v>65668</v>
      </c>
      <c r="G901" s="71" t="s">
        <v>400</v>
      </c>
      <c r="H901" s="72">
        <v>36982</v>
      </c>
      <c r="I901" s="73">
        <f>VLOOKUP(A901,'US GAS Rankings'!$C$6:$H$232,6,FALSE)</f>
        <v>118</v>
      </c>
      <c r="K901" s="73" t="str">
        <f t="shared" si="28"/>
        <v>Nicor Enerchange, LLC96057941</v>
      </c>
      <c r="L901" s="73" t="str">
        <f t="shared" si="29"/>
        <v>Enron North America Corp.</v>
      </c>
    </row>
    <row r="902" spans="1:12" x14ac:dyDescent="0.2">
      <c r="A902" s="70" t="s">
        <v>201</v>
      </c>
      <c r="B902" s="69">
        <v>96060315</v>
      </c>
      <c r="C902" s="70" t="s">
        <v>396</v>
      </c>
      <c r="D902" s="70" t="s">
        <v>565</v>
      </c>
      <c r="E902" s="69">
        <v>1305</v>
      </c>
      <c r="F902" s="69">
        <v>65668</v>
      </c>
      <c r="G902" s="71" t="s">
        <v>393</v>
      </c>
      <c r="H902" s="72">
        <v>36526</v>
      </c>
      <c r="I902" s="73">
        <f>VLOOKUP(A902,'US GAS Rankings'!$C$6:$H$232,6,FALSE)</f>
        <v>118</v>
      </c>
      <c r="K902" s="73" t="str">
        <f t="shared" si="28"/>
        <v>Nicor Enerchange, LLC96060315</v>
      </c>
      <c r="L902" s="73" t="str">
        <f t="shared" si="29"/>
        <v>Enron North America Corp.</v>
      </c>
    </row>
    <row r="903" spans="1:12" x14ac:dyDescent="0.2">
      <c r="A903" s="70" t="s">
        <v>185</v>
      </c>
      <c r="B903" s="69">
        <v>96064781</v>
      </c>
      <c r="C903" s="70" t="s">
        <v>396</v>
      </c>
      <c r="D903" s="70" t="s">
        <v>582</v>
      </c>
      <c r="E903" s="69">
        <v>94055</v>
      </c>
      <c r="F903" s="69">
        <v>65744</v>
      </c>
      <c r="G903" s="71" t="s">
        <v>393</v>
      </c>
      <c r="H903" s="72">
        <v>37043</v>
      </c>
      <c r="I903" s="73">
        <f>VLOOKUP(A903,'US GAS Rankings'!$C$6:$H$232,6,FALSE)</f>
        <v>102</v>
      </c>
      <c r="K903" s="73" t="str">
        <f t="shared" si="28"/>
        <v>Equitable Energy L.L.C.96064781</v>
      </c>
      <c r="L903" s="73" t="str">
        <f t="shared" si="29"/>
        <v>ENA Upstream Company LLC</v>
      </c>
    </row>
    <row r="904" spans="1:12" x14ac:dyDescent="0.2">
      <c r="A904" s="70" t="s">
        <v>185</v>
      </c>
      <c r="B904" s="69">
        <v>96003637</v>
      </c>
      <c r="C904" s="70" t="s">
        <v>417</v>
      </c>
      <c r="D904" s="70" t="s">
        <v>565</v>
      </c>
      <c r="E904" s="69">
        <v>1305</v>
      </c>
      <c r="F904" s="69">
        <v>65744</v>
      </c>
      <c r="G904" s="71" t="s">
        <v>393</v>
      </c>
      <c r="H904" s="72">
        <v>35004</v>
      </c>
      <c r="I904" s="73">
        <f>VLOOKUP(A904,'US GAS Rankings'!$C$6:$H$232,6,FALSE)</f>
        <v>102</v>
      </c>
      <c r="K904" s="73" t="str">
        <f t="shared" si="28"/>
        <v>Equitable Energy L.L.C.96003637</v>
      </c>
      <c r="L904" s="73" t="str">
        <f t="shared" si="29"/>
        <v>Enron North America Corp.</v>
      </c>
    </row>
    <row r="905" spans="1:12" x14ac:dyDescent="0.2">
      <c r="A905" s="70" t="s">
        <v>185</v>
      </c>
      <c r="B905" s="69">
        <v>96018773</v>
      </c>
      <c r="C905" s="70" t="s">
        <v>394</v>
      </c>
      <c r="D905" s="70" t="s">
        <v>565</v>
      </c>
      <c r="E905" s="69">
        <v>1305</v>
      </c>
      <c r="F905" s="69">
        <v>65744</v>
      </c>
      <c r="G905" s="71" t="s">
        <v>393</v>
      </c>
      <c r="H905" s="72">
        <v>35735</v>
      </c>
      <c r="I905" s="73">
        <f>VLOOKUP(A905,'US GAS Rankings'!$C$6:$H$232,6,FALSE)</f>
        <v>102</v>
      </c>
      <c r="K905" s="73" t="str">
        <f t="shared" si="28"/>
        <v>Equitable Energy L.L.C.96018773</v>
      </c>
      <c r="L905" s="73" t="str">
        <f t="shared" si="29"/>
        <v>Enron North America Corp.</v>
      </c>
    </row>
    <row r="906" spans="1:12" x14ac:dyDescent="0.2">
      <c r="A906" s="70" t="s">
        <v>185</v>
      </c>
      <c r="B906" s="69">
        <v>96031750</v>
      </c>
      <c r="C906" s="70" t="s">
        <v>406</v>
      </c>
      <c r="D906" s="70" t="s">
        <v>565</v>
      </c>
      <c r="E906" s="69">
        <v>1305</v>
      </c>
      <c r="F906" s="69">
        <v>65744</v>
      </c>
      <c r="G906" s="71" t="s">
        <v>398</v>
      </c>
      <c r="H906" s="72">
        <v>36526</v>
      </c>
      <c r="I906" s="73">
        <f>VLOOKUP(A906,'US GAS Rankings'!$C$6:$H$232,6,FALSE)</f>
        <v>102</v>
      </c>
      <c r="K906" s="73" t="str">
        <f t="shared" si="28"/>
        <v>Equitable Energy L.L.C.96031750</v>
      </c>
      <c r="L906" s="73" t="str">
        <f t="shared" si="29"/>
        <v>Enron North America Corp.</v>
      </c>
    </row>
    <row r="907" spans="1:12" x14ac:dyDescent="0.2">
      <c r="A907" s="70" t="s">
        <v>185</v>
      </c>
      <c r="B907" s="69">
        <v>96041819</v>
      </c>
      <c r="C907" s="70" t="s">
        <v>416</v>
      </c>
      <c r="D907" s="70" t="s">
        <v>565</v>
      </c>
      <c r="E907" s="69">
        <v>1305</v>
      </c>
      <c r="F907" s="69">
        <v>65744</v>
      </c>
      <c r="G907" s="71" t="s">
        <v>398</v>
      </c>
      <c r="H907" s="72">
        <v>36678</v>
      </c>
      <c r="I907" s="73">
        <f>VLOOKUP(A907,'US GAS Rankings'!$C$6:$H$232,6,FALSE)</f>
        <v>102</v>
      </c>
      <c r="K907" s="73" t="str">
        <f t="shared" si="28"/>
        <v>Equitable Energy L.L.C.96041819</v>
      </c>
      <c r="L907" s="73" t="str">
        <f t="shared" si="29"/>
        <v>Enron North America Corp.</v>
      </c>
    </row>
    <row r="908" spans="1:12" x14ac:dyDescent="0.2">
      <c r="A908" s="70" t="s">
        <v>177</v>
      </c>
      <c r="B908" s="69">
        <v>96005429</v>
      </c>
      <c r="C908" s="70" t="s">
        <v>397</v>
      </c>
      <c r="D908" s="70" t="s">
        <v>565</v>
      </c>
      <c r="E908" s="69">
        <v>1305</v>
      </c>
      <c r="F908" s="69">
        <v>66093</v>
      </c>
      <c r="G908" s="71" t="s">
        <v>398</v>
      </c>
      <c r="H908" s="72">
        <v>35431</v>
      </c>
      <c r="I908" s="73">
        <f>VLOOKUP(A908,'US GAS Rankings'!$C$6:$H$232,6,FALSE)</f>
        <v>94</v>
      </c>
      <c r="K908" s="73" t="str">
        <f t="shared" si="28"/>
        <v>Petrocom Energy Group, Ltd.96005429</v>
      </c>
      <c r="L908" s="73" t="str">
        <f t="shared" si="29"/>
        <v>Enron North America Corp.</v>
      </c>
    </row>
    <row r="909" spans="1:12" x14ac:dyDescent="0.2">
      <c r="A909" s="70" t="s">
        <v>177</v>
      </c>
      <c r="B909" s="69">
        <v>96022574</v>
      </c>
      <c r="C909" s="70" t="s">
        <v>396</v>
      </c>
      <c r="D909" s="70" t="s">
        <v>565</v>
      </c>
      <c r="E909" s="69">
        <v>1305</v>
      </c>
      <c r="F909" s="69">
        <v>66093</v>
      </c>
      <c r="G909" s="71" t="s">
        <v>393</v>
      </c>
      <c r="H909" s="72">
        <v>36342</v>
      </c>
      <c r="I909" s="73">
        <f>VLOOKUP(A909,'US GAS Rankings'!$C$6:$H$232,6,FALSE)</f>
        <v>94</v>
      </c>
      <c r="K909" s="73" t="str">
        <f t="shared" si="28"/>
        <v>Petrocom Energy Group, Ltd.96022574</v>
      </c>
      <c r="L909" s="73" t="str">
        <f t="shared" si="29"/>
        <v>Enron North America Corp.</v>
      </c>
    </row>
    <row r="910" spans="1:12" x14ac:dyDescent="0.2">
      <c r="A910" s="70" t="s">
        <v>177</v>
      </c>
      <c r="B910" s="69">
        <v>96038585</v>
      </c>
      <c r="C910" s="70" t="s">
        <v>392</v>
      </c>
      <c r="D910" s="70" t="s">
        <v>565</v>
      </c>
      <c r="E910" s="69">
        <v>1305</v>
      </c>
      <c r="F910" s="69">
        <v>66093</v>
      </c>
      <c r="G910" s="71" t="s">
        <v>393</v>
      </c>
      <c r="H910" s="72">
        <v>36557</v>
      </c>
      <c r="I910" s="73">
        <f>VLOOKUP(A910,'US GAS Rankings'!$C$6:$H$232,6,FALSE)</f>
        <v>94</v>
      </c>
      <c r="K910" s="73" t="str">
        <f t="shared" si="28"/>
        <v>Petrocom Energy Group, Ltd.96038585</v>
      </c>
      <c r="L910" s="73" t="str">
        <f t="shared" si="29"/>
        <v>Enron North America Corp.</v>
      </c>
    </row>
    <row r="911" spans="1:12" x14ac:dyDescent="0.2">
      <c r="A911" s="70" t="s">
        <v>254</v>
      </c>
      <c r="B911" s="69">
        <v>96016458</v>
      </c>
      <c r="C911" s="70" t="s">
        <v>410</v>
      </c>
      <c r="D911" s="70" t="s">
        <v>565</v>
      </c>
      <c r="E911" s="69">
        <v>1305</v>
      </c>
      <c r="F911" s="69">
        <v>66205</v>
      </c>
      <c r="G911" s="71" t="s">
        <v>393</v>
      </c>
      <c r="H911" s="72">
        <v>35947</v>
      </c>
      <c r="I911" s="73">
        <f>VLOOKUP(A911,'US GAS Rankings'!$C$6:$H$232,6,FALSE)</f>
        <v>171</v>
      </c>
      <c r="K911" s="73" t="str">
        <f t="shared" si="28"/>
        <v>Astra Power, LLC96016458</v>
      </c>
      <c r="L911" s="73" t="str">
        <f t="shared" si="29"/>
        <v>Enron North America Corp.</v>
      </c>
    </row>
    <row r="912" spans="1:12" x14ac:dyDescent="0.2">
      <c r="A912" s="70" t="s">
        <v>105</v>
      </c>
      <c r="B912" s="69">
        <v>96005429</v>
      </c>
      <c r="C912" s="70" t="s">
        <v>397</v>
      </c>
      <c r="D912" s="70" t="s">
        <v>565</v>
      </c>
      <c r="E912" s="69">
        <v>1305</v>
      </c>
      <c r="F912" s="69">
        <v>66652</v>
      </c>
      <c r="G912" s="71" t="s">
        <v>398</v>
      </c>
      <c r="H912" s="72">
        <v>35431</v>
      </c>
      <c r="I912" s="73">
        <f>VLOOKUP(A912,'US GAS Rankings'!$C$6:$H$232,6,FALSE)</f>
        <v>22</v>
      </c>
      <c r="K912" s="73" t="str">
        <f t="shared" si="28"/>
        <v>Virginia Power Energy Marketing, Inc.96005429</v>
      </c>
      <c r="L912" s="73" t="str">
        <f t="shared" si="29"/>
        <v>Enron North America Corp.</v>
      </c>
    </row>
    <row r="913" spans="1:12" x14ac:dyDescent="0.2">
      <c r="A913" s="70" t="s">
        <v>105</v>
      </c>
      <c r="B913" s="69">
        <v>96029484</v>
      </c>
      <c r="C913" s="70" t="s">
        <v>396</v>
      </c>
      <c r="D913" s="70" t="s">
        <v>565</v>
      </c>
      <c r="E913" s="69">
        <v>1305</v>
      </c>
      <c r="F913" s="69">
        <v>66652</v>
      </c>
      <c r="G913" s="71" t="s">
        <v>393</v>
      </c>
      <c r="H913" s="72">
        <v>35796</v>
      </c>
      <c r="I913" s="73">
        <f>VLOOKUP(A913,'US GAS Rankings'!$C$6:$H$232,6,FALSE)</f>
        <v>22</v>
      </c>
      <c r="K913" s="73" t="str">
        <f t="shared" si="28"/>
        <v>Virginia Power Energy Marketing, Inc.96029484</v>
      </c>
      <c r="L913" s="73" t="str">
        <f t="shared" si="29"/>
        <v>Enron North America Corp.</v>
      </c>
    </row>
    <row r="914" spans="1:12" x14ac:dyDescent="0.2">
      <c r="A914" s="70" t="s">
        <v>105</v>
      </c>
      <c r="B914" s="69">
        <v>96031499</v>
      </c>
      <c r="C914" s="70" t="s">
        <v>394</v>
      </c>
      <c r="D914" s="70" t="s">
        <v>565</v>
      </c>
      <c r="E914" s="69">
        <v>1305</v>
      </c>
      <c r="F914" s="69">
        <v>66652</v>
      </c>
      <c r="G914" s="71" t="s">
        <v>393</v>
      </c>
      <c r="H914" s="72">
        <v>36495</v>
      </c>
      <c r="I914" s="73">
        <f>VLOOKUP(A914,'US GAS Rankings'!$C$6:$H$232,6,FALSE)</f>
        <v>22</v>
      </c>
      <c r="K914" s="73" t="str">
        <f t="shared" si="28"/>
        <v>Virginia Power Energy Marketing, Inc.96031499</v>
      </c>
      <c r="L914" s="73" t="str">
        <f t="shared" si="29"/>
        <v>Enron North America Corp.</v>
      </c>
    </row>
    <row r="915" spans="1:12" x14ac:dyDescent="0.2">
      <c r="A915" s="70" t="s">
        <v>105</v>
      </c>
      <c r="B915" s="69">
        <v>96046251</v>
      </c>
      <c r="C915" s="70" t="s">
        <v>416</v>
      </c>
      <c r="D915" s="70" t="s">
        <v>565</v>
      </c>
      <c r="E915" s="69">
        <v>1305</v>
      </c>
      <c r="F915" s="69">
        <v>66652</v>
      </c>
      <c r="G915" s="71" t="s">
        <v>398</v>
      </c>
      <c r="H915" s="72">
        <v>36831</v>
      </c>
      <c r="I915" s="73">
        <f>VLOOKUP(A915,'US GAS Rankings'!$C$6:$H$232,6,FALSE)</f>
        <v>22</v>
      </c>
      <c r="K915" s="73" t="str">
        <f t="shared" si="28"/>
        <v>Virginia Power Energy Marketing, Inc.96046251</v>
      </c>
      <c r="L915" s="73" t="str">
        <f t="shared" si="29"/>
        <v>Enron North America Corp.</v>
      </c>
    </row>
    <row r="916" spans="1:12" x14ac:dyDescent="0.2">
      <c r="A916" s="74" t="s">
        <v>229</v>
      </c>
      <c r="C916" s="74" t="s">
        <v>585</v>
      </c>
      <c r="F916" s="67">
        <v>66682</v>
      </c>
      <c r="I916" s="73">
        <f>VLOOKUP(A916,'US GAS Rankings'!$C$6:$H$232,6,FALSE)</f>
        <v>146</v>
      </c>
      <c r="K916" s="73" t="str">
        <f t="shared" si="28"/>
        <v>HQ Energy Services (U.S.) Inc.</v>
      </c>
      <c r="L916" s="73">
        <f t="shared" si="29"/>
        <v>0</v>
      </c>
    </row>
    <row r="917" spans="1:12" x14ac:dyDescent="0.2">
      <c r="A917" s="70" t="s">
        <v>290</v>
      </c>
      <c r="B917" s="69">
        <v>96021282</v>
      </c>
      <c r="C917" s="70" t="s">
        <v>399</v>
      </c>
      <c r="D917" s="70" t="s">
        <v>565</v>
      </c>
      <c r="E917" s="69">
        <v>1305</v>
      </c>
      <c r="F917" s="69">
        <v>66874</v>
      </c>
      <c r="G917" s="71" t="s">
        <v>398</v>
      </c>
      <c r="H917" s="72">
        <v>36281</v>
      </c>
      <c r="I917" s="73">
        <f>VLOOKUP(A917,'US GAS Rankings'!$C$6:$H$232,6,FALSE)</f>
        <v>207</v>
      </c>
      <c r="K917" s="73" t="str">
        <f t="shared" si="28"/>
        <v>Wild Goose Storage Inc.96021282</v>
      </c>
      <c r="L917" s="73" t="str">
        <f t="shared" si="29"/>
        <v>Enron North America Corp.</v>
      </c>
    </row>
    <row r="918" spans="1:12" x14ac:dyDescent="0.2">
      <c r="A918" s="70" t="s">
        <v>290</v>
      </c>
      <c r="B918" s="69">
        <v>96032314</v>
      </c>
      <c r="C918" s="70" t="s">
        <v>401</v>
      </c>
      <c r="D918" s="70" t="s">
        <v>565</v>
      </c>
      <c r="E918" s="69">
        <v>1305</v>
      </c>
      <c r="F918" s="69">
        <v>66874</v>
      </c>
      <c r="G918" s="71" t="s">
        <v>398</v>
      </c>
      <c r="H918" s="72">
        <v>36526</v>
      </c>
      <c r="I918" s="73">
        <f>VLOOKUP(A918,'US GAS Rankings'!$C$6:$H$232,6,FALSE)</f>
        <v>207</v>
      </c>
      <c r="K918" s="73" t="str">
        <f t="shared" si="28"/>
        <v>Wild Goose Storage Inc.96032314</v>
      </c>
      <c r="L918" s="73" t="str">
        <f t="shared" si="29"/>
        <v>Enron North America Corp.</v>
      </c>
    </row>
    <row r="919" spans="1:12" x14ac:dyDescent="0.2">
      <c r="A919" s="70" t="s">
        <v>290</v>
      </c>
      <c r="B919" s="69">
        <v>96041810</v>
      </c>
      <c r="C919" s="70" t="s">
        <v>402</v>
      </c>
      <c r="D919" s="70" t="s">
        <v>565</v>
      </c>
      <c r="E919" s="69">
        <v>1305</v>
      </c>
      <c r="F919" s="69">
        <v>66874</v>
      </c>
      <c r="G919" s="71" t="s">
        <v>398</v>
      </c>
      <c r="H919" s="72">
        <v>36647</v>
      </c>
      <c r="I919" s="73">
        <f>VLOOKUP(A919,'US GAS Rankings'!$C$6:$H$232,6,FALSE)</f>
        <v>207</v>
      </c>
      <c r="K919" s="73" t="str">
        <f t="shared" si="28"/>
        <v>Wild Goose Storage Inc.96041810</v>
      </c>
      <c r="L919" s="73" t="str">
        <f t="shared" si="29"/>
        <v>Enron North America Corp.</v>
      </c>
    </row>
    <row r="920" spans="1:12" x14ac:dyDescent="0.2">
      <c r="A920" s="70" t="s">
        <v>152</v>
      </c>
      <c r="B920" s="69">
        <v>96036813</v>
      </c>
      <c r="C920" s="70" t="s">
        <v>396</v>
      </c>
      <c r="D920" s="70" t="s">
        <v>565</v>
      </c>
      <c r="E920" s="69">
        <v>1305</v>
      </c>
      <c r="F920" s="69">
        <v>68254</v>
      </c>
      <c r="G920" s="71" t="s">
        <v>393</v>
      </c>
      <c r="H920" s="72">
        <v>36557</v>
      </c>
      <c r="I920" s="73">
        <f>VLOOKUP(A920,'US GAS Rankings'!$C$6:$H$232,6,FALSE)</f>
        <v>69</v>
      </c>
      <c r="K920" s="73" t="str">
        <f t="shared" si="28"/>
        <v>FPL Energy Power Marketing, Inc.96036813</v>
      </c>
      <c r="L920" s="73" t="str">
        <f t="shared" si="29"/>
        <v>Enron North America Corp.</v>
      </c>
    </row>
    <row r="921" spans="1:12" x14ac:dyDescent="0.2">
      <c r="A921" s="70" t="s">
        <v>100</v>
      </c>
      <c r="B921" s="69">
        <v>96064715</v>
      </c>
      <c r="C921" s="70" t="s">
        <v>399</v>
      </c>
      <c r="D921" s="70" t="s">
        <v>582</v>
      </c>
      <c r="E921" s="69">
        <v>94055</v>
      </c>
      <c r="F921" s="69">
        <v>68856</v>
      </c>
      <c r="G921" s="71" t="s">
        <v>400</v>
      </c>
      <c r="H921" s="72">
        <v>37104</v>
      </c>
      <c r="I921" s="73">
        <f>VLOOKUP(A921,'US GAS Rankings'!$C$6:$H$232,6,FALSE)</f>
        <v>17</v>
      </c>
      <c r="K921" s="73" t="str">
        <f t="shared" si="28"/>
        <v>Cinergy Marketing &amp; Trading, LLC96064715</v>
      </c>
      <c r="L921" s="73" t="str">
        <f t="shared" si="29"/>
        <v>ENA Upstream Company LLC</v>
      </c>
    </row>
    <row r="922" spans="1:12" x14ac:dyDescent="0.2">
      <c r="A922" s="70" t="s">
        <v>100</v>
      </c>
      <c r="B922" s="69">
        <v>96067478</v>
      </c>
      <c r="C922" s="70" t="s">
        <v>401</v>
      </c>
      <c r="D922" s="70" t="s">
        <v>582</v>
      </c>
      <c r="E922" s="69">
        <v>94055</v>
      </c>
      <c r="F922" s="69">
        <v>68856</v>
      </c>
      <c r="G922" s="71" t="s">
        <v>400</v>
      </c>
      <c r="H922" s="72">
        <v>37135</v>
      </c>
      <c r="I922" s="73">
        <f>VLOOKUP(A922,'US GAS Rankings'!$C$6:$H$232,6,FALSE)</f>
        <v>17</v>
      </c>
      <c r="K922" s="73" t="str">
        <f t="shared" si="28"/>
        <v>Cinergy Marketing &amp; Trading, LLC96067478</v>
      </c>
      <c r="L922" s="73" t="str">
        <f t="shared" si="29"/>
        <v>ENA Upstream Company LLC</v>
      </c>
    </row>
    <row r="923" spans="1:12" x14ac:dyDescent="0.2">
      <c r="A923" s="70" t="s">
        <v>100</v>
      </c>
      <c r="B923" s="69">
        <v>96057495</v>
      </c>
      <c r="C923" s="70" t="s">
        <v>401</v>
      </c>
      <c r="D923" s="70" t="s">
        <v>584</v>
      </c>
      <c r="E923" s="69">
        <v>80670</v>
      </c>
      <c r="F923" s="69">
        <v>68856</v>
      </c>
      <c r="G923" s="71" t="s">
        <v>398</v>
      </c>
      <c r="H923" s="72">
        <v>36951</v>
      </c>
      <c r="I923" s="73">
        <f>VLOOKUP(A923,'US GAS Rankings'!$C$6:$H$232,6,FALSE)</f>
        <v>17</v>
      </c>
      <c r="K923" s="73" t="str">
        <f t="shared" si="28"/>
        <v>Cinergy Marketing &amp; Trading, LLC96057495</v>
      </c>
      <c r="L923" s="73" t="str">
        <f t="shared" si="29"/>
        <v>enovate, L.L.C.</v>
      </c>
    </row>
    <row r="924" spans="1:12" x14ac:dyDescent="0.2">
      <c r="A924" s="70" t="s">
        <v>100</v>
      </c>
      <c r="B924" s="69">
        <v>96057507</v>
      </c>
      <c r="C924" s="70" t="s">
        <v>396</v>
      </c>
      <c r="D924" s="70" t="s">
        <v>584</v>
      </c>
      <c r="E924" s="69">
        <v>80670</v>
      </c>
      <c r="F924" s="69">
        <v>68856</v>
      </c>
      <c r="G924" s="71" t="s">
        <v>393</v>
      </c>
      <c r="H924" s="72">
        <v>36923</v>
      </c>
      <c r="I924" s="73">
        <f>VLOOKUP(A924,'US GAS Rankings'!$C$6:$H$232,6,FALSE)</f>
        <v>17</v>
      </c>
      <c r="K924" s="73" t="str">
        <f t="shared" si="28"/>
        <v>Cinergy Marketing &amp; Trading, LLC96057507</v>
      </c>
      <c r="L924" s="73" t="str">
        <f t="shared" si="29"/>
        <v>enovate, L.L.C.</v>
      </c>
    </row>
    <row r="925" spans="1:12" x14ac:dyDescent="0.2">
      <c r="A925" s="70" t="s">
        <v>100</v>
      </c>
      <c r="B925" s="69">
        <v>96085274</v>
      </c>
      <c r="C925" s="70" t="s">
        <v>583</v>
      </c>
      <c r="D925" s="70" t="s">
        <v>127</v>
      </c>
      <c r="E925" s="69">
        <v>57956</v>
      </c>
      <c r="F925" s="69">
        <v>68856</v>
      </c>
      <c r="G925" s="71" t="s">
        <v>393</v>
      </c>
      <c r="H925" s="72">
        <v>36161</v>
      </c>
      <c r="I925" s="73">
        <f>VLOOKUP(A925,'US GAS Rankings'!$C$6:$H$232,6,FALSE)</f>
        <v>17</v>
      </c>
      <c r="K925" s="73" t="str">
        <f t="shared" si="28"/>
        <v>Cinergy Marketing &amp; Trading, LLC96085274</v>
      </c>
      <c r="L925" s="73" t="str">
        <f t="shared" si="29"/>
        <v>Enron Energy Services, Inc.</v>
      </c>
    </row>
    <row r="926" spans="1:12" x14ac:dyDescent="0.2">
      <c r="A926" s="70" t="s">
        <v>100</v>
      </c>
      <c r="B926" s="69">
        <v>96001611</v>
      </c>
      <c r="C926" s="70" t="s">
        <v>417</v>
      </c>
      <c r="D926" s="70" t="s">
        <v>565</v>
      </c>
      <c r="E926" s="69">
        <v>1305</v>
      </c>
      <c r="F926" s="69">
        <v>68856</v>
      </c>
      <c r="G926" s="71" t="s">
        <v>393</v>
      </c>
      <c r="H926" s="72">
        <v>35156</v>
      </c>
      <c r="I926" s="73">
        <f>VLOOKUP(A926,'US GAS Rankings'!$C$6:$H$232,6,FALSE)</f>
        <v>17</v>
      </c>
      <c r="K926" s="73" t="str">
        <f t="shared" si="28"/>
        <v>Cinergy Marketing &amp; Trading, LLC96001611</v>
      </c>
      <c r="L926" s="73" t="str">
        <f t="shared" si="29"/>
        <v>Enron North America Corp.</v>
      </c>
    </row>
    <row r="927" spans="1:12" x14ac:dyDescent="0.2">
      <c r="A927" s="70" t="s">
        <v>100</v>
      </c>
      <c r="B927" s="69">
        <v>96005429</v>
      </c>
      <c r="C927" s="70" t="s">
        <v>397</v>
      </c>
      <c r="D927" s="70" t="s">
        <v>565</v>
      </c>
      <c r="E927" s="69">
        <v>1305</v>
      </c>
      <c r="F927" s="69">
        <v>68856</v>
      </c>
      <c r="G927" s="71" t="s">
        <v>398</v>
      </c>
      <c r="H927" s="72">
        <v>35431</v>
      </c>
      <c r="I927" s="73">
        <f>VLOOKUP(A927,'US GAS Rankings'!$C$6:$H$232,6,FALSE)</f>
        <v>17</v>
      </c>
      <c r="K927" s="73" t="str">
        <f t="shared" si="28"/>
        <v>Cinergy Marketing &amp; Trading, LLC96005429</v>
      </c>
      <c r="L927" s="73" t="str">
        <f t="shared" si="29"/>
        <v>Enron North America Corp.</v>
      </c>
    </row>
    <row r="928" spans="1:12" x14ac:dyDescent="0.2">
      <c r="A928" s="70" t="s">
        <v>100</v>
      </c>
      <c r="B928" s="69">
        <v>96007441</v>
      </c>
      <c r="C928" s="70" t="s">
        <v>394</v>
      </c>
      <c r="D928" s="70" t="s">
        <v>565</v>
      </c>
      <c r="E928" s="69">
        <v>1305</v>
      </c>
      <c r="F928" s="69">
        <v>68856</v>
      </c>
      <c r="G928" s="71" t="s">
        <v>393</v>
      </c>
      <c r="H928" s="72">
        <v>35339</v>
      </c>
      <c r="I928" s="73">
        <f>VLOOKUP(A928,'US GAS Rankings'!$C$6:$H$232,6,FALSE)</f>
        <v>17</v>
      </c>
      <c r="K928" s="73" t="str">
        <f t="shared" si="28"/>
        <v>Cinergy Marketing &amp; Trading, LLC96007441</v>
      </c>
      <c r="L928" s="73" t="str">
        <f t="shared" si="29"/>
        <v>Enron North America Corp.</v>
      </c>
    </row>
    <row r="929" spans="1:12" x14ac:dyDescent="0.2">
      <c r="A929" s="70" t="s">
        <v>100</v>
      </c>
      <c r="B929" s="69">
        <v>96016335</v>
      </c>
      <c r="C929" s="70" t="s">
        <v>392</v>
      </c>
      <c r="D929" s="70" t="s">
        <v>565</v>
      </c>
      <c r="E929" s="69">
        <v>1305</v>
      </c>
      <c r="F929" s="69">
        <v>68856</v>
      </c>
      <c r="G929" s="71" t="s">
        <v>393</v>
      </c>
      <c r="H929" s="72">
        <v>35916</v>
      </c>
      <c r="I929" s="73">
        <f>VLOOKUP(A929,'US GAS Rankings'!$C$6:$H$232,6,FALSE)</f>
        <v>17</v>
      </c>
      <c r="K929" s="73" t="str">
        <f t="shared" si="28"/>
        <v>Cinergy Marketing &amp; Trading, LLC96016335</v>
      </c>
      <c r="L929" s="73" t="str">
        <f t="shared" si="29"/>
        <v>Enron North America Corp.</v>
      </c>
    </row>
    <row r="930" spans="1:12" x14ac:dyDescent="0.2">
      <c r="A930" s="70" t="s">
        <v>112</v>
      </c>
      <c r="B930" s="69">
        <v>96084992</v>
      </c>
      <c r="C930" s="70" t="s">
        <v>586</v>
      </c>
      <c r="D930" s="70" t="s">
        <v>584</v>
      </c>
      <c r="E930" s="69">
        <v>80670</v>
      </c>
      <c r="F930" s="69">
        <v>69034</v>
      </c>
      <c r="G930" s="71" t="s">
        <v>398</v>
      </c>
      <c r="H930" s="72">
        <v>37347</v>
      </c>
      <c r="I930" s="73">
        <f>VLOOKUP(A930,'US GAS Rankings'!$C$6:$H$232,6,FALSE)</f>
        <v>29</v>
      </c>
      <c r="K930" s="73" t="str">
        <f t="shared" si="28"/>
        <v>TXU Energy Trading Company96084992</v>
      </c>
      <c r="L930" s="73" t="str">
        <f t="shared" si="29"/>
        <v>enovate, L.L.C.</v>
      </c>
    </row>
    <row r="931" spans="1:12" x14ac:dyDescent="0.2">
      <c r="A931" s="70" t="s">
        <v>112</v>
      </c>
      <c r="B931" s="69">
        <v>96083591</v>
      </c>
      <c r="C931" s="70" t="s">
        <v>583</v>
      </c>
      <c r="D931" s="70" t="s">
        <v>127</v>
      </c>
      <c r="E931" s="69">
        <v>57956</v>
      </c>
      <c r="F931" s="69">
        <v>69034</v>
      </c>
      <c r="G931" s="71" t="s">
        <v>393</v>
      </c>
      <c r="H931" s="72">
        <v>36008</v>
      </c>
      <c r="I931" s="73">
        <f>VLOOKUP(A931,'US GAS Rankings'!$C$6:$H$232,6,FALSE)</f>
        <v>29</v>
      </c>
      <c r="K931" s="73" t="str">
        <f t="shared" si="28"/>
        <v>TXU Energy Trading Company96083591</v>
      </c>
      <c r="L931" s="73" t="str">
        <f t="shared" si="29"/>
        <v>Enron Energy Services, Inc.</v>
      </c>
    </row>
    <row r="932" spans="1:12" x14ac:dyDescent="0.2">
      <c r="A932" s="70" t="s">
        <v>112</v>
      </c>
      <c r="B932" s="69">
        <v>96005429</v>
      </c>
      <c r="C932" s="70" t="s">
        <v>397</v>
      </c>
      <c r="D932" s="70" t="s">
        <v>565</v>
      </c>
      <c r="E932" s="69">
        <v>1305</v>
      </c>
      <c r="F932" s="69">
        <v>69034</v>
      </c>
      <c r="G932" s="71" t="s">
        <v>398</v>
      </c>
      <c r="H932" s="72">
        <v>35431</v>
      </c>
      <c r="I932" s="73">
        <f>VLOOKUP(A932,'US GAS Rankings'!$C$6:$H$232,6,FALSE)</f>
        <v>29</v>
      </c>
      <c r="K932" s="73" t="str">
        <f t="shared" si="28"/>
        <v>TXU Energy Trading Company96005429</v>
      </c>
      <c r="L932" s="73" t="str">
        <f t="shared" si="29"/>
        <v>Enron North America Corp.</v>
      </c>
    </row>
    <row r="933" spans="1:12" x14ac:dyDescent="0.2">
      <c r="A933" s="70" t="s">
        <v>112</v>
      </c>
      <c r="B933" s="69">
        <v>96019056</v>
      </c>
      <c r="C933" s="70" t="s">
        <v>394</v>
      </c>
      <c r="D933" s="70" t="s">
        <v>565</v>
      </c>
      <c r="E933" s="69">
        <v>1305</v>
      </c>
      <c r="F933" s="69">
        <v>69034</v>
      </c>
      <c r="G933" s="71" t="s">
        <v>395</v>
      </c>
      <c r="H933" s="72">
        <v>36161</v>
      </c>
      <c r="I933" s="73">
        <f>VLOOKUP(A933,'US GAS Rankings'!$C$6:$H$232,6,FALSE)</f>
        <v>29</v>
      </c>
      <c r="K933" s="73" t="str">
        <f t="shared" si="28"/>
        <v>TXU Energy Trading Company96019056</v>
      </c>
      <c r="L933" s="73" t="str">
        <f t="shared" si="29"/>
        <v>Enron North America Corp.</v>
      </c>
    </row>
    <row r="934" spans="1:12" x14ac:dyDescent="0.2">
      <c r="A934" s="70" t="s">
        <v>112</v>
      </c>
      <c r="B934" s="69">
        <v>96020552</v>
      </c>
      <c r="C934" s="70" t="s">
        <v>396</v>
      </c>
      <c r="D934" s="70" t="s">
        <v>565</v>
      </c>
      <c r="E934" s="69">
        <v>1305</v>
      </c>
      <c r="F934" s="69">
        <v>69034</v>
      </c>
      <c r="G934" s="71" t="s">
        <v>393</v>
      </c>
      <c r="H934" s="72">
        <v>35796</v>
      </c>
      <c r="I934" s="73">
        <f>VLOOKUP(A934,'US GAS Rankings'!$C$6:$H$232,6,FALSE)</f>
        <v>29</v>
      </c>
      <c r="K934" s="73" t="str">
        <f t="shared" si="28"/>
        <v>TXU Energy Trading Company96020552</v>
      </c>
      <c r="L934" s="73" t="str">
        <f t="shared" si="29"/>
        <v>Enron North America Corp.</v>
      </c>
    </row>
    <row r="935" spans="1:12" x14ac:dyDescent="0.2">
      <c r="A935" s="70" t="s">
        <v>112</v>
      </c>
      <c r="B935" s="69">
        <v>96044805</v>
      </c>
      <c r="C935" s="70" t="s">
        <v>392</v>
      </c>
      <c r="D935" s="70" t="s">
        <v>565</v>
      </c>
      <c r="E935" s="69">
        <v>1305</v>
      </c>
      <c r="F935" s="69">
        <v>69034</v>
      </c>
      <c r="G935" s="71" t="s">
        <v>393</v>
      </c>
      <c r="H935" s="72">
        <v>35916</v>
      </c>
      <c r="I935" s="73">
        <f>VLOOKUP(A935,'US GAS Rankings'!$C$6:$H$232,6,FALSE)</f>
        <v>29</v>
      </c>
      <c r="K935" s="73" t="str">
        <f t="shared" si="28"/>
        <v>TXU Energy Trading Company96044805</v>
      </c>
      <c r="L935" s="73" t="str">
        <f t="shared" si="29"/>
        <v>Enron North America Corp.</v>
      </c>
    </row>
    <row r="936" spans="1:12" x14ac:dyDescent="0.2">
      <c r="A936" s="70" t="s">
        <v>194</v>
      </c>
      <c r="B936" s="69">
        <v>96032467</v>
      </c>
      <c r="C936" s="70" t="s">
        <v>410</v>
      </c>
      <c r="D936" s="70" t="s">
        <v>565</v>
      </c>
      <c r="E936" s="69">
        <v>1305</v>
      </c>
      <c r="F936" s="69">
        <v>69121</v>
      </c>
      <c r="G936" s="71" t="s">
        <v>393</v>
      </c>
      <c r="H936" s="72">
        <v>36495</v>
      </c>
      <c r="I936" s="73">
        <f>VLOOKUP(A936,'US GAS Rankings'!$C$6:$H$232,6,FALSE)</f>
        <v>111</v>
      </c>
      <c r="K936" s="73" t="str">
        <f t="shared" si="28"/>
        <v>NRG Power Marketing Inc.96032467</v>
      </c>
      <c r="L936" s="73" t="str">
        <f t="shared" si="29"/>
        <v>Enron North America Corp.</v>
      </c>
    </row>
    <row r="937" spans="1:12" x14ac:dyDescent="0.2">
      <c r="A937" s="70" t="s">
        <v>101</v>
      </c>
      <c r="B937" s="69">
        <v>96022214</v>
      </c>
      <c r="C937" s="70" t="s">
        <v>414</v>
      </c>
      <c r="D937" s="70" t="s">
        <v>565</v>
      </c>
      <c r="E937" s="69">
        <v>1305</v>
      </c>
      <c r="F937" s="69">
        <v>70526</v>
      </c>
      <c r="G937" s="71" t="s">
        <v>398</v>
      </c>
      <c r="H937" s="72">
        <v>36364</v>
      </c>
      <c r="I937" s="73">
        <f>VLOOKUP(A937,'US GAS Rankings'!$C$6:$H$232,6,FALSE)</f>
        <v>18</v>
      </c>
      <c r="K937" s="73" t="str">
        <f t="shared" si="28"/>
        <v>Bank of America, National Association96022214</v>
      </c>
      <c r="L937" s="73" t="str">
        <f t="shared" si="29"/>
        <v>Enron North America Corp.</v>
      </c>
    </row>
    <row r="938" spans="1:12" x14ac:dyDescent="0.2">
      <c r="A938" s="70" t="s">
        <v>227</v>
      </c>
      <c r="B938" s="69">
        <v>96005429</v>
      </c>
      <c r="C938" s="70" t="s">
        <v>397</v>
      </c>
      <c r="D938" s="70" t="s">
        <v>565</v>
      </c>
      <c r="E938" s="69">
        <v>1305</v>
      </c>
      <c r="F938" s="69">
        <v>70730</v>
      </c>
      <c r="G938" s="71" t="s">
        <v>398</v>
      </c>
      <c r="H938" s="72">
        <v>35431</v>
      </c>
      <c r="I938" s="73">
        <f>VLOOKUP(A938,'US GAS Rankings'!$C$6:$H$232,6,FALSE)</f>
        <v>144</v>
      </c>
      <c r="K938" s="73" t="str">
        <f t="shared" si="28"/>
        <v>Texex Energy Partners Ltd.96005429</v>
      </c>
      <c r="L938" s="73" t="str">
        <f t="shared" si="29"/>
        <v>Enron North America Corp.</v>
      </c>
    </row>
    <row r="939" spans="1:12" x14ac:dyDescent="0.2">
      <c r="A939" s="70" t="s">
        <v>227</v>
      </c>
      <c r="B939" s="69">
        <v>96023589</v>
      </c>
      <c r="C939" s="70" t="s">
        <v>394</v>
      </c>
      <c r="D939" s="70" t="s">
        <v>565</v>
      </c>
      <c r="E939" s="69">
        <v>1305</v>
      </c>
      <c r="F939" s="69">
        <v>70730</v>
      </c>
      <c r="G939" s="71" t="s">
        <v>393</v>
      </c>
      <c r="H939" s="72">
        <v>36373</v>
      </c>
      <c r="I939" s="73">
        <f>VLOOKUP(A939,'US GAS Rankings'!$C$6:$H$232,6,FALSE)</f>
        <v>144</v>
      </c>
      <c r="K939" s="73" t="str">
        <f t="shared" si="28"/>
        <v>Texex Energy Partners Ltd.96023589</v>
      </c>
      <c r="L939" s="73" t="str">
        <f t="shared" si="29"/>
        <v>Enron North America Corp.</v>
      </c>
    </row>
    <row r="940" spans="1:12" x14ac:dyDescent="0.2">
      <c r="A940" s="70" t="s">
        <v>227</v>
      </c>
      <c r="B940" s="69">
        <v>96058835</v>
      </c>
      <c r="C940" s="70" t="s">
        <v>403</v>
      </c>
      <c r="D940" s="70" t="s">
        <v>565</v>
      </c>
      <c r="E940" s="69">
        <v>1305</v>
      </c>
      <c r="F940" s="69">
        <v>70730</v>
      </c>
      <c r="G940" s="71" t="s">
        <v>398</v>
      </c>
      <c r="H940" s="72">
        <v>37196</v>
      </c>
      <c r="I940" s="73">
        <f>VLOOKUP(A940,'US GAS Rankings'!$C$6:$H$232,6,FALSE)</f>
        <v>144</v>
      </c>
      <c r="K940" s="73" t="str">
        <f t="shared" si="28"/>
        <v>Texex Energy Partners Ltd.96058835</v>
      </c>
      <c r="L940" s="73" t="str">
        <f t="shared" si="29"/>
        <v>Enron North America Corp.</v>
      </c>
    </row>
    <row r="941" spans="1:12" x14ac:dyDescent="0.2">
      <c r="A941" s="70" t="s">
        <v>227</v>
      </c>
      <c r="B941" s="69">
        <v>96058912</v>
      </c>
      <c r="C941" s="70" t="s">
        <v>403</v>
      </c>
      <c r="D941" s="70" t="s">
        <v>565</v>
      </c>
      <c r="E941" s="69">
        <v>1305</v>
      </c>
      <c r="F941" s="69">
        <v>70730</v>
      </c>
      <c r="G941" s="71" t="s">
        <v>398</v>
      </c>
      <c r="H941" s="72">
        <v>37196</v>
      </c>
      <c r="I941" s="73">
        <f>VLOOKUP(A941,'US GAS Rankings'!$C$6:$H$232,6,FALSE)</f>
        <v>144</v>
      </c>
      <c r="K941" s="73" t="str">
        <f t="shared" si="28"/>
        <v>Texex Energy Partners Ltd.96058912</v>
      </c>
      <c r="L941" s="73" t="str">
        <f t="shared" si="29"/>
        <v>Enron North America Corp.</v>
      </c>
    </row>
    <row r="942" spans="1:12" x14ac:dyDescent="0.2">
      <c r="A942" s="70" t="s">
        <v>227</v>
      </c>
      <c r="B942" s="69">
        <v>96058913</v>
      </c>
      <c r="C942" s="70" t="s">
        <v>403</v>
      </c>
      <c r="D942" s="70" t="s">
        <v>565</v>
      </c>
      <c r="E942" s="69">
        <v>1305</v>
      </c>
      <c r="F942" s="69">
        <v>70730</v>
      </c>
      <c r="G942" s="71" t="s">
        <v>398</v>
      </c>
      <c r="H942" s="72">
        <v>37347</v>
      </c>
      <c r="I942" s="73">
        <f>VLOOKUP(A942,'US GAS Rankings'!$C$6:$H$232,6,FALSE)</f>
        <v>144</v>
      </c>
      <c r="K942" s="73" t="str">
        <f t="shared" si="28"/>
        <v>Texex Energy Partners Ltd.96058913</v>
      </c>
      <c r="L942" s="73" t="str">
        <f t="shared" si="29"/>
        <v>Enron North America Corp.</v>
      </c>
    </row>
    <row r="943" spans="1:12" x14ac:dyDescent="0.2">
      <c r="A943" s="70" t="s">
        <v>227</v>
      </c>
      <c r="B943" s="69">
        <v>96058914</v>
      </c>
      <c r="C943" s="70" t="s">
        <v>403</v>
      </c>
      <c r="D943" s="70" t="s">
        <v>565</v>
      </c>
      <c r="E943" s="69">
        <v>1305</v>
      </c>
      <c r="F943" s="69">
        <v>70730</v>
      </c>
      <c r="G943" s="71" t="s">
        <v>398</v>
      </c>
      <c r="H943" s="72">
        <v>37347</v>
      </c>
      <c r="I943" s="73">
        <f>VLOOKUP(A943,'US GAS Rankings'!$C$6:$H$232,6,FALSE)</f>
        <v>144</v>
      </c>
      <c r="K943" s="73" t="str">
        <f t="shared" si="28"/>
        <v>Texex Energy Partners Ltd.96058914</v>
      </c>
      <c r="L943" s="73" t="str">
        <f t="shared" si="29"/>
        <v>Enron North America Corp.</v>
      </c>
    </row>
    <row r="944" spans="1:12" x14ac:dyDescent="0.2">
      <c r="A944" s="70" t="s">
        <v>227</v>
      </c>
      <c r="B944" s="69">
        <v>96058915</v>
      </c>
      <c r="C944" s="70" t="s">
        <v>403</v>
      </c>
      <c r="D944" s="70" t="s">
        <v>565</v>
      </c>
      <c r="E944" s="69">
        <v>1305</v>
      </c>
      <c r="F944" s="69">
        <v>70730</v>
      </c>
      <c r="G944" s="71" t="s">
        <v>398</v>
      </c>
      <c r="H944" s="72">
        <v>37043</v>
      </c>
      <c r="I944" s="73">
        <f>VLOOKUP(A944,'US GAS Rankings'!$C$6:$H$232,6,FALSE)</f>
        <v>144</v>
      </c>
      <c r="K944" s="73" t="str">
        <f t="shared" si="28"/>
        <v>Texex Energy Partners Ltd.96058915</v>
      </c>
      <c r="L944" s="73" t="str">
        <f t="shared" si="29"/>
        <v>Enron North America Corp.</v>
      </c>
    </row>
    <row r="945" spans="1:12" x14ac:dyDescent="0.2">
      <c r="A945" s="70" t="s">
        <v>227</v>
      </c>
      <c r="B945" s="69">
        <v>96058916</v>
      </c>
      <c r="C945" s="70" t="s">
        <v>403</v>
      </c>
      <c r="D945" s="70" t="s">
        <v>565</v>
      </c>
      <c r="E945" s="69">
        <v>1305</v>
      </c>
      <c r="F945" s="69">
        <v>70730</v>
      </c>
      <c r="G945" s="71" t="s">
        <v>398</v>
      </c>
      <c r="H945" s="72">
        <v>37196</v>
      </c>
      <c r="I945" s="73">
        <f>VLOOKUP(A945,'US GAS Rankings'!$C$6:$H$232,6,FALSE)</f>
        <v>144</v>
      </c>
      <c r="K945" s="73" t="str">
        <f t="shared" si="28"/>
        <v>Texex Energy Partners Ltd.96058916</v>
      </c>
      <c r="L945" s="73" t="str">
        <f t="shared" si="29"/>
        <v>Enron North America Corp.</v>
      </c>
    </row>
    <row r="946" spans="1:12" x14ac:dyDescent="0.2">
      <c r="A946" s="70" t="s">
        <v>227</v>
      </c>
      <c r="B946" s="69">
        <v>96059453</v>
      </c>
      <c r="C946" s="70" t="s">
        <v>396</v>
      </c>
      <c r="D946" s="70" t="s">
        <v>565</v>
      </c>
      <c r="E946" s="69">
        <v>1305</v>
      </c>
      <c r="F946" s="69">
        <v>70730</v>
      </c>
      <c r="G946" s="71" t="s">
        <v>393</v>
      </c>
      <c r="H946" s="72">
        <v>37012</v>
      </c>
      <c r="I946" s="73">
        <f>VLOOKUP(A946,'US GAS Rankings'!$C$6:$H$232,6,FALSE)</f>
        <v>144</v>
      </c>
      <c r="K946" s="73" t="str">
        <f t="shared" si="28"/>
        <v>Texex Energy Partners Ltd.96059453</v>
      </c>
      <c r="L946" s="73" t="str">
        <f t="shared" si="29"/>
        <v>Enron North America Corp.</v>
      </c>
    </row>
    <row r="947" spans="1:12" x14ac:dyDescent="0.2">
      <c r="A947" s="70" t="s">
        <v>227</v>
      </c>
      <c r="B947" s="69">
        <v>96060736</v>
      </c>
      <c r="C947" s="70" t="s">
        <v>404</v>
      </c>
      <c r="D947" s="70" t="s">
        <v>565</v>
      </c>
      <c r="E947" s="69">
        <v>1305</v>
      </c>
      <c r="F947" s="69">
        <v>70730</v>
      </c>
      <c r="G947" s="71" t="s">
        <v>398</v>
      </c>
      <c r="H947" s="72">
        <v>37043</v>
      </c>
      <c r="I947" s="73">
        <f>VLOOKUP(A947,'US GAS Rankings'!$C$6:$H$232,6,FALSE)</f>
        <v>144</v>
      </c>
      <c r="K947" s="73" t="str">
        <f t="shared" si="28"/>
        <v>Texex Energy Partners Ltd.96060736</v>
      </c>
      <c r="L947" s="73" t="str">
        <f t="shared" si="29"/>
        <v>Enron North America Corp.</v>
      </c>
    </row>
    <row r="948" spans="1:12" x14ac:dyDescent="0.2">
      <c r="A948" s="70" t="s">
        <v>227</v>
      </c>
      <c r="B948" s="69">
        <v>96062176</v>
      </c>
      <c r="C948" s="70" t="s">
        <v>403</v>
      </c>
      <c r="D948" s="70" t="s">
        <v>565</v>
      </c>
      <c r="E948" s="69">
        <v>1305</v>
      </c>
      <c r="F948" s="69">
        <v>70730</v>
      </c>
      <c r="G948" s="71" t="s">
        <v>398</v>
      </c>
      <c r="H948" s="72">
        <v>37073</v>
      </c>
      <c r="I948" s="73">
        <f>VLOOKUP(A948,'US GAS Rankings'!$C$6:$H$232,6,FALSE)</f>
        <v>144</v>
      </c>
      <c r="K948" s="73" t="str">
        <f t="shared" si="28"/>
        <v>Texex Energy Partners Ltd.96062176</v>
      </c>
      <c r="L948" s="73" t="str">
        <f t="shared" si="29"/>
        <v>Enron North America Corp.</v>
      </c>
    </row>
    <row r="949" spans="1:12" x14ac:dyDescent="0.2">
      <c r="A949" s="70" t="s">
        <v>227</v>
      </c>
      <c r="B949" s="69">
        <v>96062177</v>
      </c>
      <c r="C949" s="70" t="s">
        <v>403</v>
      </c>
      <c r="D949" s="70" t="s">
        <v>565</v>
      </c>
      <c r="E949" s="69">
        <v>1305</v>
      </c>
      <c r="F949" s="69">
        <v>70730</v>
      </c>
      <c r="G949" s="71" t="s">
        <v>398</v>
      </c>
      <c r="H949" s="72">
        <v>37073</v>
      </c>
      <c r="I949" s="73">
        <f>VLOOKUP(A949,'US GAS Rankings'!$C$6:$H$232,6,FALSE)</f>
        <v>144</v>
      </c>
      <c r="K949" s="73" t="str">
        <f t="shared" si="28"/>
        <v>Texex Energy Partners Ltd.96062177</v>
      </c>
      <c r="L949" s="73" t="str">
        <f t="shared" si="29"/>
        <v>Enron North America Corp.</v>
      </c>
    </row>
    <row r="950" spans="1:12" x14ac:dyDescent="0.2">
      <c r="A950" s="70" t="s">
        <v>227</v>
      </c>
      <c r="B950" s="69">
        <v>96063271</v>
      </c>
      <c r="C950" s="70" t="s">
        <v>403</v>
      </c>
      <c r="D950" s="70" t="s">
        <v>565</v>
      </c>
      <c r="E950" s="69">
        <v>1305</v>
      </c>
      <c r="F950" s="69">
        <v>70730</v>
      </c>
      <c r="G950" s="71" t="s">
        <v>398</v>
      </c>
      <c r="H950" s="72">
        <v>37196</v>
      </c>
      <c r="I950" s="73">
        <f>VLOOKUP(A950,'US GAS Rankings'!$C$6:$H$232,6,FALSE)</f>
        <v>144</v>
      </c>
      <c r="K950" s="73" t="str">
        <f t="shared" si="28"/>
        <v>Texex Energy Partners Ltd.96063271</v>
      </c>
      <c r="L950" s="73" t="str">
        <f t="shared" si="29"/>
        <v>Enron North America Corp.</v>
      </c>
    </row>
    <row r="951" spans="1:12" x14ac:dyDescent="0.2">
      <c r="A951" s="70" t="s">
        <v>227</v>
      </c>
      <c r="B951" s="69">
        <v>96063379</v>
      </c>
      <c r="C951" s="70" t="s">
        <v>403</v>
      </c>
      <c r="D951" s="70" t="s">
        <v>565</v>
      </c>
      <c r="E951" s="69">
        <v>1305</v>
      </c>
      <c r="F951" s="69">
        <v>70730</v>
      </c>
      <c r="G951" s="71" t="s">
        <v>398</v>
      </c>
      <c r="H951" s="72">
        <v>37196</v>
      </c>
      <c r="I951" s="73">
        <f>VLOOKUP(A951,'US GAS Rankings'!$C$6:$H$232,6,FALSE)</f>
        <v>144</v>
      </c>
      <c r="K951" s="73" t="str">
        <f t="shared" si="28"/>
        <v>Texex Energy Partners Ltd.96063379</v>
      </c>
      <c r="L951" s="73" t="str">
        <f t="shared" si="29"/>
        <v>Enron North America Corp.</v>
      </c>
    </row>
    <row r="952" spans="1:12" x14ac:dyDescent="0.2">
      <c r="A952" s="70" t="s">
        <v>227</v>
      </c>
      <c r="B952" s="69">
        <v>96065349</v>
      </c>
      <c r="C952" s="70" t="s">
        <v>392</v>
      </c>
      <c r="D952" s="70" t="s">
        <v>565</v>
      </c>
      <c r="E952" s="69">
        <v>1305</v>
      </c>
      <c r="F952" s="69">
        <v>70730</v>
      </c>
      <c r="G952" s="71" t="s">
        <v>393</v>
      </c>
      <c r="H952" s="72">
        <v>37073</v>
      </c>
      <c r="I952" s="73">
        <f>VLOOKUP(A952,'US GAS Rankings'!$C$6:$H$232,6,FALSE)</f>
        <v>144</v>
      </c>
      <c r="K952" s="73" t="str">
        <f t="shared" si="28"/>
        <v>Texex Energy Partners Ltd.96065349</v>
      </c>
      <c r="L952" s="73" t="str">
        <f t="shared" si="29"/>
        <v>Enron North America Corp.</v>
      </c>
    </row>
    <row r="953" spans="1:12" x14ac:dyDescent="0.2">
      <c r="A953" s="74" t="s">
        <v>123</v>
      </c>
      <c r="C953" s="74" t="s">
        <v>585</v>
      </c>
      <c r="F953" s="67">
        <v>70891</v>
      </c>
      <c r="I953" s="73">
        <f>VLOOKUP(A953,'US GAS Rankings'!$C$6:$H$232,6,FALSE)</f>
        <v>40</v>
      </c>
      <c r="K953" s="73" t="str">
        <f t="shared" si="28"/>
        <v>Duke Energy Merchants LLC</v>
      </c>
      <c r="L953" s="73">
        <f t="shared" si="29"/>
        <v>0</v>
      </c>
    </row>
    <row r="954" spans="1:12" x14ac:dyDescent="0.2">
      <c r="A954" s="70" t="s">
        <v>291</v>
      </c>
      <c r="B954" s="69">
        <v>96010081</v>
      </c>
      <c r="C954" s="70" t="s">
        <v>396</v>
      </c>
      <c r="D954" s="70" t="s">
        <v>565</v>
      </c>
      <c r="E954" s="69">
        <v>1305</v>
      </c>
      <c r="F954" s="69">
        <v>71096</v>
      </c>
      <c r="G954" s="71" t="s">
        <v>393</v>
      </c>
      <c r="H954" s="72">
        <v>35674</v>
      </c>
      <c r="I954" s="73">
        <f>VLOOKUP(A954,'US GAS Rankings'!$C$6:$H$232,6,FALSE)</f>
        <v>208</v>
      </c>
      <c r="K954" s="73" t="str">
        <f t="shared" si="28"/>
        <v>Retex Inc.96010081</v>
      </c>
      <c r="L954" s="73" t="str">
        <f t="shared" si="29"/>
        <v>Enron North America Corp.</v>
      </c>
    </row>
    <row r="955" spans="1:12" x14ac:dyDescent="0.2">
      <c r="A955" s="70" t="s">
        <v>291</v>
      </c>
      <c r="B955" s="69">
        <v>96027136</v>
      </c>
      <c r="C955" s="70" t="s">
        <v>394</v>
      </c>
      <c r="D955" s="70" t="s">
        <v>565</v>
      </c>
      <c r="E955" s="69">
        <v>1305</v>
      </c>
      <c r="F955" s="69">
        <v>71096</v>
      </c>
      <c r="G955" s="71" t="s">
        <v>395</v>
      </c>
      <c r="H955" s="72">
        <v>36161</v>
      </c>
      <c r="I955" s="73">
        <f>VLOOKUP(A955,'US GAS Rankings'!$C$6:$H$232,6,FALSE)</f>
        <v>208</v>
      </c>
      <c r="K955" s="73" t="str">
        <f t="shared" si="28"/>
        <v>Retex Inc.96027136</v>
      </c>
      <c r="L955" s="73" t="str">
        <f t="shared" si="29"/>
        <v>Enron North America Corp.</v>
      </c>
    </row>
    <row r="956" spans="1:12" x14ac:dyDescent="0.2">
      <c r="A956" s="70" t="s">
        <v>291</v>
      </c>
      <c r="B956" s="69">
        <v>96042999</v>
      </c>
      <c r="C956" s="70" t="s">
        <v>402</v>
      </c>
      <c r="D956" s="70" t="s">
        <v>565</v>
      </c>
      <c r="E956" s="69">
        <v>1305</v>
      </c>
      <c r="F956" s="69">
        <v>71096</v>
      </c>
      <c r="G956" s="71" t="s">
        <v>398</v>
      </c>
      <c r="H956" s="72">
        <v>36678</v>
      </c>
      <c r="I956" s="73">
        <f>VLOOKUP(A956,'US GAS Rankings'!$C$6:$H$232,6,FALSE)</f>
        <v>208</v>
      </c>
      <c r="K956" s="73" t="str">
        <f t="shared" si="28"/>
        <v>Retex Inc.96042999</v>
      </c>
      <c r="L956" s="73" t="str">
        <f t="shared" si="29"/>
        <v>Enron North America Corp.</v>
      </c>
    </row>
    <row r="957" spans="1:12" x14ac:dyDescent="0.2">
      <c r="A957" s="70" t="s">
        <v>291</v>
      </c>
      <c r="B957" s="69">
        <v>96083930</v>
      </c>
      <c r="C957" s="70" t="s">
        <v>416</v>
      </c>
      <c r="D957" s="70" t="s">
        <v>565</v>
      </c>
      <c r="E957" s="69">
        <v>1305</v>
      </c>
      <c r="F957" s="69">
        <v>71096</v>
      </c>
      <c r="G957" s="71" t="s">
        <v>398</v>
      </c>
      <c r="H957" s="72">
        <v>37196</v>
      </c>
      <c r="I957" s="73">
        <f>VLOOKUP(A957,'US GAS Rankings'!$C$6:$H$232,6,FALSE)</f>
        <v>208</v>
      </c>
      <c r="K957" s="73" t="str">
        <f t="shared" si="28"/>
        <v>Retex Inc.96083930</v>
      </c>
      <c r="L957" s="73" t="str">
        <f t="shared" si="29"/>
        <v>Enron North America Corp.</v>
      </c>
    </row>
    <row r="958" spans="1:12" x14ac:dyDescent="0.2">
      <c r="A958" s="70" t="s">
        <v>291</v>
      </c>
      <c r="B958" s="69">
        <v>96091325</v>
      </c>
      <c r="C958" s="70" t="s">
        <v>403</v>
      </c>
      <c r="D958" s="70" t="s">
        <v>565</v>
      </c>
      <c r="E958" s="69">
        <v>1305</v>
      </c>
      <c r="F958" s="69">
        <v>71096</v>
      </c>
      <c r="G958" s="71" t="s">
        <v>398</v>
      </c>
      <c r="H958" s="72">
        <v>37226</v>
      </c>
      <c r="I958" s="73">
        <f>VLOOKUP(A958,'US GAS Rankings'!$C$6:$H$232,6,FALSE)</f>
        <v>208</v>
      </c>
      <c r="K958" s="73" t="str">
        <f t="shared" si="28"/>
        <v>Retex Inc.96091325</v>
      </c>
      <c r="L958" s="73" t="str">
        <f t="shared" si="29"/>
        <v>Enron North America Corp.</v>
      </c>
    </row>
    <row r="959" spans="1:12" x14ac:dyDescent="0.2">
      <c r="A959" s="70" t="s">
        <v>210</v>
      </c>
      <c r="B959" s="69">
        <v>96030162</v>
      </c>
      <c r="C959" s="70" t="s">
        <v>402</v>
      </c>
      <c r="D959" s="70" t="s">
        <v>565</v>
      </c>
      <c r="E959" s="69">
        <v>1305</v>
      </c>
      <c r="F959" s="69">
        <v>71223</v>
      </c>
      <c r="G959" s="71" t="s">
        <v>398</v>
      </c>
      <c r="H959" s="72">
        <v>36495</v>
      </c>
      <c r="I959" s="73">
        <f>VLOOKUP(A959,'US GAS Rankings'!$C$6:$H$232,6,FALSE)</f>
        <v>127</v>
      </c>
      <c r="K959" s="73" t="str">
        <f t="shared" si="28"/>
        <v>Ashland Specialty Chemicals Company96030162</v>
      </c>
      <c r="L959" s="73" t="str">
        <f t="shared" si="29"/>
        <v>Enron North America Corp.</v>
      </c>
    </row>
    <row r="960" spans="1:12" x14ac:dyDescent="0.2">
      <c r="A960" s="70" t="s">
        <v>210</v>
      </c>
      <c r="B960" s="69">
        <v>96039594</v>
      </c>
      <c r="C960" s="70" t="s">
        <v>399</v>
      </c>
      <c r="D960" s="70" t="s">
        <v>565</v>
      </c>
      <c r="E960" s="69">
        <v>1305</v>
      </c>
      <c r="F960" s="69">
        <v>71223</v>
      </c>
      <c r="G960" s="71" t="s">
        <v>400</v>
      </c>
      <c r="H960" s="72">
        <v>36657</v>
      </c>
      <c r="I960" s="73">
        <f>VLOOKUP(A960,'US GAS Rankings'!$C$6:$H$232,6,FALSE)</f>
        <v>127</v>
      </c>
      <c r="K960" s="73" t="str">
        <f t="shared" si="28"/>
        <v>Ashland Specialty Chemicals Company96039594</v>
      </c>
      <c r="L960" s="73" t="str">
        <f t="shared" si="29"/>
        <v>Enron North America Corp.</v>
      </c>
    </row>
    <row r="961" spans="1:12" x14ac:dyDescent="0.2">
      <c r="A961" s="70" t="s">
        <v>210</v>
      </c>
      <c r="B961" s="69">
        <v>96058471</v>
      </c>
      <c r="C961" s="70" t="s">
        <v>401</v>
      </c>
      <c r="D961" s="70" t="s">
        <v>565</v>
      </c>
      <c r="E961" s="69">
        <v>1305</v>
      </c>
      <c r="F961" s="69">
        <v>71223</v>
      </c>
      <c r="G961" s="71" t="s">
        <v>400</v>
      </c>
      <c r="H961" s="72">
        <v>36982</v>
      </c>
      <c r="I961" s="73">
        <f>VLOOKUP(A961,'US GAS Rankings'!$C$6:$H$232,6,FALSE)</f>
        <v>127</v>
      </c>
      <c r="K961" s="73" t="str">
        <f t="shared" si="28"/>
        <v>Ashland Specialty Chemicals Company96058471</v>
      </c>
      <c r="L961" s="73" t="str">
        <f t="shared" si="29"/>
        <v>Enron North America Corp.</v>
      </c>
    </row>
    <row r="962" spans="1:12" x14ac:dyDescent="0.2">
      <c r="A962" s="70" t="s">
        <v>94</v>
      </c>
      <c r="B962" s="69">
        <v>96005429</v>
      </c>
      <c r="C962" s="70" t="s">
        <v>397</v>
      </c>
      <c r="D962" s="70" t="s">
        <v>565</v>
      </c>
      <c r="E962" s="69">
        <v>1305</v>
      </c>
      <c r="F962" s="69">
        <v>71243</v>
      </c>
      <c r="G962" s="71" t="s">
        <v>398</v>
      </c>
      <c r="H962" s="72">
        <v>35431</v>
      </c>
      <c r="I962" s="73">
        <f>VLOOKUP(A962,'US GAS Rankings'!$C$6:$H$232,6,FALSE)</f>
        <v>11</v>
      </c>
      <c r="K962" s="73" t="str">
        <f t="shared" si="28"/>
        <v>Conectiv Energy Supply, Inc.96005429</v>
      </c>
      <c r="L962" s="73" t="str">
        <f t="shared" si="29"/>
        <v>Enron North America Corp.</v>
      </c>
    </row>
    <row r="963" spans="1:12" x14ac:dyDescent="0.2">
      <c r="A963" s="70" t="s">
        <v>94</v>
      </c>
      <c r="B963" s="69">
        <v>96018109</v>
      </c>
      <c r="C963" s="70" t="s">
        <v>396</v>
      </c>
      <c r="D963" s="70" t="s">
        <v>565</v>
      </c>
      <c r="E963" s="69">
        <v>1305</v>
      </c>
      <c r="F963" s="69">
        <v>71243</v>
      </c>
      <c r="G963" s="71" t="s">
        <v>393</v>
      </c>
      <c r="H963" s="72">
        <v>36039</v>
      </c>
      <c r="I963" s="73">
        <f>VLOOKUP(A963,'US GAS Rankings'!$C$6:$H$232,6,FALSE)</f>
        <v>11</v>
      </c>
      <c r="K963" s="73" t="str">
        <f t="shared" ref="K963:K1026" si="30">A963&amp;B963</f>
        <v>Conectiv Energy Supply, Inc.96018109</v>
      </c>
      <c r="L963" s="73" t="str">
        <f t="shared" ref="L963:L1026" si="31">D963</f>
        <v>Enron North America Corp.</v>
      </c>
    </row>
    <row r="964" spans="1:12" x14ac:dyDescent="0.2">
      <c r="A964" s="70" t="s">
        <v>94</v>
      </c>
      <c r="B964" s="69">
        <v>96054880</v>
      </c>
      <c r="C964" s="70" t="s">
        <v>392</v>
      </c>
      <c r="D964" s="70" t="s">
        <v>565</v>
      </c>
      <c r="E964" s="69">
        <v>1305</v>
      </c>
      <c r="F964" s="69">
        <v>71243</v>
      </c>
      <c r="G964" s="71" t="s">
        <v>393</v>
      </c>
      <c r="H964" s="72">
        <v>36770</v>
      </c>
      <c r="I964" s="73">
        <f>VLOOKUP(A964,'US GAS Rankings'!$C$6:$H$232,6,FALSE)</f>
        <v>11</v>
      </c>
      <c r="K964" s="73" t="str">
        <f t="shared" si="30"/>
        <v>Conectiv Energy Supply, Inc.96054880</v>
      </c>
      <c r="L964" s="73" t="str">
        <f t="shared" si="31"/>
        <v>Enron North America Corp.</v>
      </c>
    </row>
    <row r="965" spans="1:12" x14ac:dyDescent="0.2">
      <c r="A965" s="70" t="s">
        <v>167</v>
      </c>
      <c r="B965" s="69">
        <v>96005429</v>
      </c>
      <c r="C965" s="70" t="s">
        <v>397</v>
      </c>
      <c r="D965" s="70" t="s">
        <v>565</v>
      </c>
      <c r="E965" s="69">
        <v>1305</v>
      </c>
      <c r="F965" s="69">
        <v>71363</v>
      </c>
      <c r="G965" s="71" t="s">
        <v>398</v>
      </c>
      <c r="H965" s="72">
        <v>35431</v>
      </c>
      <c r="I965" s="73">
        <f>VLOOKUP(A965,'US GAS Rankings'!$C$6:$H$232,6,FALSE)</f>
        <v>84</v>
      </c>
      <c r="K965" s="73" t="str">
        <f t="shared" si="30"/>
        <v>Adams Resources Marketing, Ltd.96005429</v>
      </c>
      <c r="L965" s="73" t="str">
        <f t="shared" si="31"/>
        <v>Enron North America Corp.</v>
      </c>
    </row>
    <row r="966" spans="1:12" x14ac:dyDescent="0.2">
      <c r="A966" s="70" t="s">
        <v>167</v>
      </c>
      <c r="B966" s="69">
        <v>96029723</v>
      </c>
      <c r="C966" s="70" t="s">
        <v>396</v>
      </c>
      <c r="D966" s="70" t="s">
        <v>565</v>
      </c>
      <c r="E966" s="69">
        <v>1305</v>
      </c>
      <c r="F966" s="69">
        <v>71363</v>
      </c>
      <c r="G966" s="71" t="s">
        <v>393</v>
      </c>
      <c r="H966" s="72">
        <v>36434</v>
      </c>
      <c r="I966" s="73">
        <f>VLOOKUP(A966,'US GAS Rankings'!$C$6:$H$232,6,FALSE)</f>
        <v>84</v>
      </c>
      <c r="K966" s="73" t="str">
        <f t="shared" si="30"/>
        <v>Adams Resources Marketing, Ltd.96029723</v>
      </c>
      <c r="L966" s="73" t="str">
        <f t="shared" si="31"/>
        <v>Enron North America Corp.</v>
      </c>
    </row>
    <row r="967" spans="1:12" x14ac:dyDescent="0.2">
      <c r="A967" s="70" t="s">
        <v>167</v>
      </c>
      <c r="B967" s="69">
        <v>96031367</v>
      </c>
      <c r="C967" s="70" t="s">
        <v>394</v>
      </c>
      <c r="D967" s="70" t="s">
        <v>565</v>
      </c>
      <c r="E967" s="69">
        <v>1305</v>
      </c>
      <c r="F967" s="69">
        <v>71363</v>
      </c>
      <c r="G967" s="71" t="s">
        <v>395</v>
      </c>
      <c r="H967" s="72">
        <v>36312</v>
      </c>
      <c r="I967" s="73">
        <f>VLOOKUP(A967,'US GAS Rankings'!$C$6:$H$232,6,FALSE)</f>
        <v>84</v>
      </c>
      <c r="K967" s="73" t="str">
        <f t="shared" si="30"/>
        <v>Adams Resources Marketing, Ltd.96031367</v>
      </c>
      <c r="L967" s="73" t="str">
        <f t="shared" si="31"/>
        <v>Enron North America Corp.</v>
      </c>
    </row>
    <row r="968" spans="1:12" x14ac:dyDescent="0.2">
      <c r="A968" s="70" t="s">
        <v>167</v>
      </c>
      <c r="B968" s="69">
        <v>96035761</v>
      </c>
      <c r="C968" s="70" t="s">
        <v>392</v>
      </c>
      <c r="D968" s="70" t="s">
        <v>565</v>
      </c>
      <c r="E968" s="69">
        <v>1305</v>
      </c>
      <c r="F968" s="69">
        <v>71363</v>
      </c>
      <c r="G968" s="71" t="s">
        <v>393</v>
      </c>
      <c r="H968" s="72">
        <v>36434</v>
      </c>
      <c r="I968" s="73">
        <f>VLOOKUP(A968,'US GAS Rankings'!$C$6:$H$232,6,FALSE)</f>
        <v>84</v>
      </c>
      <c r="K968" s="73" t="str">
        <f t="shared" si="30"/>
        <v>Adams Resources Marketing, Ltd.96035761</v>
      </c>
      <c r="L968" s="73" t="str">
        <f t="shared" si="31"/>
        <v>Enron North America Corp.</v>
      </c>
    </row>
    <row r="969" spans="1:12" x14ac:dyDescent="0.2">
      <c r="A969" s="70" t="s">
        <v>148</v>
      </c>
      <c r="B969" s="69">
        <v>96058498</v>
      </c>
      <c r="C969" s="70" t="s">
        <v>396</v>
      </c>
      <c r="D969" s="70" t="s">
        <v>584</v>
      </c>
      <c r="E969" s="69">
        <v>80670</v>
      </c>
      <c r="F969" s="69">
        <v>72209</v>
      </c>
      <c r="G969" s="71" t="s">
        <v>393</v>
      </c>
      <c r="H969" s="72">
        <v>36982</v>
      </c>
      <c r="I969" s="73">
        <f>VLOOKUP(A969,'US GAS Rankings'!$C$6:$H$232,6,FALSE)</f>
        <v>65</v>
      </c>
      <c r="K969" s="73" t="str">
        <f t="shared" si="30"/>
        <v>Allegheny Energy Supply Company, LLC96058498</v>
      </c>
      <c r="L969" s="73" t="str">
        <f t="shared" si="31"/>
        <v>enovate, L.L.C.</v>
      </c>
    </row>
    <row r="970" spans="1:12" x14ac:dyDescent="0.2">
      <c r="A970" s="70" t="s">
        <v>148</v>
      </c>
      <c r="B970" s="69">
        <v>96061838</v>
      </c>
      <c r="C970" s="70" t="s">
        <v>392</v>
      </c>
      <c r="D970" s="70" t="s">
        <v>584</v>
      </c>
      <c r="E970" s="69">
        <v>80670</v>
      </c>
      <c r="F970" s="69">
        <v>72209</v>
      </c>
      <c r="G970" s="71" t="s">
        <v>393</v>
      </c>
      <c r="H970" s="72">
        <v>37007</v>
      </c>
      <c r="I970" s="73">
        <f>VLOOKUP(A970,'US GAS Rankings'!$C$6:$H$232,6,FALSE)</f>
        <v>65</v>
      </c>
      <c r="K970" s="73" t="str">
        <f t="shared" si="30"/>
        <v>Allegheny Energy Supply Company, LLC96061838</v>
      </c>
      <c r="L970" s="73" t="str">
        <f t="shared" si="31"/>
        <v>enovate, L.L.C.</v>
      </c>
    </row>
    <row r="971" spans="1:12" x14ac:dyDescent="0.2">
      <c r="A971" s="70" t="s">
        <v>148</v>
      </c>
      <c r="B971" s="69">
        <v>96061842</v>
      </c>
      <c r="C971" s="70" t="s">
        <v>599</v>
      </c>
      <c r="D971" s="70" t="s">
        <v>584</v>
      </c>
      <c r="E971" s="69">
        <v>80670</v>
      </c>
      <c r="F971" s="69">
        <v>72209</v>
      </c>
      <c r="G971" s="71" t="s">
        <v>393</v>
      </c>
      <c r="H971" s="72">
        <v>37005</v>
      </c>
      <c r="I971" s="73">
        <f>VLOOKUP(A971,'US GAS Rankings'!$C$6:$H$232,6,FALSE)</f>
        <v>65</v>
      </c>
      <c r="K971" s="73" t="str">
        <f t="shared" si="30"/>
        <v>Allegheny Energy Supply Company, LLC96061842</v>
      </c>
      <c r="L971" s="73" t="str">
        <f t="shared" si="31"/>
        <v>enovate, L.L.C.</v>
      </c>
    </row>
    <row r="972" spans="1:12" x14ac:dyDescent="0.2">
      <c r="A972" s="70" t="s">
        <v>148</v>
      </c>
      <c r="B972" s="69">
        <v>96060311</v>
      </c>
      <c r="C972" s="70" t="s">
        <v>396</v>
      </c>
      <c r="D972" s="70" t="s">
        <v>565</v>
      </c>
      <c r="E972" s="69">
        <v>1305</v>
      </c>
      <c r="F972" s="69">
        <v>72209</v>
      </c>
      <c r="G972" s="71" t="s">
        <v>393</v>
      </c>
      <c r="H972" s="72">
        <v>37006</v>
      </c>
      <c r="I972" s="73">
        <f>VLOOKUP(A972,'US GAS Rankings'!$C$6:$H$232,6,FALSE)</f>
        <v>65</v>
      </c>
      <c r="K972" s="73" t="str">
        <f t="shared" si="30"/>
        <v>Allegheny Energy Supply Company, LLC96060311</v>
      </c>
      <c r="L972" s="73" t="str">
        <f t="shared" si="31"/>
        <v>Enron North America Corp.</v>
      </c>
    </row>
    <row r="973" spans="1:12" x14ac:dyDescent="0.2">
      <c r="A973" s="70" t="s">
        <v>220</v>
      </c>
      <c r="B973" s="69">
        <v>96035781</v>
      </c>
      <c r="C973" s="70" t="s">
        <v>399</v>
      </c>
      <c r="D973" s="70" t="s">
        <v>565</v>
      </c>
      <c r="E973" s="69">
        <v>1305</v>
      </c>
      <c r="F973" s="69">
        <v>72441</v>
      </c>
      <c r="G973" s="71" t="s">
        <v>398</v>
      </c>
      <c r="H973" s="72">
        <v>36586</v>
      </c>
      <c r="I973" s="73">
        <f>VLOOKUP(A973,'US GAS Rankings'!$C$6:$H$232,6,FALSE)</f>
        <v>137</v>
      </c>
      <c r="K973" s="73" t="str">
        <f t="shared" si="30"/>
        <v>Pepco Gas Services, Inc.96035781</v>
      </c>
      <c r="L973" s="73" t="str">
        <f t="shared" si="31"/>
        <v>Enron North America Corp.</v>
      </c>
    </row>
    <row r="974" spans="1:12" x14ac:dyDescent="0.2">
      <c r="A974" s="70" t="s">
        <v>220</v>
      </c>
      <c r="B974" s="69">
        <v>96036907</v>
      </c>
      <c r="C974" s="70" t="s">
        <v>401</v>
      </c>
      <c r="D974" s="70" t="s">
        <v>565</v>
      </c>
      <c r="E974" s="69">
        <v>1305</v>
      </c>
      <c r="F974" s="69">
        <v>72441</v>
      </c>
      <c r="G974" s="71" t="s">
        <v>398</v>
      </c>
      <c r="H974" s="72">
        <v>36586</v>
      </c>
      <c r="I974" s="73">
        <f>VLOOKUP(A974,'US GAS Rankings'!$C$6:$H$232,6,FALSE)</f>
        <v>137</v>
      </c>
      <c r="K974" s="73" t="str">
        <f t="shared" si="30"/>
        <v>Pepco Gas Services, Inc.96036907</v>
      </c>
      <c r="L974" s="73" t="str">
        <f t="shared" si="31"/>
        <v>Enron North America Corp.</v>
      </c>
    </row>
    <row r="975" spans="1:12" x14ac:dyDescent="0.2">
      <c r="A975" s="70" t="s">
        <v>220</v>
      </c>
      <c r="B975" s="69">
        <v>96038019</v>
      </c>
      <c r="C975" s="70" t="s">
        <v>402</v>
      </c>
      <c r="D975" s="70" t="s">
        <v>565</v>
      </c>
      <c r="E975" s="69">
        <v>1305</v>
      </c>
      <c r="F975" s="69">
        <v>72441</v>
      </c>
      <c r="G975" s="71" t="s">
        <v>398</v>
      </c>
      <c r="H975" s="72">
        <v>36635</v>
      </c>
      <c r="I975" s="73">
        <f>VLOOKUP(A975,'US GAS Rankings'!$C$6:$H$232,6,FALSE)</f>
        <v>137</v>
      </c>
      <c r="K975" s="73" t="str">
        <f t="shared" si="30"/>
        <v>Pepco Gas Services, Inc.96038019</v>
      </c>
      <c r="L975" s="73" t="str">
        <f t="shared" si="31"/>
        <v>Enron North America Corp.</v>
      </c>
    </row>
    <row r="976" spans="1:12" x14ac:dyDescent="0.2">
      <c r="A976" s="70" t="s">
        <v>289</v>
      </c>
      <c r="B976" s="69">
        <v>96060414</v>
      </c>
      <c r="C976" s="70" t="s">
        <v>399</v>
      </c>
      <c r="D976" s="70" t="s">
        <v>565</v>
      </c>
      <c r="E976" s="69">
        <v>1305</v>
      </c>
      <c r="F976" s="69">
        <v>72509</v>
      </c>
      <c r="G976" s="71" t="s">
        <v>400</v>
      </c>
      <c r="H976" s="72">
        <v>36982</v>
      </c>
      <c r="I976" s="73">
        <f>VLOOKUP(A976,'US GAS Rankings'!$C$6:$H$232,6,FALSE)</f>
        <v>206</v>
      </c>
      <c r="K976" s="73" t="str">
        <f t="shared" si="30"/>
        <v>AEC Storage and Hub Services Inc.96060414</v>
      </c>
      <c r="L976" s="73" t="str">
        <f t="shared" si="31"/>
        <v>Enron North America Corp.</v>
      </c>
    </row>
    <row r="977" spans="1:12" x14ac:dyDescent="0.2">
      <c r="A977" s="70" t="s">
        <v>289</v>
      </c>
      <c r="B977" s="69">
        <v>96062425</v>
      </c>
      <c r="C977" s="70" t="s">
        <v>402</v>
      </c>
      <c r="D977" s="70" t="s">
        <v>565</v>
      </c>
      <c r="E977" s="69">
        <v>1305</v>
      </c>
      <c r="F977" s="69">
        <v>72509</v>
      </c>
      <c r="G977" s="71" t="s">
        <v>398</v>
      </c>
      <c r="H977" s="72">
        <v>37043</v>
      </c>
      <c r="I977" s="73">
        <f>VLOOKUP(A977,'US GAS Rankings'!$C$6:$H$232,6,FALSE)</f>
        <v>206</v>
      </c>
      <c r="K977" s="73" t="str">
        <f t="shared" si="30"/>
        <v>AEC Storage and Hub Services Inc.96062425</v>
      </c>
      <c r="L977" s="73" t="str">
        <f t="shared" si="31"/>
        <v>Enron North America Corp.</v>
      </c>
    </row>
    <row r="978" spans="1:12" x14ac:dyDescent="0.2">
      <c r="A978" s="70" t="s">
        <v>287</v>
      </c>
      <c r="B978" s="69">
        <v>96032045</v>
      </c>
      <c r="C978" s="70" t="s">
        <v>399</v>
      </c>
      <c r="D978" s="70" t="s">
        <v>565</v>
      </c>
      <c r="E978" s="69">
        <v>1305</v>
      </c>
      <c r="F978" s="69">
        <v>74533</v>
      </c>
      <c r="G978" s="71" t="s">
        <v>398</v>
      </c>
      <c r="H978" s="72">
        <v>36540</v>
      </c>
      <c r="I978" s="73">
        <f>VLOOKUP(A978,'US GAS Rankings'!$C$6:$H$232,6,FALSE)</f>
        <v>204</v>
      </c>
      <c r="K978" s="73" t="str">
        <f t="shared" si="30"/>
        <v>Sithe Power Marketing, L.P.96032045</v>
      </c>
      <c r="L978" s="73" t="str">
        <f t="shared" si="31"/>
        <v>Enron North America Corp.</v>
      </c>
    </row>
    <row r="979" spans="1:12" x14ac:dyDescent="0.2">
      <c r="A979" s="70" t="s">
        <v>287</v>
      </c>
      <c r="B979" s="69">
        <v>96063478</v>
      </c>
      <c r="C979" s="70" t="s">
        <v>406</v>
      </c>
      <c r="D979" s="70" t="s">
        <v>565</v>
      </c>
      <c r="E979" s="69">
        <v>1305</v>
      </c>
      <c r="F979" s="69">
        <v>74533</v>
      </c>
      <c r="G979" s="71" t="s">
        <v>398</v>
      </c>
      <c r="H979" s="72">
        <v>37073</v>
      </c>
      <c r="I979" s="73">
        <f>VLOOKUP(A979,'US GAS Rankings'!$C$6:$H$232,6,FALSE)</f>
        <v>204</v>
      </c>
      <c r="K979" s="73" t="str">
        <f t="shared" si="30"/>
        <v>Sithe Power Marketing, L.P.96063478</v>
      </c>
      <c r="L979" s="73" t="str">
        <f t="shared" si="31"/>
        <v>Enron North America Corp.</v>
      </c>
    </row>
    <row r="980" spans="1:12" x14ac:dyDescent="0.2">
      <c r="A980" s="70" t="s">
        <v>248</v>
      </c>
      <c r="B980" s="69">
        <v>96086939</v>
      </c>
      <c r="C980" s="70" t="s">
        <v>583</v>
      </c>
      <c r="D980" s="70" t="s">
        <v>127</v>
      </c>
      <c r="E980" s="69">
        <v>57956</v>
      </c>
      <c r="F980" s="69">
        <v>74827</v>
      </c>
      <c r="G980" s="71" t="s">
        <v>393</v>
      </c>
      <c r="H980" s="72">
        <v>36526</v>
      </c>
      <c r="I980" s="73">
        <f>VLOOKUP(A980,'US GAS Rankings'!$C$6:$H$232,6,FALSE)</f>
        <v>165</v>
      </c>
      <c r="K980" s="73" t="str">
        <f t="shared" si="30"/>
        <v>Texaco Energy Marketing L.P.96086939</v>
      </c>
      <c r="L980" s="73" t="str">
        <f t="shared" si="31"/>
        <v>Enron Energy Services, Inc.</v>
      </c>
    </row>
    <row r="981" spans="1:12" x14ac:dyDescent="0.2">
      <c r="A981" s="70" t="s">
        <v>248</v>
      </c>
      <c r="B981" s="69">
        <v>96035193</v>
      </c>
      <c r="C981" s="70" t="s">
        <v>396</v>
      </c>
      <c r="D981" s="70" t="s">
        <v>565</v>
      </c>
      <c r="E981" s="69">
        <v>1305</v>
      </c>
      <c r="F981" s="69">
        <v>74827</v>
      </c>
      <c r="G981" s="71" t="s">
        <v>393</v>
      </c>
      <c r="H981" s="72">
        <v>36526</v>
      </c>
      <c r="I981" s="73">
        <f>VLOOKUP(A981,'US GAS Rankings'!$C$6:$H$232,6,FALSE)</f>
        <v>165</v>
      </c>
      <c r="K981" s="73" t="str">
        <f t="shared" si="30"/>
        <v>Texaco Energy Marketing L.P.96035193</v>
      </c>
      <c r="L981" s="73" t="str">
        <f t="shared" si="31"/>
        <v>Enron North America Corp.</v>
      </c>
    </row>
    <row r="982" spans="1:12" x14ac:dyDescent="0.2">
      <c r="A982" s="70" t="s">
        <v>283</v>
      </c>
      <c r="B982" s="69">
        <v>96082168</v>
      </c>
      <c r="C982" s="70" t="s">
        <v>406</v>
      </c>
      <c r="D982" s="70" t="s">
        <v>565</v>
      </c>
      <c r="E982" s="69">
        <v>1305</v>
      </c>
      <c r="F982" s="69">
        <v>75073</v>
      </c>
      <c r="G982" s="71" t="s">
        <v>398</v>
      </c>
      <c r="H982" s="72">
        <v>37180</v>
      </c>
      <c r="I982" s="73">
        <f>VLOOKUP(A982,'US GAS Rankings'!$C$6:$H$232,6,FALSE)</f>
        <v>200</v>
      </c>
      <c r="K982" s="73" t="str">
        <f t="shared" si="30"/>
        <v>Consolidated Edison Energy, Inc.96082168</v>
      </c>
      <c r="L982" s="73" t="str">
        <f t="shared" si="31"/>
        <v>Enron North America Corp.</v>
      </c>
    </row>
    <row r="983" spans="1:12" x14ac:dyDescent="0.2">
      <c r="A983" s="70" t="s">
        <v>600</v>
      </c>
      <c r="B983" s="69">
        <v>96034802</v>
      </c>
      <c r="C983" s="70" t="s">
        <v>426</v>
      </c>
      <c r="D983" s="70" t="s">
        <v>565</v>
      </c>
      <c r="E983" s="69">
        <v>1305</v>
      </c>
      <c r="F983" s="69">
        <v>75181</v>
      </c>
      <c r="G983" s="71" t="s">
        <v>393</v>
      </c>
      <c r="H983" s="72">
        <v>36586</v>
      </c>
      <c r="I983" s="73" t="e">
        <f>VLOOKUP(A983,'US GAS Rankings'!$C$6:$H$232,6,FALSE)</f>
        <v>#N/A</v>
      </c>
      <c r="K983" s="73" t="str">
        <f t="shared" si="30"/>
        <v>Bridgeline Holdings, L.P.96034802</v>
      </c>
      <c r="L983" s="73" t="str">
        <f t="shared" si="31"/>
        <v>Enron North America Corp.</v>
      </c>
    </row>
    <row r="984" spans="1:12" x14ac:dyDescent="0.2">
      <c r="A984" s="70" t="s">
        <v>600</v>
      </c>
      <c r="B984" s="69">
        <v>96034809</v>
      </c>
      <c r="C984" s="70" t="s">
        <v>426</v>
      </c>
      <c r="D984" s="70" t="s">
        <v>565</v>
      </c>
      <c r="E984" s="69">
        <v>1305</v>
      </c>
      <c r="F984" s="69">
        <v>75181</v>
      </c>
      <c r="G984" s="71" t="s">
        <v>439</v>
      </c>
      <c r="H984" s="72">
        <v>36586</v>
      </c>
      <c r="I984" s="73" t="e">
        <f>VLOOKUP(A984,'US GAS Rankings'!$C$6:$H$232,6,FALSE)</f>
        <v>#N/A</v>
      </c>
      <c r="K984" s="73" t="str">
        <f t="shared" si="30"/>
        <v>Bridgeline Holdings, L.P.96034809</v>
      </c>
      <c r="L984" s="73" t="str">
        <f t="shared" si="31"/>
        <v>Enron North America Corp.</v>
      </c>
    </row>
    <row r="985" spans="1:12" x14ac:dyDescent="0.2">
      <c r="A985" s="70" t="s">
        <v>601</v>
      </c>
      <c r="B985" s="69">
        <v>96034803</v>
      </c>
      <c r="C985" s="70" t="s">
        <v>426</v>
      </c>
      <c r="D985" s="70" t="s">
        <v>565</v>
      </c>
      <c r="E985" s="69">
        <v>1305</v>
      </c>
      <c r="F985" s="69">
        <v>75297</v>
      </c>
      <c r="G985" s="71" t="s">
        <v>393</v>
      </c>
      <c r="H985" s="72">
        <v>36586</v>
      </c>
      <c r="I985" s="73" t="e">
        <f>VLOOKUP(A985,'US GAS Rankings'!$C$6:$H$232,6,FALSE)</f>
        <v>#N/A</v>
      </c>
      <c r="K985" s="73" t="str">
        <f t="shared" si="30"/>
        <v>Bridgeline Gas Distribution LLC96034803</v>
      </c>
      <c r="L985" s="73" t="str">
        <f t="shared" si="31"/>
        <v>Enron North America Corp.</v>
      </c>
    </row>
    <row r="986" spans="1:12" x14ac:dyDescent="0.2">
      <c r="A986" s="70" t="s">
        <v>601</v>
      </c>
      <c r="B986" s="69">
        <v>96034806</v>
      </c>
      <c r="C986" s="70" t="s">
        <v>426</v>
      </c>
      <c r="D986" s="70" t="s">
        <v>565</v>
      </c>
      <c r="E986" s="69">
        <v>1305</v>
      </c>
      <c r="F986" s="69">
        <v>75297</v>
      </c>
      <c r="G986" s="71" t="s">
        <v>439</v>
      </c>
      <c r="H986" s="72">
        <v>36586</v>
      </c>
      <c r="I986" s="73" t="e">
        <f>VLOOKUP(A986,'US GAS Rankings'!$C$6:$H$232,6,FALSE)</f>
        <v>#N/A</v>
      </c>
      <c r="K986" s="73" t="str">
        <f t="shared" si="30"/>
        <v>Bridgeline Gas Distribution LLC96034806</v>
      </c>
      <c r="L986" s="73" t="str">
        <f t="shared" si="31"/>
        <v>Enron North America Corp.</v>
      </c>
    </row>
    <row r="987" spans="1:12" x14ac:dyDescent="0.2">
      <c r="A987" s="70" t="s">
        <v>602</v>
      </c>
      <c r="B987" s="69">
        <v>96034658</v>
      </c>
      <c r="C987" s="70" t="s">
        <v>447</v>
      </c>
      <c r="D987" s="70" t="s">
        <v>565</v>
      </c>
      <c r="E987" s="69">
        <v>1305</v>
      </c>
      <c r="F987" s="69">
        <v>75299</v>
      </c>
      <c r="G987" s="71" t="s">
        <v>393</v>
      </c>
      <c r="H987" s="72">
        <v>36586</v>
      </c>
      <c r="I987" s="73" t="e">
        <f>VLOOKUP(A987,'US GAS Rankings'!$C$6:$H$232,6,FALSE)</f>
        <v>#N/A</v>
      </c>
      <c r="K987" s="73" t="str">
        <f t="shared" si="30"/>
        <v>Bridgeline Storage Company, LLC96034658</v>
      </c>
      <c r="L987" s="73" t="str">
        <f t="shared" si="31"/>
        <v>Enron North America Corp.</v>
      </c>
    </row>
    <row r="988" spans="1:12" x14ac:dyDescent="0.2">
      <c r="A988" s="70" t="s">
        <v>572</v>
      </c>
      <c r="B988" s="69">
        <v>96058313</v>
      </c>
      <c r="C988" s="70" t="s">
        <v>399</v>
      </c>
      <c r="D988" s="70" t="s">
        <v>582</v>
      </c>
      <c r="E988" s="69">
        <v>94055</v>
      </c>
      <c r="F988" s="69">
        <v>75302</v>
      </c>
      <c r="G988" s="71" t="s">
        <v>400</v>
      </c>
      <c r="H988" s="72">
        <v>36982</v>
      </c>
      <c r="I988" s="73" t="e">
        <f>VLOOKUP(A988,'US GAS Rankings'!$C$6:$H$232,6,FALSE)</f>
        <v>#N/A</v>
      </c>
      <c r="K988" s="73" t="str">
        <f t="shared" si="30"/>
        <v>Bridgeline Gas Marketing LLC96058313</v>
      </c>
      <c r="L988" s="73" t="str">
        <f t="shared" si="31"/>
        <v>ENA Upstream Company LLC</v>
      </c>
    </row>
    <row r="989" spans="1:12" x14ac:dyDescent="0.2">
      <c r="A989" s="70" t="s">
        <v>572</v>
      </c>
      <c r="B989" s="69">
        <v>96061801</v>
      </c>
      <c r="C989" s="70" t="s">
        <v>401</v>
      </c>
      <c r="D989" s="70" t="s">
        <v>582</v>
      </c>
      <c r="E989" s="69">
        <v>94055</v>
      </c>
      <c r="F989" s="69">
        <v>75302</v>
      </c>
      <c r="G989" s="71" t="s">
        <v>400</v>
      </c>
      <c r="H989" s="72">
        <v>37043</v>
      </c>
      <c r="I989" s="73" t="e">
        <f>VLOOKUP(A989,'US GAS Rankings'!$C$6:$H$232,6,FALSE)</f>
        <v>#N/A</v>
      </c>
      <c r="K989" s="73" t="str">
        <f t="shared" si="30"/>
        <v>Bridgeline Gas Marketing LLC96061801</v>
      </c>
      <c r="L989" s="73" t="str">
        <f t="shared" si="31"/>
        <v>ENA Upstream Company LLC</v>
      </c>
    </row>
    <row r="990" spans="1:12" x14ac:dyDescent="0.2">
      <c r="A990" s="70" t="s">
        <v>572</v>
      </c>
      <c r="B990" s="69">
        <v>96062744</v>
      </c>
      <c r="C990" s="70" t="s">
        <v>396</v>
      </c>
      <c r="D990" s="70" t="s">
        <v>582</v>
      </c>
      <c r="E990" s="69">
        <v>94055</v>
      </c>
      <c r="F990" s="69">
        <v>75302</v>
      </c>
      <c r="G990" s="71" t="s">
        <v>398</v>
      </c>
      <c r="H990" s="72">
        <v>37012</v>
      </c>
      <c r="I990" s="73" t="e">
        <f>VLOOKUP(A990,'US GAS Rankings'!$C$6:$H$232,6,FALSE)</f>
        <v>#N/A</v>
      </c>
      <c r="K990" s="73" t="str">
        <f t="shared" si="30"/>
        <v>Bridgeline Gas Marketing LLC96062744</v>
      </c>
      <c r="L990" s="73" t="str">
        <f t="shared" si="31"/>
        <v>ENA Upstream Company LLC</v>
      </c>
    </row>
    <row r="991" spans="1:12" x14ac:dyDescent="0.2">
      <c r="A991" s="70" t="s">
        <v>572</v>
      </c>
      <c r="B991" s="69">
        <v>96005429</v>
      </c>
      <c r="C991" s="70" t="s">
        <v>397</v>
      </c>
      <c r="D991" s="70" t="s">
        <v>565</v>
      </c>
      <c r="E991" s="69">
        <v>1305</v>
      </c>
      <c r="F991" s="69">
        <v>75302</v>
      </c>
      <c r="G991" s="71" t="s">
        <v>398</v>
      </c>
      <c r="H991" s="72">
        <v>35431</v>
      </c>
      <c r="I991" s="73" t="e">
        <f>VLOOKUP(A991,'US GAS Rankings'!$C$6:$H$232,6,FALSE)</f>
        <v>#N/A</v>
      </c>
      <c r="K991" s="73" t="str">
        <f t="shared" si="30"/>
        <v>Bridgeline Gas Marketing LLC96005429</v>
      </c>
      <c r="L991" s="73" t="str">
        <f t="shared" si="31"/>
        <v>Enron North America Corp.</v>
      </c>
    </row>
    <row r="992" spans="1:12" x14ac:dyDescent="0.2">
      <c r="A992" s="70" t="s">
        <v>572</v>
      </c>
      <c r="B992" s="69">
        <v>96034791</v>
      </c>
      <c r="C992" s="70" t="s">
        <v>392</v>
      </c>
      <c r="D992" s="70" t="s">
        <v>565</v>
      </c>
      <c r="E992" s="69">
        <v>1305</v>
      </c>
      <c r="F992" s="69">
        <v>75302</v>
      </c>
      <c r="G992" s="71" t="s">
        <v>393</v>
      </c>
      <c r="H992" s="72">
        <v>36586</v>
      </c>
      <c r="I992" s="73" t="e">
        <f>VLOOKUP(A992,'US GAS Rankings'!$C$6:$H$232,6,FALSE)</f>
        <v>#N/A</v>
      </c>
      <c r="K992" s="73" t="str">
        <f t="shared" si="30"/>
        <v>Bridgeline Gas Marketing LLC96034791</v>
      </c>
      <c r="L992" s="73" t="str">
        <f t="shared" si="31"/>
        <v>Enron North America Corp.</v>
      </c>
    </row>
    <row r="993" spans="1:12" x14ac:dyDescent="0.2">
      <c r="A993" s="70" t="s">
        <v>572</v>
      </c>
      <c r="B993" s="69">
        <v>96034800</v>
      </c>
      <c r="C993" s="70" t="s">
        <v>410</v>
      </c>
      <c r="D993" s="70" t="s">
        <v>565</v>
      </c>
      <c r="E993" s="69">
        <v>1305</v>
      </c>
      <c r="F993" s="69">
        <v>75302</v>
      </c>
      <c r="G993" s="71" t="s">
        <v>393</v>
      </c>
      <c r="H993" s="72">
        <v>36586</v>
      </c>
      <c r="I993" s="73" t="e">
        <f>VLOOKUP(A993,'US GAS Rankings'!$C$6:$H$232,6,FALSE)</f>
        <v>#N/A</v>
      </c>
      <c r="K993" s="73" t="str">
        <f t="shared" si="30"/>
        <v>Bridgeline Gas Marketing LLC96034800</v>
      </c>
      <c r="L993" s="73" t="str">
        <f t="shared" si="31"/>
        <v>Enron North America Corp.</v>
      </c>
    </row>
    <row r="994" spans="1:12" x14ac:dyDescent="0.2">
      <c r="A994" s="74" t="s">
        <v>173</v>
      </c>
      <c r="C994" s="75" t="s">
        <v>603</v>
      </c>
      <c r="F994" s="67">
        <v>75370</v>
      </c>
      <c r="I994" s="73">
        <f>VLOOKUP(A994,'US GAS Rankings'!$C$6:$H$232,6,FALSE)</f>
        <v>90</v>
      </c>
      <c r="K994" s="73" t="str">
        <f t="shared" si="30"/>
        <v>BGML - IM Bridgeline</v>
      </c>
      <c r="L994" s="73">
        <f t="shared" si="31"/>
        <v>0</v>
      </c>
    </row>
    <row r="995" spans="1:12" x14ac:dyDescent="0.2">
      <c r="A995" s="70" t="s">
        <v>163</v>
      </c>
      <c r="B995" s="69">
        <v>96035178</v>
      </c>
      <c r="C995" s="70" t="s">
        <v>399</v>
      </c>
      <c r="D995" s="70" t="s">
        <v>565</v>
      </c>
      <c r="E995" s="69">
        <v>1305</v>
      </c>
      <c r="F995" s="69">
        <v>75726</v>
      </c>
      <c r="G995" s="71" t="s">
        <v>400</v>
      </c>
      <c r="H995" s="72">
        <v>36586</v>
      </c>
      <c r="I995" s="73">
        <f>VLOOKUP(A995,'US GAS Rankings'!$C$6:$H$232,6,FALSE)</f>
        <v>80</v>
      </c>
      <c r="K995" s="73" t="str">
        <f t="shared" si="30"/>
        <v>CLECO Marketing and Trading, LLC96035178</v>
      </c>
      <c r="L995" s="73" t="str">
        <f t="shared" si="31"/>
        <v>Enron North America Corp.</v>
      </c>
    </row>
    <row r="996" spans="1:12" x14ac:dyDescent="0.2">
      <c r="A996" s="70" t="s">
        <v>163</v>
      </c>
      <c r="B996" s="69">
        <v>96046244</v>
      </c>
      <c r="C996" s="70" t="s">
        <v>402</v>
      </c>
      <c r="D996" s="70" t="s">
        <v>565</v>
      </c>
      <c r="E996" s="69">
        <v>1305</v>
      </c>
      <c r="F996" s="69">
        <v>75726</v>
      </c>
      <c r="G996" s="71" t="s">
        <v>398</v>
      </c>
      <c r="H996" s="72">
        <v>36770</v>
      </c>
      <c r="I996" s="73">
        <f>VLOOKUP(A996,'US GAS Rankings'!$C$6:$H$232,6,FALSE)</f>
        <v>80</v>
      </c>
      <c r="K996" s="73" t="str">
        <f t="shared" si="30"/>
        <v>CLECO Marketing and Trading, LLC96046244</v>
      </c>
      <c r="L996" s="73" t="str">
        <f t="shared" si="31"/>
        <v>Enron North America Corp.</v>
      </c>
    </row>
    <row r="997" spans="1:12" x14ac:dyDescent="0.2">
      <c r="A997" s="70" t="s">
        <v>163</v>
      </c>
      <c r="B997" s="69">
        <v>96054067</v>
      </c>
      <c r="C997" s="70" t="s">
        <v>401</v>
      </c>
      <c r="D997" s="70" t="s">
        <v>565</v>
      </c>
      <c r="E997" s="69">
        <v>1305</v>
      </c>
      <c r="F997" s="69">
        <v>75726</v>
      </c>
      <c r="G997" s="71" t="s">
        <v>400</v>
      </c>
      <c r="H997" s="72">
        <v>36861</v>
      </c>
      <c r="I997" s="73">
        <f>VLOOKUP(A997,'US GAS Rankings'!$C$6:$H$232,6,FALSE)</f>
        <v>80</v>
      </c>
      <c r="K997" s="73" t="str">
        <f t="shared" si="30"/>
        <v>CLECO Marketing and Trading, LLC96054067</v>
      </c>
      <c r="L997" s="73" t="str">
        <f t="shared" si="31"/>
        <v>Enron North America Corp.</v>
      </c>
    </row>
    <row r="998" spans="1:12" x14ac:dyDescent="0.2">
      <c r="A998" s="74" t="s">
        <v>257</v>
      </c>
      <c r="C998" s="75" t="s">
        <v>604</v>
      </c>
      <c r="F998" s="67">
        <v>76530</v>
      </c>
      <c r="I998" s="73">
        <f>VLOOKUP(A998,'US GAS Rankings'!$C$6:$H$232,6,FALSE)</f>
        <v>174</v>
      </c>
      <c r="K998" s="73" t="str">
        <f t="shared" si="30"/>
        <v>Firm Trade Bridgeline</v>
      </c>
      <c r="L998" s="73">
        <f t="shared" si="31"/>
        <v>0</v>
      </c>
    </row>
    <row r="999" spans="1:12" x14ac:dyDescent="0.2">
      <c r="A999" s="70" t="s">
        <v>141</v>
      </c>
      <c r="B999" s="69">
        <v>96038243</v>
      </c>
      <c r="C999" s="70" t="s">
        <v>402</v>
      </c>
      <c r="D999" s="70" t="s">
        <v>565</v>
      </c>
      <c r="E999" s="69">
        <v>1305</v>
      </c>
      <c r="F999" s="69">
        <v>76789</v>
      </c>
      <c r="G999" s="71" t="s">
        <v>398</v>
      </c>
      <c r="H999" s="72">
        <v>36641</v>
      </c>
      <c r="I999" s="73">
        <f>VLOOKUP(A999,'US GAS Rankings'!$C$6:$H$232,6,FALSE)</f>
        <v>58</v>
      </c>
      <c r="K999" s="73" t="str">
        <f t="shared" si="30"/>
        <v>Aquila Dallas Marketing, L.P.96038243</v>
      </c>
      <c r="L999" s="73" t="str">
        <f t="shared" si="31"/>
        <v>Enron North America Corp.</v>
      </c>
    </row>
    <row r="1000" spans="1:12" x14ac:dyDescent="0.2">
      <c r="A1000" s="70" t="s">
        <v>141</v>
      </c>
      <c r="B1000" s="69">
        <v>96038252</v>
      </c>
      <c r="C1000" s="70" t="s">
        <v>401</v>
      </c>
      <c r="D1000" s="70" t="s">
        <v>565</v>
      </c>
      <c r="E1000" s="69">
        <v>1305</v>
      </c>
      <c r="F1000" s="69">
        <v>76789</v>
      </c>
      <c r="G1000" s="71" t="s">
        <v>400</v>
      </c>
      <c r="H1000" s="72">
        <v>36647</v>
      </c>
      <c r="I1000" s="73">
        <f>VLOOKUP(A1000,'US GAS Rankings'!$C$6:$H$232,6,FALSE)</f>
        <v>58</v>
      </c>
      <c r="K1000" s="73" t="str">
        <f t="shared" si="30"/>
        <v>Aquila Dallas Marketing, L.P.96038252</v>
      </c>
      <c r="L1000" s="73" t="str">
        <f t="shared" si="31"/>
        <v>Enron North America Corp.</v>
      </c>
    </row>
    <row r="1001" spans="1:12" x14ac:dyDescent="0.2">
      <c r="A1001" s="70" t="s">
        <v>141</v>
      </c>
      <c r="B1001" s="69">
        <v>96039372</v>
      </c>
      <c r="C1001" s="70" t="s">
        <v>399</v>
      </c>
      <c r="D1001" s="70" t="s">
        <v>565</v>
      </c>
      <c r="E1001" s="69">
        <v>1305</v>
      </c>
      <c r="F1001" s="69">
        <v>76789</v>
      </c>
      <c r="G1001" s="71" t="s">
        <v>400</v>
      </c>
      <c r="H1001" s="72">
        <v>36655</v>
      </c>
      <c r="I1001" s="73">
        <f>VLOOKUP(A1001,'US GAS Rankings'!$C$6:$H$232,6,FALSE)</f>
        <v>58</v>
      </c>
      <c r="K1001" s="73" t="str">
        <f t="shared" si="30"/>
        <v>Aquila Dallas Marketing, L.P.96039372</v>
      </c>
      <c r="L1001" s="73" t="str">
        <f t="shared" si="31"/>
        <v>Enron North America Corp.</v>
      </c>
    </row>
    <row r="1002" spans="1:12" x14ac:dyDescent="0.2">
      <c r="A1002" s="70" t="s">
        <v>141</v>
      </c>
      <c r="B1002" s="69">
        <v>96081482</v>
      </c>
      <c r="C1002" s="70" t="s">
        <v>405</v>
      </c>
      <c r="D1002" s="70" t="s">
        <v>565</v>
      </c>
      <c r="E1002" s="69">
        <v>1305</v>
      </c>
      <c r="F1002" s="69">
        <v>76789</v>
      </c>
      <c r="G1002" s="71" t="s">
        <v>398</v>
      </c>
      <c r="H1002" s="72">
        <v>37196</v>
      </c>
      <c r="I1002" s="73">
        <f>VLOOKUP(A1002,'US GAS Rankings'!$C$6:$H$232,6,FALSE)</f>
        <v>58</v>
      </c>
      <c r="K1002" s="73" t="str">
        <f t="shared" si="30"/>
        <v>Aquila Dallas Marketing, L.P.96081482</v>
      </c>
      <c r="L1002" s="73" t="str">
        <f t="shared" si="31"/>
        <v>Enron North America Corp.</v>
      </c>
    </row>
    <row r="1003" spans="1:12" x14ac:dyDescent="0.2">
      <c r="A1003" s="70" t="s">
        <v>302</v>
      </c>
      <c r="B1003" s="69">
        <v>96038239</v>
      </c>
      <c r="C1003" s="70" t="s">
        <v>401</v>
      </c>
      <c r="D1003" s="70" t="s">
        <v>565</v>
      </c>
      <c r="E1003" s="69">
        <v>1305</v>
      </c>
      <c r="F1003" s="69">
        <v>77150</v>
      </c>
      <c r="G1003" s="71" t="s">
        <v>398</v>
      </c>
      <c r="H1003" s="72">
        <v>36629</v>
      </c>
      <c r="I1003" s="73">
        <f>VLOOKUP(A1003,'US GAS Rankings'!$C$6:$H$232,6,FALSE)</f>
        <v>219</v>
      </c>
      <c r="K1003" s="73" t="str">
        <f t="shared" si="30"/>
        <v>Pennaco Energy, Inc.96038239</v>
      </c>
      <c r="L1003" s="73" t="str">
        <f t="shared" si="31"/>
        <v>Enron North America Corp.</v>
      </c>
    </row>
    <row r="1004" spans="1:12" x14ac:dyDescent="0.2">
      <c r="A1004" s="70" t="s">
        <v>302</v>
      </c>
      <c r="B1004" s="69">
        <v>96052969</v>
      </c>
      <c r="C1004" s="70" t="s">
        <v>402</v>
      </c>
      <c r="D1004" s="70" t="s">
        <v>565</v>
      </c>
      <c r="E1004" s="69">
        <v>1305</v>
      </c>
      <c r="F1004" s="69">
        <v>77150</v>
      </c>
      <c r="G1004" s="71" t="s">
        <v>398</v>
      </c>
      <c r="H1004" s="72">
        <v>36861</v>
      </c>
      <c r="I1004" s="73">
        <f>VLOOKUP(A1004,'US GAS Rankings'!$C$6:$H$232,6,FALSE)</f>
        <v>219</v>
      </c>
      <c r="K1004" s="73" t="str">
        <f t="shared" si="30"/>
        <v>Pennaco Energy, Inc.96052969</v>
      </c>
      <c r="L1004" s="73" t="str">
        <f t="shared" si="31"/>
        <v>Enron North America Corp.</v>
      </c>
    </row>
    <row r="1005" spans="1:12" x14ac:dyDescent="0.2">
      <c r="A1005" s="74" t="s">
        <v>231</v>
      </c>
      <c r="C1005" s="75" t="s">
        <v>604</v>
      </c>
      <c r="F1005" s="67">
        <v>77232</v>
      </c>
      <c r="I1005" s="73">
        <f>VLOOKUP(A1005,'US GAS Rankings'!$C$6:$H$232,6,FALSE)</f>
        <v>148</v>
      </c>
      <c r="K1005" s="73" t="str">
        <f t="shared" si="30"/>
        <v>Firm Trade Bridgeline Gas Marketing LLC</v>
      </c>
      <c r="L1005" s="73">
        <f t="shared" si="31"/>
        <v>0</v>
      </c>
    </row>
    <row r="1006" spans="1:12" x14ac:dyDescent="0.2">
      <c r="A1006" s="70" t="s">
        <v>239</v>
      </c>
      <c r="B1006" s="69">
        <v>96061771</v>
      </c>
      <c r="C1006" s="70" t="s">
        <v>402</v>
      </c>
      <c r="D1006" s="70" t="s">
        <v>565</v>
      </c>
      <c r="E1006" s="69">
        <v>1305</v>
      </c>
      <c r="F1006" s="69">
        <v>77252</v>
      </c>
      <c r="G1006" s="71" t="s">
        <v>398</v>
      </c>
      <c r="H1006" s="72">
        <v>37043</v>
      </c>
      <c r="I1006" s="73">
        <f>VLOOKUP(A1006,'US GAS Rankings'!$C$6:$H$232,6,FALSE)</f>
        <v>156</v>
      </c>
      <c r="K1006" s="73" t="str">
        <f t="shared" si="30"/>
        <v>Tenaska Gas Storage, LLC96061771</v>
      </c>
      <c r="L1006" s="73" t="str">
        <f t="shared" si="31"/>
        <v>Enron North America Corp.</v>
      </c>
    </row>
    <row r="1007" spans="1:12" x14ac:dyDescent="0.2">
      <c r="A1007" s="70" t="s">
        <v>239</v>
      </c>
      <c r="B1007" s="69">
        <v>96064425</v>
      </c>
      <c r="C1007" s="70" t="s">
        <v>401</v>
      </c>
      <c r="D1007" s="70" t="s">
        <v>565</v>
      </c>
      <c r="E1007" s="69">
        <v>1305</v>
      </c>
      <c r="F1007" s="69">
        <v>77252</v>
      </c>
      <c r="G1007" s="71" t="s">
        <v>398</v>
      </c>
      <c r="H1007" s="72">
        <v>37104</v>
      </c>
      <c r="I1007" s="73">
        <f>VLOOKUP(A1007,'US GAS Rankings'!$C$6:$H$232,6,FALSE)</f>
        <v>156</v>
      </c>
      <c r="K1007" s="73" t="str">
        <f t="shared" si="30"/>
        <v>Tenaska Gas Storage, LLC96064425</v>
      </c>
      <c r="L1007" s="73" t="str">
        <f t="shared" si="31"/>
        <v>Enron North America Corp.</v>
      </c>
    </row>
    <row r="1008" spans="1:12" x14ac:dyDescent="0.2">
      <c r="A1008" s="70" t="s">
        <v>260</v>
      </c>
      <c r="B1008" s="69">
        <v>96054069</v>
      </c>
      <c r="C1008" s="70" t="s">
        <v>402</v>
      </c>
      <c r="D1008" s="70" t="s">
        <v>565</v>
      </c>
      <c r="E1008" s="69">
        <v>1305</v>
      </c>
      <c r="F1008" s="69">
        <v>77277</v>
      </c>
      <c r="G1008" s="71" t="s">
        <v>398</v>
      </c>
      <c r="H1008" s="72">
        <v>36861</v>
      </c>
      <c r="I1008" s="73">
        <f>VLOOKUP(A1008,'US GAS Rankings'!$C$6:$H$232,6,FALSE)</f>
        <v>177</v>
      </c>
      <c r="K1008" s="73" t="str">
        <f t="shared" si="30"/>
        <v>Sempra Energy Solutions96054069</v>
      </c>
      <c r="L1008" s="73" t="str">
        <f t="shared" si="31"/>
        <v>Enron North America Corp.</v>
      </c>
    </row>
    <row r="1009" spans="1:12" x14ac:dyDescent="0.2">
      <c r="A1009" s="70" t="s">
        <v>260</v>
      </c>
      <c r="B1009" s="69">
        <v>96054278</v>
      </c>
      <c r="C1009" s="70" t="s">
        <v>399</v>
      </c>
      <c r="D1009" s="70" t="s">
        <v>565</v>
      </c>
      <c r="E1009" s="69">
        <v>1305</v>
      </c>
      <c r="F1009" s="69">
        <v>77277</v>
      </c>
      <c r="G1009" s="71" t="s">
        <v>398</v>
      </c>
      <c r="H1009" s="72">
        <v>36831</v>
      </c>
      <c r="I1009" s="73">
        <f>VLOOKUP(A1009,'US GAS Rankings'!$C$6:$H$232,6,FALSE)</f>
        <v>177</v>
      </c>
      <c r="K1009" s="73" t="str">
        <f t="shared" si="30"/>
        <v>Sempra Energy Solutions96054278</v>
      </c>
      <c r="L1009" s="73" t="str">
        <f t="shared" si="31"/>
        <v>Enron North America Corp.</v>
      </c>
    </row>
    <row r="1010" spans="1:12" x14ac:dyDescent="0.2">
      <c r="A1010" s="70" t="s">
        <v>260</v>
      </c>
      <c r="B1010" s="69">
        <v>96057566</v>
      </c>
      <c r="C1010" s="70" t="s">
        <v>401</v>
      </c>
      <c r="D1010" s="70" t="s">
        <v>565</v>
      </c>
      <c r="E1010" s="69">
        <v>1305</v>
      </c>
      <c r="F1010" s="69">
        <v>77277</v>
      </c>
      <c r="G1010" s="71" t="s">
        <v>398</v>
      </c>
      <c r="H1010" s="72">
        <v>36953</v>
      </c>
      <c r="I1010" s="73">
        <f>VLOOKUP(A1010,'US GAS Rankings'!$C$6:$H$232,6,FALSE)</f>
        <v>177</v>
      </c>
      <c r="K1010" s="73" t="str">
        <f t="shared" si="30"/>
        <v>Sempra Energy Solutions96057566</v>
      </c>
      <c r="L1010" s="73" t="str">
        <f t="shared" si="31"/>
        <v>Enron North America Corp.</v>
      </c>
    </row>
    <row r="1011" spans="1:12" x14ac:dyDescent="0.2">
      <c r="A1011" s="70" t="s">
        <v>260</v>
      </c>
      <c r="B1011" s="69">
        <v>96061806</v>
      </c>
      <c r="C1011" s="70" t="s">
        <v>403</v>
      </c>
      <c r="D1011" s="70" t="s">
        <v>565</v>
      </c>
      <c r="E1011" s="69">
        <v>1305</v>
      </c>
      <c r="F1011" s="69">
        <v>77277</v>
      </c>
      <c r="G1011" s="71" t="s">
        <v>398</v>
      </c>
      <c r="H1011" s="72">
        <v>37073</v>
      </c>
      <c r="I1011" s="73">
        <f>VLOOKUP(A1011,'US GAS Rankings'!$C$6:$H$232,6,FALSE)</f>
        <v>177</v>
      </c>
      <c r="K1011" s="73" t="str">
        <f t="shared" si="30"/>
        <v>Sempra Energy Solutions96061806</v>
      </c>
      <c r="L1011" s="73" t="str">
        <f t="shared" si="31"/>
        <v>Enron North America Corp.</v>
      </c>
    </row>
    <row r="1012" spans="1:12" x14ac:dyDescent="0.2">
      <c r="A1012" s="74" t="s">
        <v>160</v>
      </c>
      <c r="C1012" s="74" t="s">
        <v>585</v>
      </c>
      <c r="F1012" s="67">
        <v>77297</v>
      </c>
      <c r="I1012" s="73">
        <f>VLOOKUP(A1012,'US GAS Rankings'!$C$6:$H$232,6,FALSE)</f>
        <v>77</v>
      </c>
      <c r="K1012" s="73" t="str">
        <f t="shared" si="30"/>
        <v>Smith Barney AAA Energy Fund L.P.</v>
      </c>
      <c r="L1012" s="73">
        <f t="shared" si="31"/>
        <v>0</v>
      </c>
    </row>
    <row r="1013" spans="1:12" x14ac:dyDescent="0.2">
      <c r="A1013" s="70" t="s">
        <v>215</v>
      </c>
      <c r="B1013" s="69">
        <v>96074429</v>
      </c>
      <c r="C1013" s="70" t="s">
        <v>435</v>
      </c>
      <c r="D1013" s="70" t="s">
        <v>582</v>
      </c>
      <c r="E1013" s="69">
        <v>94055</v>
      </c>
      <c r="F1013" s="69">
        <v>79508</v>
      </c>
      <c r="G1013" s="71" t="s">
        <v>398</v>
      </c>
      <c r="H1013" s="72">
        <v>37165</v>
      </c>
      <c r="I1013" s="73">
        <f>VLOOKUP(A1013,'US GAS Rankings'!$C$6:$H$232,6,FALSE)</f>
        <v>132</v>
      </c>
      <c r="K1013" s="73" t="str">
        <f t="shared" si="30"/>
        <v>Torch Energy TM, Inc.96074429</v>
      </c>
      <c r="L1013" s="73" t="str">
        <f t="shared" si="31"/>
        <v>ENA Upstream Company LLC</v>
      </c>
    </row>
    <row r="1014" spans="1:12" x14ac:dyDescent="0.2">
      <c r="A1014" s="70" t="s">
        <v>215</v>
      </c>
      <c r="B1014" s="69">
        <v>96076769</v>
      </c>
      <c r="C1014" s="70" t="s">
        <v>399</v>
      </c>
      <c r="D1014" s="70" t="s">
        <v>582</v>
      </c>
      <c r="E1014" s="69">
        <v>94055</v>
      </c>
      <c r="F1014" s="69">
        <v>79508</v>
      </c>
      <c r="G1014" s="71" t="s">
        <v>398</v>
      </c>
      <c r="H1014" s="72">
        <v>37165</v>
      </c>
      <c r="I1014" s="73">
        <f>VLOOKUP(A1014,'US GAS Rankings'!$C$6:$H$232,6,FALSE)</f>
        <v>132</v>
      </c>
      <c r="K1014" s="73" t="str">
        <f t="shared" si="30"/>
        <v>Torch Energy TM, Inc.96076769</v>
      </c>
      <c r="L1014" s="73" t="str">
        <f t="shared" si="31"/>
        <v>ENA Upstream Company LLC</v>
      </c>
    </row>
    <row r="1015" spans="1:12" x14ac:dyDescent="0.2">
      <c r="A1015" s="70" t="s">
        <v>215</v>
      </c>
      <c r="B1015" s="69">
        <v>96091071</v>
      </c>
      <c r="C1015" s="70" t="s">
        <v>435</v>
      </c>
      <c r="D1015" s="70" t="s">
        <v>582</v>
      </c>
      <c r="E1015" s="69">
        <v>94055</v>
      </c>
      <c r="F1015" s="69">
        <v>79508</v>
      </c>
      <c r="G1015" s="71" t="s">
        <v>398</v>
      </c>
      <c r="H1015" s="72">
        <v>37226</v>
      </c>
      <c r="I1015" s="73">
        <f>VLOOKUP(A1015,'US GAS Rankings'!$C$6:$H$232,6,FALSE)</f>
        <v>132</v>
      </c>
      <c r="K1015" s="73" t="str">
        <f t="shared" si="30"/>
        <v>Torch Energy TM, Inc.96091071</v>
      </c>
      <c r="L1015" s="73" t="str">
        <f t="shared" si="31"/>
        <v>ENA Upstream Company LLC</v>
      </c>
    </row>
    <row r="1016" spans="1:12" x14ac:dyDescent="0.2">
      <c r="A1016" s="70" t="s">
        <v>215</v>
      </c>
      <c r="B1016" s="69">
        <v>96091073</v>
      </c>
      <c r="C1016" s="70" t="s">
        <v>435</v>
      </c>
      <c r="D1016" s="70" t="s">
        <v>582</v>
      </c>
      <c r="E1016" s="69">
        <v>94055</v>
      </c>
      <c r="F1016" s="69">
        <v>79508</v>
      </c>
      <c r="G1016" s="71" t="s">
        <v>398</v>
      </c>
      <c r="H1016" s="72">
        <v>37226</v>
      </c>
      <c r="I1016" s="73">
        <f>VLOOKUP(A1016,'US GAS Rankings'!$C$6:$H$232,6,FALSE)</f>
        <v>132</v>
      </c>
      <c r="K1016" s="73" t="str">
        <f t="shared" si="30"/>
        <v>Torch Energy TM, Inc.96091073</v>
      </c>
      <c r="L1016" s="73" t="str">
        <f t="shared" si="31"/>
        <v>ENA Upstream Company LLC</v>
      </c>
    </row>
    <row r="1017" spans="1:12" x14ac:dyDescent="0.2">
      <c r="A1017" s="70" t="s">
        <v>215</v>
      </c>
      <c r="B1017" s="69">
        <v>96091077</v>
      </c>
      <c r="C1017" s="70" t="s">
        <v>435</v>
      </c>
      <c r="D1017" s="70" t="s">
        <v>582</v>
      </c>
      <c r="E1017" s="69">
        <v>94055</v>
      </c>
      <c r="F1017" s="69">
        <v>79508</v>
      </c>
      <c r="G1017" s="71" t="s">
        <v>398</v>
      </c>
      <c r="H1017" s="72">
        <v>37226</v>
      </c>
      <c r="I1017" s="73">
        <f>VLOOKUP(A1017,'US GAS Rankings'!$C$6:$H$232,6,FALSE)</f>
        <v>132</v>
      </c>
      <c r="K1017" s="73" t="str">
        <f t="shared" si="30"/>
        <v>Torch Energy TM, Inc.96091077</v>
      </c>
      <c r="L1017" s="73" t="str">
        <f t="shared" si="31"/>
        <v>ENA Upstream Company LLC</v>
      </c>
    </row>
    <row r="1018" spans="1:12" x14ac:dyDescent="0.2">
      <c r="A1018" s="70" t="s">
        <v>215</v>
      </c>
      <c r="B1018" s="69">
        <v>96091379</v>
      </c>
      <c r="C1018" s="70" t="s">
        <v>435</v>
      </c>
      <c r="D1018" s="70" t="s">
        <v>582</v>
      </c>
      <c r="E1018" s="69">
        <v>94055</v>
      </c>
      <c r="F1018" s="69">
        <v>79508</v>
      </c>
      <c r="G1018" s="71" t="s">
        <v>398</v>
      </c>
      <c r="H1018" s="72">
        <v>37210</v>
      </c>
      <c r="I1018" s="73">
        <f>VLOOKUP(A1018,'US GAS Rankings'!$C$6:$H$232,6,FALSE)</f>
        <v>132</v>
      </c>
      <c r="K1018" s="73" t="str">
        <f t="shared" si="30"/>
        <v>Torch Energy TM, Inc.96091379</v>
      </c>
      <c r="L1018" s="73" t="str">
        <f t="shared" si="31"/>
        <v>ENA Upstream Company LLC</v>
      </c>
    </row>
    <row r="1019" spans="1:12" x14ac:dyDescent="0.2">
      <c r="A1019" s="70" t="s">
        <v>215</v>
      </c>
      <c r="B1019" s="69">
        <v>96092820</v>
      </c>
      <c r="C1019" s="70" t="s">
        <v>435</v>
      </c>
      <c r="D1019" s="70" t="s">
        <v>582</v>
      </c>
      <c r="E1019" s="69">
        <v>94055</v>
      </c>
      <c r="F1019" s="69">
        <v>79508</v>
      </c>
      <c r="G1019" s="71" t="s">
        <v>398</v>
      </c>
      <c r="H1019" s="72">
        <v>37165</v>
      </c>
      <c r="I1019" s="73">
        <f>VLOOKUP(A1019,'US GAS Rankings'!$C$6:$H$232,6,FALSE)</f>
        <v>132</v>
      </c>
      <c r="K1019" s="73" t="str">
        <f t="shared" si="30"/>
        <v>Torch Energy TM, Inc.96092820</v>
      </c>
      <c r="L1019" s="73" t="str">
        <f t="shared" si="31"/>
        <v>ENA Upstream Company LLC</v>
      </c>
    </row>
    <row r="1020" spans="1:12" x14ac:dyDescent="0.2">
      <c r="A1020" s="70" t="s">
        <v>215</v>
      </c>
      <c r="B1020" s="69">
        <v>96092826</v>
      </c>
      <c r="C1020" s="70" t="s">
        <v>435</v>
      </c>
      <c r="D1020" s="70" t="s">
        <v>582</v>
      </c>
      <c r="E1020" s="69">
        <v>94055</v>
      </c>
      <c r="F1020" s="69">
        <v>79508</v>
      </c>
      <c r="G1020" s="71" t="s">
        <v>398</v>
      </c>
      <c r="H1020" s="72">
        <v>37165</v>
      </c>
      <c r="I1020" s="73">
        <f>VLOOKUP(A1020,'US GAS Rankings'!$C$6:$H$232,6,FALSE)</f>
        <v>132</v>
      </c>
      <c r="K1020" s="73" t="str">
        <f t="shared" si="30"/>
        <v>Torch Energy TM, Inc.96092826</v>
      </c>
      <c r="L1020" s="73" t="str">
        <f t="shared" si="31"/>
        <v>ENA Upstream Company LLC</v>
      </c>
    </row>
    <row r="1021" spans="1:12" x14ac:dyDescent="0.2">
      <c r="A1021" s="70" t="s">
        <v>215</v>
      </c>
      <c r="B1021" s="69">
        <v>96092831</v>
      </c>
      <c r="C1021" s="70" t="s">
        <v>435</v>
      </c>
      <c r="D1021" s="70" t="s">
        <v>582</v>
      </c>
      <c r="E1021" s="69">
        <v>94055</v>
      </c>
      <c r="F1021" s="69">
        <v>79508</v>
      </c>
      <c r="G1021" s="71" t="s">
        <v>398</v>
      </c>
      <c r="H1021" s="72">
        <v>37165</v>
      </c>
      <c r="I1021" s="73">
        <f>VLOOKUP(A1021,'US GAS Rankings'!$C$6:$H$232,6,FALSE)</f>
        <v>132</v>
      </c>
      <c r="K1021" s="73" t="str">
        <f t="shared" si="30"/>
        <v>Torch Energy TM, Inc.96092831</v>
      </c>
      <c r="L1021" s="73" t="str">
        <f t="shared" si="31"/>
        <v>ENA Upstream Company LLC</v>
      </c>
    </row>
    <row r="1022" spans="1:12" x14ac:dyDescent="0.2">
      <c r="A1022" s="70" t="s">
        <v>215</v>
      </c>
      <c r="B1022" s="69">
        <v>96092834</v>
      </c>
      <c r="C1022" s="70" t="s">
        <v>435</v>
      </c>
      <c r="D1022" s="70" t="s">
        <v>582</v>
      </c>
      <c r="E1022" s="69">
        <v>94055</v>
      </c>
      <c r="F1022" s="69">
        <v>79508</v>
      </c>
      <c r="G1022" s="71" t="s">
        <v>398</v>
      </c>
      <c r="H1022" s="72">
        <v>37165</v>
      </c>
      <c r="I1022" s="73">
        <f>VLOOKUP(A1022,'US GAS Rankings'!$C$6:$H$232,6,FALSE)</f>
        <v>132</v>
      </c>
      <c r="K1022" s="73" t="str">
        <f t="shared" si="30"/>
        <v>Torch Energy TM, Inc.96092834</v>
      </c>
      <c r="L1022" s="73" t="str">
        <f t="shared" si="31"/>
        <v>ENA Upstream Company LLC</v>
      </c>
    </row>
    <row r="1023" spans="1:12" x14ac:dyDescent="0.2">
      <c r="A1023" s="70" t="s">
        <v>215</v>
      </c>
      <c r="B1023" s="69">
        <v>96092837</v>
      </c>
      <c r="C1023" s="70" t="s">
        <v>435</v>
      </c>
      <c r="D1023" s="70" t="s">
        <v>582</v>
      </c>
      <c r="E1023" s="69">
        <v>94055</v>
      </c>
      <c r="F1023" s="69">
        <v>79508</v>
      </c>
      <c r="G1023" s="71" t="s">
        <v>398</v>
      </c>
      <c r="H1023" s="72">
        <v>37165</v>
      </c>
      <c r="I1023" s="73">
        <f>VLOOKUP(A1023,'US GAS Rankings'!$C$6:$H$232,6,FALSE)</f>
        <v>132</v>
      </c>
      <c r="K1023" s="73" t="str">
        <f t="shared" si="30"/>
        <v>Torch Energy TM, Inc.96092837</v>
      </c>
      <c r="L1023" s="73" t="str">
        <f t="shared" si="31"/>
        <v>ENA Upstream Company LLC</v>
      </c>
    </row>
    <row r="1024" spans="1:12" x14ac:dyDescent="0.2">
      <c r="A1024" s="70" t="s">
        <v>215</v>
      </c>
      <c r="B1024" s="69">
        <v>96092861</v>
      </c>
      <c r="C1024" s="70" t="s">
        <v>435</v>
      </c>
      <c r="D1024" s="70" t="s">
        <v>582</v>
      </c>
      <c r="E1024" s="69">
        <v>94055</v>
      </c>
      <c r="F1024" s="69">
        <v>79508</v>
      </c>
      <c r="G1024" s="71" t="s">
        <v>398</v>
      </c>
      <c r="H1024" s="72">
        <v>37165</v>
      </c>
      <c r="I1024" s="73">
        <f>VLOOKUP(A1024,'US GAS Rankings'!$C$6:$H$232,6,FALSE)</f>
        <v>132</v>
      </c>
      <c r="K1024" s="73" t="str">
        <f t="shared" si="30"/>
        <v>Torch Energy TM, Inc.96092861</v>
      </c>
      <c r="L1024" s="73" t="str">
        <f t="shared" si="31"/>
        <v>ENA Upstream Company LLC</v>
      </c>
    </row>
    <row r="1025" spans="1:12" x14ac:dyDescent="0.2">
      <c r="A1025" s="70" t="s">
        <v>215</v>
      </c>
      <c r="B1025" s="69">
        <v>96094500</v>
      </c>
      <c r="C1025" s="70" t="s">
        <v>435</v>
      </c>
      <c r="D1025" s="70" t="s">
        <v>582</v>
      </c>
      <c r="E1025" s="69">
        <v>94055</v>
      </c>
      <c r="F1025" s="69">
        <v>79508</v>
      </c>
      <c r="G1025" s="71" t="s">
        <v>398</v>
      </c>
      <c r="H1025" s="72">
        <v>37226</v>
      </c>
      <c r="I1025" s="73">
        <f>VLOOKUP(A1025,'US GAS Rankings'!$C$6:$H$232,6,FALSE)</f>
        <v>132</v>
      </c>
      <c r="K1025" s="73" t="str">
        <f t="shared" si="30"/>
        <v>Torch Energy TM, Inc.96094500</v>
      </c>
      <c r="L1025" s="73" t="str">
        <f t="shared" si="31"/>
        <v>ENA Upstream Company LLC</v>
      </c>
    </row>
    <row r="1026" spans="1:12" x14ac:dyDescent="0.2">
      <c r="A1026" s="70" t="s">
        <v>215</v>
      </c>
      <c r="B1026" s="69">
        <v>96057857</v>
      </c>
      <c r="C1026" s="70" t="s">
        <v>404</v>
      </c>
      <c r="D1026" s="70" t="s">
        <v>565</v>
      </c>
      <c r="E1026" s="69">
        <v>1305</v>
      </c>
      <c r="F1026" s="69">
        <v>79508</v>
      </c>
      <c r="G1026" s="71" t="s">
        <v>398</v>
      </c>
      <c r="H1026" s="72">
        <v>36982</v>
      </c>
      <c r="I1026" s="73">
        <f>VLOOKUP(A1026,'US GAS Rankings'!$C$6:$H$232,6,FALSE)</f>
        <v>132</v>
      </c>
      <c r="K1026" s="73" t="str">
        <f t="shared" si="30"/>
        <v>Torch Energy TM, Inc.96057857</v>
      </c>
      <c r="L1026" s="73" t="str">
        <f t="shared" si="31"/>
        <v>Enron North America Corp.</v>
      </c>
    </row>
    <row r="1027" spans="1:12" x14ac:dyDescent="0.2">
      <c r="A1027" s="70" t="s">
        <v>215</v>
      </c>
      <c r="B1027" s="69">
        <v>96057891</v>
      </c>
      <c r="C1027" s="70" t="s">
        <v>404</v>
      </c>
      <c r="D1027" s="70" t="s">
        <v>565</v>
      </c>
      <c r="E1027" s="69">
        <v>1305</v>
      </c>
      <c r="F1027" s="69">
        <v>79508</v>
      </c>
      <c r="G1027" s="71" t="s">
        <v>398</v>
      </c>
      <c r="H1027" s="72">
        <v>36982</v>
      </c>
      <c r="I1027" s="73">
        <f>VLOOKUP(A1027,'US GAS Rankings'!$C$6:$H$232,6,FALSE)</f>
        <v>132</v>
      </c>
      <c r="K1027" s="73" t="str">
        <f t="shared" ref="K1027:K1086" si="32">A1027&amp;B1027</f>
        <v>Torch Energy TM, Inc.96057891</v>
      </c>
      <c r="L1027" s="73" t="str">
        <f t="shared" ref="L1027:L1086" si="33">D1027</f>
        <v>Enron North America Corp.</v>
      </c>
    </row>
    <row r="1028" spans="1:12" x14ac:dyDescent="0.2">
      <c r="A1028" s="70" t="s">
        <v>215</v>
      </c>
      <c r="B1028" s="69">
        <v>96060300</v>
      </c>
      <c r="C1028" s="70" t="s">
        <v>404</v>
      </c>
      <c r="D1028" s="70" t="s">
        <v>565</v>
      </c>
      <c r="E1028" s="69">
        <v>1305</v>
      </c>
      <c r="F1028" s="69">
        <v>79508</v>
      </c>
      <c r="G1028" s="71" t="s">
        <v>398</v>
      </c>
      <c r="H1028" s="72">
        <v>37196</v>
      </c>
      <c r="I1028" s="73">
        <f>VLOOKUP(A1028,'US GAS Rankings'!$C$6:$H$232,6,FALSE)</f>
        <v>132</v>
      </c>
      <c r="K1028" s="73" t="str">
        <f t="shared" si="32"/>
        <v>Torch Energy TM, Inc.96060300</v>
      </c>
      <c r="L1028" s="73" t="str">
        <f t="shared" si="33"/>
        <v>Enron North America Corp.</v>
      </c>
    </row>
    <row r="1029" spans="1:12" x14ac:dyDescent="0.2">
      <c r="A1029" s="70" t="s">
        <v>215</v>
      </c>
      <c r="B1029" s="69">
        <v>96061757</v>
      </c>
      <c r="C1029" s="70" t="s">
        <v>406</v>
      </c>
      <c r="D1029" s="70" t="s">
        <v>565</v>
      </c>
      <c r="E1029" s="69">
        <v>1305</v>
      </c>
      <c r="F1029" s="69">
        <v>79508</v>
      </c>
      <c r="G1029" s="71" t="s">
        <v>398</v>
      </c>
      <c r="H1029" s="72">
        <v>37043</v>
      </c>
      <c r="I1029" s="73">
        <f>VLOOKUP(A1029,'US GAS Rankings'!$C$6:$H$232,6,FALSE)</f>
        <v>132</v>
      </c>
      <c r="K1029" s="73" t="str">
        <f t="shared" si="32"/>
        <v>Torch Energy TM, Inc.96061757</v>
      </c>
      <c r="L1029" s="73" t="str">
        <f t="shared" si="33"/>
        <v>Enron North America Corp.</v>
      </c>
    </row>
    <row r="1030" spans="1:12" x14ac:dyDescent="0.2">
      <c r="A1030" s="70" t="s">
        <v>215</v>
      </c>
      <c r="B1030" s="69">
        <v>96061759</v>
      </c>
      <c r="C1030" s="70" t="s">
        <v>401</v>
      </c>
      <c r="D1030" s="70" t="s">
        <v>565</v>
      </c>
      <c r="E1030" s="69">
        <v>1305</v>
      </c>
      <c r="F1030" s="69">
        <v>79508</v>
      </c>
      <c r="G1030" s="71" t="s">
        <v>398</v>
      </c>
      <c r="H1030" s="72">
        <v>37043</v>
      </c>
      <c r="I1030" s="73">
        <f>VLOOKUP(A1030,'US GAS Rankings'!$C$6:$H$232,6,FALSE)</f>
        <v>132</v>
      </c>
      <c r="K1030" s="73" t="str">
        <f t="shared" si="32"/>
        <v>Torch Energy TM, Inc.96061759</v>
      </c>
      <c r="L1030" s="73" t="str">
        <f t="shared" si="33"/>
        <v>Enron North America Corp.</v>
      </c>
    </row>
    <row r="1031" spans="1:12" x14ac:dyDescent="0.2">
      <c r="A1031" s="70" t="s">
        <v>215</v>
      </c>
      <c r="B1031" s="69">
        <v>96061776</v>
      </c>
      <c r="C1031" s="70" t="s">
        <v>399</v>
      </c>
      <c r="D1031" s="70" t="s">
        <v>565</v>
      </c>
      <c r="E1031" s="69">
        <v>1305</v>
      </c>
      <c r="F1031" s="69">
        <v>79508</v>
      </c>
      <c r="G1031" s="71" t="s">
        <v>398</v>
      </c>
      <c r="H1031" s="72">
        <v>37043</v>
      </c>
      <c r="I1031" s="73">
        <f>VLOOKUP(A1031,'US GAS Rankings'!$C$6:$H$232,6,FALSE)</f>
        <v>132</v>
      </c>
      <c r="K1031" s="73" t="str">
        <f t="shared" si="32"/>
        <v>Torch Energy TM, Inc.96061776</v>
      </c>
      <c r="L1031" s="73" t="str">
        <f t="shared" si="33"/>
        <v>Enron North America Corp.</v>
      </c>
    </row>
    <row r="1032" spans="1:12" x14ac:dyDescent="0.2">
      <c r="A1032" s="70" t="s">
        <v>215</v>
      </c>
      <c r="B1032" s="69">
        <v>96085221</v>
      </c>
      <c r="C1032" s="70" t="s">
        <v>403</v>
      </c>
      <c r="D1032" s="70" t="s">
        <v>565</v>
      </c>
      <c r="E1032" s="69">
        <v>1305</v>
      </c>
      <c r="F1032" s="69">
        <v>79508</v>
      </c>
      <c r="G1032" s="71" t="s">
        <v>398</v>
      </c>
      <c r="H1032" s="72">
        <v>37226</v>
      </c>
      <c r="I1032" s="73">
        <f>VLOOKUP(A1032,'US GAS Rankings'!$C$6:$H$232,6,FALSE)</f>
        <v>132</v>
      </c>
      <c r="K1032" s="73" t="str">
        <f t="shared" si="32"/>
        <v>Torch Energy TM, Inc.96085221</v>
      </c>
      <c r="L1032" s="73" t="str">
        <f t="shared" si="33"/>
        <v>Enron North America Corp.</v>
      </c>
    </row>
    <row r="1033" spans="1:12" x14ac:dyDescent="0.2">
      <c r="A1033" s="70" t="s">
        <v>90</v>
      </c>
      <c r="B1033" s="69">
        <v>96050695</v>
      </c>
      <c r="C1033" s="70" t="s">
        <v>401</v>
      </c>
      <c r="D1033" s="70" t="s">
        <v>565</v>
      </c>
      <c r="E1033" s="69">
        <v>1305</v>
      </c>
      <c r="F1033" s="69">
        <v>79689</v>
      </c>
      <c r="G1033" s="71" t="s">
        <v>400</v>
      </c>
      <c r="H1033" s="72">
        <v>36831</v>
      </c>
      <c r="I1033" s="73">
        <f>VLOOKUP(A1033,'US GAS Rankings'!$C$6:$H$232,6,FALSE)</f>
        <v>7</v>
      </c>
      <c r="K1033" s="73" t="str">
        <f t="shared" si="32"/>
        <v>Calpine Energy Services, L.P.96050695</v>
      </c>
      <c r="L1033" s="73" t="str">
        <f t="shared" si="33"/>
        <v>Enron North America Corp.</v>
      </c>
    </row>
    <row r="1034" spans="1:12" x14ac:dyDescent="0.2">
      <c r="A1034" s="70" t="s">
        <v>90</v>
      </c>
      <c r="B1034" s="69">
        <v>96051463</v>
      </c>
      <c r="C1034" s="70" t="s">
        <v>399</v>
      </c>
      <c r="D1034" s="70" t="s">
        <v>565</v>
      </c>
      <c r="E1034" s="69">
        <v>1305</v>
      </c>
      <c r="F1034" s="69">
        <v>79689</v>
      </c>
      <c r="G1034" s="71" t="s">
        <v>400</v>
      </c>
      <c r="H1034" s="72">
        <v>36831</v>
      </c>
      <c r="I1034" s="73">
        <f>VLOOKUP(A1034,'US GAS Rankings'!$C$6:$H$232,6,FALSE)</f>
        <v>7</v>
      </c>
      <c r="K1034" s="73" t="str">
        <f t="shared" si="32"/>
        <v>Calpine Energy Services, L.P.96051463</v>
      </c>
      <c r="L1034" s="73" t="str">
        <f t="shared" si="33"/>
        <v>Enron North America Corp.</v>
      </c>
    </row>
    <row r="1035" spans="1:12" x14ac:dyDescent="0.2">
      <c r="A1035" s="70" t="s">
        <v>90</v>
      </c>
      <c r="B1035" s="69">
        <v>96056886</v>
      </c>
      <c r="C1035" s="70" t="s">
        <v>392</v>
      </c>
      <c r="D1035" s="70" t="s">
        <v>565</v>
      </c>
      <c r="E1035" s="69">
        <v>1305</v>
      </c>
      <c r="F1035" s="69">
        <v>79689</v>
      </c>
      <c r="G1035" s="71" t="s">
        <v>393</v>
      </c>
      <c r="H1035" s="72">
        <v>36861</v>
      </c>
      <c r="I1035" s="73">
        <f>VLOOKUP(A1035,'US GAS Rankings'!$C$6:$H$232,6,FALSE)</f>
        <v>7</v>
      </c>
      <c r="K1035" s="73" t="str">
        <f t="shared" si="32"/>
        <v>Calpine Energy Services, L.P.96056886</v>
      </c>
      <c r="L1035" s="73" t="str">
        <f t="shared" si="33"/>
        <v>Enron North America Corp.</v>
      </c>
    </row>
    <row r="1036" spans="1:12" x14ac:dyDescent="0.2">
      <c r="A1036" s="70" t="s">
        <v>256</v>
      </c>
      <c r="B1036" s="69">
        <v>96062170</v>
      </c>
      <c r="C1036" s="70" t="s">
        <v>402</v>
      </c>
      <c r="D1036" s="70" t="s">
        <v>565</v>
      </c>
      <c r="E1036" s="69">
        <v>1305</v>
      </c>
      <c r="F1036" s="69">
        <v>80111</v>
      </c>
      <c r="G1036" s="71" t="s">
        <v>398</v>
      </c>
      <c r="H1036" s="72">
        <v>37043</v>
      </c>
      <c r="I1036" s="73">
        <f>VLOOKUP(A1036,'US GAS Rankings'!$C$6:$H$232,6,FALSE)</f>
        <v>173</v>
      </c>
      <c r="K1036" s="73" t="str">
        <f t="shared" si="32"/>
        <v>Entex Gas Resources Corp.96062170</v>
      </c>
      <c r="L1036" s="73" t="str">
        <f t="shared" si="33"/>
        <v>Enron North America Corp.</v>
      </c>
    </row>
    <row r="1037" spans="1:12" x14ac:dyDescent="0.2">
      <c r="A1037" s="70" t="s">
        <v>256</v>
      </c>
      <c r="B1037" s="69">
        <v>96063475</v>
      </c>
      <c r="C1037" s="70" t="s">
        <v>399</v>
      </c>
      <c r="D1037" s="70" t="s">
        <v>565</v>
      </c>
      <c r="E1037" s="69">
        <v>1305</v>
      </c>
      <c r="F1037" s="69">
        <v>80111</v>
      </c>
      <c r="G1037" s="71" t="s">
        <v>398</v>
      </c>
      <c r="H1037" s="72">
        <v>37073</v>
      </c>
      <c r="I1037" s="73">
        <f>VLOOKUP(A1037,'US GAS Rankings'!$C$6:$H$232,6,FALSE)</f>
        <v>173</v>
      </c>
      <c r="K1037" s="73" t="str">
        <f t="shared" si="32"/>
        <v>Entex Gas Resources Corp.96063475</v>
      </c>
      <c r="L1037" s="73" t="str">
        <f t="shared" si="33"/>
        <v>Enron North America Corp.</v>
      </c>
    </row>
    <row r="1038" spans="1:12" x14ac:dyDescent="0.2">
      <c r="A1038" s="70" t="s">
        <v>263</v>
      </c>
      <c r="B1038" s="69">
        <v>96045729</v>
      </c>
      <c r="C1038" s="70" t="s">
        <v>402</v>
      </c>
      <c r="D1038" s="70" t="s">
        <v>565</v>
      </c>
      <c r="E1038" s="69">
        <v>1305</v>
      </c>
      <c r="F1038" s="69">
        <v>80575</v>
      </c>
      <c r="G1038" s="71" t="s">
        <v>398</v>
      </c>
      <c r="H1038" s="72">
        <v>36739</v>
      </c>
      <c r="I1038" s="73">
        <f>VLOOKUP(A1038,'US GAS Rankings'!$C$6:$H$232,6,FALSE)</f>
        <v>180</v>
      </c>
      <c r="K1038" s="73" t="str">
        <f t="shared" si="32"/>
        <v>Exelon Energy Company96045729</v>
      </c>
      <c r="L1038" s="73" t="str">
        <f t="shared" si="33"/>
        <v>Enron North America Corp.</v>
      </c>
    </row>
    <row r="1039" spans="1:12" x14ac:dyDescent="0.2">
      <c r="A1039" s="70" t="s">
        <v>263</v>
      </c>
      <c r="B1039" s="69">
        <v>96053193</v>
      </c>
      <c r="C1039" s="70" t="s">
        <v>399</v>
      </c>
      <c r="D1039" s="70" t="s">
        <v>565</v>
      </c>
      <c r="E1039" s="69">
        <v>1305</v>
      </c>
      <c r="F1039" s="69">
        <v>80575</v>
      </c>
      <c r="G1039" s="71" t="s">
        <v>398</v>
      </c>
      <c r="H1039" s="72">
        <v>36865</v>
      </c>
      <c r="I1039" s="73">
        <f>VLOOKUP(A1039,'US GAS Rankings'!$C$6:$H$232,6,FALSE)</f>
        <v>180</v>
      </c>
      <c r="K1039" s="73" t="str">
        <f t="shared" si="32"/>
        <v>Exelon Energy Company96053193</v>
      </c>
      <c r="L1039" s="73" t="str">
        <f t="shared" si="33"/>
        <v>Enron North America Corp.</v>
      </c>
    </row>
    <row r="1040" spans="1:12" x14ac:dyDescent="0.2">
      <c r="A1040" s="70" t="s">
        <v>263</v>
      </c>
      <c r="B1040" s="69">
        <v>96057963</v>
      </c>
      <c r="C1040" s="70" t="s">
        <v>401</v>
      </c>
      <c r="D1040" s="70" t="s">
        <v>565</v>
      </c>
      <c r="E1040" s="69">
        <v>1305</v>
      </c>
      <c r="F1040" s="69">
        <v>80575</v>
      </c>
      <c r="G1040" s="71" t="s">
        <v>398</v>
      </c>
      <c r="H1040" s="72">
        <v>36951</v>
      </c>
      <c r="I1040" s="73">
        <f>VLOOKUP(A1040,'US GAS Rankings'!$C$6:$H$232,6,FALSE)</f>
        <v>180</v>
      </c>
      <c r="K1040" s="73" t="str">
        <f t="shared" si="32"/>
        <v>Exelon Energy Company96057963</v>
      </c>
      <c r="L1040" s="73" t="str">
        <f t="shared" si="33"/>
        <v>Enron North America Corp.</v>
      </c>
    </row>
    <row r="1041" spans="1:12" x14ac:dyDescent="0.2">
      <c r="A1041" s="70" t="s">
        <v>168</v>
      </c>
      <c r="B1041" s="69">
        <v>96058009</v>
      </c>
      <c r="C1041" s="70" t="s">
        <v>414</v>
      </c>
      <c r="D1041" s="70" t="s">
        <v>127</v>
      </c>
      <c r="E1041" s="69">
        <v>57956</v>
      </c>
      <c r="F1041" s="69">
        <v>81385</v>
      </c>
      <c r="G1041" s="71" t="s">
        <v>393</v>
      </c>
      <c r="H1041" s="72">
        <v>36964</v>
      </c>
      <c r="I1041" s="73">
        <f>VLOOKUP(A1041,'US GAS Rankings'!$C$6:$H$232,6,FALSE)</f>
        <v>85</v>
      </c>
      <c r="K1041" s="73" t="str">
        <f t="shared" si="32"/>
        <v>The New Power Company96058009</v>
      </c>
      <c r="L1041" s="73" t="str">
        <f t="shared" si="33"/>
        <v>Enron Energy Services, Inc.</v>
      </c>
    </row>
    <row r="1042" spans="1:12" x14ac:dyDescent="0.2">
      <c r="A1042" s="70" t="s">
        <v>168</v>
      </c>
      <c r="B1042" s="69">
        <v>96066349</v>
      </c>
      <c r="C1042" s="70" t="s">
        <v>583</v>
      </c>
      <c r="D1042" s="70" t="s">
        <v>127</v>
      </c>
      <c r="E1042" s="69">
        <v>57956</v>
      </c>
      <c r="F1042" s="69">
        <v>81385</v>
      </c>
      <c r="G1042" s="71" t="s">
        <v>393</v>
      </c>
      <c r="H1042" s="72">
        <v>36847</v>
      </c>
      <c r="I1042" s="73">
        <f>VLOOKUP(A1042,'US GAS Rankings'!$C$6:$H$232,6,FALSE)</f>
        <v>85</v>
      </c>
      <c r="K1042" s="73" t="str">
        <f t="shared" si="32"/>
        <v>The New Power Company96066349</v>
      </c>
      <c r="L1042" s="73" t="str">
        <f t="shared" si="33"/>
        <v>Enron Energy Services, Inc.</v>
      </c>
    </row>
    <row r="1043" spans="1:12" x14ac:dyDescent="0.2">
      <c r="A1043" s="70" t="s">
        <v>168</v>
      </c>
      <c r="B1043" s="69">
        <v>96031861</v>
      </c>
      <c r="C1043" s="70" t="s">
        <v>392</v>
      </c>
      <c r="D1043" s="70" t="s">
        <v>565</v>
      </c>
      <c r="E1043" s="69">
        <v>1305</v>
      </c>
      <c r="F1043" s="69">
        <v>81385</v>
      </c>
      <c r="G1043" s="71" t="s">
        <v>393</v>
      </c>
      <c r="H1043" s="72">
        <v>36526</v>
      </c>
      <c r="I1043" s="73">
        <f>VLOOKUP(A1043,'US GAS Rankings'!$C$6:$H$232,6,FALSE)</f>
        <v>85</v>
      </c>
      <c r="K1043" s="73" t="str">
        <f t="shared" si="32"/>
        <v>The New Power Company96031861</v>
      </c>
      <c r="L1043" s="73" t="str">
        <f t="shared" si="33"/>
        <v>Enron North America Corp.</v>
      </c>
    </row>
    <row r="1044" spans="1:12" x14ac:dyDescent="0.2">
      <c r="A1044" s="70" t="s">
        <v>168</v>
      </c>
      <c r="B1044" s="69">
        <v>96049823</v>
      </c>
      <c r="C1044" s="70" t="s">
        <v>399</v>
      </c>
      <c r="D1044" s="70" t="s">
        <v>565</v>
      </c>
      <c r="E1044" s="69">
        <v>1305</v>
      </c>
      <c r="F1044" s="69">
        <v>81385</v>
      </c>
      <c r="G1044" s="71" t="s">
        <v>398</v>
      </c>
      <c r="H1044" s="72">
        <v>36770</v>
      </c>
      <c r="I1044" s="73">
        <f>VLOOKUP(A1044,'US GAS Rankings'!$C$6:$H$232,6,FALSE)</f>
        <v>85</v>
      </c>
      <c r="K1044" s="73" t="str">
        <f t="shared" si="32"/>
        <v>The New Power Company96049823</v>
      </c>
      <c r="L1044" s="73" t="str">
        <f t="shared" si="33"/>
        <v>Enron North America Corp.</v>
      </c>
    </row>
    <row r="1045" spans="1:12" x14ac:dyDescent="0.2">
      <c r="A1045" s="70" t="s">
        <v>168</v>
      </c>
      <c r="B1045" s="69">
        <v>96055106</v>
      </c>
      <c r="C1045" s="70" t="s">
        <v>401</v>
      </c>
      <c r="D1045" s="70" t="s">
        <v>565</v>
      </c>
      <c r="E1045" s="69">
        <v>1305</v>
      </c>
      <c r="F1045" s="69">
        <v>81385</v>
      </c>
      <c r="G1045" s="71" t="s">
        <v>398</v>
      </c>
      <c r="H1045" s="72">
        <v>36892</v>
      </c>
      <c r="I1045" s="73">
        <f>VLOOKUP(A1045,'US GAS Rankings'!$C$6:$H$232,6,FALSE)</f>
        <v>85</v>
      </c>
      <c r="K1045" s="73" t="str">
        <f t="shared" si="32"/>
        <v>The New Power Company96055106</v>
      </c>
      <c r="L1045" s="73" t="str">
        <f t="shared" si="33"/>
        <v>Enron North America Corp.</v>
      </c>
    </row>
    <row r="1046" spans="1:12" x14ac:dyDescent="0.2">
      <c r="A1046" s="74" t="s">
        <v>132</v>
      </c>
      <c r="C1046" s="74" t="s">
        <v>585</v>
      </c>
      <c r="F1046" s="67">
        <v>84074</v>
      </c>
      <c r="I1046" s="73">
        <f>VLOOKUP(A1046,'US GAS Rankings'!$C$6:$H$232,6,FALSE)</f>
        <v>49</v>
      </c>
      <c r="K1046" s="73" t="str">
        <f t="shared" si="32"/>
        <v>PSEG Energy Resources &amp; Trade LLC</v>
      </c>
      <c r="L1046" s="73">
        <f t="shared" si="33"/>
        <v>0</v>
      </c>
    </row>
    <row r="1047" spans="1:12" x14ac:dyDescent="0.2">
      <c r="A1047" s="70" t="s">
        <v>166</v>
      </c>
      <c r="B1047" s="69">
        <v>96053036</v>
      </c>
      <c r="C1047" s="70" t="s">
        <v>446</v>
      </c>
      <c r="D1047" s="70" t="s">
        <v>565</v>
      </c>
      <c r="E1047" s="69">
        <v>1305</v>
      </c>
      <c r="F1047" s="69">
        <v>84846</v>
      </c>
      <c r="G1047" s="71" t="s">
        <v>393</v>
      </c>
      <c r="H1047" s="72">
        <v>36819</v>
      </c>
      <c r="I1047" s="73">
        <f>VLOOKUP(A1047,'US GAS Rankings'!$C$6:$H$232,6,FALSE)</f>
        <v>83</v>
      </c>
      <c r="K1047" s="73" t="str">
        <f t="shared" si="32"/>
        <v>Sequent Energy Management, LLC96053036</v>
      </c>
      <c r="L1047" s="73" t="str">
        <f t="shared" si="33"/>
        <v>Enron North America Corp.</v>
      </c>
    </row>
    <row r="1048" spans="1:12" x14ac:dyDescent="0.2">
      <c r="A1048" s="70" t="s">
        <v>166</v>
      </c>
      <c r="B1048" s="69">
        <v>96055171</v>
      </c>
      <c r="C1048" s="70" t="s">
        <v>445</v>
      </c>
      <c r="D1048" s="70" t="s">
        <v>565</v>
      </c>
      <c r="E1048" s="69">
        <v>1305</v>
      </c>
      <c r="F1048" s="69">
        <v>84846</v>
      </c>
      <c r="G1048" s="71" t="s">
        <v>400</v>
      </c>
      <c r="H1048" s="72">
        <v>36865</v>
      </c>
      <c r="I1048" s="73">
        <f>VLOOKUP(A1048,'US GAS Rankings'!$C$6:$H$232,6,FALSE)</f>
        <v>83</v>
      </c>
      <c r="K1048" s="73" t="str">
        <f t="shared" si="32"/>
        <v>Sequent Energy Management, LLC96055171</v>
      </c>
      <c r="L1048" s="73" t="str">
        <f t="shared" si="33"/>
        <v>Enron North America Corp.</v>
      </c>
    </row>
    <row r="1049" spans="1:12" x14ac:dyDescent="0.2">
      <c r="A1049" s="70" t="s">
        <v>166</v>
      </c>
      <c r="B1049" s="69">
        <v>96063469</v>
      </c>
      <c r="C1049" s="70" t="s">
        <v>402</v>
      </c>
      <c r="D1049" s="70" t="s">
        <v>565</v>
      </c>
      <c r="E1049" s="69">
        <v>1305</v>
      </c>
      <c r="F1049" s="69">
        <v>84846</v>
      </c>
      <c r="G1049" s="71" t="s">
        <v>398</v>
      </c>
      <c r="H1049" s="72">
        <v>37073</v>
      </c>
      <c r="I1049" s="73">
        <f>VLOOKUP(A1049,'US GAS Rankings'!$C$6:$H$232,6,FALSE)</f>
        <v>83</v>
      </c>
      <c r="K1049" s="73" t="str">
        <f t="shared" si="32"/>
        <v>Sequent Energy Management, LLC96063469</v>
      </c>
      <c r="L1049" s="73" t="str">
        <f t="shared" si="33"/>
        <v>Enron North America Corp.</v>
      </c>
    </row>
    <row r="1050" spans="1:12" x14ac:dyDescent="0.2">
      <c r="A1050" s="74" t="s">
        <v>124</v>
      </c>
      <c r="C1050" s="75" t="s">
        <v>604</v>
      </c>
      <c r="F1050" s="67">
        <v>84922</v>
      </c>
      <c r="I1050" s="73">
        <f>VLOOKUP(A1050,'US GAS Rankings'!$C$6:$H$232,6,FALSE)</f>
        <v>41</v>
      </c>
      <c r="K1050" s="73" t="str">
        <f t="shared" si="32"/>
        <v>Firm Trading Bridgeline Gas Marketing</v>
      </c>
      <c r="L1050" s="73">
        <f t="shared" si="33"/>
        <v>0</v>
      </c>
    </row>
    <row r="1051" spans="1:12" x14ac:dyDescent="0.2">
      <c r="A1051" s="74" t="s">
        <v>192</v>
      </c>
      <c r="C1051" s="75" t="s">
        <v>604</v>
      </c>
      <c r="F1051" s="67">
        <v>85289</v>
      </c>
      <c r="I1051" s="73">
        <f>VLOOKUP(A1051,'US GAS Rankings'!$C$6:$H$232,6,FALSE)</f>
        <v>109</v>
      </c>
      <c r="K1051" s="73" t="str">
        <f t="shared" si="32"/>
        <v>Firm Trading Bridgeline SUB Account A</v>
      </c>
      <c r="L1051" s="73">
        <f t="shared" si="33"/>
        <v>0</v>
      </c>
    </row>
    <row r="1052" spans="1:12" x14ac:dyDescent="0.2">
      <c r="A1052" s="70" t="s">
        <v>250</v>
      </c>
      <c r="B1052" s="69">
        <v>96058794</v>
      </c>
      <c r="C1052" s="70" t="s">
        <v>396</v>
      </c>
      <c r="D1052" s="70" t="s">
        <v>584</v>
      </c>
      <c r="E1052" s="69">
        <v>80670</v>
      </c>
      <c r="F1052" s="69">
        <v>86886</v>
      </c>
      <c r="G1052" s="71" t="s">
        <v>393</v>
      </c>
      <c r="H1052" s="72">
        <v>36986</v>
      </c>
      <c r="I1052" s="73">
        <f>VLOOKUP(A1052,'US GAS Rankings'!$C$6:$H$232,6,FALSE)</f>
        <v>167</v>
      </c>
      <c r="K1052" s="73" t="str">
        <f t="shared" si="32"/>
        <v>NG Energy Trading, L.L.C.96058794</v>
      </c>
      <c r="L1052" s="73" t="str">
        <f t="shared" si="33"/>
        <v>enovate, L.L.C.</v>
      </c>
    </row>
    <row r="1053" spans="1:12" x14ac:dyDescent="0.2">
      <c r="A1053" s="70" t="s">
        <v>250</v>
      </c>
      <c r="B1053" s="69">
        <v>96056317</v>
      </c>
      <c r="C1053" s="70" t="s">
        <v>401</v>
      </c>
      <c r="D1053" s="70" t="s">
        <v>565</v>
      </c>
      <c r="E1053" s="69">
        <v>1305</v>
      </c>
      <c r="F1053" s="69">
        <v>86886</v>
      </c>
      <c r="G1053" s="71" t="s">
        <v>400</v>
      </c>
      <c r="H1053" s="72">
        <v>36892</v>
      </c>
      <c r="I1053" s="73">
        <f>VLOOKUP(A1053,'US GAS Rankings'!$C$6:$H$232,6,FALSE)</f>
        <v>167</v>
      </c>
      <c r="K1053" s="73" t="str">
        <f t="shared" si="32"/>
        <v>NG Energy Trading, L.L.C.96056317</v>
      </c>
      <c r="L1053" s="73" t="str">
        <f t="shared" si="33"/>
        <v>Enron North America Corp.</v>
      </c>
    </row>
    <row r="1054" spans="1:12" x14ac:dyDescent="0.2">
      <c r="A1054" s="70" t="s">
        <v>250</v>
      </c>
      <c r="B1054" s="69">
        <v>96056374</v>
      </c>
      <c r="C1054" s="70" t="s">
        <v>399</v>
      </c>
      <c r="D1054" s="70" t="s">
        <v>565</v>
      </c>
      <c r="E1054" s="69">
        <v>1305</v>
      </c>
      <c r="F1054" s="69">
        <v>86886</v>
      </c>
      <c r="G1054" s="71" t="s">
        <v>400</v>
      </c>
      <c r="H1054" s="72">
        <v>36923</v>
      </c>
      <c r="I1054" s="73">
        <f>VLOOKUP(A1054,'US GAS Rankings'!$C$6:$H$232,6,FALSE)</f>
        <v>167</v>
      </c>
      <c r="K1054" s="73" t="str">
        <f t="shared" si="32"/>
        <v>NG Energy Trading, L.L.C.96056374</v>
      </c>
      <c r="L1054" s="73" t="str">
        <f t="shared" si="33"/>
        <v>Enron North America Corp.</v>
      </c>
    </row>
    <row r="1055" spans="1:12" x14ac:dyDescent="0.2">
      <c r="A1055" s="70" t="s">
        <v>250</v>
      </c>
      <c r="B1055" s="69">
        <v>96090253</v>
      </c>
      <c r="C1055" s="70" t="s">
        <v>392</v>
      </c>
      <c r="D1055" s="70" t="s">
        <v>565</v>
      </c>
      <c r="E1055" s="69">
        <v>1305</v>
      </c>
      <c r="F1055" s="69">
        <v>86886</v>
      </c>
      <c r="G1055" s="71" t="s">
        <v>393</v>
      </c>
      <c r="H1055" s="72">
        <v>37012</v>
      </c>
      <c r="I1055" s="73">
        <f>VLOOKUP(A1055,'US GAS Rankings'!$C$6:$H$232,6,FALSE)</f>
        <v>167</v>
      </c>
      <c r="K1055" s="73" t="str">
        <f t="shared" si="32"/>
        <v>NG Energy Trading, L.L.C.96090253</v>
      </c>
      <c r="L1055" s="73" t="str">
        <f t="shared" si="33"/>
        <v>Enron North America Corp.</v>
      </c>
    </row>
    <row r="1056" spans="1:12" x14ac:dyDescent="0.2">
      <c r="A1056" s="70" t="s">
        <v>197</v>
      </c>
      <c r="B1056" s="69">
        <v>96029172</v>
      </c>
      <c r="C1056" s="70" t="s">
        <v>396</v>
      </c>
      <c r="D1056" s="70" t="s">
        <v>565</v>
      </c>
      <c r="E1056" s="69">
        <v>1305</v>
      </c>
      <c r="F1056" s="69">
        <v>90097</v>
      </c>
      <c r="G1056" s="71" t="s">
        <v>393</v>
      </c>
      <c r="H1056" s="72">
        <v>36312</v>
      </c>
      <c r="I1056" s="73">
        <f>VLOOKUP(A1056,'US GAS Rankings'!$C$6:$H$232,6,FALSE)</f>
        <v>114</v>
      </c>
      <c r="K1056" s="73" t="str">
        <f t="shared" si="32"/>
        <v>FirstEnergy Solutions Corp.96029172</v>
      </c>
      <c r="L1056" s="73" t="str">
        <f t="shared" si="33"/>
        <v>Enron North America Corp.</v>
      </c>
    </row>
    <row r="1057" spans="1:12" x14ac:dyDescent="0.2">
      <c r="A1057" s="70" t="s">
        <v>89</v>
      </c>
      <c r="B1057" s="69">
        <v>96005429</v>
      </c>
      <c r="C1057" s="70" t="s">
        <v>397</v>
      </c>
      <c r="D1057" s="70" t="s">
        <v>565</v>
      </c>
      <c r="E1057" s="69">
        <v>1305</v>
      </c>
      <c r="F1057" s="69">
        <v>91219</v>
      </c>
      <c r="G1057" s="71" t="s">
        <v>398</v>
      </c>
      <c r="H1057" s="72">
        <v>35431</v>
      </c>
      <c r="I1057" s="73">
        <f>VLOOKUP(A1057,'US GAS Rankings'!$C$6:$H$232,6,FALSE)</f>
        <v>6</v>
      </c>
      <c r="K1057" s="73" t="str">
        <f t="shared" si="32"/>
        <v>Entergy-Koch Trading, LP96005429</v>
      </c>
      <c r="L1057" s="73" t="str">
        <f t="shared" si="33"/>
        <v>Enron North America Corp.</v>
      </c>
    </row>
    <row r="1058" spans="1:12" x14ac:dyDescent="0.2">
      <c r="A1058" s="70" t="s">
        <v>89</v>
      </c>
      <c r="B1058" s="69">
        <v>96028934</v>
      </c>
      <c r="C1058" s="70" t="s">
        <v>396</v>
      </c>
      <c r="D1058" s="70" t="s">
        <v>565</v>
      </c>
      <c r="E1058" s="69">
        <v>1305</v>
      </c>
      <c r="F1058" s="69">
        <v>91219</v>
      </c>
      <c r="G1058" s="71" t="s">
        <v>400</v>
      </c>
      <c r="H1058" s="72">
        <v>35765</v>
      </c>
      <c r="I1058" s="73">
        <f>VLOOKUP(A1058,'US GAS Rankings'!$C$6:$H$232,6,FALSE)</f>
        <v>6</v>
      </c>
      <c r="K1058" s="73" t="str">
        <f t="shared" si="32"/>
        <v>Entergy-Koch Trading, LP96028934</v>
      </c>
      <c r="L1058" s="73" t="str">
        <f t="shared" si="33"/>
        <v>Enron North America Corp.</v>
      </c>
    </row>
    <row r="1059" spans="1:12" x14ac:dyDescent="0.2">
      <c r="A1059" s="70" t="s">
        <v>89</v>
      </c>
      <c r="B1059" s="69">
        <v>96029278</v>
      </c>
      <c r="C1059" s="70" t="s">
        <v>424</v>
      </c>
      <c r="D1059" s="70" t="s">
        <v>565</v>
      </c>
      <c r="E1059" s="69">
        <v>1305</v>
      </c>
      <c r="F1059" s="69">
        <v>91219</v>
      </c>
      <c r="G1059" s="71" t="s">
        <v>400</v>
      </c>
      <c r="H1059" s="72">
        <v>35490</v>
      </c>
      <c r="I1059" s="73">
        <f>VLOOKUP(A1059,'US GAS Rankings'!$C$6:$H$232,6,FALSE)</f>
        <v>6</v>
      </c>
      <c r="K1059" s="73" t="str">
        <f t="shared" si="32"/>
        <v>Entergy-Koch Trading, LP96029278</v>
      </c>
      <c r="L1059" s="73" t="str">
        <f t="shared" si="33"/>
        <v>Enron North America Corp.</v>
      </c>
    </row>
    <row r="1060" spans="1:12" x14ac:dyDescent="0.2">
      <c r="A1060" s="70" t="s">
        <v>89</v>
      </c>
      <c r="B1060" s="69">
        <v>96038539</v>
      </c>
      <c r="C1060" s="70" t="s">
        <v>392</v>
      </c>
      <c r="D1060" s="70" t="s">
        <v>565</v>
      </c>
      <c r="E1060" s="69">
        <v>1305</v>
      </c>
      <c r="F1060" s="69">
        <v>91219</v>
      </c>
      <c r="G1060" s="71" t="s">
        <v>393</v>
      </c>
      <c r="H1060" s="72">
        <v>36526</v>
      </c>
      <c r="I1060" s="73">
        <f>VLOOKUP(A1060,'US GAS Rankings'!$C$6:$H$232,6,FALSE)</f>
        <v>6</v>
      </c>
      <c r="K1060" s="73" t="str">
        <f t="shared" si="32"/>
        <v>Entergy-Koch Trading, LP96038539</v>
      </c>
      <c r="L1060" s="73" t="str">
        <f t="shared" si="33"/>
        <v>Enron North America Corp.</v>
      </c>
    </row>
    <row r="1061" spans="1:12" x14ac:dyDescent="0.2">
      <c r="A1061" s="70" t="s">
        <v>89</v>
      </c>
      <c r="B1061" s="69">
        <v>96041476</v>
      </c>
      <c r="C1061" s="70" t="s">
        <v>417</v>
      </c>
      <c r="D1061" s="70" t="s">
        <v>565</v>
      </c>
      <c r="E1061" s="69">
        <v>1305</v>
      </c>
      <c r="F1061" s="69">
        <v>91219</v>
      </c>
      <c r="G1061" s="71" t="s">
        <v>393</v>
      </c>
      <c r="H1061" s="72">
        <v>36617</v>
      </c>
      <c r="I1061" s="73">
        <f>VLOOKUP(A1061,'US GAS Rankings'!$C$6:$H$232,6,FALSE)</f>
        <v>6</v>
      </c>
      <c r="K1061" s="73" t="str">
        <f t="shared" si="32"/>
        <v>Entergy-Koch Trading, LP96041476</v>
      </c>
      <c r="L1061" s="73" t="str">
        <f t="shared" si="33"/>
        <v>Enron North America Corp.</v>
      </c>
    </row>
    <row r="1062" spans="1:12" x14ac:dyDescent="0.2">
      <c r="A1062" s="70" t="s">
        <v>89</v>
      </c>
      <c r="B1062" s="69">
        <v>96042325</v>
      </c>
      <c r="C1062" s="70" t="s">
        <v>396</v>
      </c>
      <c r="D1062" s="70" t="s">
        <v>565</v>
      </c>
      <c r="E1062" s="69">
        <v>1305</v>
      </c>
      <c r="F1062" s="69">
        <v>91219</v>
      </c>
      <c r="G1062" s="71" t="s">
        <v>400</v>
      </c>
      <c r="H1062" s="72">
        <v>36648</v>
      </c>
      <c r="I1062" s="73">
        <f>VLOOKUP(A1062,'US GAS Rankings'!$C$6:$H$232,6,FALSE)</f>
        <v>6</v>
      </c>
      <c r="K1062" s="73" t="str">
        <f t="shared" si="32"/>
        <v>Entergy-Koch Trading, LP96042325</v>
      </c>
      <c r="L1062" s="73" t="str">
        <f t="shared" si="33"/>
        <v>Enron North America Corp.</v>
      </c>
    </row>
    <row r="1063" spans="1:12" x14ac:dyDescent="0.2">
      <c r="A1063" s="70" t="s">
        <v>243</v>
      </c>
      <c r="B1063" s="69">
        <v>96065384</v>
      </c>
      <c r="C1063" s="70" t="s">
        <v>406</v>
      </c>
      <c r="D1063" s="70" t="s">
        <v>565</v>
      </c>
      <c r="E1063" s="69">
        <v>1305</v>
      </c>
      <c r="F1063" s="69">
        <v>92260</v>
      </c>
      <c r="G1063" s="71" t="s">
        <v>398</v>
      </c>
      <c r="H1063" s="72">
        <v>37104</v>
      </c>
      <c r="I1063" s="73">
        <f>VLOOKUP(A1063,'US GAS Rankings'!$C$6:$H$232,6,FALSE)</f>
        <v>160</v>
      </c>
      <c r="K1063" s="73" t="str">
        <f t="shared" si="32"/>
        <v>Upstream Energy Services Company, L.L.C.96065384</v>
      </c>
      <c r="L1063" s="73" t="str">
        <f t="shared" si="33"/>
        <v>Enron North America Corp.</v>
      </c>
    </row>
    <row r="1064" spans="1:12" x14ac:dyDescent="0.2">
      <c r="A1064" s="70" t="s">
        <v>243</v>
      </c>
      <c r="B1064" s="69">
        <v>96077535</v>
      </c>
      <c r="C1064" s="70" t="s">
        <v>399</v>
      </c>
      <c r="D1064" s="70" t="s">
        <v>565</v>
      </c>
      <c r="E1064" s="69">
        <v>1305</v>
      </c>
      <c r="F1064" s="69">
        <v>92260</v>
      </c>
      <c r="G1064" s="71" t="s">
        <v>398</v>
      </c>
      <c r="H1064" s="72">
        <v>37165</v>
      </c>
      <c r="I1064" s="73">
        <f>VLOOKUP(A1064,'US GAS Rankings'!$C$6:$H$232,6,FALSE)</f>
        <v>160</v>
      </c>
      <c r="K1064" s="73" t="str">
        <f t="shared" si="32"/>
        <v>Upstream Energy Services Company, L.L.C.96077535</v>
      </c>
      <c r="L1064" s="73" t="str">
        <f t="shared" si="33"/>
        <v>Enron North America Corp.</v>
      </c>
    </row>
    <row r="1065" spans="1:12" x14ac:dyDescent="0.2">
      <c r="A1065" s="70" t="s">
        <v>243</v>
      </c>
      <c r="B1065" s="69">
        <v>96086459</v>
      </c>
      <c r="C1065" s="70" t="s">
        <v>401</v>
      </c>
      <c r="D1065" s="70" t="s">
        <v>565</v>
      </c>
      <c r="E1065" s="69">
        <v>1305</v>
      </c>
      <c r="F1065" s="69">
        <v>92260</v>
      </c>
      <c r="G1065" s="71" t="s">
        <v>398</v>
      </c>
      <c r="H1065" s="72">
        <v>37196</v>
      </c>
      <c r="I1065" s="73">
        <f>VLOOKUP(A1065,'US GAS Rankings'!$C$6:$H$232,6,FALSE)</f>
        <v>160</v>
      </c>
      <c r="K1065" s="73" t="str">
        <f t="shared" si="32"/>
        <v>Upstream Energy Services Company, L.L.C.96086459</v>
      </c>
      <c r="L1065" s="73" t="str">
        <f t="shared" si="33"/>
        <v>Enron North America Corp.</v>
      </c>
    </row>
    <row r="1066" spans="1:12" x14ac:dyDescent="0.2">
      <c r="A1066" s="74" t="s">
        <v>130</v>
      </c>
      <c r="C1066" s="74" t="s">
        <v>585</v>
      </c>
      <c r="F1066" s="67">
        <v>93526</v>
      </c>
      <c r="I1066" s="73">
        <f>VLOOKUP(A1066,'US GAS Rankings'!$C$6:$H$232,6,FALSE)</f>
        <v>47</v>
      </c>
      <c r="K1066" s="73" t="str">
        <f t="shared" si="32"/>
        <v>AIG Energy Trading Inc.</v>
      </c>
      <c r="L1066" s="73">
        <f t="shared" si="33"/>
        <v>0</v>
      </c>
    </row>
    <row r="1067" spans="1:12" x14ac:dyDescent="0.2">
      <c r="A1067" s="70" t="s">
        <v>430</v>
      </c>
      <c r="B1067" s="69">
        <v>96058691</v>
      </c>
      <c r="C1067" s="70" t="s">
        <v>396</v>
      </c>
      <c r="D1067" s="70" t="s">
        <v>565</v>
      </c>
      <c r="E1067" s="69">
        <v>1305</v>
      </c>
      <c r="F1067" s="69">
        <v>95307</v>
      </c>
      <c r="G1067" s="71" t="s">
        <v>393</v>
      </c>
      <c r="H1067" s="72">
        <v>36982</v>
      </c>
      <c r="I1067" s="73" t="e">
        <f>VLOOKUP(A1067,'US GAS Rankings'!$C$6:$H$232,6,FALSE)</f>
        <v>#N/A</v>
      </c>
      <c r="K1067" s="73" t="str">
        <f t="shared" si="32"/>
        <v>EnergyUSA - Appalachian Corp.96058691</v>
      </c>
      <c r="L1067" s="73" t="str">
        <f t="shared" si="33"/>
        <v>Enron North America Corp.</v>
      </c>
    </row>
    <row r="1068" spans="1:12" x14ac:dyDescent="0.2">
      <c r="A1068" s="74" t="s">
        <v>186</v>
      </c>
      <c r="C1068" s="74" t="s">
        <v>585</v>
      </c>
      <c r="F1068" s="67">
        <v>96651</v>
      </c>
      <c r="I1068" s="73">
        <f>VLOOKUP(A1068,'US GAS Rankings'!$C$6:$H$232,6,FALSE)</f>
        <v>103</v>
      </c>
      <c r="K1068" s="73" t="str">
        <f t="shared" si="32"/>
        <v>Vitol Capital Management Ltd.</v>
      </c>
      <c r="L1068" s="73">
        <f t="shared" si="33"/>
        <v>0</v>
      </c>
    </row>
    <row r="1069" spans="1:12" x14ac:dyDescent="0.2">
      <c r="A1069" s="70" t="s">
        <v>213</v>
      </c>
      <c r="B1069" s="69">
        <v>96063132</v>
      </c>
      <c r="C1069" s="70" t="s">
        <v>426</v>
      </c>
      <c r="D1069" s="70" t="s">
        <v>582</v>
      </c>
      <c r="E1069" s="69">
        <v>94055</v>
      </c>
      <c r="F1069" s="69">
        <v>97779</v>
      </c>
      <c r="G1069" s="71" t="s">
        <v>439</v>
      </c>
      <c r="H1069" s="72">
        <v>37073</v>
      </c>
      <c r="I1069" s="73">
        <f>VLOOKUP(A1069,'US GAS Rankings'!$C$6:$H$232,6,FALSE)</f>
        <v>130</v>
      </c>
      <c r="K1069" s="73" t="str">
        <f t="shared" si="32"/>
        <v>Koch Midstream Services Company, LLC96063132</v>
      </c>
      <c r="L1069" s="73" t="str">
        <f t="shared" si="33"/>
        <v>ENA Upstream Company LLC</v>
      </c>
    </row>
    <row r="1070" spans="1:12" x14ac:dyDescent="0.2">
      <c r="A1070" s="70" t="s">
        <v>213</v>
      </c>
      <c r="B1070" s="69">
        <v>96064683</v>
      </c>
      <c r="C1070" s="70" t="s">
        <v>402</v>
      </c>
      <c r="D1070" s="70" t="s">
        <v>565</v>
      </c>
      <c r="E1070" s="69">
        <v>1305</v>
      </c>
      <c r="F1070" s="69">
        <v>97779</v>
      </c>
      <c r="G1070" s="71" t="s">
        <v>398</v>
      </c>
      <c r="H1070" s="72">
        <v>37104</v>
      </c>
      <c r="I1070" s="73">
        <f>VLOOKUP(A1070,'US GAS Rankings'!$C$6:$H$232,6,FALSE)</f>
        <v>130</v>
      </c>
      <c r="K1070" s="73" t="str">
        <f t="shared" si="32"/>
        <v>Koch Midstream Services Company, LLC96064683</v>
      </c>
      <c r="L1070" s="73" t="str">
        <f t="shared" si="33"/>
        <v>Enron North America Corp.</v>
      </c>
    </row>
    <row r="1071" spans="1:12" x14ac:dyDescent="0.2">
      <c r="A1071" s="70" t="s">
        <v>213</v>
      </c>
      <c r="B1071" s="69">
        <v>96079653</v>
      </c>
      <c r="C1071" s="70" t="s">
        <v>399</v>
      </c>
      <c r="D1071" s="70" t="s">
        <v>565</v>
      </c>
      <c r="E1071" s="69">
        <v>1305</v>
      </c>
      <c r="F1071" s="69">
        <v>97779</v>
      </c>
      <c r="G1071" s="71" t="s">
        <v>400</v>
      </c>
      <c r="H1071" s="72">
        <v>37165</v>
      </c>
      <c r="I1071" s="73">
        <f>VLOOKUP(A1071,'US GAS Rankings'!$C$6:$H$232,6,FALSE)</f>
        <v>130</v>
      </c>
      <c r="K1071" s="73" t="str">
        <f t="shared" si="32"/>
        <v>Koch Midstream Services Company, LLC96079653</v>
      </c>
      <c r="L1071" s="73" t="str">
        <f t="shared" si="33"/>
        <v>Enron North America Corp.</v>
      </c>
    </row>
    <row r="1072" spans="1:12" x14ac:dyDescent="0.2">
      <c r="A1072" s="74" t="s">
        <v>225</v>
      </c>
      <c r="C1072" s="74" t="s">
        <v>585</v>
      </c>
      <c r="F1072" s="67">
        <v>98319</v>
      </c>
      <c r="I1072" s="73">
        <f>VLOOKUP(A1072,'US GAS Rankings'!$C$6:$H$232,6,FALSE)</f>
        <v>142</v>
      </c>
      <c r="K1072" s="73" t="str">
        <f t="shared" si="32"/>
        <v>Duke Energy NGL Services, LP</v>
      </c>
      <c r="L1072" s="73">
        <f t="shared" si="33"/>
        <v>0</v>
      </c>
    </row>
    <row r="1073" spans="1:12" x14ac:dyDescent="0.2">
      <c r="A1073" s="70" t="s">
        <v>117</v>
      </c>
      <c r="B1073" s="69">
        <v>96063164</v>
      </c>
      <c r="C1073" s="70" t="s">
        <v>402</v>
      </c>
      <c r="D1073" s="70" t="s">
        <v>565</v>
      </c>
      <c r="E1073" s="69">
        <v>1305</v>
      </c>
      <c r="F1073" s="69">
        <v>102342</v>
      </c>
      <c r="G1073" s="71" t="s">
        <v>398</v>
      </c>
      <c r="H1073" s="72">
        <v>37073</v>
      </c>
      <c r="I1073" s="73">
        <f>VLOOKUP(A1073,'US GAS Rankings'!$C$6:$H$232,6,FALSE)</f>
        <v>34</v>
      </c>
      <c r="K1073" s="73" t="str">
        <f t="shared" si="32"/>
        <v>Aquila Capital &amp; Trade, Ltd.96063164</v>
      </c>
      <c r="L1073" s="73" t="str">
        <f t="shared" si="33"/>
        <v>Enron North America Corp.</v>
      </c>
    </row>
    <row r="1074" spans="1:12" x14ac:dyDescent="0.2">
      <c r="A1074" s="70" t="s">
        <v>117</v>
      </c>
      <c r="B1074" s="69">
        <v>96066266</v>
      </c>
      <c r="C1074" s="70" t="s">
        <v>404</v>
      </c>
      <c r="D1074" s="70" t="s">
        <v>565</v>
      </c>
      <c r="E1074" s="69">
        <v>1305</v>
      </c>
      <c r="F1074" s="69">
        <v>102342</v>
      </c>
      <c r="G1074" s="71" t="s">
        <v>400</v>
      </c>
      <c r="H1074" s="72">
        <v>37316</v>
      </c>
      <c r="I1074" s="73">
        <f>VLOOKUP(A1074,'US GAS Rankings'!$C$6:$H$232,6,FALSE)</f>
        <v>34</v>
      </c>
      <c r="K1074" s="73" t="str">
        <f t="shared" si="32"/>
        <v>Aquila Capital &amp; Trade, Ltd.96066266</v>
      </c>
      <c r="L1074" s="73" t="str">
        <f t="shared" si="33"/>
        <v>Enron North America Corp.</v>
      </c>
    </row>
    <row r="1075" spans="1:12" x14ac:dyDescent="0.2">
      <c r="A1075" s="70" t="s">
        <v>117</v>
      </c>
      <c r="B1075" s="69">
        <v>96067052</v>
      </c>
      <c r="C1075" s="70" t="s">
        <v>403</v>
      </c>
      <c r="D1075" s="70" t="s">
        <v>565</v>
      </c>
      <c r="E1075" s="69">
        <v>1305</v>
      </c>
      <c r="F1075" s="69">
        <v>102342</v>
      </c>
      <c r="G1075" s="71" t="s">
        <v>400</v>
      </c>
      <c r="H1075" s="72">
        <v>37226</v>
      </c>
      <c r="I1075" s="73">
        <f>VLOOKUP(A1075,'US GAS Rankings'!$C$6:$H$232,6,FALSE)</f>
        <v>34</v>
      </c>
      <c r="K1075" s="73" t="str">
        <f t="shared" si="32"/>
        <v>Aquila Capital &amp; Trade, Ltd.96067052</v>
      </c>
      <c r="L1075" s="73" t="str">
        <f t="shared" si="33"/>
        <v>Enron North America Corp.</v>
      </c>
    </row>
    <row r="1076" spans="1:12" x14ac:dyDescent="0.2">
      <c r="A1076" s="70" t="s">
        <v>117</v>
      </c>
      <c r="B1076" s="69">
        <v>96067726</v>
      </c>
      <c r="C1076" s="70" t="s">
        <v>401</v>
      </c>
      <c r="D1076" s="70" t="s">
        <v>565</v>
      </c>
      <c r="E1076" s="69">
        <v>1305</v>
      </c>
      <c r="F1076" s="69">
        <v>102342</v>
      </c>
      <c r="G1076" s="71" t="s">
        <v>400</v>
      </c>
      <c r="H1076" s="72">
        <v>37135</v>
      </c>
      <c r="I1076" s="73">
        <f>VLOOKUP(A1076,'US GAS Rankings'!$C$6:$H$232,6,FALSE)</f>
        <v>34</v>
      </c>
      <c r="K1076" s="73" t="str">
        <f t="shared" si="32"/>
        <v>Aquila Capital &amp; Trade, Ltd.96067726</v>
      </c>
      <c r="L1076" s="73" t="str">
        <f t="shared" si="33"/>
        <v>Enron North America Corp.</v>
      </c>
    </row>
    <row r="1077" spans="1:12" x14ac:dyDescent="0.2">
      <c r="A1077" s="70" t="s">
        <v>117</v>
      </c>
      <c r="B1077" s="69">
        <v>96068970</v>
      </c>
      <c r="C1077" s="70" t="s">
        <v>399</v>
      </c>
      <c r="D1077" s="70" t="s">
        <v>565</v>
      </c>
      <c r="E1077" s="69">
        <v>1305</v>
      </c>
      <c r="F1077" s="69">
        <v>102342</v>
      </c>
      <c r="G1077" s="71" t="s">
        <v>400</v>
      </c>
      <c r="H1077" s="72">
        <v>37135</v>
      </c>
      <c r="I1077" s="73">
        <f>VLOOKUP(A1077,'US GAS Rankings'!$C$6:$H$232,6,FALSE)</f>
        <v>34</v>
      </c>
      <c r="K1077" s="73" t="str">
        <f t="shared" si="32"/>
        <v>Aquila Capital &amp; Trade, Ltd.96068970</v>
      </c>
      <c r="L1077" s="73" t="str">
        <f t="shared" si="33"/>
        <v>Enron North America Corp.</v>
      </c>
    </row>
    <row r="1078" spans="1:12" x14ac:dyDescent="0.2">
      <c r="A1078" s="70" t="s">
        <v>117</v>
      </c>
      <c r="B1078" s="69">
        <v>96084696</v>
      </c>
      <c r="C1078" s="70" t="s">
        <v>403</v>
      </c>
      <c r="D1078" s="70" t="s">
        <v>565</v>
      </c>
      <c r="E1078" s="69">
        <v>1305</v>
      </c>
      <c r="F1078" s="69">
        <v>102342</v>
      </c>
      <c r="G1078" s="71" t="s">
        <v>400</v>
      </c>
      <c r="H1078" s="72">
        <v>37196</v>
      </c>
      <c r="I1078" s="73">
        <f>VLOOKUP(A1078,'US GAS Rankings'!$C$6:$H$232,6,FALSE)</f>
        <v>34</v>
      </c>
      <c r="K1078" s="73" t="str">
        <f t="shared" si="32"/>
        <v>Aquila Capital &amp; Trade, Ltd.96084696</v>
      </c>
      <c r="L1078" s="73" t="str">
        <f t="shared" si="33"/>
        <v>Enron North America Corp.</v>
      </c>
    </row>
    <row r="1079" spans="1:12" x14ac:dyDescent="0.2">
      <c r="A1079" s="70" t="s">
        <v>146</v>
      </c>
      <c r="B1079" s="69">
        <v>96067708</v>
      </c>
      <c r="C1079" s="70" t="s">
        <v>396</v>
      </c>
      <c r="D1079" s="70" t="s">
        <v>582</v>
      </c>
      <c r="E1079" s="69">
        <v>94055</v>
      </c>
      <c r="F1079" s="69">
        <v>103469</v>
      </c>
      <c r="G1079" s="71" t="s">
        <v>393</v>
      </c>
      <c r="H1079" s="72">
        <v>37104</v>
      </c>
      <c r="I1079" s="73">
        <f>VLOOKUP(A1079,'US GAS Rankings'!$C$6:$H$232,6,FALSE)</f>
        <v>63</v>
      </c>
      <c r="K1079" s="73" t="str">
        <f t="shared" si="32"/>
        <v>Sequent Energy Management, L.P.96067708</v>
      </c>
      <c r="L1079" s="73" t="str">
        <f t="shared" si="33"/>
        <v>ENA Upstream Company LLC</v>
      </c>
    </row>
    <row r="1080" spans="1:12" x14ac:dyDescent="0.2">
      <c r="A1080" s="70" t="s">
        <v>146</v>
      </c>
      <c r="B1080" s="69">
        <v>96070383</v>
      </c>
      <c r="C1080" s="70" t="s">
        <v>403</v>
      </c>
      <c r="D1080" s="70" t="s">
        <v>582</v>
      </c>
      <c r="E1080" s="69">
        <v>94055</v>
      </c>
      <c r="F1080" s="69">
        <v>103469</v>
      </c>
      <c r="G1080" s="71" t="s">
        <v>398</v>
      </c>
      <c r="H1080" s="72">
        <v>37196</v>
      </c>
      <c r="I1080" s="73">
        <f>VLOOKUP(A1080,'US GAS Rankings'!$C$6:$H$232,6,FALSE)</f>
        <v>63</v>
      </c>
      <c r="K1080" s="73" t="str">
        <f t="shared" si="32"/>
        <v>Sequent Energy Management, L.P.96070383</v>
      </c>
      <c r="L1080" s="73" t="str">
        <f t="shared" si="33"/>
        <v>ENA Upstream Company LLC</v>
      </c>
    </row>
    <row r="1081" spans="1:12" x14ac:dyDescent="0.2">
      <c r="A1081" s="70" t="s">
        <v>146</v>
      </c>
      <c r="B1081" s="69">
        <v>96081011</v>
      </c>
      <c r="C1081" s="70" t="s">
        <v>403</v>
      </c>
      <c r="D1081" s="70" t="s">
        <v>582</v>
      </c>
      <c r="E1081" s="69">
        <v>94055</v>
      </c>
      <c r="F1081" s="69">
        <v>103469</v>
      </c>
      <c r="G1081" s="71" t="s">
        <v>398</v>
      </c>
      <c r="H1081" s="72">
        <v>37196</v>
      </c>
      <c r="I1081" s="73">
        <f>VLOOKUP(A1081,'US GAS Rankings'!$C$6:$H$232,6,FALSE)</f>
        <v>63</v>
      </c>
      <c r="K1081" s="73" t="str">
        <f t="shared" si="32"/>
        <v>Sequent Energy Management, L.P.96081011</v>
      </c>
      <c r="L1081" s="73" t="str">
        <f t="shared" si="33"/>
        <v>ENA Upstream Company LLC</v>
      </c>
    </row>
    <row r="1082" spans="1:12" x14ac:dyDescent="0.2">
      <c r="A1082" s="70" t="s">
        <v>146</v>
      </c>
      <c r="B1082" s="69">
        <v>96053324</v>
      </c>
      <c r="C1082" s="70" t="s">
        <v>414</v>
      </c>
      <c r="D1082" s="70" t="s">
        <v>565</v>
      </c>
      <c r="E1082" s="69">
        <v>1305</v>
      </c>
      <c r="F1082" s="69">
        <v>103469</v>
      </c>
      <c r="G1082" s="71" t="s">
        <v>393</v>
      </c>
      <c r="H1082" s="72">
        <v>36852</v>
      </c>
      <c r="I1082" s="73">
        <f>VLOOKUP(A1082,'US GAS Rankings'!$C$6:$H$232,6,FALSE)</f>
        <v>63</v>
      </c>
      <c r="K1082" s="73" t="str">
        <f t="shared" si="32"/>
        <v>Sequent Energy Management, L.P.96053324</v>
      </c>
      <c r="L1082" s="73" t="str">
        <f t="shared" si="33"/>
        <v>Enron North America Corp.</v>
      </c>
    </row>
    <row r="1083" spans="1:12" x14ac:dyDescent="0.2">
      <c r="A1083" s="70" t="s">
        <v>146</v>
      </c>
      <c r="B1083" s="69">
        <v>96055172</v>
      </c>
      <c r="C1083" s="70" t="s">
        <v>420</v>
      </c>
      <c r="D1083" s="70" t="s">
        <v>565</v>
      </c>
      <c r="E1083" s="69">
        <v>1305</v>
      </c>
      <c r="F1083" s="69">
        <v>103469</v>
      </c>
      <c r="G1083" s="71" t="s">
        <v>400</v>
      </c>
      <c r="H1083" s="72">
        <v>36861</v>
      </c>
      <c r="I1083" s="73">
        <f>VLOOKUP(A1083,'US GAS Rankings'!$C$6:$H$232,6,FALSE)</f>
        <v>63</v>
      </c>
      <c r="K1083" s="73" t="str">
        <f t="shared" si="32"/>
        <v>Sequent Energy Management, L.P.96055172</v>
      </c>
      <c r="L1083" s="73" t="str">
        <f t="shared" si="33"/>
        <v>Enron North America Corp.</v>
      </c>
    </row>
    <row r="1084" spans="1:12" x14ac:dyDescent="0.2">
      <c r="A1084" s="70" t="s">
        <v>146</v>
      </c>
      <c r="B1084" s="69">
        <v>96063270</v>
      </c>
      <c r="C1084" s="70" t="s">
        <v>401</v>
      </c>
      <c r="D1084" s="70" t="s">
        <v>565</v>
      </c>
      <c r="E1084" s="69">
        <v>1305</v>
      </c>
      <c r="F1084" s="69">
        <v>103469</v>
      </c>
      <c r="G1084" s="71" t="s">
        <v>398</v>
      </c>
      <c r="H1084" s="72">
        <v>37073</v>
      </c>
      <c r="I1084" s="73">
        <f>VLOOKUP(A1084,'US GAS Rankings'!$C$6:$H$232,6,FALSE)</f>
        <v>63</v>
      </c>
      <c r="K1084" s="73" t="str">
        <f t="shared" si="32"/>
        <v>Sequent Energy Management, L.P.96063270</v>
      </c>
      <c r="L1084" s="73" t="str">
        <f t="shared" si="33"/>
        <v>Enron North America Corp.</v>
      </c>
    </row>
    <row r="1085" spans="1:12" x14ac:dyDescent="0.2">
      <c r="A1085" s="70" t="s">
        <v>146</v>
      </c>
      <c r="B1085" s="69">
        <v>96063479</v>
      </c>
      <c r="C1085" s="70" t="s">
        <v>399</v>
      </c>
      <c r="D1085" s="70" t="s">
        <v>565</v>
      </c>
      <c r="E1085" s="69">
        <v>1305</v>
      </c>
      <c r="F1085" s="69">
        <v>103469</v>
      </c>
      <c r="G1085" s="71" t="s">
        <v>398</v>
      </c>
      <c r="H1085" s="72">
        <v>37073</v>
      </c>
      <c r="I1085" s="73">
        <f>VLOOKUP(A1085,'US GAS Rankings'!$C$6:$H$232,6,FALSE)</f>
        <v>63</v>
      </c>
      <c r="K1085" s="73" t="str">
        <f t="shared" si="32"/>
        <v>Sequent Energy Management, L.P.96063479</v>
      </c>
      <c r="L1085" s="73" t="str">
        <f t="shared" si="33"/>
        <v>Enron North America Corp.</v>
      </c>
    </row>
    <row r="1086" spans="1:12" x14ac:dyDescent="0.2">
      <c r="A1086" s="70" t="s">
        <v>146</v>
      </c>
      <c r="B1086" s="69">
        <v>96063649</v>
      </c>
      <c r="C1086" s="70" t="s">
        <v>396</v>
      </c>
      <c r="D1086" s="70" t="s">
        <v>565</v>
      </c>
      <c r="E1086" s="69">
        <v>1305</v>
      </c>
      <c r="F1086" s="69">
        <v>103469</v>
      </c>
      <c r="G1086" s="71" t="s">
        <v>393</v>
      </c>
      <c r="H1086" s="72">
        <v>37012</v>
      </c>
      <c r="I1086" s="73">
        <f>VLOOKUP(A1086,'US GAS Rankings'!$C$6:$H$232,6,FALSE)</f>
        <v>63</v>
      </c>
      <c r="K1086" s="73" t="str">
        <f t="shared" si="32"/>
        <v>Sequent Energy Management, L.P.96063649</v>
      </c>
      <c r="L1086" s="73" t="str">
        <f t="shared" si="33"/>
        <v>Enron North America Corp.</v>
      </c>
    </row>
  </sheetData>
  <phoneticPr fontId="0" type="noConversion"/>
  <printOptions horizontalCentered="1"/>
  <pageMargins left="0.18" right="0.16" top="0.51" bottom="0.52" header="0.25" footer="0.19"/>
  <pageSetup scale="72" fitToHeight="57" orientation="landscape" r:id="rId1"/>
  <headerFooter alignWithMargins="0">
    <oddHeader>US Physical Gas Active Contracts-SRE&amp;RPage 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1"/>
  <sheetViews>
    <sheetView zoomScale="85" workbookViewId="0">
      <selection activeCell="F33" sqref="F33"/>
    </sheetView>
  </sheetViews>
  <sheetFormatPr defaultRowHeight="12.75" x14ac:dyDescent="0.2"/>
  <cols>
    <col min="1" max="1" width="66.7109375" style="23" customWidth="1"/>
    <col min="2" max="2" width="16.28515625" style="20" customWidth="1"/>
    <col min="3" max="3" width="59.85546875" style="23" customWidth="1"/>
    <col min="4" max="4" width="14.28515625" style="25" bestFit="1" customWidth="1"/>
    <col min="5" max="5" width="7.42578125" style="23" customWidth="1"/>
    <col min="6" max="6" width="17.85546875" style="20" bestFit="1" customWidth="1"/>
    <col min="7" max="7" width="4.85546875" style="25" hidden="1" customWidth="1"/>
    <col min="8" max="8" width="3.85546875" style="25" hidden="1" customWidth="1"/>
    <col min="9" max="9" width="43.85546875" style="25" hidden="1" customWidth="1"/>
    <col min="10" max="10" width="26" style="20" customWidth="1"/>
    <col min="11" max="11" width="25.28515625" style="25" bestFit="1" customWidth="1"/>
    <col min="12" max="16384" width="9.140625" style="25"/>
  </cols>
  <sheetData>
    <row r="1" spans="1:11" x14ac:dyDescent="0.2">
      <c r="A1" s="35" t="s">
        <v>451</v>
      </c>
      <c r="D1" s="21"/>
      <c r="F1" s="24"/>
    </row>
    <row r="2" spans="1:11" x14ac:dyDescent="0.2">
      <c r="A2" s="35" t="s">
        <v>453</v>
      </c>
      <c r="B2" s="20" t="s">
        <v>452</v>
      </c>
    </row>
    <row r="3" spans="1:11" x14ac:dyDescent="0.2">
      <c r="A3" s="35" t="s">
        <v>455</v>
      </c>
      <c r="B3" s="20" t="s">
        <v>454</v>
      </c>
      <c r="C3" s="22" t="s">
        <v>455</v>
      </c>
      <c r="E3" s="22"/>
      <c r="F3" s="21">
        <f ca="1">NOW()</f>
        <v>41885.928642129627</v>
      </c>
    </row>
    <row r="4" spans="1:11" x14ac:dyDescent="0.2">
      <c r="B4" s="20" t="s">
        <v>456</v>
      </c>
    </row>
    <row r="5" spans="1:11" ht="17.25" customHeight="1" x14ac:dyDescent="0.2">
      <c r="A5" s="43"/>
      <c r="B5" s="44"/>
      <c r="C5" s="45"/>
      <c r="D5" s="45"/>
      <c r="E5" s="45"/>
      <c r="F5" s="45"/>
    </row>
    <row r="7" spans="1:11" s="26" customFormat="1" ht="38.25" x14ac:dyDescent="0.2">
      <c r="A7" s="38" t="s">
        <v>457</v>
      </c>
      <c r="B7" s="39" t="s">
        <v>557</v>
      </c>
      <c r="C7" s="38" t="s">
        <v>558</v>
      </c>
      <c r="D7" s="40" t="s">
        <v>388</v>
      </c>
      <c r="E7" s="38" t="s">
        <v>459</v>
      </c>
      <c r="F7" s="41" t="s">
        <v>460</v>
      </c>
      <c r="G7" s="42"/>
      <c r="H7" s="42"/>
      <c r="I7" s="42"/>
      <c r="J7" s="36" t="s">
        <v>559</v>
      </c>
      <c r="K7" s="76" t="s">
        <v>578</v>
      </c>
    </row>
    <row r="8" spans="1:11" s="34" customFormat="1" x14ac:dyDescent="0.2">
      <c r="A8" s="33" t="s">
        <v>462</v>
      </c>
      <c r="B8" s="46">
        <v>96058625</v>
      </c>
      <c r="C8" s="33" t="s">
        <v>463</v>
      </c>
      <c r="D8" s="37" t="s">
        <v>461</v>
      </c>
      <c r="E8" s="47" t="s">
        <v>459</v>
      </c>
      <c r="F8" s="48">
        <v>36924</v>
      </c>
      <c r="G8" s="49"/>
      <c r="H8" s="49"/>
      <c r="I8" s="49"/>
      <c r="J8" s="58"/>
      <c r="K8" s="34" t="e">
        <f>VLOOKUP(A8,'US PWR Rankings'!$C$6:$H$126,6,FALSE)</f>
        <v>#N/A</v>
      </c>
    </row>
    <row r="9" spans="1:11" s="34" customFormat="1" x14ac:dyDescent="0.2">
      <c r="A9" s="33" t="s">
        <v>464</v>
      </c>
      <c r="B9" s="46">
        <v>96022495</v>
      </c>
      <c r="C9" s="33" t="s">
        <v>465</v>
      </c>
      <c r="D9" s="37" t="s">
        <v>461</v>
      </c>
      <c r="E9" s="47"/>
      <c r="F9" s="48">
        <v>36360</v>
      </c>
      <c r="G9" s="49"/>
      <c r="H9" s="49"/>
      <c r="I9" s="49"/>
      <c r="J9" s="58"/>
      <c r="K9" s="34" t="e">
        <f>VLOOKUP(A9,'US PWR Rankings'!$C$6:$H$126,6,FALSE)</f>
        <v>#N/A</v>
      </c>
    </row>
    <row r="10" spans="1:11" s="34" customFormat="1" x14ac:dyDescent="0.2">
      <c r="A10" s="33" t="s">
        <v>148</v>
      </c>
      <c r="B10" s="46">
        <v>96037738</v>
      </c>
      <c r="C10" s="33" t="s">
        <v>465</v>
      </c>
      <c r="D10" s="50" t="s">
        <v>461</v>
      </c>
      <c r="E10" s="47"/>
      <c r="F10" s="51">
        <v>36586</v>
      </c>
      <c r="G10" s="49"/>
      <c r="H10" s="49"/>
      <c r="I10" s="49"/>
      <c r="J10" s="58"/>
      <c r="K10" s="34">
        <f>VLOOKUP(A10,'US PWR Rankings'!$C$6:$H$126,6,FALSE)</f>
        <v>12</v>
      </c>
    </row>
    <row r="11" spans="1:11" s="34" customFormat="1" x14ac:dyDescent="0.2">
      <c r="A11" s="33" t="s">
        <v>467</v>
      </c>
      <c r="B11" s="46">
        <v>96041870</v>
      </c>
      <c r="C11" s="33" t="s">
        <v>468</v>
      </c>
      <c r="D11" s="37" t="s">
        <v>466</v>
      </c>
      <c r="E11" s="47"/>
      <c r="F11" s="48">
        <v>36671</v>
      </c>
      <c r="G11" s="49"/>
      <c r="H11" s="49"/>
      <c r="I11" s="49"/>
      <c r="J11" s="58"/>
      <c r="K11" s="34" t="e">
        <f>VLOOKUP(A11,'US PWR Rankings'!$C$6:$H$126,6,FALSE)</f>
        <v>#N/A</v>
      </c>
    </row>
    <row r="12" spans="1:11" s="34" customFormat="1" x14ac:dyDescent="0.2">
      <c r="A12" s="33" t="s">
        <v>313</v>
      </c>
      <c r="B12" s="46">
        <v>96014731</v>
      </c>
      <c r="C12" s="33" t="s">
        <v>470</v>
      </c>
      <c r="D12" s="37" t="s">
        <v>469</v>
      </c>
      <c r="E12" s="47"/>
      <c r="F12" s="48">
        <v>35884</v>
      </c>
      <c r="G12" s="49"/>
      <c r="H12" s="49"/>
      <c r="I12" s="49"/>
      <c r="J12" s="58"/>
      <c r="K12" s="34">
        <f>VLOOKUP(A12,'US PWR Rankings'!$C$6:$H$126,6,FALSE)</f>
        <v>5</v>
      </c>
    </row>
    <row r="13" spans="1:11" s="34" customFormat="1" x14ac:dyDescent="0.2">
      <c r="A13" s="33" t="s">
        <v>313</v>
      </c>
      <c r="B13" s="46">
        <v>96009967</v>
      </c>
      <c r="C13" s="33" t="s">
        <v>472</v>
      </c>
      <c r="D13" s="37" t="s">
        <v>471</v>
      </c>
      <c r="E13" s="47"/>
      <c r="F13" s="48">
        <v>35702</v>
      </c>
      <c r="G13" s="49"/>
      <c r="H13" s="49"/>
      <c r="I13" s="49"/>
      <c r="J13" s="58"/>
      <c r="K13" s="34">
        <f>VLOOKUP(A13,'US PWR Rankings'!$C$6:$H$126,6,FALSE)</f>
        <v>5</v>
      </c>
    </row>
    <row r="14" spans="1:11" s="34" customFormat="1" x14ac:dyDescent="0.2">
      <c r="A14" s="33" t="s">
        <v>473</v>
      </c>
      <c r="B14" s="46">
        <v>95001014</v>
      </c>
      <c r="C14" s="33" t="s">
        <v>458</v>
      </c>
      <c r="D14" s="37" t="s">
        <v>461</v>
      </c>
      <c r="E14" s="47"/>
      <c r="F14" s="48">
        <v>34731</v>
      </c>
      <c r="G14" s="49"/>
      <c r="H14" s="49"/>
      <c r="I14" s="49"/>
      <c r="J14" s="58"/>
      <c r="K14" s="34" t="e">
        <f>VLOOKUP(A14,'US PWR Rankings'!$C$6:$H$126,6,FALSE)</f>
        <v>#N/A</v>
      </c>
    </row>
    <row r="15" spans="1:11" s="34" customFormat="1" x14ac:dyDescent="0.2">
      <c r="A15" s="33" t="s">
        <v>324</v>
      </c>
      <c r="B15" s="46">
        <v>96059661</v>
      </c>
      <c r="C15" s="33" t="s">
        <v>463</v>
      </c>
      <c r="D15" s="37" t="s">
        <v>461</v>
      </c>
      <c r="E15" s="47" t="s">
        <v>459</v>
      </c>
      <c r="F15" s="48">
        <v>37013</v>
      </c>
      <c r="G15" s="49"/>
      <c r="H15" s="49"/>
      <c r="I15" s="49"/>
      <c r="J15" s="58"/>
      <c r="K15" s="34">
        <f>VLOOKUP(A15,'US PWR Rankings'!$C$6:$H$126,6,FALSE)</f>
        <v>37</v>
      </c>
    </row>
    <row r="16" spans="1:11" s="34" customFormat="1" x14ac:dyDescent="0.2">
      <c r="A16" s="33" t="s">
        <v>121</v>
      </c>
      <c r="B16" s="46">
        <v>96009016</v>
      </c>
      <c r="C16" s="33" t="s">
        <v>465</v>
      </c>
      <c r="D16" s="37" t="s">
        <v>461</v>
      </c>
      <c r="E16" s="47"/>
      <c r="F16" s="48">
        <v>35462</v>
      </c>
      <c r="G16" s="49"/>
      <c r="H16" s="49"/>
      <c r="I16" s="49"/>
      <c r="J16" s="58"/>
      <c r="K16" s="34">
        <f>VLOOKUP(A16,'US PWR Rankings'!$C$6:$H$126,6,FALSE)</f>
        <v>2</v>
      </c>
    </row>
    <row r="17" spans="1:11" s="34" customFormat="1" x14ac:dyDescent="0.2">
      <c r="A17" s="52" t="s">
        <v>357</v>
      </c>
      <c r="B17" s="46">
        <v>96004767</v>
      </c>
      <c r="C17" s="33" t="s">
        <v>475</v>
      </c>
      <c r="D17" s="37" t="s">
        <v>474</v>
      </c>
      <c r="E17" s="47"/>
      <c r="F17" s="48">
        <v>35414</v>
      </c>
      <c r="G17" s="49"/>
      <c r="H17" s="49"/>
      <c r="I17" s="49"/>
      <c r="J17" s="58" t="s">
        <v>560</v>
      </c>
      <c r="K17" s="34">
        <f>VLOOKUP(A17,'US PWR Rankings'!$C$6:$H$126,6,FALSE)</f>
        <v>90</v>
      </c>
    </row>
    <row r="18" spans="1:11" s="34" customFormat="1" x14ac:dyDescent="0.2">
      <c r="A18" s="33" t="s">
        <v>191</v>
      </c>
      <c r="B18" s="46">
        <v>96013065</v>
      </c>
      <c r="C18" s="53" t="s">
        <v>465</v>
      </c>
      <c r="D18" s="37" t="s">
        <v>461</v>
      </c>
      <c r="E18" s="54"/>
      <c r="F18" s="48">
        <v>35830</v>
      </c>
      <c r="G18" s="49"/>
      <c r="H18" s="49"/>
      <c r="I18" s="49"/>
      <c r="J18" s="58"/>
      <c r="K18" s="34">
        <f>VLOOKUP(A18,'US PWR Rankings'!$C$6:$H$126,6,FALSE)</f>
        <v>46</v>
      </c>
    </row>
    <row r="19" spans="1:11" s="34" customFormat="1" ht="25.5" x14ac:dyDescent="0.2">
      <c r="A19" s="33" t="s">
        <v>341</v>
      </c>
      <c r="B19" s="46">
        <v>96038542</v>
      </c>
      <c r="C19" s="33" t="s">
        <v>477</v>
      </c>
      <c r="D19" s="37" t="s">
        <v>476</v>
      </c>
      <c r="E19" s="47"/>
      <c r="F19" s="48">
        <v>36640</v>
      </c>
      <c r="G19" s="37"/>
      <c r="H19" s="37"/>
      <c r="I19" s="37"/>
      <c r="J19" s="58"/>
      <c r="K19" s="34">
        <f>VLOOKUP(A19,'US PWR Rankings'!$C$6:$H$126,6,FALSE)</f>
        <v>68</v>
      </c>
    </row>
    <row r="20" spans="1:11" s="34" customFormat="1" x14ac:dyDescent="0.2">
      <c r="A20" s="33" t="s">
        <v>154</v>
      </c>
      <c r="B20" s="46">
        <v>96060365</v>
      </c>
      <c r="C20" s="33" t="s">
        <v>463</v>
      </c>
      <c r="D20" s="37" t="s">
        <v>478</v>
      </c>
      <c r="E20" s="47" t="s">
        <v>459</v>
      </c>
      <c r="F20" s="48">
        <v>37008</v>
      </c>
      <c r="G20" s="37"/>
      <c r="H20" s="37"/>
      <c r="I20" s="37"/>
      <c r="J20" s="58"/>
      <c r="K20" s="34">
        <f>VLOOKUP(A20,'US PWR Rankings'!$C$6:$H$126,6,FALSE)</f>
        <v>10</v>
      </c>
    </row>
    <row r="21" spans="1:11" s="34" customFormat="1" x14ac:dyDescent="0.2">
      <c r="A21" s="33" t="s">
        <v>479</v>
      </c>
      <c r="B21" s="46">
        <v>96035737</v>
      </c>
      <c r="C21" s="33" t="s">
        <v>465</v>
      </c>
      <c r="D21" s="37" t="s">
        <v>461</v>
      </c>
      <c r="E21" s="47"/>
      <c r="F21" s="48">
        <v>36521</v>
      </c>
      <c r="G21" s="37"/>
      <c r="H21" s="37"/>
      <c r="I21" s="37"/>
      <c r="J21" s="58"/>
      <c r="K21" s="34" t="e">
        <f>VLOOKUP(A21,'US PWR Rankings'!$C$6:$H$126,6,FALSE)</f>
        <v>#N/A</v>
      </c>
    </row>
    <row r="22" spans="1:11" s="34" customFormat="1" x14ac:dyDescent="0.2">
      <c r="A22" s="33" t="s">
        <v>317</v>
      </c>
      <c r="B22" s="46">
        <v>96018786</v>
      </c>
      <c r="C22" s="33" t="s">
        <v>465</v>
      </c>
      <c r="D22" s="37" t="s">
        <v>461</v>
      </c>
      <c r="E22" s="47"/>
      <c r="F22" s="48">
        <v>36130</v>
      </c>
      <c r="G22" s="37"/>
      <c r="H22" s="37"/>
      <c r="I22" s="37"/>
      <c r="J22" s="58"/>
      <c r="K22" s="34">
        <f>VLOOKUP(A22,'US PWR Rankings'!$C$6:$H$126,6,FALSE)</f>
        <v>18</v>
      </c>
    </row>
    <row r="23" spans="1:11" s="34" customFormat="1" x14ac:dyDescent="0.2">
      <c r="A23" s="55" t="s">
        <v>326</v>
      </c>
      <c r="B23" s="46">
        <v>96064295</v>
      </c>
      <c r="C23" s="55" t="s">
        <v>463</v>
      </c>
      <c r="D23" s="37" t="s">
        <v>480</v>
      </c>
      <c r="E23" s="56" t="s">
        <v>459</v>
      </c>
      <c r="F23" s="57">
        <v>37013</v>
      </c>
      <c r="G23" s="37"/>
      <c r="H23" s="37"/>
      <c r="I23" s="37"/>
      <c r="J23" s="58"/>
      <c r="K23" s="34">
        <f>VLOOKUP(A23,'US PWR Rankings'!$C$6:$H$126,6,FALSE)</f>
        <v>40</v>
      </c>
    </row>
    <row r="24" spans="1:11" s="34" customFormat="1" x14ac:dyDescent="0.2">
      <c r="A24" s="55" t="s">
        <v>326</v>
      </c>
      <c r="B24" s="46">
        <v>96064295</v>
      </c>
      <c r="C24" s="55" t="s">
        <v>481</v>
      </c>
      <c r="D24" s="37"/>
      <c r="E24" s="56"/>
      <c r="F24" s="57">
        <v>37097</v>
      </c>
      <c r="G24" s="37"/>
      <c r="H24" s="37"/>
      <c r="I24" s="37"/>
      <c r="J24" s="58"/>
      <c r="K24" s="34">
        <f>VLOOKUP(A24,'US PWR Rankings'!$C$6:$H$126,6,FALSE)</f>
        <v>40</v>
      </c>
    </row>
    <row r="25" spans="1:11" s="34" customFormat="1" x14ac:dyDescent="0.2">
      <c r="A25" s="33" t="s">
        <v>377</v>
      </c>
      <c r="B25" s="46">
        <v>96000133</v>
      </c>
      <c r="C25" s="33" t="s">
        <v>483</v>
      </c>
      <c r="D25" s="37" t="s">
        <v>482</v>
      </c>
      <c r="E25" s="47"/>
      <c r="F25" s="48">
        <v>34733</v>
      </c>
      <c r="G25" s="37"/>
      <c r="H25" s="37"/>
      <c r="I25" s="37"/>
      <c r="J25" s="58"/>
      <c r="K25" s="34">
        <f>VLOOKUP(A25,'US PWR Rankings'!$C$6:$H$126,6,FALSE)</f>
        <v>110</v>
      </c>
    </row>
    <row r="26" spans="1:11" s="34" customFormat="1" x14ac:dyDescent="0.2">
      <c r="A26" s="33" t="s">
        <v>377</v>
      </c>
      <c r="B26" s="46">
        <v>95001028</v>
      </c>
      <c r="C26" s="33" t="s">
        <v>485</v>
      </c>
      <c r="D26" s="50" t="s">
        <v>484</v>
      </c>
      <c r="E26" s="47"/>
      <c r="F26" s="48">
        <v>34614</v>
      </c>
      <c r="G26" s="37"/>
      <c r="H26" s="37"/>
      <c r="I26" s="37"/>
      <c r="J26" s="58"/>
      <c r="K26" s="34">
        <f>VLOOKUP(A26,'US PWR Rankings'!$C$6:$H$126,6,FALSE)</f>
        <v>110</v>
      </c>
    </row>
    <row r="27" spans="1:11" s="34" customFormat="1" x14ac:dyDescent="0.2">
      <c r="A27" s="33" t="s">
        <v>284</v>
      </c>
      <c r="B27" s="46">
        <v>96060785</v>
      </c>
      <c r="C27" s="33" t="s">
        <v>463</v>
      </c>
      <c r="D27" s="50" t="s">
        <v>480</v>
      </c>
      <c r="E27" s="47" t="s">
        <v>459</v>
      </c>
      <c r="F27" s="48">
        <v>37022</v>
      </c>
      <c r="G27" s="37"/>
      <c r="H27" s="37"/>
      <c r="I27" s="37"/>
      <c r="J27" s="58"/>
      <c r="K27" s="34">
        <f>VLOOKUP(A27,'US PWR Rankings'!$C$6:$H$126,6,FALSE)</f>
        <v>107</v>
      </c>
    </row>
    <row r="28" spans="1:11" s="34" customFormat="1" ht="25.5" x14ac:dyDescent="0.2">
      <c r="A28" s="33" t="s">
        <v>486</v>
      </c>
      <c r="B28" s="46">
        <v>96000149</v>
      </c>
      <c r="C28" s="33" t="s">
        <v>487</v>
      </c>
      <c r="D28" s="37" t="s">
        <v>461</v>
      </c>
      <c r="E28" s="47"/>
      <c r="F28" s="48">
        <v>34486</v>
      </c>
      <c r="G28" s="37"/>
      <c r="H28" s="37"/>
      <c r="I28" s="37"/>
      <c r="J28" s="58"/>
      <c r="K28" s="34" t="e">
        <f>VLOOKUP(A28,'US PWR Rankings'!$C$6:$H$126,6,FALSE)</f>
        <v>#N/A</v>
      </c>
    </row>
    <row r="29" spans="1:11" s="34" customFormat="1" x14ac:dyDescent="0.2">
      <c r="A29" s="33" t="s">
        <v>488</v>
      </c>
      <c r="B29" s="46">
        <v>96018400</v>
      </c>
      <c r="C29" s="33" t="s">
        <v>465</v>
      </c>
      <c r="D29" s="37" t="s">
        <v>461</v>
      </c>
      <c r="E29" s="47"/>
      <c r="F29" s="48">
        <v>35431</v>
      </c>
      <c r="G29" s="49"/>
      <c r="H29" s="49"/>
      <c r="I29" s="49"/>
      <c r="J29" s="58"/>
      <c r="K29" s="34" t="e">
        <f>VLOOKUP(A29,'US PWR Rankings'!$C$6:$H$126,6,FALSE)</f>
        <v>#N/A</v>
      </c>
    </row>
    <row r="30" spans="1:11" s="34" customFormat="1" x14ac:dyDescent="0.2">
      <c r="A30" s="33" t="s">
        <v>489</v>
      </c>
      <c r="B30" s="46">
        <v>96043185</v>
      </c>
      <c r="C30" s="33" t="s">
        <v>465</v>
      </c>
      <c r="D30" s="50" t="s">
        <v>478</v>
      </c>
      <c r="E30" s="47"/>
      <c r="F30" s="48">
        <v>36683</v>
      </c>
      <c r="G30" s="49"/>
      <c r="H30" s="49"/>
      <c r="I30" s="49"/>
      <c r="J30" s="58"/>
      <c r="K30" s="34" t="e">
        <f>VLOOKUP(A30,'US PWR Rankings'!$C$6:$H$126,6,FALSE)</f>
        <v>#N/A</v>
      </c>
    </row>
    <row r="31" spans="1:11" s="34" customFormat="1" x14ac:dyDescent="0.2">
      <c r="A31" s="33" t="s">
        <v>489</v>
      </c>
      <c r="B31" s="46">
        <v>95001118</v>
      </c>
      <c r="C31" s="33" t="s">
        <v>490</v>
      </c>
      <c r="D31" s="50" t="s">
        <v>484</v>
      </c>
      <c r="E31" s="47"/>
      <c r="F31" s="48">
        <v>34617</v>
      </c>
      <c r="G31" s="37"/>
      <c r="H31" s="37"/>
      <c r="I31" s="37"/>
      <c r="J31" s="58"/>
      <c r="K31" s="34" t="e">
        <f>VLOOKUP(A31,'US PWR Rankings'!$C$6:$H$126,6,FALSE)</f>
        <v>#N/A</v>
      </c>
    </row>
    <row r="32" spans="1:11" s="34" customFormat="1" x14ac:dyDescent="0.2">
      <c r="A32" s="33" t="s">
        <v>125</v>
      </c>
      <c r="B32" s="46">
        <v>96004354</v>
      </c>
      <c r="C32" s="33" t="s">
        <v>465</v>
      </c>
      <c r="D32" s="37" t="s">
        <v>461</v>
      </c>
      <c r="E32" s="47"/>
      <c r="F32" s="48">
        <v>35431</v>
      </c>
      <c r="G32" s="49"/>
      <c r="H32" s="49"/>
      <c r="I32" s="49"/>
      <c r="J32" s="58"/>
      <c r="K32" s="34">
        <f>VLOOKUP(A32,'US PWR Rankings'!$C$6:$H$126,6,FALSE)</f>
        <v>65</v>
      </c>
    </row>
    <row r="33" spans="1:11" s="34" customFormat="1" x14ac:dyDescent="0.2">
      <c r="A33" s="33" t="s">
        <v>94</v>
      </c>
      <c r="B33" s="46">
        <v>96047472</v>
      </c>
      <c r="C33" s="33" t="s">
        <v>463</v>
      </c>
      <c r="D33" s="37" t="s">
        <v>461</v>
      </c>
      <c r="E33" s="47" t="s">
        <v>459</v>
      </c>
      <c r="F33" s="48">
        <v>36769</v>
      </c>
      <c r="G33" s="49"/>
      <c r="H33" s="49"/>
      <c r="I33" s="49"/>
      <c r="J33" s="58"/>
      <c r="K33" s="34">
        <f>VLOOKUP(A33,'US PWR Rankings'!$C$6:$H$126,6,FALSE)</f>
        <v>34</v>
      </c>
    </row>
    <row r="34" spans="1:11" s="34" customFormat="1" x14ac:dyDescent="0.2">
      <c r="A34" s="33" t="s">
        <v>384</v>
      </c>
      <c r="B34" s="46">
        <v>96055709</v>
      </c>
      <c r="C34" s="33" t="s">
        <v>463</v>
      </c>
      <c r="D34" s="37" t="s">
        <v>478</v>
      </c>
      <c r="E34" s="47" t="s">
        <v>459</v>
      </c>
      <c r="F34" s="48">
        <v>36882</v>
      </c>
      <c r="G34" s="49"/>
      <c r="H34" s="49"/>
      <c r="I34" s="49"/>
      <c r="J34" s="58"/>
      <c r="K34" s="34">
        <f>VLOOKUP(A34,'US PWR Rankings'!$C$6:$H$126,6,FALSE)</f>
        <v>120</v>
      </c>
    </row>
    <row r="35" spans="1:11" s="34" customFormat="1" x14ac:dyDescent="0.2">
      <c r="A35" s="33" t="s">
        <v>491</v>
      </c>
      <c r="B35" s="46">
        <v>96063561</v>
      </c>
      <c r="C35" s="33" t="s">
        <v>463</v>
      </c>
      <c r="D35" s="37" t="s">
        <v>461</v>
      </c>
      <c r="E35" s="47" t="s">
        <v>459</v>
      </c>
      <c r="F35" s="48">
        <v>37091</v>
      </c>
      <c r="G35" s="49"/>
      <c r="H35" s="49"/>
      <c r="I35" s="49"/>
      <c r="J35" s="58"/>
      <c r="K35" s="34">
        <f>VLOOKUP(A35,'US PWR Rankings'!$C$6:$H$126,6,FALSE)</f>
        <v>69</v>
      </c>
    </row>
    <row r="36" spans="1:11" s="34" customFormat="1" x14ac:dyDescent="0.2">
      <c r="A36" s="55" t="s">
        <v>283</v>
      </c>
      <c r="B36" s="58">
        <v>96054363</v>
      </c>
      <c r="C36" s="55" t="s">
        <v>463</v>
      </c>
      <c r="D36" s="37" t="s">
        <v>461</v>
      </c>
      <c r="E36" s="56" t="s">
        <v>459</v>
      </c>
      <c r="F36" s="57">
        <v>36864</v>
      </c>
      <c r="G36" s="49"/>
      <c r="H36" s="49"/>
      <c r="I36" s="49"/>
      <c r="J36" s="58"/>
      <c r="K36" s="34">
        <f>VLOOKUP(A36,'US PWR Rankings'!$C$6:$H$126,6,FALSE)</f>
        <v>53</v>
      </c>
    </row>
    <row r="37" spans="1:11" s="34" customFormat="1" x14ac:dyDescent="0.2">
      <c r="A37" s="55" t="s">
        <v>96</v>
      </c>
      <c r="B37" s="46">
        <v>96057479</v>
      </c>
      <c r="C37" s="55" t="s">
        <v>463</v>
      </c>
      <c r="D37" s="59" t="s">
        <v>478</v>
      </c>
      <c r="E37" s="56" t="s">
        <v>459</v>
      </c>
      <c r="F37" s="57">
        <v>36942</v>
      </c>
      <c r="G37" s="49"/>
      <c r="H37" s="49"/>
      <c r="I37" s="49"/>
      <c r="J37" s="58"/>
      <c r="K37" s="34">
        <f>VLOOKUP(A37,'US PWR Rankings'!$C$6:$H$126,6,FALSE)</f>
        <v>8</v>
      </c>
    </row>
    <row r="38" spans="1:11" s="34" customFormat="1" x14ac:dyDescent="0.2">
      <c r="A38" s="33" t="s">
        <v>492</v>
      </c>
      <c r="B38" s="46">
        <v>96087740</v>
      </c>
      <c r="C38" s="33" t="s">
        <v>463</v>
      </c>
      <c r="D38" s="60" t="s">
        <v>461</v>
      </c>
      <c r="E38" s="47" t="s">
        <v>459</v>
      </c>
      <c r="F38" s="48">
        <v>37195</v>
      </c>
      <c r="G38" s="37"/>
      <c r="H38" s="37"/>
      <c r="I38" s="37"/>
      <c r="J38" s="58"/>
      <c r="K38" s="34" t="e">
        <f>VLOOKUP(A38,'US PWR Rankings'!$C$6:$H$126,6,FALSE)</f>
        <v>#N/A</v>
      </c>
    </row>
    <row r="39" spans="1:11" s="34" customFormat="1" x14ac:dyDescent="0.2">
      <c r="A39" s="33" t="s">
        <v>494</v>
      </c>
      <c r="B39" s="46">
        <v>96053797</v>
      </c>
      <c r="C39" s="33" t="s">
        <v>463</v>
      </c>
      <c r="D39" s="37" t="s">
        <v>493</v>
      </c>
      <c r="E39" s="47" t="s">
        <v>459</v>
      </c>
      <c r="F39" s="48">
        <v>36865</v>
      </c>
      <c r="G39" s="49"/>
      <c r="H39" s="49"/>
      <c r="I39" s="49"/>
      <c r="J39" s="58"/>
      <c r="K39" s="34" t="e">
        <f>VLOOKUP(A39,'US PWR Rankings'!$C$6:$H$126,6,FALSE)</f>
        <v>#N/A</v>
      </c>
    </row>
    <row r="40" spans="1:11" s="34" customFormat="1" x14ac:dyDescent="0.2">
      <c r="A40" s="33" t="s">
        <v>165</v>
      </c>
      <c r="B40" s="46">
        <v>96018403</v>
      </c>
      <c r="C40" s="33" t="s">
        <v>465</v>
      </c>
      <c r="D40" s="50" t="s">
        <v>461</v>
      </c>
      <c r="E40" s="47"/>
      <c r="F40" s="48">
        <v>36008</v>
      </c>
      <c r="G40" s="37"/>
      <c r="H40" s="37"/>
      <c r="I40" s="37"/>
      <c r="J40" s="58"/>
      <c r="K40" s="34">
        <f>VLOOKUP(A40,'US PWR Rankings'!$C$6:$H$126,6,FALSE)</f>
        <v>33</v>
      </c>
    </row>
    <row r="41" spans="1:11" s="34" customFormat="1" x14ac:dyDescent="0.2">
      <c r="A41" s="33" t="s">
        <v>495</v>
      </c>
      <c r="B41" s="46">
        <v>96028954</v>
      </c>
      <c r="C41" s="33" t="s">
        <v>465</v>
      </c>
      <c r="D41" s="37" t="s">
        <v>478</v>
      </c>
      <c r="E41" s="47"/>
      <c r="F41" s="48">
        <v>36465</v>
      </c>
      <c r="G41" s="37"/>
      <c r="H41" s="37"/>
      <c r="I41" s="37"/>
      <c r="J41" s="58"/>
      <c r="K41" s="34" t="e">
        <f>VLOOKUP(A41,'US PWR Rankings'!$C$6:$H$126,6,FALSE)</f>
        <v>#N/A</v>
      </c>
    </row>
    <row r="42" spans="1:11" s="34" customFormat="1" x14ac:dyDescent="0.2">
      <c r="A42" s="33" t="s">
        <v>315</v>
      </c>
      <c r="B42" s="46">
        <v>96020035</v>
      </c>
      <c r="C42" s="33" t="s">
        <v>465</v>
      </c>
      <c r="D42" s="37" t="s">
        <v>478</v>
      </c>
      <c r="E42" s="47"/>
      <c r="F42" s="48">
        <v>36192</v>
      </c>
      <c r="G42" s="37"/>
      <c r="H42" s="37"/>
      <c r="I42" s="37"/>
      <c r="J42" s="58"/>
      <c r="K42" s="34">
        <f>VLOOKUP(A42,'US PWR Rankings'!$C$6:$H$126,6,FALSE)</f>
        <v>11</v>
      </c>
    </row>
    <row r="43" spans="1:11" s="34" customFormat="1" x14ac:dyDescent="0.2">
      <c r="A43" s="33" t="s">
        <v>496</v>
      </c>
      <c r="B43" s="46">
        <v>96063173</v>
      </c>
      <c r="C43" s="33" t="s">
        <v>463</v>
      </c>
      <c r="D43" s="59" t="s">
        <v>461</v>
      </c>
      <c r="E43" s="47" t="s">
        <v>459</v>
      </c>
      <c r="F43" s="48">
        <v>37055</v>
      </c>
      <c r="G43" s="37"/>
      <c r="H43" s="37"/>
      <c r="I43" s="37"/>
      <c r="J43" s="58"/>
      <c r="K43" s="34" t="e">
        <f>VLOOKUP(A43,'US PWR Rankings'!$C$6:$H$126,6,FALSE)</f>
        <v>#N/A</v>
      </c>
    </row>
    <row r="44" spans="1:11" s="34" customFormat="1" x14ac:dyDescent="0.2">
      <c r="A44" s="33" t="s">
        <v>497</v>
      </c>
      <c r="B44" s="46">
        <v>95001033</v>
      </c>
      <c r="C44" s="33" t="s">
        <v>485</v>
      </c>
      <c r="D44" s="37" t="s">
        <v>461</v>
      </c>
      <c r="E44" s="47"/>
      <c r="F44" s="48">
        <v>34870</v>
      </c>
      <c r="G44" s="37"/>
      <c r="H44" s="37"/>
      <c r="I44" s="37"/>
      <c r="J44" s="58"/>
      <c r="K44" s="34" t="e">
        <f>VLOOKUP(A44,'US PWR Rankings'!$C$6:$H$126,6,FALSE)</f>
        <v>#N/A</v>
      </c>
    </row>
    <row r="45" spans="1:11" s="34" customFormat="1" x14ac:dyDescent="0.2">
      <c r="A45" s="55" t="s">
        <v>367</v>
      </c>
      <c r="B45" s="58">
        <v>96057572</v>
      </c>
      <c r="C45" s="55" t="s">
        <v>463</v>
      </c>
      <c r="D45" s="37" t="s">
        <v>498</v>
      </c>
      <c r="E45" s="56" t="s">
        <v>459</v>
      </c>
      <c r="F45" s="57">
        <v>36913</v>
      </c>
      <c r="J45" s="58"/>
      <c r="K45" s="34">
        <f>VLOOKUP(A45,'US PWR Rankings'!$C$6:$H$126,6,FALSE)</f>
        <v>101</v>
      </c>
    </row>
    <row r="46" spans="1:11" s="34" customFormat="1" x14ac:dyDescent="0.2">
      <c r="A46" s="55" t="s">
        <v>91</v>
      </c>
      <c r="B46" s="58">
        <v>96057469</v>
      </c>
      <c r="C46" s="55" t="s">
        <v>463</v>
      </c>
      <c r="D46" s="37" t="s">
        <v>499</v>
      </c>
      <c r="E46" s="56" t="s">
        <v>459</v>
      </c>
      <c r="F46" s="57">
        <v>36951</v>
      </c>
      <c r="G46" s="37"/>
      <c r="H46" s="37"/>
      <c r="I46" s="37"/>
      <c r="J46" s="58"/>
      <c r="K46" s="34">
        <f>VLOOKUP(A46,'US PWR Rankings'!$C$6:$H$126,6,FALSE)</f>
        <v>3</v>
      </c>
    </row>
    <row r="47" spans="1:11" s="34" customFormat="1" x14ac:dyDescent="0.2">
      <c r="A47" s="33" t="s">
        <v>500</v>
      </c>
      <c r="B47" s="46">
        <v>96009463</v>
      </c>
      <c r="C47" s="33" t="s">
        <v>465</v>
      </c>
      <c r="D47" s="37" t="s">
        <v>461</v>
      </c>
      <c r="E47" s="47"/>
      <c r="F47" s="48">
        <v>35690</v>
      </c>
      <c r="G47" s="37"/>
      <c r="H47" s="37"/>
      <c r="I47" s="37"/>
      <c r="J47" s="58"/>
      <c r="K47" s="34" t="e">
        <f>VLOOKUP(A47,'US PWR Rankings'!$C$6:$H$126,6,FALSE)</f>
        <v>#N/A</v>
      </c>
    </row>
    <row r="48" spans="1:11" s="34" customFormat="1" x14ac:dyDescent="0.2">
      <c r="A48" s="33" t="s">
        <v>325</v>
      </c>
      <c r="B48" s="46">
        <v>96062547</v>
      </c>
      <c r="C48" s="33" t="s">
        <v>463</v>
      </c>
      <c r="D48" s="37" t="s">
        <v>461</v>
      </c>
      <c r="E48" s="47" t="s">
        <v>459</v>
      </c>
      <c r="F48" s="48">
        <v>37064</v>
      </c>
      <c r="G48" s="37"/>
      <c r="H48" s="37"/>
      <c r="I48" s="37"/>
      <c r="J48" s="58"/>
      <c r="K48" s="34">
        <f>VLOOKUP(A48,'US PWR Rankings'!$C$6:$H$126,6,FALSE)</f>
        <v>38</v>
      </c>
    </row>
    <row r="49" spans="1:11" s="34" customFormat="1" x14ac:dyDescent="0.2">
      <c r="A49" s="55" t="s">
        <v>127</v>
      </c>
      <c r="B49" s="58">
        <v>96014730</v>
      </c>
      <c r="C49" s="55" t="s">
        <v>465</v>
      </c>
      <c r="D49" s="34" t="s">
        <v>461</v>
      </c>
      <c r="E49" s="56"/>
      <c r="F49" s="57">
        <v>35871</v>
      </c>
      <c r="G49" s="37"/>
      <c r="H49" s="37"/>
      <c r="I49" s="37"/>
      <c r="J49" s="58"/>
      <c r="K49" s="34">
        <f>VLOOKUP(A49,'US PWR Rankings'!$C$6:$H$126,6,FALSE)</f>
        <v>29</v>
      </c>
    </row>
    <row r="50" spans="1:11" s="34" customFormat="1" x14ac:dyDescent="0.2">
      <c r="A50" s="55" t="s">
        <v>89</v>
      </c>
      <c r="B50" s="58">
        <v>96050496</v>
      </c>
      <c r="C50" s="55" t="s">
        <v>463</v>
      </c>
      <c r="D50" s="34" t="s">
        <v>478</v>
      </c>
      <c r="E50" s="56" t="s">
        <v>459</v>
      </c>
      <c r="F50" s="57">
        <v>36822</v>
      </c>
      <c r="G50" s="37"/>
      <c r="H50" s="37"/>
      <c r="I50" s="37"/>
      <c r="J50" s="58"/>
      <c r="K50" s="34">
        <f>VLOOKUP(A50,'US PWR Rankings'!$C$6:$H$126,6,FALSE)</f>
        <v>16</v>
      </c>
    </row>
    <row r="51" spans="1:11" s="34" customFormat="1" x14ac:dyDescent="0.2">
      <c r="A51" s="33" t="s">
        <v>359</v>
      </c>
      <c r="B51" s="46">
        <v>95001106</v>
      </c>
      <c r="C51" s="33" t="s">
        <v>501</v>
      </c>
      <c r="D51" s="59" t="s">
        <v>461</v>
      </c>
      <c r="E51" s="47"/>
      <c r="F51" s="48">
        <v>35003</v>
      </c>
      <c r="G51" s="37"/>
      <c r="H51" s="37"/>
      <c r="I51" s="37"/>
      <c r="J51" s="58" t="s">
        <v>560</v>
      </c>
      <c r="K51" s="34">
        <f>VLOOKUP(A51,'US PWR Rankings'!$C$6:$H$126,6,FALSE)</f>
        <v>93</v>
      </c>
    </row>
    <row r="52" spans="1:11" s="34" customFormat="1" x14ac:dyDescent="0.2">
      <c r="A52" s="33" t="s">
        <v>321</v>
      </c>
      <c r="B52" s="46">
        <v>96044769</v>
      </c>
      <c r="C52" s="33" t="s">
        <v>463</v>
      </c>
      <c r="D52" s="59" t="s">
        <v>502</v>
      </c>
      <c r="E52" s="47" t="s">
        <v>459</v>
      </c>
      <c r="F52" s="48">
        <v>36732</v>
      </c>
      <c r="G52" s="37"/>
      <c r="H52" s="37"/>
      <c r="I52" s="37"/>
      <c r="J52" s="58"/>
      <c r="K52" s="34">
        <f>VLOOKUP(A52,'US PWR Rankings'!$C$6:$H$126,6,FALSE)</f>
        <v>32</v>
      </c>
    </row>
    <row r="53" spans="1:11" s="34" customFormat="1" x14ac:dyDescent="0.2">
      <c r="A53" s="33" t="s">
        <v>321</v>
      </c>
      <c r="B53" s="46">
        <v>96000030</v>
      </c>
      <c r="C53" s="33" t="s">
        <v>503</v>
      </c>
      <c r="D53" s="37" t="s">
        <v>482</v>
      </c>
      <c r="E53" s="47"/>
      <c r="F53" s="48">
        <v>34968</v>
      </c>
      <c r="G53" s="37"/>
      <c r="H53" s="37"/>
      <c r="I53" s="37"/>
      <c r="J53" s="58"/>
      <c r="K53" s="34">
        <f>VLOOKUP(A53,'US PWR Rankings'!$C$6:$H$126,6,FALSE)</f>
        <v>32</v>
      </c>
    </row>
    <row r="54" spans="1:11" s="34" customFormat="1" x14ac:dyDescent="0.2">
      <c r="A54" s="33" t="s">
        <v>321</v>
      </c>
      <c r="B54" s="46">
        <v>95001099</v>
      </c>
      <c r="C54" s="33" t="s">
        <v>504</v>
      </c>
      <c r="D54" s="37" t="s">
        <v>484</v>
      </c>
      <c r="E54" s="47"/>
      <c r="F54" s="48">
        <v>34932</v>
      </c>
      <c r="G54" s="37"/>
      <c r="H54" s="37"/>
      <c r="I54" s="37"/>
      <c r="J54" s="58"/>
      <c r="K54" s="34">
        <f>VLOOKUP(A54,'US PWR Rankings'!$C$6:$H$126,6,FALSE)</f>
        <v>32</v>
      </c>
    </row>
    <row r="55" spans="1:11" s="34" customFormat="1" x14ac:dyDescent="0.2">
      <c r="A55" s="33" t="s">
        <v>197</v>
      </c>
      <c r="B55" s="46">
        <v>96009074</v>
      </c>
      <c r="C55" s="33" t="s">
        <v>465</v>
      </c>
      <c r="D55" s="50" t="s">
        <v>461</v>
      </c>
      <c r="E55" s="47"/>
      <c r="F55" s="48">
        <v>35612</v>
      </c>
      <c r="G55" s="37"/>
      <c r="H55" s="37"/>
      <c r="I55" s="37"/>
      <c r="J55" s="58"/>
      <c r="K55" s="34">
        <f>VLOOKUP(A55,'US PWR Rankings'!$C$6:$H$126,6,FALSE)</f>
        <v>52</v>
      </c>
    </row>
    <row r="56" spans="1:11" s="34" customFormat="1" x14ac:dyDescent="0.2">
      <c r="A56" s="33" t="s">
        <v>372</v>
      </c>
      <c r="B56" s="46">
        <v>96064296</v>
      </c>
      <c r="C56" s="33" t="s">
        <v>463</v>
      </c>
      <c r="D56" s="59" t="s">
        <v>480</v>
      </c>
      <c r="E56" s="47" t="s">
        <v>459</v>
      </c>
      <c r="F56" s="48">
        <v>37057</v>
      </c>
      <c r="G56" s="37"/>
      <c r="H56" s="37"/>
      <c r="I56" s="37"/>
      <c r="J56" s="58"/>
      <c r="K56" s="34">
        <f>VLOOKUP(A56,'US PWR Rankings'!$C$6:$H$126,6,FALSE)</f>
        <v>106</v>
      </c>
    </row>
    <row r="57" spans="1:11" s="34" customFormat="1" ht="25.5" x14ac:dyDescent="0.2">
      <c r="A57" s="33" t="s">
        <v>372</v>
      </c>
      <c r="B57" s="46">
        <v>96064296</v>
      </c>
      <c r="C57" s="33" t="s">
        <v>505</v>
      </c>
      <c r="D57" s="59"/>
      <c r="E57" s="47"/>
      <c r="F57" s="48">
        <v>37097</v>
      </c>
      <c r="G57" s="37"/>
      <c r="H57" s="37"/>
      <c r="I57" s="37"/>
      <c r="J57" s="58"/>
      <c r="K57" s="34">
        <f>VLOOKUP(A57,'US PWR Rankings'!$C$6:$H$126,6,FALSE)</f>
        <v>106</v>
      </c>
    </row>
    <row r="58" spans="1:11" s="34" customFormat="1" x14ac:dyDescent="0.2">
      <c r="A58" s="33" t="s">
        <v>152</v>
      </c>
      <c r="B58" s="46">
        <v>96021792</v>
      </c>
      <c r="C58" s="33" t="s">
        <v>465</v>
      </c>
      <c r="D58" s="37" t="s">
        <v>461</v>
      </c>
      <c r="E58" s="47"/>
      <c r="F58" s="48">
        <v>36251</v>
      </c>
      <c r="G58" s="49"/>
      <c r="H58" s="49"/>
      <c r="I58" s="49"/>
      <c r="J58" s="58"/>
      <c r="K58" s="34">
        <f>VLOOKUP(A58,'US PWR Rankings'!$C$6:$H$126,6,FALSE)</f>
        <v>44</v>
      </c>
    </row>
    <row r="59" spans="1:11" s="34" customFormat="1" x14ac:dyDescent="0.2">
      <c r="A59" s="33" t="s">
        <v>506</v>
      </c>
      <c r="B59" s="46">
        <v>96060863</v>
      </c>
      <c r="C59" s="33" t="s">
        <v>463</v>
      </c>
      <c r="D59" s="37" t="s">
        <v>499</v>
      </c>
      <c r="E59" s="47" t="s">
        <v>459</v>
      </c>
      <c r="F59" s="48">
        <v>37029</v>
      </c>
      <c r="G59" s="49"/>
      <c r="H59" s="49"/>
      <c r="I59" s="49"/>
      <c r="J59" s="58"/>
      <c r="K59" s="34" t="e">
        <f>VLOOKUP(A59,'US PWR Rankings'!$C$6:$H$126,6,FALSE)</f>
        <v>#N/A</v>
      </c>
    </row>
    <row r="60" spans="1:11" s="34" customFormat="1" x14ac:dyDescent="0.2">
      <c r="A60" s="33" t="s">
        <v>508</v>
      </c>
      <c r="B60" s="46">
        <v>96002759</v>
      </c>
      <c r="C60" s="33" t="s">
        <v>509</v>
      </c>
      <c r="D60" s="37" t="s">
        <v>507</v>
      </c>
      <c r="E60" s="47"/>
      <c r="F60" s="48">
        <v>34592</v>
      </c>
      <c r="G60" s="37"/>
      <c r="H60" s="37"/>
      <c r="I60" s="37"/>
      <c r="J60" s="58"/>
      <c r="K60" s="34" t="e">
        <f>VLOOKUP(A60,'US PWR Rankings'!$C$6:$H$126,6,FALSE)</f>
        <v>#N/A</v>
      </c>
    </row>
    <row r="61" spans="1:11" s="34" customFormat="1" x14ac:dyDescent="0.2">
      <c r="A61" s="55" t="s">
        <v>510</v>
      </c>
      <c r="B61" s="46">
        <v>96020991</v>
      </c>
      <c r="C61" s="55" t="s">
        <v>511</v>
      </c>
      <c r="D61" s="37" t="s">
        <v>461</v>
      </c>
      <c r="E61" s="56"/>
      <c r="F61" s="57">
        <v>36277</v>
      </c>
      <c r="G61" s="49"/>
      <c r="H61" s="49"/>
      <c r="I61" s="49"/>
      <c r="J61" s="58"/>
      <c r="K61" s="34" t="e">
        <f>VLOOKUP(A61,'US PWR Rankings'!$C$6:$H$126,6,FALSE)</f>
        <v>#N/A</v>
      </c>
    </row>
    <row r="62" spans="1:11" s="34" customFormat="1" x14ac:dyDescent="0.2">
      <c r="A62" s="33" t="s">
        <v>376</v>
      </c>
      <c r="B62" s="46">
        <v>96022711</v>
      </c>
      <c r="C62" s="33" t="s">
        <v>511</v>
      </c>
      <c r="D62" s="37" t="s">
        <v>478</v>
      </c>
      <c r="E62" s="47"/>
      <c r="F62" s="48">
        <v>36378</v>
      </c>
      <c r="G62" s="49"/>
      <c r="H62" s="49"/>
      <c r="I62" s="49"/>
      <c r="J62" s="58"/>
      <c r="K62" s="34">
        <f>VLOOKUP(A62,'US PWR Rankings'!$C$6:$H$126,6,FALSE)</f>
        <v>112</v>
      </c>
    </row>
    <row r="63" spans="1:11" s="34" customFormat="1" x14ac:dyDescent="0.2">
      <c r="A63" s="33" t="s">
        <v>512</v>
      </c>
      <c r="B63" s="46">
        <v>96000131</v>
      </c>
      <c r="C63" s="33" t="s">
        <v>483</v>
      </c>
      <c r="D63" s="50" t="s">
        <v>466</v>
      </c>
      <c r="E63" s="47"/>
      <c r="F63" s="48">
        <v>34485</v>
      </c>
      <c r="G63" s="49"/>
      <c r="H63" s="49"/>
      <c r="I63" s="49"/>
      <c r="J63" s="58" t="s">
        <v>560</v>
      </c>
      <c r="K63" s="34" t="e">
        <f>VLOOKUP(A63,'US PWR Rankings'!$C$6:$H$126,6,FALSE)</f>
        <v>#N/A</v>
      </c>
    </row>
    <row r="64" spans="1:11" s="34" customFormat="1" x14ac:dyDescent="0.2">
      <c r="A64" s="33" t="s">
        <v>381</v>
      </c>
      <c r="B64" s="46">
        <v>96058597</v>
      </c>
      <c r="C64" s="33" t="s">
        <v>463</v>
      </c>
      <c r="D64" s="59" t="s">
        <v>498</v>
      </c>
      <c r="E64" s="47" t="s">
        <v>459</v>
      </c>
      <c r="F64" s="48">
        <v>36965</v>
      </c>
      <c r="G64" s="49"/>
      <c r="H64" s="49"/>
      <c r="I64" s="49"/>
      <c r="J64" s="58"/>
      <c r="K64" s="34">
        <f>VLOOKUP(A64,'US PWR Rankings'!$C$6:$H$126,6,FALSE)</f>
        <v>118</v>
      </c>
    </row>
    <row r="65" spans="1:11" s="34" customFormat="1" x14ac:dyDescent="0.2">
      <c r="A65" s="33" t="s">
        <v>513</v>
      </c>
      <c r="B65" s="46">
        <v>96004358</v>
      </c>
      <c r="C65" s="33" t="s">
        <v>465</v>
      </c>
      <c r="D65" s="37" t="s">
        <v>461</v>
      </c>
      <c r="E65" s="47"/>
      <c r="F65" s="48">
        <v>35452</v>
      </c>
      <c r="J65" s="58"/>
      <c r="K65" s="34" t="e">
        <f>VLOOKUP(A65,'US PWR Rankings'!$C$6:$H$126,6,FALSE)</f>
        <v>#N/A</v>
      </c>
    </row>
    <row r="66" spans="1:11" s="34" customFormat="1" x14ac:dyDescent="0.2">
      <c r="A66" s="33" t="s">
        <v>343</v>
      </c>
      <c r="B66" s="46">
        <v>96022326</v>
      </c>
      <c r="C66" s="33" t="s">
        <v>465</v>
      </c>
      <c r="D66" s="37" t="s">
        <v>461</v>
      </c>
      <c r="E66" s="47"/>
      <c r="F66" s="48">
        <v>36283</v>
      </c>
      <c r="G66" s="37"/>
      <c r="H66" s="37"/>
      <c r="I66" s="37"/>
      <c r="J66" s="58"/>
      <c r="K66" s="34">
        <f>VLOOKUP(A66,'US PWR Rankings'!$C$6:$H$126,6,FALSE)</f>
        <v>71</v>
      </c>
    </row>
    <row r="67" spans="1:11" s="34" customFormat="1" x14ac:dyDescent="0.2">
      <c r="A67" s="33" t="s">
        <v>147</v>
      </c>
      <c r="B67" s="46">
        <v>96092908</v>
      </c>
      <c r="C67" s="33" t="s">
        <v>463</v>
      </c>
      <c r="D67" s="59" t="s">
        <v>478</v>
      </c>
      <c r="E67" s="47" t="s">
        <v>459</v>
      </c>
      <c r="F67" s="48">
        <v>37208</v>
      </c>
      <c r="G67" s="49"/>
      <c r="H67" s="49"/>
      <c r="I67" s="49"/>
      <c r="J67" s="58"/>
      <c r="K67" s="34">
        <f>VLOOKUP(A67,'US PWR Rankings'!$C$6:$H$126,6,FALSE)</f>
        <v>64</v>
      </c>
    </row>
    <row r="68" spans="1:11" s="34" customFormat="1" ht="25.5" x14ac:dyDescent="0.2">
      <c r="A68" s="33" t="s">
        <v>514</v>
      </c>
      <c r="B68" s="46">
        <v>96006417</v>
      </c>
      <c r="C68" s="33" t="s">
        <v>465</v>
      </c>
      <c r="D68" s="59" t="s">
        <v>461</v>
      </c>
      <c r="E68" s="47"/>
      <c r="F68" s="48">
        <v>35521</v>
      </c>
      <c r="G68" s="37"/>
      <c r="H68" s="37"/>
      <c r="I68" s="37"/>
      <c r="J68" s="58"/>
      <c r="K68" s="34" t="e">
        <f>VLOOKUP(A68,'US PWR Rankings'!$C$6:$H$126,6,FALSE)</f>
        <v>#N/A</v>
      </c>
    </row>
    <row r="69" spans="1:11" s="34" customFormat="1" x14ac:dyDescent="0.2">
      <c r="A69" s="33" t="s">
        <v>352</v>
      </c>
      <c r="B69" s="46">
        <v>96021406</v>
      </c>
      <c r="C69" s="33" t="s">
        <v>465</v>
      </c>
      <c r="D69" s="37" t="s">
        <v>478</v>
      </c>
      <c r="E69" s="47"/>
      <c r="F69" s="48">
        <v>36265</v>
      </c>
      <c r="G69" s="37"/>
      <c r="H69" s="37"/>
      <c r="I69" s="37"/>
      <c r="J69" s="58"/>
      <c r="K69" s="34">
        <f>VLOOKUP(A69,'US PWR Rankings'!$C$6:$H$126,6,FALSE)</f>
        <v>83</v>
      </c>
    </row>
    <row r="70" spans="1:11" s="34" customFormat="1" x14ac:dyDescent="0.2">
      <c r="A70" s="33" t="s">
        <v>515</v>
      </c>
      <c r="B70" s="46">
        <v>96019669</v>
      </c>
      <c r="C70" s="33" t="s">
        <v>465</v>
      </c>
      <c r="D70" s="37" t="s">
        <v>461</v>
      </c>
      <c r="E70" s="47"/>
      <c r="F70" s="48">
        <v>35612</v>
      </c>
      <c r="J70" s="58"/>
      <c r="K70" s="34" t="e">
        <f>VLOOKUP(A70,'US PWR Rankings'!$C$6:$H$126,6,FALSE)</f>
        <v>#N/A</v>
      </c>
    </row>
    <row r="71" spans="1:11" s="34" customFormat="1" x14ac:dyDescent="0.2">
      <c r="A71" s="33" t="s">
        <v>365</v>
      </c>
      <c r="B71" s="46">
        <v>96008023</v>
      </c>
      <c r="C71" s="33" t="s">
        <v>517</v>
      </c>
      <c r="D71" s="37" t="s">
        <v>516</v>
      </c>
      <c r="E71" s="47"/>
      <c r="F71" s="48">
        <v>35591</v>
      </c>
      <c r="G71" s="37"/>
      <c r="H71" s="37"/>
      <c r="I71" s="37"/>
      <c r="J71" s="58"/>
      <c r="K71" s="34">
        <f>VLOOKUP(A71,'US PWR Rankings'!$C$6:$H$126,6,FALSE)</f>
        <v>99</v>
      </c>
    </row>
    <row r="72" spans="1:11" s="34" customFormat="1" x14ac:dyDescent="0.2">
      <c r="A72" s="33" t="s">
        <v>365</v>
      </c>
      <c r="B72" s="46">
        <v>95001252</v>
      </c>
      <c r="C72" s="33" t="s">
        <v>519</v>
      </c>
      <c r="D72" s="37" t="s">
        <v>518</v>
      </c>
      <c r="E72" s="47"/>
      <c r="F72" s="48">
        <v>35102</v>
      </c>
      <c r="G72" s="37"/>
      <c r="H72" s="37"/>
      <c r="I72" s="37"/>
      <c r="J72" s="58"/>
      <c r="K72" s="34">
        <f>VLOOKUP(A72,'US PWR Rankings'!$C$6:$H$126,6,FALSE)</f>
        <v>99</v>
      </c>
    </row>
    <row r="73" spans="1:11" s="34" customFormat="1" x14ac:dyDescent="0.2">
      <c r="A73" s="33" t="s">
        <v>520</v>
      </c>
      <c r="B73" s="46">
        <v>96008842</v>
      </c>
      <c r="C73" s="33" t="s">
        <v>465</v>
      </c>
      <c r="D73" s="50" t="s">
        <v>461</v>
      </c>
      <c r="E73" s="47"/>
      <c r="F73" s="48">
        <v>35604</v>
      </c>
      <c r="G73" s="37"/>
      <c r="H73" s="37"/>
      <c r="I73" s="37"/>
      <c r="J73" s="58"/>
      <c r="K73" s="34" t="e">
        <f>VLOOKUP(A73,'US PWR Rankings'!$C$6:$H$126,6,FALSE)</f>
        <v>#N/A</v>
      </c>
    </row>
    <row r="74" spans="1:11" s="34" customFormat="1" x14ac:dyDescent="0.2">
      <c r="A74" s="33" t="s">
        <v>351</v>
      </c>
      <c r="B74" s="46">
        <v>95001080</v>
      </c>
      <c r="C74" s="33" t="s">
        <v>521</v>
      </c>
      <c r="D74" s="50" t="s">
        <v>461</v>
      </c>
      <c r="E74" s="47"/>
      <c r="F74" s="48">
        <v>34425</v>
      </c>
      <c r="G74" s="37"/>
      <c r="H74" s="37"/>
      <c r="I74" s="37"/>
      <c r="J74" s="58" t="s">
        <v>560</v>
      </c>
      <c r="K74" s="34">
        <f>VLOOKUP(A74,'US PWR Rankings'!$C$6:$H$126,6,FALSE)</f>
        <v>82</v>
      </c>
    </row>
    <row r="75" spans="1:11" s="34" customFormat="1" x14ac:dyDescent="0.2">
      <c r="A75" s="33" t="s">
        <v>307</v>
      </c>
      <c r="B75" s="46">
        <v>96000079</v>
      </c>
      <c r="C75" s="33" t="s">
        <v>522</v>
      </c>
      <c r="D75" s="37" t="s">
        <v>482</v>
      </c>
      <c r="E75" s="47"/>
      <c r="F75" s="48">
        <v>34928</v>
      </c>
      <c r="G75" s="37"/>
      <c r="H75" s="37"/>
      <c r="I75" s="37"/>
      <c r="J75" s="58"/>
      <c r="K75" s="34">
        <f>VLOOKUP(A75,'US PWR Rankings'!$C$6:$H$126,6,FALSE)</f>
        <v>24</v>
      </c>
    </row>
    <row r="76" spans="1:11" s="34" customFormat="1" x14ac:dyDescent="0.2">
      <c r="A76" s="33" t="s">
        <v>307</v>
      </c>
      <c r="B76" s="46">
        <v>95001078</v>
      </c>
      <c r="C76" s="33" t="s">
        <v>519</v>
      </c>
      <c r="D76" s="37" t="s">
        <v>484</v>
      </c>
      <c r="E76" s="47"/>
      <c r="F76" s="48">
        <v>34787</v>
      </c>
      <c r="G76" s="37"/>
      <c r="H76" s="37"/>
      <c r="I76" s="37"/>
      <c r="J76" s="58"/>
      <c r="K76" s="34">
        <f>VLOOKUP(A76,'US PWR Rankings'!$C$6:$H$126,6,FALSE)</f>
        <v>24</v>
      </c>
    </row>
    <row r="77" spans="1:11" s="34" customFormat="1" x14ac:dyDescent="0.2">
      <c r="A77" s="33" t="s">
        <v>523</v>
      </c>
      <c r="B77" s="46">
        <v>96063316</v>
      </c>
      <c r="C77" s="33" t="s">
        <v>463</v>
      </c>
      <c r="D77" s="37" t="s">
        <v>461</v>
      </c>
      <c r="E77" s="47" t="s">
        <v>459</v>
      </c>
      <c r="F77" s="48">
        <v>37071</v>
      </c>
      <c r="G77" s="37"/>
      <c r="H77" s="37"/>
      <c r="I77" s="37"/>
      <c r="J77" s="58"/>
      <c r="K77" s="34" t="e">
        <f>VLOOKUP(A77,'US PWR Rankings'!$C$6:$H$126,6,FALSE)</f>
        <v>#N/A</v>
      </c>
    </row>
    <row r="78" spans="1:11" s="34" customFormat="1" x14ac:dyDescent="0.2">
      <c r="A78" s="33" t="s">
        <v>110</v>
      </c>
      <c r="B78" s="46">
        <v>96014760</v>
      </c>
      <c r="C78" s="33" t="s">
        <v>465</v>
      </c>
      <c r="D78" s="37" t="s">
        <v>461</v>
      </c>
      <c r="E78" s="47"/>
      <c r="F78" s="48">
        <v>35880</v>
      </c>
      <c r="G78" s="37"/>
      <c r="H78" s="37"/>
      <c r="I78" s="37"/>
      <c r="J78" s="58"/>
      <c r="K78" s="34">
        <f>VLOOKUP(A78,'US PWR Rankings'!$C$6:$H$126,6,FALSE)</f>
        <v>77</v>
      </c>
    </row>
    <row r="79" spans="1:11" s="34" customFormat="1" x14ac:dyDescent="0.2">
      <c r="A79" s="33" t="s">
        <v>375</v>
      </c>
      <c r="B79" s="46">
        <v>96060384</v>
      </c>
      <c r="C79" s="33" t="s">
        <v>463</v>
      </c>
      <c r="D79" s="37" t="s">
        <v>478</v>
      </c>
      <c r="E79" s="47" t="s">
        <v>459</v>
      </c>
      <c r="F79" s="48">
        <v>37020</v>
      </c>
      <c r="J79" s="58"/>
      <c r="K79" s="34">
        <f>VLOOKUP(A79,'US PWR Rankings'!$C$6:$H$126,6,FALSE)</f>
        <v>113</v>
      </c>
    </row>
    <row r="80" spans="1:11" s="34" customFormat="1" x14ac:dyDescent="0.2">
      <c r="A80" s="33" t="s">
        <v>524</v>
      </c>
      <c r="B80" s="46">
        <v>96019069</v>
      </c>
      <c r="C80" s="33" t="s">
        <v>465</v>
      </c>
      <c r="D80" s="37" t="s">
        <v>461</v>
      </c>
      <c r="E80" s="47"/>
      <c r="F80" s="48">
        <v>36152</v>
      </c>
      <c r="G80" s="37"/>
      <c r="H80" s="37"/>
      <c r="I80" s="37"/>
      <c r="J80" s="58"/>
      <c r="K80" s="34">
        <f>VLOOKUP(A80,'US PWR Rankings'!$C$6:$H$126,6,FALSE)</f>
        <v>62</v>
      </c>
    </row>
    <row r="81" spans="1:11" s="34" customFormat="1" x14ac:dyDescent="0.2">
      <c r="A81" s="33" t="s">
        <v>525</v>
      </c>
      <c r="B81" s="46">
        <v>96008770</v>
      </c>
      <c r="C81" s="33" t="s">
        <v>526</v>
      </c>
      <c r="D81" s="37" t="s">
        <v>461</v>
      </c>
      <c r="E81" s="47"/>
      <c r="F81" s="48">
        <v>35499</v>
      </c>
      <c r="G81" s="37"/>
      <c r="H81" s="37"/>
      <c r="I81" s="37"/>
      <c r="J81" s="58"/>
      <c r="K81" s="34" t="e">
        <f>VLOOKUP(A81,'US PWR Rankings'!$C$6:$H$126,6,FALSE)</f>
        <v>#N/A</v>
      </c>
    </row>
    <row r="82" spans="1:11" s="34" customFormat="1" x14ac:dyDescent="0.2">
      <c r="A82" s="33" t="s">
        <v>336</v>
      </c>
      <c r="B82" s="46">
        <v>96062832</v>
      </c>
      <c r="C82" s="33" t="s">
        <v>463</v>
      </c>
      <c r="D82" s="50" t="s">
        <v>493</v>
      </c>
      <c r="E82" s="47" t="s">
        <v>459</v>
      </c>
      <c r="F82" s="48">
        <v>37056</v>
      </c>
      <c r="G82" s="37"/>
      <c r="H82" s="37"/>
      <c r="I82" s="37"/>
      <c r="J82" s="58"/>
      <c r="K82" s="34">
        <f>VLOOKUP(A82,'US PWR Rankings'!$C$6:$H$126,6,FALSE)</f>
        <v>59</v>
      </c>
    </row>
    <row r="83" spans="1:11" s="34" customFormat="1" x14ac:dyDescent="0.2">
      <c r="A83" s="33" t="s">
        <v>527</v>
      </c>
      <c r="B83" s="46">
        <v>96003694</v>
      </c>
      <c r="C83" s="33" t="s">
        <v>465</v>
      </c>
      <c r="D83" s="50" t="s">
        <v>461</v>
      </c>
      <c r="E83" s="47"/>
      <c r="F83" s="48">
        <v>35339</v>
      </c>
      <c r="G83" s="37"/>
      <c r="H83" s="37"/>
      <c r="I83" s="37"/>
      <c r="J83" s="58"/>
      <c r="K83" s="34">
        <f>VLOOKUP(A83,'US PWR Rankings'!$C$6:$H$126,6,FALSE)</f>
        <v>72</v>
      </c>
    </row>
    <row r="84" spans="1:11" s="34" customFormat="1" x14ac:dyDescent="0.2">
      <c r="A84" s="33" t="s">
        <v>528</v>
      </c>
      <c r="B84" s="46">
        <v>96004859</v>
      </c>
      <c r="C84" s="33" t="s">
        <v>465</v>
      </c>
      <c r="D84" s="37" t="s">
        <v>461</v>
      </c>
      <c r="E84" s="47"/>
      <c r="F84" s="48">
        <v>35396</v>
      </c>
      <c r="G84" s="37"/>
      <c r="H84" s="37"/>
      <c r="I84" s="37"/>
      <c r="J84" s="58"/>
      <c r="K84" s="34" t="e">
        <f>VLOOKUP(A84,'US PWR Rankings'!$C$6:$H$126,6,FALSE)</f>
        <v>#N/A</v>
      </c>
    </row>
    <row r="85" spans="1:11" s="34" customFormat="1" x14ac:dyDescent="0.2">
      <c r="A85" s="33" t="s">
        <v>219</v>
      </c>
      <c r="B85" s="46">
        <v>96021340</v>
      </c>
      <c r="C85" s="33" t="s">
        <v>465</v>
      </c>
      <c r="D85" s="37" t="s">
        <v>461</v>
      </c>
      <c r="E85" s="47"/>
      <c r="F85" s="48">
        <v>36220</v>
      </c>
      <c r="G85" s="37"/>
      <c r="H85" s="37"/>
      <c r="I85" s="37"/>
      <c r="J85" s="58"/>
      <c r="K85" s="34">
        <f>VLOOKUP(A85,'US PWR Rankings'!$C$6:$H$126,6,FALSE)</f>
        <v>49</v>
      </c>
    </row>
    <row r="86" spans="1:11" s="34" customFormat="1" x14ac:dyDescent="0.2">
      <c r="A86" s="33" t="s">
        <v>132</v>
      </c>
      <c r="B86" s="46">
        <v>96049254</v>
      </c>
      <c r="C86" s="33" t="s">
        <v>463</v>
      </c>
      <c r="D86" s="37" t="s">
        <v>529</v>
      </c>
      <c r="E86" s="47" t="s">
        <v>459</v>
      </c>
      <c r="F86" s="48">
        <v>36802</v>
      </c>
      <c r="G86" s="37"/>
      <c r="H86" s="37"/>
      <c r="I86" s="37"/>
      <c r="J86" s="58"/>
      <c r="K86" s="34">
        <f>VLOOKUP(A86,'US PWR Rankings'!$C$6:$H$126,6,FALSE)</f>
        <v>23</v>
      </c>
    </row>
    <row r="87" spans="1:11" s="34" customFormat="1" x14ac:dyDescent="0.2">
      <c r="A87" s="33" t="s">
        <v>530</v>
      </c>
      <c r="B87" s="46">
        <v>96026964</v>
      </c>
      <c r="C87" s="33" t="s">
        <v>465</v>
      </c>
      <c r="D87" s="50" t="s">
        <v>498</v>
      </c>
      <c r="E87" s="47"/>
      <c r="F87" s="48">
        <v>36459</v>
      </c>
      <c r="G87" s="37"/>
      <c r="H87" s="37"/>
      <c r="I87" s="37"/>
      <c r="J87" s="58"/>
      <c r="K87" s="34">
        <f>VLOOKUP(A87,'US PWR Rankings'!$C$6:$H$126,6,FALSE)</f>
        <v>42</v>
      </c>
    </row>
    <row r="88" spans="1:11" s="34" customFormat="1" x14ac:dyDescent="0.2">
      <c r="A88" s="33" t="s">
        <v>530</v>
      </c>
      <c r="B88" s="46">
        <v>95001098</v>
      </c>
      <c r="C88" s="33" t="s">
        <v>509</v>
      </c>
      <c r="D88" s="50" t="s">
        <v>484</v>
      </c>
      <c r="E88" s="47"/>
      <c r="F88" s="48">
        <v>34544</v>
      </c>
      <c r="G88" s="37"/>
      <c r="H88" s="37"/>
      <c r="I88" s="37"/>
      <c r="J88" s="58"/>
      <c r="K88" s="34">
        <f>VLOOKUP(A88,'US PWR Rankings'!$C$6:$H$126,6,FALSE)</f>
        <v>42</v>
      </c>
    </row>
    <row r="89" spans="1:11" s="34" customFormat="1" x14ac:dyDescent="0.2">
      <c r="A89" s="33" t="s">
        <v>383</v>
      </c>
      <c r="B89" s="46">
        <v>96056927</v>
      </c>
      <c r="C89" s="33" t="s">
        <v>463</v>
      </c>
      <c r="D89" s="50" t="s">
        <v>461</v>
      </c>
      <c r="E89" s="47" t="s">
        <v>459</v>
      </c>
      <c r="F89" s="48">
        <v>36917</v>
      </c>
      <c r="G89" s="37"/>
      <c r="H89" s="37"/>
      <c r="I89" s="37"/>
      <c r="J89" s="58"/>
      <c r="K89" s="34">
        <f>VLOOKUP(A89,'US PWR Rankings'!$C$6:$H$126,6,FALSE)</f>
        <v>119</v>
      </c>
    </row>
    <row r="90" spans="1:11" s="34" customFormat="1" x14ac:dyDescent="0.2">
      <c r="A90" s="33" t="s">
        <v>361</v>
      </c>
      <c r="B90" s="46">
        <v>96051889</v>
      </c>
      <c r="C90" s="33" t="s">
        <v>463</v>
      </c>
      <c r="D90" s="50" t="s">
        <v>478</v>
      </c>
      <c r="E90" s="47" t="s">
        <v>459</v>
      </c>
      <c r="F90" s="48">
        <v>36812</v>
      </c>
      <c r="G90" s="37"/>
      <c r="H90" s="37"/>
      <c r="I90" s="37"/>
      <c r="J90" s="58"/>
      <c r="K90" s="34">
        <f>VLOOKUP(A90,'US PWR Rankings'!$C$6:$H$126,6,FALSE)</f>
        <v>95</v>
      </c>
    </row>
    <row r="91" spans="1:11" s="34" customFormat="1" x14ac:dyDescent="0.2">
      <c r="A91" s="33" t="s">
        <v>93</v>
      </c>
      <c r="B91" s="46">
        <v>96053024</v>
      </c>
      <c r="C91" s="33" t="s">
        <v>463</v>
      </c>
      <c r="D91" s="50" t="s">
        <v>478</v>
      </c>
      <c r="E91" s="47" t="s">
        <v>459</v>
      </c>
      <c r="F91" s="48">
        <v>36791</v>
      </c>
      <c r="G91" s="37"/>
      <c r="H91" s="37"/>
      <c r="I91" s="37"/>
      <c r="J91" s="58"/>
      <c r="K91" s="34">
        <f>VLOOKUP(A91,'US PWR Rankings'!$C$6:$H$126,6,FALSE)</f>
        <v>4</v>
      </c>
    </row>
    <row r="92" spans="1:11" s="34" customFormat="1" ht="25.5" x14ac:dyDescent="0.2">
      <c r="A92" s="33" t="s">
        <v>531</v>
      </c>
      <c r="B92" s="46">
        <v>96000717</v>
      </c>
      <c r="C92" s="33" t="s">
        <v>532</v>
      </c>
      <c r="D92" s="37" t="s">
        <v>498</v>
      </c>
      <c r="E92" s="47"/>
      <c r="F92" s="48">
        <v>35158</v>
      </c>
      <c r="G92" s="37"/>
      <c r="H92" s="37"/>
      <c r="I92" s="37"/>
      <c r="J92" s="58"/>
      <c r="K92" s="34" t="e">
        <f>VLOOKUP(A92,'US PWR Rankings'!$C$6:$H$126,6,FALSE)</f>
        <v>#N/A</v>
      </c>
    </row>
    <row r="93" spans="1:11" s="34" customFormat="1" x14ac:dyDescent="0.2">
      <c r="A93" s="33" t="s">
        <v>531</v>
      </c>
      <c r="B93" s="46" t="s">
        <v>533</v>
      </c>
      <c r="C93" s="33" t="s">
        <v>534</v>
      </c>
      <c r="D93" s="37" t="s">
        <v>466</v>
      </c>
      <c r="E93" s="47"/>
      <c r="F93" s="48">
        <v>34933</v>
      </c>
      <c r="G93" s="37"/>
      <c r="H93" s="37"/>
      <c r="I93" s="37"/>
      <c r="J93" s="58"/>
      <c r="K93" s="34" t="e">
        <f>VLOOKUP(A93,'US PWR Rankings'!$C$6:$H$126,6,FALSE)</f>
        <v>#N/A</v>
      </c>
    </row>
    <row r="94" spans="1:11" s="34" customFormat="1" x14ac:dyDescent="0.2">
      <c r="A94" s="33" t="s">
        <v>535</v>
      </c>
      <c r="B94" s="46">
        <v>96000132</v>
      </c>
      <c r="C94" s="33" t="s">
        <v>483</v>
      </c>
      <c r="D94" s="50" t="s">
        <v>466</v>
      </c>
      <c r="E94" s="47"/>
      <c r="F94" s="48">
        <v>34617</v>
      </c>
      <c r="G94" s="37"/>
      <c r="H94" s="37"/>
      <c r="I94" s="37"/>
      <c r="J94" s="58"/>
      <c r="K94" s="34" t="e">
        <f>VLOOKUP(A94,'US PWR Rankings'!$C$6:$H$126,6,FALSE)</f>
        <v>#N/A</v>
      </c>
    </row>
    <row r="95" spans="1:11" s="34" customFormat="1" x14ac:dyDescent="0.2">
      <c r="A95" s="33" t="s">
        <v>535</v>
      </c>
      <c r="B95" s="46">
        <v>95001189</v>
      </c>
      <c r="C95" s="33" t="s">
        <v>519</v>
      </c>
      <c r="D95" s="37" t="s">
        <v>518</v>
      </c>
      <c r="E95" s="47"/>
      <c r="F95" s="48">
        <v>34639</v>
      </c>
      <c r="G95" s="37"/>
      <c r="H95" s="37"/>
      <c r="I95" s="37"/>
      <c r="J95" s="58"/>
      <c r="K95" s="34" t="e">
        <f>VLOOKUP(A95,'US PWR Rankings'!$C$6:$H$126,6,FALSE)</f>
        <v>#N/A</v>
      </c>
    </row>
    <row r="96" spans="1:11" s="34" customFormat="1" x14ac:dyDescent="0.2">
      <c r="A96" s="33" t="s">
        <v>353</v>
      </c>
      <c r="B96" s="46">
        <v>95001188</v>
      </c>
      <c r="C96" s="33" t="s">
        <v>501</v>
      </c>
      <c r="D96" s="50" t="s">
        <v>461</v>
      </c>
      <c r="E96" s="47"/>
      <c r="F96" s="48">
        <v>34528</v>
      </c>
      <c r="G96" s="37"/>
      <c r="H96" s="37"/>
      <c r="I96" s="37"/>
      <c r="J96" s="58" t="s">
        <v>560</v>
      </c>
      <c r="K96" s="34">
        <f>VLOOKUP(A96,'US PWR Rankings'!$C$6:$H$126,6,FALSE)</f>
        <v>84</v>
      </c>
    </row>
    <row r="97" spans="1:11" s="34" customFormat="1" x14ac:dyDescent="0.2">
      <c r="A97" s="33" t="s">
        <v>536</v>
      </c>
      <c r="B97" s="46">
        <v>96027281</v>
      </c>
      <c r="C97" s="50" t="s">
        <v>465</v>
      </c>
      <c r="D97" s="50" t="s">
        <v>478</v>
      </c>
      <c r="F97" s="48">
        <v>36413</v>
      </c>
      <c r="G97" s="61"/>
      <c r="J97" s="58"/>
      <c r="K97" s="34" t="e">
        <f>VLOOKUP(A97,'US PWR Rankings'!$C$6:$H$126,6,FALSE)</f>
        <v>#N/A</v>
      </c>
    </row>
    <row r="98" spans="1:11" s="34" customFormat="1" x14ac:dyDescent="0.2">
      <c r="A98" s="33" t="s">
        <v>251</v>
      </c>
      <c r="B98" s="58">
        <v>96062114</v>
      </c>
      <c r="C98" s="33" t="s">
        <v>463</v>
      </c>
      <c r="D98" s="50" t="s">
        <v>499</v>
      </c>
      <c r="E98" s="47" t="s">
        <v>459</v>
      </c>
      <c r="F98" s="48">
        <v>37043</v>
      </c>
      <c r="G98" s="37"/>
      <c r="H98" s="37"/>
      <c r="I98" s="37"/>
      <c r="J98" s="58"/>
      <c r="K98" s="34">
        <f>VLOOKUP(A98,'US PWR Rankings'!$C$6:$H$126,6,FALSE)</f>
        <v>27</v>
      </c>
    </row>
    <row r="99" spans="1:11" s="34" customFormat="1" x14ac:dyDescent="0.2">
      <c r="A99" s="33" t="s">
        <v>86</v>
      </c>
      <c r="B99" s="46">
        <v>96053779</v>
      </c>
      <c r="C99" s="33" t="s">
        <v>463</v>
      </c>
      <c r="D99" s="37" t="s">
        <v>461</v>
      </c>
      <c r="E99" s="47" t="s">
        <v>459</v>
      </c>
      <c r="F99" s="48">
        <v>36845</v>
      </c>
      <c r="G99" s="37"/>
      <c r="H99" s="37"/>
      <c r="I99" s="37"/>
      <c r="J99" s="58"/>
      <c r="K99" s="34">
        <f>VLOOKUP(A99,'US PWR Rankings'!$C$6:$H$126,6,FALSE)</f>
        <v>22</v>
      </c>
    </row>
    <row r="100" spans="1:11" s="34" customFormat="1" x14ac:dyDescent="0.2">
      <c r="A100" s="33" t="s">
        <v>537</v>
      </c>
      <c r="B100" s="46">
        <v>96058566</v>
      </c>
      <c r="C100" s="33" t="s">
        <v>463</v>
      </c>
      <c r="D100" s="50" t="s">
        <v>461</v>
      </c>
      <c r="E100" s="47" t="s">
        <v>459</v>
      </c>
      <c r="F100" s="48">
        <v>36987</v>
      </c>
      <c r="J100" s="58"/>
      <c r="K100" s="34" t="e">
        <f>VLOOKUP(A100,'US PWR Rankings'!$C$6:$H$126,6,FALSE)</f>
        <v>#N/A</v>
      </c>
    </row>
    <row r="101" spans="1:11" s="34" customFormat="1" x14ac:dyDescent="0.2">
      <c r="A101" s="55" t="s">
        <v>348</v>
      </c>
      <c r="B101" s="46">
        <v>96000095</v>
      </c>
      <c r="C101" s="55" t="s">
        <v>538</v>
      </c>
      <c r="D101" s="37" t="s">
        <v>461</v>
      </c>
      <c r="E101" s="56"/>
      <c r="F101" s="57">
        <v>35156</v>
      </c>
      <c r="G101" s="37"/>
      <c r="H101" s="37"/>
      <c r="I101" s="37"/>
      <c r="J101" s="58"/>
      <c r="K101" s="34">
        <f>VLOOKUP(A101,'US PWR Rankings'!$C$6:$H$126,6,FALSE)</f>
        <v>78</v>
      </c>
    </row>
    <row r="102" spans="1:11" s="34" customFormat="1" ht="25.5" x14ac:dyDescent="0.2">
      <c r="A102" s="33" t="s">
        <v>348</v>
      </c>
      <c r="B102" s="46">
        <v>96004338</v>
      </c>
      <c r="C102" s="33" t="s">
        <v>539</v>
      </c>
      <c r="D102" s="37" t="s">
        <v>516</v>
      </c>
      <c r="E102" s="47"/>
      <c r="F102" s="48">
        <v>35447</v>
      </c>
      <c r="G102" s="37"/>
      <c r="H102" s="37"/>
      <c r="I102" s="37"/>
      <c r="J102" s="58"/>
      <c r="K102" s="34">
        <f>VLOOKUP(A102,'US PWR Rankings'!$C$6:$H$126,6,FALSE)</f>
        <v>78</v>
      </c>
    </row>
    <row r="103" spans="1:11" s="34" customFormat="1" x14ac:dyDescent="0.2">
      <c r="A103" s="33" t="s">
        <v>540</v>
      </c>
      <c r="B103" s="46">
        <v>95001180</v>
      </c>
      <c r="C103" s="33" t="s">
        <v>541</v>
      </c>
      <c r="D103" s="37" t="s">
        <v>461</v>
      </c>
      <c r="E103" s="47"/>
      <c r="F103" s="48">
        <v>34967</v>
      </c>
      <c r="J103" s="58"/>
      <c r="K103" s="34" t="e">
        <f>VLOOKUP(A103,'US PWR Rankings'!$C$6:$H$126,6,FALSE)</f>
        <v>#N/A</v>
      </c>
    </row>
    <row r="104" spans="1:11" s="34" customFormat="1" ht="25.5" x14ac:dyDescent="0.2">
      <c r="A104" s="33" t="s">
        <v>540</v>
      </c>
      <c r="B104" s="46">
        <v>96003937</v>
      </c>
      <c r="C104" s="33" t="s">
        <v>542</v>
      </c>
      <c r="D104" s="59" t="s">
        <v>516</v>
      </c>
      <c r="E104" s="47"/>
      <c r="F104" s="48">
        <v>35402</v>
      </c>
      <c r="G104" s="37"/>
      <c r="H104" s="37"/>
      <c r="I104" s="37"/>
      <c r="J104" s="58"/>
      <c r="K104" s="34" t="e">
        <f>VLOOKUP(A104,'US PWR Rankings'!$C$6:$H$126,6,FALSE)</f>
        <v>#N/A</v>
      </c>
    </row>
    <row r="105" spans="1:11" s="34" customFormat="1" x14ac:dyDescent="0.2">
      <c r="A105" s="33" t="s">
        <v>543</v>
      </c>
      <c r="B105" s="46">
        <v>95001174</v>
      </c>
      <c r="C105" s="33" t="s">
        <v>544</v>
      </c>
      <c r="D105" s="59" t="s">
        <v>461</v>
      </c>
      <c r="E105" s="47"/>
      <c r="F105" s="48">
        <v>34845</v>
      </c>
      <c r="G105" s="37"/>
      <c r="H105" s="37"/>
      <c r="I105" s="37"/>
      <c r="J105" s="58"/>
      <c r="K105" s="34" t="e">
        <f>VLOOKUP(A105,'US PWR Rankings'!$C$6:$H$126,6,FALSE)</f>
        <v>#N/A</v>
      </c>
    </row>
    <row r="106" spans="1:11" s="34" customFormat="1" x14ac:dyDescent="0.2">
      <c r="A106" s="33" t="s">
        <v>543</v>
      </c>
      <c r="B106" s="46">
        <v>96004460</v>
      </c>
      <c r="C106" s="33" t="s">
        <v>545</v>
      </c>
      <c r="D106" s="59" t="s">
        <v>516</v>
      </c>
      <c r="E106" s="47"/>
      <c r="F106" s="48">
        <v>35453</v>
      </c>
      <c r="G106" s="37"/>
      <c r="H106" s="37"/>
      <c r="I106" s="37"/>
      <c r="J106" s="58"/>
      <c r="K106" s="34" t="e">
        <f>VLOOKUP(A106,'US PWR Rankings'!$C$6:$H$126,6,FALSE)</f>
        <v>#N/A</v>
      </c>
    </row>
    <row r="107" spans="1:11" s="34" customFormat="1" x14ac:dyDescent="0.2">
      <c r="A107" s="33" t="s">
        <v>543</v>
      </c>
      <c r="B107" s="46">
        <v>96004461</v>
      </c>
      <c r="C107" s="33" t="s">
        <v>547</v>
      </c>
      <c r="D107" s="59" t="s">
        <v>546</v>
      </c>
      <c r="E107" s="47"/>
      <c r="F107" s="48">
        <v>35453</v>
      </c>
      <c r="G107" s="37"/>
      <c r="H107" s="37"/>
      <c r="I107" s="37"/>
      <c r="J107" s="58"/>
      <c r="K107" s="34" t="e">
        <f>VLOOKUP(A107,'US PWR Rankings'!$C$6:$H$126,6,FALSE)</f>
        <v>#N/A</v>
      </c>
    </row>
    <row r="108" spans="1:11" s="34" customFormat="1" x14ac:dyDescent="0.2">
      <c r="A108" s="33" t="s">
        <v>548</v>
      </c>
      <c r="B108" s="46">
        <v>96054373</v>
      </c>
      <c r="C108" s="33" t="s">
        <v>463</v>
      </c>
      <c r="D108" s="59" t="s">
        <v>461</v>
      </c>
      <c r="E108" s="47" t="s">
        <v>459</v>
      </c>
      <c r="F108" s="48">
        <v>36872</v>
      </c>
      <c r="G108" s="37"/>
      <c r="H108" s="37"/>
      <c r="I108" s="37"/>
      <c r="J108" s="58"/>
      <c r="K108" s="34" t="e">
        <f>VLOOKUP(A108,'US PWR Rankings'!$C$6:$H$126,6,FALSE)</f>
        <v>#N/A</v>
      </c>
    </row>
    <row r="109" spans="1:11" s="34" customFormat="1" x14ac:dyDescent="0.2">
      <c r="A109" s="55" t="s">
        <v>371</v>
      </c>
      <c r="B109" s="58">
        <v>96004771</v>
      </c>
      <c r="C109" s="55" t="s">
        <v>465</v>
      </c>
      <c r="D109" s="37" t="s">
        <v>461</v>
      </c>
      <c r="E109" s="56"/>
      <c r="F109" s="57">
        <v>35431</v>
      </c>
      <c r="J109" s="58"/>
      <c r="K109" s="34">
        <f>VLOOKUP(A109,'US PWR Rankings'!$C$6:$H$126,6,FALSE)</f>
        <v>105</v>
      </c>
    </row>
    <row r="110" spans="1:11" s="34" customFormat="1" x14ac:dyDescent="0.2">
      <c r="A110" s="55" t="s">
        <v>355</v>
      </c>
      <c r="B110" s="58">
        <v>96057496</v>
      </c>
      <c r="C110" s="55" t="s">
        <v>463</v>
      </c>
      <c r="D110" s="37" t="s">
        <v>478</v>
      </c>
      <c r="E110" s="56" t="s">
        <v>459</v>
      </c>
      <c r="F110" s="57">
        <v>36943</v>
      </c>
      <c r="J110" s="58"/>
      <c r="K110" s="34">
        <f>VLOOKUP(A110,'US PWR Rankings'!$C$6:$H$126,6,FALSE)</f>
        <v>86</v>
      </c>
    </row>
    <row r="111" spans="1:11" s="34" customFormat="1" x14ac:dyDescent="0.2">
      <c r="A111" s="55" t="s">
        <v>168</v>
      </c>
      <c r="B111" s="58">
        <v>96060378</v>
      </c>
      <c r="C111" s="55" t="s">
        <v>463</v>
      </c>
      <c r="D111" s="37" t="s">
        <v>461</v>
      </c>
      <c r="E111" s="56" t="s">
        <v>459</v>
      </c>
      <c r="F111" s="57">
        <v>37015</v>
      </c>
      <c r="J111" s="58"/>
      <c r="K111" s="34">
        <f>VLOOKUP(A111,'US PWR Rankings'!$C$6:$H$126,6,FALSE)</f>
        <v>43</v>
      </c>
    </row>
    <row r="112" spans="1:11" s="34" customFormat="1" x14ac:dyDescent="0.2">
      <c r="A112" s="33" t="s">
        <v>104</v>
      </c>
      <c r="B112" s="46">
        <v>96005582</v>
      </c>
      <c r="C112" s="33" t="s">
        <v>465</v>
      </c>
      <c r="D112" s="50" t="s">
        <v>461</v>
      </c>
      <c r="E112" s="47"/>
      <c r="F112" s="48">
        <v>35521</v>
      </c>
      <c r="G112" s="37"/>
      <c r="H112" s="37"/>
      <c r="I112" s="37"/>
      <c r="J112" s="58"/>
      <c r="K112" s="34">
        <f>VLOOKUP(A112,'US PWR Rankings'!$C$6:$H$126,6,FALSE)</f>
        <v>21</v>
      </c>
    </row>
    <row r="113" spans="1:11" s="34" customFormat="1" x14ac:dyDescent="0.2">
      <c r="A113" s="33" t="s">
        <v>549</v>
      </c>
      <c r="B113" s="46">
        <v>96050448</v>
      </c>
      <c r="C113" s="33" t="s">
        <v>463</v>
      </c>
      <c r="D113" s="50" t="s">
        <v>461</v>
      </c>
      <c r="E113" s="47" t="s">
        <v>459</v>
      </c>
      <c r="F113" s="48">
        <v>36770</v>
      </c>
      <c r="G113" s="37"/>
      <c r="H113" s="37"/>
      <c r="I113" s="37"/>
      <c r="J113" s="58"/>
      <c r="K113" s="34" t="e">
        <f>VLOOKUP(A113,'US PWR Rankings'!$C$6:$H$126,6,FALSE)</f>
        <v>#N/A</v>
      </c>
    </row>
    <row r="114" spans="1:11" s="34" customFormat="1" x14ac:dyDescent="0.2">
      <c r="A114" s="33" t="s">
        <v>380</v>
      </c>
      <c r="B114" s="46">
        <v>96004389</v>
      </c>
      <c r="C114" s="33" t="s">
        <v>550</v>
      </c>
      <c r="D114" s="59" t="s">
        <v>478</v>
      </c>
      <c r="E114" s="47"/>
      <c r="F114" s="48">
        <v>35207</v>
      </c>
      <c r="G114" s="37"/>
      <c r="H114" s="37"/>
      <c r="I114" s="37"/>
      <c r="J114" s="58"/>
      <c r="K114" s="34">
        <f>VLOOKUP(A114,'US PWR Rankings'!$C$6:$H$126,6,FALSE)</f>
        <v>116</v>
      </c>
    </row>
    <row r="115" spans="1:11" s="34" customFormat="1" x14ac:dyDescent="0.2">
      <c r="A115" s="33" t="s">
        <v>551</v>
      </c>
      <c r="B115" s="46">
        <v>96070400</v>
      </c>
      <c r="C115" s="33" t="s">
        <v>463</v>
      </c>
      <c r="D115" s="59" t="s">
        <v>498</v>
      </c>
      <c r="E115" s="47" t="s">
        <v>459</v>
      </c>
      <c r="F115" s="48">
        <v>37111</v>
      </c>
      <c r="G115" s="37"/>
      <c r="H115" s="37"/>
      <c r="I115" s="37"/>
      <c r="J115" s="58"/>
      <c r="K115" s="34" t="e">
        <f>VLOOKUP(A115,'US PWR Rankings'!$C$6:$H$126,6,FALSE)</f>
        <v>#N/A</v>
      </c>
    </row>
    <row r="116" spans="1:11" s="34" customFormat="1" x14ac:dyDescent="0.2">
      <c r="A116" s="33" t="s">
        <v>552</v>
      </c>
      <c r="B116" s="46">
        <v>96015003</v>
      </c>
      <c r="C116" s="33" t="s">
        <v>465</v>
      </c>
      <c r="D116" s="37" t="s">
        <v>461</v>
      </c>
      <c r="E116" s="47"/>
      <c r="F116" s="48">
        <v>35886</v>
      </c>
      <c r="G116" s="37"/>
      <c r="H116" s="37"/>
      <c r="I116" s="37"/>
      <c r="J116" s="58"/>
      <c r="K116" s="34" t="e">
        <f>VLOOKUP(A116,'US PWR Rankings'!$C$6:$H$126,6,FALSE)</f>
        <v>#N/A</v>
      </c>
    </row>
    <row r="117" spans="1:11" s="34" customFormat="1" x14ac:dyDescent="0.2">
      <c r="A117" s="55" t="s">
        <v>319</v>
      </c>
      <c r="B117" s="58">
        <v>96063913</v>
      </c>
      <c r="C117" s="55" t="s">
        <v>463</v>
      </c>
      <c r="D117" s="37" t="s">
        <v>529</v>
      </c>
      <c r="E117" s="56" t="s">
        <v>459</v>
      </c>
      <c r="F117" s="57">
        <v>37097</v>
      </c>
      <c r="J117" s="58"/>
      <c r="K117" s="34">
        <f>VLOOKUP(A117,'US PWR Rankings'!$C$6:$H$126,6,FALSE)</f>
        <v>20</v>
      </c>
    </row>
    <row r="118" spans="1:11" s="34" customFormat="1" ht="25.5" x14ac:dyDescent="0.2">
      <c r="A118" s="55" t="s">
        <v>319</v>
      </c>
      <c r="B118" s="58">
        <v>96063913</v>
      </c>
      <c r="C118" s="55" t="s">
        <v>553</v>
      </c>
      <c r="D118" s="37" t="s">
        <v>493</v>
      </c>
      <c r="E118" s="56"/>
      <c r="F118" s="57">
        <v>37097</v>
      </c>
      <c r="J118" s="58"/>
      <c r="K118" s="34">
        <f>VLOOKUP(A118,'US PWR Rankings'!$C$6:$H$126,6,FALSE)</f>
        <v>20</v>
      </c>
    </row>
    <row r="119" spans="1:11" s="34" customFormat="1" x14ac:dyDescent="0.2">
      <c r="A119" s="33" t="s">
        <v>554</v>
      </c>
      <c r="B119" s="46">
        <v>96056752</v>
      </c>
      <c r="C119" s="33" t="s">
        <v>463</v>
      </c>
      <c r="D119" s="37" t="s">
        <v>478</v>
      </c>
      <c r="E119" s="47" t="s">
        <v>459</v>
      </c>
      <c r="F119" s="48">
        <v>36901</v>
      </c>
      <c r="G119" s="37"/>
      <c r="H119" s="37"/>
      <c r="I119" s="37"/>
      <c r="J119" s="58"/>
      <c r="K119" s="34" t="e">
        <f>VLOOKUP(A119,'US PWR Rankings'!$C$6:$H$126,6,FALSE)</f>
        <v>#N/A</v>
      </c>
    </row>
    <row r="120" spans="1:11" s="34" customFormat="1" x14ac:dyDescent="0.2">
      <c r="A120" s="55" t="s">
        <v>555</v>
      </c>
      <c r="B120" s="58">
        <v>96016180</v>
      </c>
      <c r="C120" s="55" t="s">
        <v>465</v>
      </c>
      <c r="D120" s="37" t="s">
        <v>478</v>
      </c>
      <c r="E120" s="56"/>
      <c r="F120" s="57">
        <v>35969</v>
      </c>
      <c r="J120" s="58"/>
      <c r="K120" s="34" t="e">
        <f>VLOOKUP(A120,'US PWR Rankings'!$C$6:$H$126,6,FALSE)</f>
        <v>#N/A</v>
      </c>
    </row>
    <row r="121" spans="1:11" s="34" customFormat="1" x14ac:dyDescent="0.2">
      <c r="A121" s="33" t="s">
        <v>556</v>
      </c>
      <c r="B121" s="46">
        <v>96004396</v>
      </c>
      <c r="C121" s="33" t="s">
        <v>465</v>
      </c>
      <c r="D121" s="37" t="s">
        <v>461</v>
      </c>
      <c r="E121" s="47"/>
      <c r="F121" s="48">
        <v>35462</v>
      </c>
      <c r="G121" s="37"/>
      <c r="H121" s="37"/>
      <c r="I121" s="37"/>
      <c r="J121" s="58"/>
      <c r="K121" s="34" t="e">
        <f>VLOOKUP(A121,'US PWR Rankings'!$C$6:$H$126,6,FALSE)</f>
        <v>#N/A</v>
      </c>
    </row>
    <row r="122" spans="1:11" s="34" customFormat="1" x14ac:dyDescent="0.2">
      <c r="A122" s="33" t="s">
        <v>142</v>
      </c>
      <c r="B122" s="46">
        <v>96004053</v>
      </c>
      <c r="C122" s="33" t="s">
        <v>465</v>
      </c>
      <c r="D122" s="37" t="s">
        <v>461</v>
      </c>
      <c r="E122" s="47"/>
      <c r="F122" s="48">
        <v>35431</v>
      </c>
      <c r="G122" s="37"/>
      <c r="H122" s="37"/>
      <c r="I122" s="37"/>
      <c r="J122" s="58"/>
      <c r="K122" s="34">
        <f>VLOOKUP(A122,'US PWR Rankings'!$C$6:$H$126,6,FALSE)</f>
        <v>91</v>
      </c>
    </row>
    <row r="123" spans="1:11" x14ac:dyDescent="0.2">
      <c r="A123" s="28"/>
      <c r="B123" s="27"/>
      <c r="C123" s="28"/>
      <c r="D123" s="26"/>
      <c r="E123" s="29"/>
      <c r="F123" s="30"/>
      <c r="G123" s="26"/>
      <c r="H123" s="26"/>
      <c r="I123" s="26"/>
    </row>
    <row r="124" spans="1:11" x14ac:dyDescent="0.2">
      <c r="A124" s="31"/>
      <c r="C124" s="31"/>
      <c r="F124" s="32"/>
    </row>
    <row r="125" spans="1:11" x14ac:dyDescent="0.2">
      <c r="A125" s="31"/>
      <c r="C125" s="31"/>
      <c r="F125" s="32"/>
    </row>
    <row r="126" spans="1:11" x14ac:dyDescent="0.2">
      <c r="A126" s="31"/>
      <c r="C126" s="31"/>
      <c r="F126" s="32"/>
    </row>
    <row r="127" spans="1:11" x14ac:dyDescent="0.2">
      <c r="A127" s="31"/>
      <c r="C127" s="31"/>
      <c r="F127" s="32"/>
    </row>
    <row r="128" spans="1:11" x14ac:dyDescent="0.2">
      <c r="A128" s="31"/>
      <c r="C128" s="31"/>
      <c r="F128" s="32"/>
    </row>
    <row r="129" spans="1:6" x14ac:dyDescent="0.2">
      <c r="A129" s="31"/>
      <c r="C129" s="31"/>
      <c r="F129" s="32"/>
    </row>
    <row r="130" spans="1:6" x14ac:dyDescent="0.2">
      <c r="A130" s="31"/>
      <c r="C130" s="31"/>
      <c r="F130" s="32"/>
    </row>
    <row r="131" spans="1:6" x14ac:dyDescent="0.2">
      <c r="A131" s="31"/>
      <c r="C131" s="31"/>
      <c r="F131" s="32"/>
    </row>
    <row r="132" spans="1:6" x14ac:dyDescent="0.2">
      <c r="A132" s="31"/>
      <c r="C132" s="31"/>
      <c r="F132" s="32"/>
    </row>
    <row r="133" spans="1:6" x14ac:dyDescent="0.2">
      <c r="A133" s="31"/>
      <c r="C133" s="31"/>
      <c r="F133" s="32"/>
    </row>
    <row r="134" spans="1:6" x14ac:dyDescent="0.2">
      <c r="A134" s="31"/>
      <c r="C134" s="31"/>
      <c r="F134" s="32"/>
    </row>
    <row r="135" spans="1:6" x14ac:dyDescent="0.2">
      <c r="A135" s="31"/>
      <c r="C135" s="31"/>
      <c r="F135" s="32"/>
    </row>
    <row r="136" spans="1:6" x14ac:dyDescent="0.2">
      <c r="A136" s="31"/>
      <c r="C136" s="31"/>
      <c r="F136" s="32"/>
    </row>
    <row r="137" spans="1:6" x14ac:dyDescent="0.2">
      <c r="A137" s="31"/>
      <c r="C137" s="31"/>
      <c r="F137" s="32"/>
    </row>
    <row r="138" spans="1:6" x14ac:dyDescent="0.2">
      <c r="A138" s="31"/>
      <c r="C138" s="31"/>
      <c r="F138" s="32"/>
    </row>
    <row r="139" spans="1:6" x14ac:dyDescent="0.2">
      <c r="A139" s="31"/>
      <c r="C139" s="31"/>
      <c r="F139" s="32"/>
    </row>
    <row r="140" spans="1:6" x14ac:dyDescent="0.2">
      <c r="A140" s="31"/>
      <c r="C140" s="31"/>
      <c r="F140" s="32"/>
    </row>
    <row r="141" spans="1:6" x14ac:dyDescent="0.2">
      <c r="A141" s="31"/>
      <c r="C141" s="31"/>
      <c r="F141" s="32"/>
    </row>
    <row r="142" spans="1:6" x14ac:dyDescent="0.2">
      <c r="A142" s="31"/>
      <c r="C142" s="31"/>
      <c r="F142" s="32"/>
    </row>
    <row r="143" spans="1:6" x14ac:dyDescent="0.2">
      <c r="A143" s="31"/>
      <c r="C143" s="31"/>
      <c r="F143" s="32"/>
    </row>
    <row r="144" spans="1:6" x14ac:dyDescent="0.2">
      <c r="A144" s="31"/>
      <c r="C144" s="31"/>
      <c r="F144" s="32"/>
    </row>
    <row r="145" spans="1:6" x14ac:dyDescent="0.2">
      <c r="A145" s="31"/>
      <c r="C145" s="31"/>
      <c r="F145" s="32"/>
    </row>
    <row r="146" spans="1:6" x14ac:dyDescent="0.2">
      <c r="A146" s="31"/>
      <c r="C146" s="31"/>
      <c r="F146" s="32"/>
    </row>
    <row r="147" spans="1:6" x14ac:dyDescent="0.2">
      <c r="A147" s="31"/>
      <c r="C147" s="31"/>
      <c r="F147" s="32"/>
    </row>
    <row r="148" spans="1:6" x14ac:dyDescent="0.2">
      <c r="A148" s="31"/>
      <c r="C148" s="31"/>
      <c r="F148" s="32"/>
    </row>
    <row r="149" spans="1:6" x14ac:dyDescent="0.2">
      <c r="A149" s="31"/>
      <c r="C149" s="31"/>
      <c r="F149" s="32"/>
    </row>
    <row r="150" spans="1:6" x14ac:dyDescent="0.2">
      <c r="A150" s="31"/>
      <c r="C150" s="31"/>
      <c r="F150" s="32"/>
    </row>
    <row r="151" spans="1:6" x14ac:dyDescent="0.2">
      <c r="A151" s="31"/>
      <c r="C151" s="31"/>
      <c r="F151" s="32"/>
    </row>
    <row r="152" spans="1:6" x14ac:dyDescent="0.2">
      <c r="A152" s="31"/>
      <c r="C152" s="31"/>
      <c r="F152" s="32"/>
    </row>
    <row r="153" spans="1:6" x14ac:dyDescent="0.2">
      <c r="A153" s="31"/>
      <c r="C153" s="31"/>
      <c r="F153" s="32"/>
    </row>
    <row r="154" spans="1:6" x14ac:dyDescent="0.2">
      <c r="A154" s="31"/>
      <c r="C154" s="31"/>
      <c r="F154" s="32"/>
    </row>
    <row r="155" spans="1:6" x14ac:dyDescent="0.2">
      <c r="A155" s="31"/>
      <c r="C155" s="31"/>
      <c r="F155" s="32"/>
    </row>
    <row r="156" spans="1:6" x14ac:dyDescent="0.2">
      <c r="A156" s="31"/>
      <c r="C156" s="31"/>
      <c r="F156" s="32"/>
    </row>
    <row r="157" spans="1:6" x14ac:dyDescent="0.2">
      <c r="A157" s="31"/>
      <c r="C157" s="31"/>
      <c r="F157" s="32"/>
    </row>
    <row r="158" spans="1:6" x14ac:dyDescent="0.2">
      <c r="A158" s="31"/>
      <c r="C158" s="31"/>
      <c r="F158" s="32"/>
    </row>
    <row r="159" spans="1:6" x14ac:dyDescent="0.2">
      <c r="A159" s="31"/>
      <c r="C159" s="31"/>
      <c r="F159" s="32"/>
    </row>
    <row r="160" spans="1:6" x14ac:dyDescent="0.2">
      <c r="A160" s="31"/>
      <c r="C160" s="31"/>
      <c r="F160" s="32"/>
    </row>
    <row r="161" spans="1:3" x14ac:dyDescent="0.2">
      <c r="A161" s="31"/>
      <c r="C161" s="31"/>
    </row>
    <row r="162" spans="1:3" x14ac:dyDescent="0.2">
      <c r="A162" s="31"/>
      <c r="C162" s="31"/>
    </row>
    <row r="163" spans="1:3" x14ac:dyDescent="0.2">
      <c r="A163" s="31"/>
      <c r="C163" s="31"/>
    </row>
    <row r="164" spans="1:3" x14ac:dyDescent="0.2">
      <c r="A164" s="31"/>
      <c r="C164" s="31"/>
    </row>
    <row r="165" spans="1:3" x14ac:dyDescent="0.2">
      <c r="A165" s="31"/>
      <c r="C165" s="31"/>
    </row>
    <row r="166" spans="1:3" x14ac:dyDescent="0.2">
      <c r="A166" s="31"/>
      <c r="C166" s="31"/>
    </row>
    <row r="167" spans="1:3" x14ac:dyDescent="0.2">
      <c r="A167" s="31"/>
      <c r="C167" s="31"/>
    </row>
    <row r="168" spans="1:3" x14ac:dyDescent="0.2">
      <c r="A168" s="31"/>
      <c r="C168" s="31"/>
    </row>
    <row r="169" spans="1:3" x14ac:dyDescent="0.2">
      <c r="A169" s="31"/>
      <c r="C169" s="31"/>
    </row>
    <row r="170" spans="1:3" x14ac:dyDescent="0.2">
      <c r="A170" s="31"/>
      <c r="C170" s="31"/>
    </row>
    <row r="171" spans="1:3" x14ac:dyDescent="0.2">
      <c r="A171" s="31"/>
      <c r="C171" s="31"/>
    </row>
    <row r="172" spans="1:3" x14ac:dyDescent="0.2">
      <c r="A172" s="31"/>
      <c r="C172" s="31"/>
    </row>
    <row r="173" spans="1:3" x14ac:dyDescent="0.2">
      <c r="A173" s="31"/>
      <c r="C173" s="31"/>
    </row>
    <row r="174" spans="1:3" x14ac:dyDescent="0.2">
      <c r="A174" s="31"/>
      <c r="C174" s="31"/>
    </row>
    <row r="175" spans="1:3" x14ac:dyDescent="0.2">
      <c r="A175" s="31"/>
      <c r="C175" s="31"/>
    </row>
    <row r="176" spans="1:3" x14ac:dyDescent="0.2">
      <c r="A176" s="31"/>
      <c r="C176" s="31"/>
    </row>
    <row r="177" spans="1:3" x14ac:dyDescent="0.2">
      <c r="A177" s="31"/>
      <c r="C177" s="31"/>
    </row>
    <row r="178" spans="1:3" x14ac:dyDescent="0.2">
      <c r="A178" s="31"/>
      <c r="C178" s="31"/>
    </row>
    <row r="179" spans="1:3" x14ac:dyDescent="0.2">
      <c r="A179" s="31"/>
      <c r="C179" s="31"/>
    </row>
    <row r="180" spans="1:3" x14ac:dyDescent="0.2">
      <c r="A180" s="31"/>
      <c r="C180" s="31"/>
    </row>
    <row r="181" spans="1:3" x14ac:dyDescent="0.2">
      <c r="A181" s="31"/>
      <c r="C181" s="31"/>
    </row>
    <row r="182" spans="1:3" x14ac:dyDescent="0.2">
      <c r="A182" s="31"/>
      <c r="C182" s="31"/>
    </row>
    <row r="183" spans="1:3" x14ac:dyDescent="0.2">
      <c r="A183" s="31"/>
      <c r="C183" s="31"/>
    </row>
    <row r="184" spans="1:3" x14ac:dyDescent="0.2">
      <c r="A184" s="31"/>
      <c r="C184" s="31"/>
    </row>
    <row r="185" spans="1:3" x14ac:dyDescent="0.2">
      <c r="A185" s="31"/>
      <c r="C185" s="31"/>
    </row>
    <row r="186" spans="1:3" x14ac:dyDescent="0.2">
      <c r="A186" s="31"/>
      <c r="C186" s="31"/>
    </row>
    <row r="187" spans="1:3" x14ac:dyDescent="0.2">
      <c r="A187" s="31"/>
      <c r="C187" s="31"/>
    </row>
    <row r="188" spans="1:3" x14ac:dyDescent="0.2">
      <c r="A188" s="31"/>
      <c r="C188" s="31"/>
    </row>
    <row r="189" spans="1:3" x14ac:dyDescent="0.2">
      <c r="A189" s="31"/>
      <c r="C189" s="31"/>
    </row>
    <row r="190" spans="1:3" x14ac:dyDescent="0.2">
      <c r="A190" s="31"/>
      <c r="C190" s="31"/>
    </row>
    <row r="191" spans="1:3" x14ac:dyDescent="0.2">
      <c r="A191" s="31"/>
      <c r="C191" s="31"/>
    </row>
    <row r="192" spans="1:3" x14ac:dyDescent="0.2">
      <c r="A192" s="31"/>
      <c r="C192" s="31"/>
    </row>
    <row r="193" spans="1:3" x14ac:dyDescent="0.2">
      <c r="A193" s="31"/>
      <c r="C193" s="31"/>
    </row>
    <row r="194" spans="1:3" x14ac:dyDescent="0.2">
      <c r="A194" s="31"/>
      <c r="C194" s="31"/>
    </row>
    <row r="195" spans="1:3" x14ac:dyDescent="0.2">
      <c r="A195" s="31"/>
      <c r="C195" s="31"/>
    </row>
    <row r="196" spans="1:3" x14ac:dyDescent="0.2">
      <c r="A196" s="31"/>
      <c r="C196" s="31"/>
    </row>
    <row r="197" spans="1:3" x14ac:dyDescent="0.2">
      <c r="A197" s="31"/>
      <c r="C197" s="31"/>
    </row>
    <row r="198" spans="1:3" x14ac:dyDescent="0.2">
      <c r="A198" s="31"/>
      <c r="C198" s="31"/>
    </row>
    <row r="199" spans="1:3" x14ac:dyDescent="0.2">
      <c r="A199" s="31"/>
      <c r="C199" s="31"/>
    </row>
    <row r="200" spans="1:3" x14ac:dyDescent="0.2">
      <c r="A200" s="31"/>
      <c r="C200" s="31"/>
    </row>
    <row r="201" spans="1:3" x14ac:dyDescent="0.2">
      <c r="A201" s="31"/>
      <c r="C201" s="31"/>
    </row>
    <row r="202" spans="1:3" x14ac:dyDescent="0.2">
      <c r="A202" s="31"/>
      <c r="C202" s="31"/>
    </row>
    <row r="203" spans="1:3" x14ac:dyDescent="0.2">
      <c r="A203" s="31"/>
      <c r="C203" s="31"/>
    </row>
    <row r="204" spans="1:3" x14ac:dyDescent="0.2">
      <c r="A204" s="31"/>
      <c r="C204" s="31"/>
    </row>
    <row r="205" spans="1:3" x14ac:dyDescent="0.2">
      <c r="A205" s="31"/>
      <c r="C205" s="31"/>
    </row>
    <row r="206" spans="1:3" x14ac:dyDescent="0.2">
      <c r="A206" s="31"/>
      <c r="C206" s="31"/>
    </row>
    <row r="207" spans="1:3" x14ac:dyDescent="0.2">
      <c r="A207" s="31"/>
      <c r="C207" s="31"/>
    </row>
    <row r="208" spans="1:3" x14ac:dyDescent="0.2">
      <c r="A208" s="31"/>
      <c r="C208" s="31"/>
    </row>
    <row r="209" spans="1:3" x14ac:dyDescent="0.2">
      <c r="A209" s="31"/>
      <c r="C209" s="31"/>
    </row>
    <row r="210" spans="1:3" x14ac:dyDescent="0.2">
      <c r="A210" s="31"/>
      <c r="C210" s="31"/>
    </row>
    <row r="211" spans="1:3" x14ac:dyDescent="0.2">
      <c r="A211" s="31"/>
      <c r="C211" s="31"/>
    </row>
    <row r="212" spans="1:3" x14ac:dyDescent="0.2">
      <c r="A212" s="31"/>
      <c r="C212" s="31"/>
    </row>
    <row r="213" spans="1:3" x14ac:dyDescent="0.2">
      <c r="A213" s="31"/>
      <c r="C213" s="31"/>
    </row>
    <row r="214" spans="1:3" x14ac:dyDescent="0.2">
      <c r="A214" s="31"/>
      <c r="C214" s="31"/>
    </row>
    <row r="215" spans="1:3" x14ac:dyDescent="0.2">
      <c r="A215" s="31"/>
      <c r="C215" s="31"/>
    </row>
    <row r="216" spans="1:3" x14ac:dyDescent="0.2">
      <c r="A216" s="31"/>
      <c r="C216" s="31"/>
    </row>
    <row r="217" spans="1:3" x14ac:dyDescent="0.2">
      <c r="A217" s="31"/>
      <c r="C217" s="31"/>
    </row>
    <row r="218" spans="1:3" x14ac:dyDescent="0.2">
      <c r="A218" s="31"/>
      <c r="C218" s="31"/>
    </row>
    <row r="219" spans="1:3" x14ac:dyDescent="0.2">
      <c r="A219" s="31"/>
      <c r="C219" s="31"/>
    </row>
    <row r="220" spans="1:3" x14ac:dyDescent="0.2">
      <c r="A220" s="31"/>
      <c r="C220" s="31"/>
    </row>
    <row r="221" spans="1:3" x14ac:dyDescent="0.2">
      <c r="A221" s="31"/>
      <c r="C221" s="31"/>
    </row>
    <row r="222" spans="1:3" x14ac:dyDescent="0.2">
      <c r="A222" s="31"/>
      <c r="C222" s="31"/>
    </row>
    <row r="223" spans="1:3" x14ac:dyDescent="0.2">
      <c r="A223" s="31"/>
      <c r="C223" s="31"/>
    </row>
    <row r="224" spans="1:3" x14ac:dyDescent="0.2">
      <c r="A224" s="31"/>
      <c r="C224" s="31"/>
    </row>
    <row r="225" spans="1:3" x14ac:dyDescent="0.2">
      <c r="A225" s="31"/>
      <c r="C225" s="31"/>
    </row>
    <row r="226" spans="1:3" x14ac:dyDescent="0.2">
      <c r="A226" s="31"/>
      <c r="C226" s="31"/>
    </row>
    <row r="227" spans="1:3" x14ac:dyDescent="0.2">
      <c r="A227" s="31"/>
      <c r="C227" s="31"/>
    </row>
    <row r="228" spans="1:3" x14ac:dyDescent="0.2">
      <c r="A228" s="31"/>
      <c r="C228" s="31"/>
    </row>
    <row r="229" spans="1:3" x14ac:dyDescent="0.2">
      <c r="A229" s="31"/>
      <c r="C229" s="31"/>
    </row>
    <row r="230" spans="1:3" x14ac:dyDescent="0.2">
      <c r="A230" s="31"/>
      <c r="C230" s="31"/>
    </row>
    <row r="231" spans="1:3" x14ac:dyDescent="0.2">
      <c r="A231" s="31"/>
      <c r="C231" s="31"/>
    </row>
    <row r="232" spans="1:3" x14ac:dyDescent="0.2">
      <c r="A232" s="31"/>
      <c r="C232" s="31"/>
    </row>
    <row r="233" spans="1:3" x14ac:dyDescent="0.2">
      <c r="A233" s="31"/>
      <c r="C233" s="31"/>
    </row>
    <row r="234" spans="1:3" x14ac:dyDescent="0.2">
      <c r="A234" s="31"/>
      <c r="C234" s="31"/>
    </row>
    <row r="235" spans="1:3" x14ac:dyDescent="0.2">
      <c r="A235" s="31"/>
      <c r="C235" s="31"/>
    </row>
    <row r="236" spans="1:3" x14ac:dyDescent="0.2">
      <c r="A236" s="31"/>
      <c r="C236" s="31"/>
    </row>
    <row r="237" spans="1:3" x14ac:dyDescent="0.2">
      <c r="A237" s="31"/>
      <c r="C237" s="31"/>
    </row>
    <row r="238" spans="1:3" x14ac:dyDescent="0.2">
      <c r="A238" s="31"/>
      <c r="C238" s="31"/>
    </row>
    <row r="239" spans="1:3" x14ac:dyDescent="0.2">
      <c r="A239" s="31"/>
      <c r="C239" s="31"/>
    </row>
    <row r="240" spans="1:3" x14ac:dyDescent="0.2">
      <c r="A240" s="31"/>
      <c r="C240" s="31"/>
    </row>
    <row r="241" spans="1:3" x14ac:dyDescent="0.2">
      <c r="A241" s="31"/>
      <c r="C241" s="31"/>
    </row>
    <row r="242" spans="1:3" x14ac:dyDescent="0.2">
      <c r="A242" s="31"/>
      <c r="C242" s="31"/>
    </row>
    <row r="243" spans="1:3" x14ac:dyDescent="0.2">
      <c r="A243" s="31"/>
      <c r="C243" s="31"/>
    </row>
    <row r="244" spans="1:3" x14ac:dyDescent="0.2">
      <c r="A244" s="31"/>
      <c r="C244" s="31"/>
    </row>
    <row r="245" spans="1:3" x14ac:dyDescent="0.2">
      <c r="A245" s="31"/>
      <c r="C245" s="31"/>
    </row>
    <row r="246" spans="1:3" x14ac:dyDescent="0.2">
      <c r="A246" s="31"/>
      <c r="C246" s="31"/>
    </row>
    <row r="247" spans="1:3" x14ac:dyDescent="0.2">
      <c r="A247" s="31"/>
      <c r="C247" s="31"/>
    </row>
    <row r="248" spans="1:3" x14ac:dyDescent="0.2">
      <c r="A248" s="31"/>
      <c r="C248" s="31"/>
    </row>
    <row r="249" spans="1:3" x14ac:dyDescent="0.2">
      <c r="A249" s="31"/>
      <c r="C249" s="31"/>
    </row>
    <row r="250" spans="1:3" x14ac:dyDescent="0.2">
      <c r="A250" s="31"/>
      <c r="C250" s="31"/>
    </row>
    <row r="251" spans="1:3" x14ac:dyDescent="0.2">
      <c r="A251" s="31"/>
      <c r="C251" s="31"/>
    </row>
    <row r="252" spans="1:3" x14ac:dyDescent="0.2">
      <c r="A252" s="31"/>
      <c r="C252" s="31"/>
    </row>
    <row r="253" spans="1:3" x14ac:dyDescent="0.2">
      <c r="A253" s="31"/>
      <c r="C253" s="31"/>
    </row>
    <row r="254" spans="1:3" x14ac:dyDescent="0.2">
      <c r="A254" s="31"/>
      <c r="C254" s="31"/>
    </row>
    <row r="255" spans="1:3" x14ac:dyDescent="0.2">
      <c r="A255" s="31"/>
      <c r="C255" s="31"/>
    </row>
    <row r="256" spans="1:3" x14ac:dyDescent="0.2">
      <c r="A256" s="31"/>
      <c r="C256" s="31"/>
    </row>
    <row r="257" spans="1:3" x14ac:dyDescent="0.2">
      <c r="A257" s="31"/>
      <c r="C257" s="31"/>
    </row>
    <row r="258" spans="1:3" x14ac:dyDescent="0.2">
      <c r="A258" s="31"/>
      <c r="C258" s="31"/>
    </row>
    <row r="259" spans="1:3" x14ac:dyDescent="0.2">
      <c r="A259" s="31"/>
      <c r="C259" s="31"/>
    </row>
    <row r="260" spans="1:3" x14ac:dyDescent="0.2">
      <c r="A260" s="31"/>
      <c r="C260" s="31"/>
    </row>
    <row r="261" spans="1:3" x14ac:dyDescent="0.2">
      <c r="A261" s="31"/>
      <c r="C261" s="31"/>
    </row>
    <row r="262" spans="1:3" x14ac:dyDescent="0.2">
      <c r="A262" s="31"/>
      <c r="C262" s="31"/>
    </row>
    <row r="263" spans="1:3" x14ac:dyDescent="0.2">
      <c r="A263" s="31"/>
      <c r="C263" s="31"/>
    </row>
    <row r="264" spans="1:3" x14ac:dyDescent="0.2">
      <c r="A264" s="31"/>
      <c r="C264" s="31"/>
    </row>
    <row r="265" spans="1:3" x14ac:dyDescent="0.2">
      <c r="A265" s="31"/>
      <c r="C265" s="31"/>
    </row>
    <row r="266" spans="1:3" x14ac:dyDescent="0.2">
      <c r="A266" s="31"/>
      <c r="C266" s="31"/>
    </row>
    <row r="267" spans="1:3" x14ac:dyDescent="0.2">
      <c r="A267" s="31"/>
      <c r="C267" s="31"/>
    </row>
    <row r="268" spans="1:3" x14ac:dyDescent="0.2">
      <c r="A268" s="31"/>
      <c r="C268" s="31"/>
    </row>
    <row r="269" spans="1:3" x14ac:dyDescent="0.2">
      <c r="A269" s="31"/>
      <c r="C269" s="31"/>
    </row>
    <row r="270" spans="1:3" x14ac:dyDescent="0.2">
      <c r="A270" s="31"/>
      <c r="C270" s="31"/>
    </row>
    <row r="271" spans="1:3" x14ac:dyDescent="0.2">
      <c r="A271" s="31"/>
      <c r="C271" s="31"/>
    </row>
    <row r="272" spans="1:3" x14ac:dyDescent="0.2">
      <c r="A272" s="31"/>
      <c r="C272" s="31"/>
    </row>
    <row r="273" spans="1:3" x14ac:dyDescent="0.2">
      <c r="A273" s="31"/>
      <c r="C273" s="31"/>
    </row>
    <row r="274" spans="1:3" x14ac:dyDescent="0.2">
      <c r="A274" s="31"/>
      <c r="C274" s="31"/>
    </row>
    <row r="275" spans="1:3" x14ac:dyDescent="0.2">
      <c r="A275" s="31"/>
      <c r="C275" s="31"/>
    </row>
    <row r="276" spans="1:3" x14ac:dyDescent="0.2">
      <c r="A276" s="31"/>
      <c r="C276" s="31"/>
    </row>
    <row r="277" spans="1:3" x14ac:dyDescent="0.2">
      <c r="A277" s="31"/>
      <c r="C277" s="31"/>
    </row>
    <row r="278" spans="1:3" x14ac:dyDescent="0.2">
      <c r="A278" s="31"/>
      <c r="C278" s="31"/>
    </row>
    <row r="279" spans="1:3" x14ac:dyDescent="0.2">
      <c r="A279" s="31"/>
      <c r="C279" s="31"/>
    </row>
    <row r="280" spans="1:3" x14ac:dyDescent="0.2">
      <c r="A280" s="31"/>
      <c r="C280" s="31"/>
    </row>
    <row r="281" spans="1:3" x14ac:dyDescent="0.2">
      <c r="A281" s="31"/>
      <c r="C281" s="31"/>
    </row>
    <row r="282" spans="1:3" x14ac:dyDescent="0.2">
      <c r="A282" s="31"/>
      <c r="C282" s="31"/>
    </row>
    <row r="283" spans="1:3" x14ac:dyDescent="0.2">
      <c r="A283" s="31"/>
      <c r="C283" s="31"/>
    </row>
    <row r="284" spans="1:3" x14ac:dyDescent="0.2">
      <c r="A284" s="31"/>
      <c r="C284" s="31"/>
    </row>
    <row r="285" spans="1:3" x14ac:dyDescent="0.2">
      <c r="A285" s="31"/>
      <c r="C285" s="31"/>
    </row>
    <row r="286" spans="1:3" x14ac:dyDescent="0.2">
      <c r="A286" s="31"/>
      <c r="C286" s="31"/>
    </row>
    <row r="287" spans="1:3" x14ac:dyDescent="0.2">
      <c r="A287" s="31"/>
      <c r="C287" s="31"/>
    </row>
    <row r="288" spans="1:3" x14ac:dyDescent="0.2">
      <c r="A288" s="31"/>
      <c r="C288" s="31"/>
    </row>
    <row r="289" spans="1:3" x14ac:dyDescent="0.2">
      <c r="A289" s="31"/>
      <c r="C289" s="31"/>
    </row>
    <row r="290" spans="1:3" x14ac:dyDescent="0.2">
      <c r="A290" s="31"/>
      <c r="C290" s="31"/>
    </row>
    <row r="291" spans="1:3" x14ac:dyDescent="0.2">
      <c r="A291" s="31"/>
      <c r="C291" s="31"/>
    </row>
    <row r="292" spans="1:3" x14ac:dyDescent="0.2">
      <c r="A292" s="31"/>
      <c r="C292" s="31"/>
    </row>
    <row r="293" spans="1:3" x14ac:dyDescent="0.2">
      <c r="A293" s="31"/>
      <c r="C293" s="31"/>
    </row>
    <row r="294" spans="1:3" x14ac:dyDescent="0.2">
      <c r="A294" s="31"/>
      <c r="C294" s="31"/>
    </row>
    <row r="295" spans="1:3" x14ac:dyDescent="0.2">
      <c r="A295" s="31"/>
      <c r="C295" s="31"/>
    </row>
    <row r="296" spans="1:3" x14ac:dyDescent="0.2">
      <c r="A296" s="31"/>
      <c r="C296" s="31"/>
    </row>
    <row r="297" spans="1:3" x14ac:dyDescent="0.2">
      <c r="A297" s="31"/>
      <c r="C297" s="31"/>
    </row>
    <row r="298" spans="1:3" x14ac:dyDescent="0.2">
      <c r="A298" s="31"/>
      <c r="C298" s="31"/>
    </row>
    <row r="299" spans="1:3" x14ac:dyDescent="0.2">
      <c r="A299" s="31"/>
      <c r="C299" s="31"/>
    </row>
    <row r="300" spans="1:3" x14ac:dyDescent="0.2">
      <c r="A300" s="31"/>
      <c r="C300" s="31"/>
    </row>
    <row r="301" spans="1:3" x14ac:dyDescent="0.2">
      <c r="A301" s="31"/>
      <c r="C301" s="31"/>
    </row>
    <row r="302" spans="1:3" x14ac:dyDescent="0.2">
      <c r="A302" s="31"/>
      <c r="C302" s="31"/>
    </row>
    <row r="303" spans="1:3" x14ac:dyDescent="0.2">
      <c r="A303" s="31"/>
      <c r="C303" s="31"/>
    </row>
    <row r="304" spans="1:3" x14ac:dyDescent="0.2">
      <c r="A304" s="31"/>
      <c r="C304" s="31"/>
    </row>
    <row r="305" spans="1:3" x14ac:dyDescent="0.2">
      <c r="A305" s="31"/>
      <c r="C305" s="31"/>
    </row>
    <row r="306" spans="1:3" x14ac:dyDescent="0.2">
      <c r="A306" s="31"/>
      <c r="C306" s="31"/>
    </row>
    <row r="307" spans="1:3" x14ac:dyDescent="0.2">
      <c r="A307" s="31"/>
      <c r="C307" s="31"/>
    </row>
    <row r="308" spans="1:3" x14ac:dyDescent="0.2">
      <c r="A308" s="31"/>
      <c r="C308" s="31"/>
    </row>
    <row r="309" spans="1:3" x14ac:dyDescent="0.2">
      <c r="A309" s="31"/>
      <c r="C309" s="31"/>
    </row>
    <row r="310" spans="1:3" x14ac:dyDescent="0.2">
      <c r="A310" s="31"/>
      <c r="C310" s="31"/>
    </row>
    <row r="311" spans="1:3" x14ac:dyDescent="0.2">
      <c r="A311" s="31"/>
      <c r="C311" s="31"/>
    </row>
    <row r="312" spans="1:3" x14ac:dyDescent="0.2">
      <c r="A312" s="31"/>
      <c r="C312" s="31"/>
    </row>
    <row r="313" spans="1:3" x14ac:dyDescent="0.2">
      <c r="A313" s="31"/>
      <c r="C313" s="31"/>
    </row>
    <row r="314" spans="1:3" x14ac:dyDescent="0.2">
      <c r="A314" s="31"/>
      <c r="C314" s="31"/>
    </row>
    <row r="315" spans="1:3" x14ac:dyDescent="0.2">
      <c r="A315" s="31"/>
      <c r="C315" s="31"/>
    </row>
    <row r="316" spans="1:3" x14ac:dyDescent="0.2">
      <c r="A316" s="31"/>
      <c r="C316" s="31"/>
    </row>
    <row r="317" spans="1:3" x14ac:dyDescent="0.2">
      <c r="A317" s="31"/>
      <c r="C317" s="31"/>
    </row>
    <row r="318" spans="1:3" x14ac:dyDescent="0.2">
      <c r="A318" s="31"/>
      <c r="C318" s="31"/>
    </row>
    <row r="319" spans="1:3" x14ac:dyDescent="0.2">
      <c r="A319" s="31"/>
      <c r="C319" s="31"/>
    </row>
    <row r="320" spans="1:3" x14ac:dyDescent="0.2">
      <c r="A320" s="31"/>
      <c r="C320" s="31"/>
    </row>
    <row r="321" spans="1:3" x14ac:dyDescent="0.2">
      <c r="A321" s="31"/>
      <c r="C321" s="31"/>
    </row>
    <row r="322" spans="1:3" x14ac:dyDescent="0.2">
      <c r="A322" s="31"/>
      <c r="C322" s="31"/>
    </row>
    <row r="323" spans="1:3" x14ac:dyDescent="0.2">
      <c r="A323" s="31"/>
      <c r="C323" s="31"/>
    </row>
    <row r="324" spans="1:3" x14ac:dyDescent="0.2">
      <c r="A324" s="31"/>
      <c r="C324" s="31"/>
    </row>
    <row r="325" spans="1:3" x14ac:dyDescent="0.2">
      <c r="A325" s="31"/>
      <c r="C325" s="31"/>
    </row>
    <row r="326" spans="1:3" x14ac:dyDescent="0.2">
      <c r="A326" s="31"/>
      <c r="C326" s="31"/>
    </row>
    <row r="327" spans="1:3" x14ac:dyDescent="0.2">
      <c r="A327" s="31"/>
      <c r="C327" s="31"/>
    </row>
    <row r="328" spans="1:3" x14ac:dyDescent="0.2">
      <c r="A328" s="31"/>
      <c r="C328" s="31"/>
    </row>
    <row r="329" spans="1:3" x14ac:dyDescent="0.2">
      <c r="A329" s="31"/>
      <c r="C329" s="31"/>
    </row>
    <row r="330" spans="1:3" x14ac:dyDescent="0.2">
      <c r="A330" s="31"/>
      <c r="C330" s="31"/>
    </row>
    <row r="331" spans="1:3" x14ac:dyDescent="0.2">
      <c r="A331" s="31"/>
      <c r="C331" s="31"/>
    </row>
    <row r="332" spans="1:3" x14ac:dyDescent="0.2">
      <c r="A332" s="31"/>
      <c r="C332" s="31"/>
    </row>
    <row r="333" spans="1:3" x14ac:dyDescent="0.2">
      <c r="A333" s="31"/>
      <c r="C333" s="31"/>
    </row>
    <row r="334" spans="1:3" x14ac:dyDescent="0.2">
      <c r="A334" s="31"/>
      <c r="C334" s="31"/>
    </row>
    <row r="335" spans="1:3" x14ac:dyDescent="0.2">
      <c r="A335" s="31"/>
      <c r="C335" s="31"/>
    </row>
    <row r="336" spans="1:3" x14ac:dyDescent="0.2">
      <c r="A336" s="31"/>
      <c r="C336" s="31"/>
    </row>
    <row r="337" spans="1:3" x14ac:dyDescent="0.2">
      <c r="A337" s="31"/>
      <c r="C337" s="31"/>
    </row>
    <row r="338" spans="1:3" x14ac:dyDescent="0.2">
      <c r="A338" s="31"/>
      <c r="C338" s="31"/>
    </row>
    <row r="339" spans="1:3" x14ac:dyDescent="0.2">
      <c r="A339" s="31"/>
      <c r="C339" s="31"/>
    </row>
    <row r="340" spans="1:3" x14ac:dyDescent="0.2">
      <c r="A340" s="31"/>
      <c r="C340" s="31"/>
    </row>
    <row r="341" spans="1:3" x14ac:dyDescent="0.2">
      <c r="A341" s="31"/>
      <c r="C341" s="31"/>
    </row>
    <row r="342" spans="1:3" x14ac:dyDescent="0.2">
      <c r="A342" s="31"/>
      <c r="C342" s="31"/>
    </row>
    <row r="343" spans="1:3" x14ac:dyDescent="0.2">
      <c r="A343" s="31"/>
      <c r="C343" s="31"/>
    </row>
    <row r="344" spans="1:3" x14ac:dyDescent="0.2">
      <c r="A344" s="31"/>
      <c r="C344" s="31"/>
    </row>
    <row r="345" spans="1:3" x14ac:dyDescent="0.2">
      <c r="A345" s="31"/>
      <c r="C345" s="31"/>
    </row>
    <row r="346" spans="1:3" x14ac:dyDescent="0.2">
      <c r="A346" s="31"/>
      <c r="C346" s="31"/>
    </row>
    <row r="347" spans="1:3" x14ac:dyDescent="0.2">
      <c r="A347" s="31"/>
      <c r="C347" s="31"/>
    </row>
    <row r="348" spans="1:3" x14ac:dyDescent="0.2">
      <c r="A348" s="31"/>
      <c r="C348" s="31"/>
    </row>
    <row r="349" spans="1:3" x14ac:dyDescent="0.2">
      <c r="A349" s="31"/>
      <c r="C349" s="31"/>
    </row>
    <row r="350" spans="1:3" x14ac:dyDescent="0.2">
      <c r="A350" s="31"/>
      <c r="C350" s="31"/>
    </row>
    <row r="351" spans="1:3" x14ac:dyDescent="0.2">
      <c r="A351" s="31"/>
      <c r="C351" s="31"/>
    </row>
    <row r="352" spans="1:3" x14ac:dyDescent="0.2">
      <c r="A352" s="31"/>
      <c r="C352" s="31"/>
    </row>
    <row r="353" spans="1:3" x14ac:dyDescent="0.2">
      <c r="A353" s="31"/>
      <c r="C353" s="31"/>
    </row>
    <row r="354" spans="1:3" x14ac:dyDescent="0.2">
      <c r="A354" s="31"/>
      <c r="C354" s="31"/>
    </row>
    <row r="355" spans="1:3" x14ac:dyDescent="0.2">
      <c r="A355" s="31"/>
      <c r="C355" s="31"/>
    </row>
    <row r="356" spans="1:3" x14ac:dyDescent="0.2">
      <c r="A356" s="31"/>
      <c r="C356" s="31"/>
    </row>
    <row r="357" spans="1:3" x14ac:dyDescent="0.2">
      <c r="A357" s="31"/>
      <c r="C357" s="31"/>
    </row>
    <row r="358" spans="1:3" x14ac:dyDescent="0.2">
      <c r="A358" s="31"/>
      <c r="C358" s="31"/>
    </row>
    <row r="359" spans="1:3" x14ac:dyDescent="0.2">
      <c r="A359" s="31"/>
      <c r="C359" s="31"/>
    </row>
    <row r="360" spans="1:3" x14ac:dyDescent="0.2">
      <c r="A360" s="31"/>
      <c r="C360" s="31"/>
    </row>
    <row r="361" spans="1:3" x14ac:dyDescent="0.2">
      <c r="A361" s="31"/>
      <c r="C361" s="31"/>
    </row>
    <row r="362" spans="1:3" x14ac:dyDescent="0.2">
      <c r="A362" s="31"/>
      <c r="C362" s="31"/>
    </row>
    <row r="363" spans="1:3" x14ac:dyDescent="0.2">
      <c r="A363" s="31"/>
      <c r="C363" s="31"/>
    </row>
    <row r="364" spans="1:3" x14ac:dyDescent="0.2">
      <c r="A364" s="31"/>
      <c r="C364" s="31"/>
    </row>
    <row r="365" spans="1:3" x14ac:dyDescent="0.2">
      <c r="A365" s="31"/>
      <c r="C365" s="31"/>
    </row>
    <row r="366" spans="1:3" x14ac:dyDescent="0.2">
      <c r="A366" s="31"/>
      <c r="C366" s="31"/>
    </row>
    <row r="367" spans="1:3" x14ac:dyDescent="0.2">
      <c r="A367" s="31"/>
      <c r="C367" s="31"/>
    </row>
    <row r="368" spans="1:3" x14ac:dyDescent="0.2">
      <c r="A368" s="31"/>
      <c r="C368" s="31"/>
    </row>
    <row r="369" spans="1:3" x14ac:dyDescent="0.2">
      <c r="A369" s="31"/>
      <c r="C369" s="31"/>
    </row>
    <row r="370" spans="1:3" x14ac:dyDescent="0.2">
      <c r="A370" s="31"/>
      <c r="C370" s="31"/>
    </row>
    <row r="371" spans="1:3" x14ac:dyDescent="0.2">
      <c r="A371" s="31"/>
      <c r="C371" s="31"/>
    </row>
    <row r="372" spans="1:3" x14ac:dyDescent="0.2">
      <c r="A372" s="31"/>
      <c r="C372" s="31"/>
    </row>
    <row r="373" spans="1:3" x14ac:dyDescent="0.2">
      <c r="A373" s="31"/>
      <c r="C373" s="31"/>
    </row>
    <row r="374" spans="1:3" x14ac:dyDescent="0.2">
      <c r="A374" s="31"/>
      <c r="C374" s="31"/>
    </row>
    <row r="375" spans="1:3" x14ac:dyDescent="0.2">
      <c r="A375" s="31"/>
      <c r="C375" s="31"/>
    </row>
    <row r="376" spans="1:3" x14ac:dyDescent="0.2">
      <c r="A376" s="31"/>
      <c r="C376" s="31"/>
    </row>
    <row r="377" spans="1:3" x14ac:dyDescent="0.2">
      <c r="A377" s="31"/>
      <c r="C377" s="31"/>
    </row>
    <row r="378" spans="1:3" x14ac:dyDescent="0.2">
      <c r="A378" s="31"/>
      <c r="C378" s="31"/>
    </row>
    <row r="379" spans="1:3" x14ac:dyDescent="0.2">
      <c r="A379" s="31"/>
      <c r="C379" s="31"/>
    </row>
    <row r="380" spans="1:3" x14ac:dyDescent="0.2">
      <c r="A380" s="31"/>
      <c r="C380" s="31"/>
    </row>
    <row r="381" spans="1:3" x14ac:dyDescent="0.2">
      <c r="A381" s="31"/>
      <c r="C381" s="31"/>
    </row>
    <row r="382" spans="1:3" x14ac:dyDescent="0.2">
      <c r="A382" s="31"/>
      <c r="C382" s="31"/>
    </row>
    <row r="383" spans="1:3" x14ac:dyDescent="0.2">
      <c r="A383" s="31"/>
      <c r="C383" s="31"/>
    </row>
    <row r="384" spans="1:3" x14ac:dyDescent="0.2">
      <c r="A384" s="31"/>
      <c r="C384" s="31"/>
    </row>
    <row r="385" spans="1:3" x14ac:dyDescent="0.2">
      <c r="A385" s="31"/>
      <c r="C385" s="31"/>
    </row>
    <row r="386" spans="1:3" x14ac:dyDescent="0.2">
      <c r="A386" s="31"/>
      <c r="C386" s="31"/>
    </row>
    <row r="387" spans="1:3" x14ac:dyDescent="0.2">
      <c r="A387" s="31"/>
      <c r="C387" s="31"/>
    </row>
    <row r="388" spans="1:3" x14ac:dyDescent="0.2">
      <c r="A388" s="31"/>
      <c r="C388" s="31"/>
    </row>
    <row r="389" spans="1:3" x14ac:dyDescent="0.2">
      <c r="A389" s="31"/>
      <c r="C389" s="31"/>
    </row>
    <row r="390" spans="1:3" x14ac:dyDescent="0.2">
      <c r="A390" s="31"/>
      <c r="C390" s="31"/>
    </row>
    <row r="391" spans="1:3" x14ac:dyDescent="0.2">
      <c r="A391" s="31"/>
      <c r="C391" s="31"/>
    </row>
    <row r="392" spans="1:3" x14ac:dyDescent="0.2">
      <c r="A392" s="31"/>
      <c r="C392" s="31"/>
    </row>
    <row r="393" spans="1:3" x14ac:dyDescent="0.2">
      <c r="A393" s="31"/>
      <c r="C393" s="31"/>
    </row>
    <row r="394" spans="1:3" x14ac:dyDescent="0.2">
      <c r="A394" s="31"/>
      <c r="C394" s="31"/>
    </row>
    <row r="395" spans="1:3" x14ac:dyDescent="0.2">
      <c r="A395" s="31"/>
      <c r="C395" s="31"/>
    </row>
    <row r="396" spans="1:3" x14ac:dyDescent="0.2">
      <c r="A396" s="31"/>
      <c r="C396" s="31"/>
    </row>
    <row r="397" spans="1:3" x14ac:dyDescent="0.2">
      <c r="A397" s="31"/>
      <c r="C397" s="31"/>
    </row>
    <row r="398" spans="1:3" x14ac:dyDescent="0.2">
      <c r="A398" s="31"/>
      <c r="C398" s="31"/>
    </row>
    <row r="399" spans="1:3" x14ac:dyDescent="0.2">
      <c r="A399" s="31"/>
      <c r="C399" s="31"/>
    </row>
    <row r="400" spans="1:3" x14ac:dyDescent="0.2">
      <c r="A400" s="31"/>
      <c r="C400" s="31"/>
    </row>
    <row r="401" spans="1:3" x14ac:dyDescent="0.2">
      <c r="A401" s="31"/>
      <c r="C401" s="31"/>
    </row>
    <row r="402" spans="1:3" x14ac:dyDescent="0.2">
      <c r="A402" s="31"/>
      <c r="C402" s="31"/>
    </row>
    <row r="403" spans="1:3" x14ac:dyDescent="0.2">
      <c r="A403" s="31"/>
      <c r="C403" s="31"/>
    </row>
    <row r="404" spans="1:3" x14ac:dyDescent="0.2">
      <c r="A404" s="31"/>
      <c r="C404" s="31"/>
    </row>
    <row r="405" spans="1:3" x14ac:dyDescent="0.2">
      <c r="A405" s="31"/>
      <c r="C405" s="31"/>
    </row>
    <row r="406" spans="1:3" x14ac:dyDescent="0.2">
      <c r="A406" s="31"/>
      <c r="C406" s="31"/>
    </row>
    <row r="407" spans="1:3" x14ac:dyDescent="0.2">
      <c r="A407" s="31"/>
      <c r="C407" s="31"/>
    </row>
    <row r="408" spans="1:3" x14ac:dyDescent="0.2">
      <c r="A408" s="31"/>
      <c r="C408" s="31"/>
    </row>
    <row r="409" spans="1:3" x14ac:dyDescent="0.2">
      <c r="A409" s="31"/>
      <c r="C409" s="31"/>
    </row>
    <row r="410" spans="1:3" x14ac:dyDescent="0.2">
      <c r="A410" s="31"/>
      <c r="C410" s="31"/>
    </row>
    <row r="411" spans="1:3" x14ac:dyDescent="0.2">
      <c r="A411" s="31"/>
      <c r="C411" s="31"/>
    </row>
    <row r="412" spans="1:3" x14ac:dyDescent="0.2">
      <c r="A412" s="31"/>
      <c r="C412" s="31"/>
    </row>
    <row r="413" spans="1:3" x14ac:dyDescent="0.2">
      <c r="A413" s="31"/>
      <c r="C413" s="31"/>
    </row>
    <row r="414" spans="1:3" x14ac:dyDescent="0.2">
      <c r="A414" s="31"/>
      <c r="C414" s="31"/>
    </row>
    <row r="415" spans="1:3" x14ac:dyDescent="0.2">
      <c r="A415" s="31"/>
      <c r="C415" s="31"/>
    </row>
    <row r="416" spans="1:3" x14ac:dyDescent="0.2">
      <c r="A416" s="31"/>
      <c r="C416" s="31"/>
    </row>
    <row r="417" spans="1:3" x14ac:dyDescent="0.2">
      <c r="A417" s="31"/>
      <c r="C417" s="31"/>
    </row>
    <row r="418" spans="1:3" x14ac:dyDescent="0.2">
      <c r="A418" s="31"/>
      <c r="C418" s="31"/>
    </row>
    <row r="419" spans="1:3" x14ac:dyDescent="0.2">
      <c r="A419" s="31"/>
      <c r="C419" s="31"/>
    </row>
    <row r="420" spans="1:3" x14ac:dyDescent="0.2">
      <c r="A420" s="31"/>
      <c r="C420" s="31"/>
    </row>
    <row r="421" spans="1:3" x14ac:dyDescent="0.2">
      <c r="A421" s="31"/>
      <c r="C421" s="31"/>
    </row>
    <row r="422" spans="1:3" x14ac:dyDescent="0.2">
      <c r="A422" s="31"/>
      <c r="C422" s="31"/>
    </row>
    <row r="423" spans="1:3" x14ac:dyDescent="0.2">
      <c r="A423" s="31"/>
      <c r="C423" s="31"/>
    </row>
    <row r="424" spans="1:3" x14ac:dyDescent="0.2">
      <c r="A424" s="31"/>
      <c r="C424" s="31"/>
    </row>
    <row r="425" spans="1:3" x14ac:dyDescent="0.2">
      <c r="A425" s="31"/>
      <c r="C425" s="31"/>
    </row>
    <row r="426" spans="1:3" x14ac:dyDescent="0.2">
      <c r="A426" s="31"/>
      <c r="C426" s="31"/>
    </row>
    <row r="427" spans="1:3" x14ac:dyDescent="0.2">
      <c r="A427" s="31"/>
      <c r="C427" s="31"/>
    </row>
    <row r="428" spans="1:3" x14ac:dyDescent="0.2">
      <c r="A428" s="31"/>
      <c r="C428" s="31"/>
    </row>
    <row r="429" spans="1:3" x14ac:dyDescent="0.2">
      <c r="A429" s="31"/>
      <c r="C429" s="31"/>
    </row>
    <row r="430" spans="1:3" x14ac:dyDescent="0.2">
      <c r="A430" s="31"/>
      <c r="C430" s="31"/>
    </row>
    <row r="431" spans="1:3" x14ac:dyDescent="0.2">
      <c r="A431" s="31"/>
      <c r="C431" s="31"/>
    </row>
    <row r="432" spans="1:3" x14ac:dyDescent="0.2">
      <c r="A432" s="31"/>
      <c r="C432" s="31"/>
    </row>
    <row r="433" spans="1:3" x14ac:dyDescent="0.2">
      <c r="A433" s="31"/>
      <c r="C433" s="31"/>
    </row>
    <row r="434" spans="1:3" x14ac:dyDescent="0.2">
      <c r="A434" s="31"/>
      <c r="C434" s="31"/>
    </row>
    <row r="435" spans="1:3" x14ac:dyDescent="0.2">
      <c r="A435" s="31"/>
      <c r="C435" s="31"/>
    </row>
    <row r="436" spans="1:3" x14ac:dyDescent="0.2">
      <c r="A436" s="31"/>
      <c r="C436" s="31"/>
    </row>
    <row r="437" spans="1:3" x14ac:dyDescent="0.2">
      <c r="A437" s="31"/>
      <c r="C437" s="31"/>
    </row>
    <row r="438" spans="1:3" x14ac:dyDescent="0.2">
      <c r="A438" s="31"/>
      <c r="C438" s="31"/>
    </row>
    <row r="439" spans="1:3" x14ac:dyDescent="0.2">
      <c r="A439" s="31"/>
      <c r="C439" s="31"/>
    </row>
    <row r="440" spans="1:3" x14ac:dyDescent="0.2">
      <c r="A440" s="31"/>
      <c r="C440" s="31"/>
    </row>
    <row r="441" spans="1:3" x14ac:dyDescent="0.2">
      <c r="A441" s="31"/>
      <c r="C441" s="31"/>
    </row>
    <row r="442" spans="1:3" x14ac:dyDescent="0.2">
      <c r="A442" s="31"/>
      <c r="C442" s="31"/>
    </row>
    <row r="443" spans="1:3" x14ac:dyDescent="0.2">
      <c r="A443" s="31"/>
      <c r="C443" s="31"/>
    </row>
    <row r="444" spans="1:3" x14ac:dyDescent="0.2">
      <c r="A444" s="31"/>
      <c r="C444" s="31"/>
    </row>
    <row r="445" spans="1:3" x14ac:dyDescent="0.2">
      <c r="A445" s="31"/>
      <c r="C445" s="31"/>
    </row>
    <row r="446" spans="1:3" x14ac:dyDescent="0.2">
      <c r="A446" s="31"/>
      <c r="C446" s="31"/>
    </row>
    <row r="447" spans="1:3" x14ac:dyDescent="0.2">
      <c r="A447" s="31"/>
      <c r="C447" s="31"/>
    </row>
    <row r="448" spans="1:3" x14ac:dyDescent="0.2">
      <c r="A448" s="31"/>
      <c r="C448" s="31"/>
    </row>
    <row r="449" spans="1:3" x14ac:dyDescent="0.2">
      <c r="A449" s="31"/>
      <c r="C449" s="31"/>
    </row>
    <row r="450" spans="1:3" x14ac:dyDescent="0.2">
      <c r="A450" s="31"/>
      <c r="C450" s="31"/>
    </row>
    <row r="451" spans="1:3" x14ac:dyDescent="0.2">
      <c r="A451" s="31"/>
      <c r="C451" s="31"/>
    </row>
    <row r="452" spans="1:3" x14ac:dyDescent="0.2">
      <c r="A452" s="31"/>
      <c r="C452" s="31"/>
    </row>
    <row r="453" spans="1:3" x14ac:dyDescent="0.2">
      <c r="A453" s="31"/>
      <c r="C453" s="31"/>
    </row>
    <row r="454" spans="1:3" x14ac:dyDescent="0.2">
      <c r="A454" s="31"/>
      <c r="C454" s="31"/>
    </row>
    <row r="455" spans="1:3" x14ac:dyDescent="0.2">
      <c r="A455" s="31"/>
      <c r="C455" s="31"/>
    </row>
    <row r="456" spans="1:3" x14ac:dyDescent="0.2">
      <c r="A456" s="31"/>
      <c r="C456" s="31"/>
    </row>
    <row r="457" spans="1:3" x14ac:dyDescent="0.2">
      <c r="A457" s="31"/>
      <c r="C457" s="31"/>
    </row>
    <row r="458" spans="1:3" x14ac:dyDescent="0.2">
      <c r="A458" s="31"/>
      <c r="C458" s="31"/>
    </row>
    <row r="459" spans="1:3" x14ac:dyDescent="0.2">
      <c r="A459" s="31"/>
      <c r="C459" s="31"/>
    </row>
    <row r="460" spans="1:3" x14ac:dyDescent="0.2">
      <c r="A460" s="31"/>
      <c r="C460" s="31"/>
    </row>
    <row r="461" spans="1:3" x14ac:dyDescent="0.2">
      <c r="A461" s="31"/>
      <c r="C461" s="31"/>
    </row>
    <row r="462" spans="1:3" x14ac:dyDescent="0.2">
      <c r="A462" s="31"/>
      <c r="C462" s="31"/>
    </row>
    <row r="463" spans="1:3" x14ac:dyDescent="0.2">
      <c r="A463" s="31"/>
      <c r="C463" s="31"/>
    </row>
    <row r="464" spans="1:3" x14ac:dyDescent="0.2">
      <c r="A464" s="31"/>
      <c r="C464" s="31"/>
    </row>
    <row r="465" spans="1:3" x14ac:dyDescent="0.2">
      <c r="A465" s="31"/>
      <c r="C465" s="31"/>
    </row>
    <row r="466" spans="1:3" x14ac:dyDescent="0.2">
      <c r="A466" s="31"/>
      <c r="C466" s="31"/>
    </row>
    <row r="467" spans="1:3" x14ac:dyDescent="0.2">
      <c r="A467" s="31"/>
      <c r="C467" s="31"/>
    </row>
    <row r="468" spans="1:3" x14ac:dyDescent="0.2">
      <c r="A468" s="31"/>
      <c r="C468" s="31"/>
    </row>
    <row r="469" spans="1:3" x14ac:dyDescent="0.2">
      <c r="A469" s="31"/>
      <c r="C469" s="31"/>
    </row>
    <row r="470" spans="1:3" x14ac:dyDescent="0.2">
      <c r="A470" s="31"/>
      <c r="C470" s="31"/>
    </row>
    <row r="471" spans="1:3" x14ac:dyDescent="0.2">
      <c r="A471" s="31"/>
      <c r="C471" s="31"/>
    </row>
    <row r="472" spans="1:3" x14ac:dyDescent="0.2">
      <c r="A472" s="31"/>
      <c r="C472" s="31"/>
    </row>
    <row r="473" spans="1:3" x14ac:dyDescent="0.2">
      <c r="A473" s="31"/>
      <c r="C473" s="31"/>
    </row>
    <row r="474" spans="1:3" x14ac:dyDescent="0.2">
      <c r="A474" s="31"/>
      <c r="C474" s="31"/>
    </row>
    <row r="475" spans="1:3" x14ac:dyDescent="0.2">
      <c r="A475" s="31"/>
      <c r="C475" s="31"/>
    </row>
    <row r="476" spans="1:3" x14ac:dyDescent="0.2">
      <c r="A476" s="31"/>
      <c r="C476" s="31"/>
    </row>
    <row r="477" spans="1:3" x14ac:dyDescent="0.2">
      <c r="A477" s="31"/>
      <c r="C477" s="31"/>
    </row>
    <row r="478" spans="1:3" x14ac:dyDescent="0.2">
      <c r="A478" s="31"/>
      <c r="C478" s="31"/>
    </row>
    <row r="479" spans="1:3" x14ac:dyDescent="0.2">
      <c r="A479" s="31"/>
      <c r="C479" s="31"/>
    </row>
    <row r="480" spans="1:3" x14ac:dyDescent="0.2">
      <c r="A480" s="31"/>
      <c r="C480" s="31"/>
    </row>
    <row r="481" spans="1:3" x14ac:dyDescent="0.2">
      <c r="A481" s="31"/>
      <c r="C481" s="31"/>
    </row>
    <row r="482" spans="1:3" x14ac:dyDescent="0.2">
      <c r="A482" s="31"/>
      <c r="C482" s="31"/>
    </row>
    <row r="483" spans="1:3" x14ac:dyDescent="0.2">
      <c r="A483" s="31"/>
      <c r="C483" s="31"/>
    </row>
    <row r="484" spans="1:3" x14ac:dyDescent="0.2">
      <c r="A484" s="31"/>
      <c r="C484" s="31"/>
    </row>
    <row r="485" spans="1:3" x14ac:dyDescent="0.2">
      <c r="A485" s="31"/>
      <c r="C485" s="31"/>
    </row>
    <row r="486" spans="1:3" x14ac:dyDescent="0.2">
      <c r="A486" s="31"/>
      <c r="C486" s="31"/>
    </row>
    <row r="487" spans="1:3" x14ac:dyDescent="0.2">
      <c r="A487" s="31"/>
      <c r="C487" s="31"/>
    </row>
    <row r="488" spans="1:3" x14ac:dyDescent="0.2">
      <c r="A488" s="31"/>
      <c r="C488" s="31"/>
    </row>
    <row r="489" spans="1:3" x14ac:dyDescent="0.2">
      <c r="A489" s="31"/>
      <c r="C489" s="31"/>
    </row>
    <row r="490" spans="1:3" x14ac:dyDescent="0.2">
      <c r="A490" s="31"/>
      <c r="C490" s="31"/>
    </row>
    <row r="491" spans="1:3" x14ac:dyDescent="0.2">
      <c r="A491" s="31"/>
      <c r="C491" s="31"/>
    </row>
    <row r="492" spans="1:3" x14ac:dyDescent="0.2">
      <c r="A492" s="31"/>
      <c r="C492" s="31"/>
    </row>
    <row r="493" spans="1:3" x14ac:dyDescent="0.2">
      <c r="A493" s="31"/>
      <c r="C493" s="31"/>
    </row>
    <row r="494" spans="1:3" x14ac:dyDescent="0.2">
      <c r="A494" s="31"/>
      <c r="C494" s="31"/>
    </row>
    <row r="495" spans="1:3" x14ac:dyDescent="0.2">
      <c r="A495" s="31"/>
      <c r="C495" s="31"/>
    </row>
    <row r="496" spans="1:3" x14ac:dyDescent="0.2">
      <c r="A496" s="31"/>
      <c r="C496" s="31"/>
    </row>
    <row r="497" spans="1:3" x14ac:dyDescent="0.2">
      <c r="A497" s="31"/>
      <c r="C497" s="31"/>
    </row>
    <row r="498" spans="1:3" x14ac:dyDescent="0.2">
      <c r="A498" s="31"/>
      <c r="C498" s="31"/>
    </row>
    <row r="499" spans="1:3" x14ac:dyDescent="0.2">
      <c r="A499" s="31"/>
      <c r="C499" s="31"/>
    </row>
    <row r="500" spans="1:3" x14ac:dyDescent="0.2">
      <c r="A500" s="31"/>
      <c r="C500" s="31"/>
    </row>
    <row r="501" spans="1:3" x14ac:dyDescent="0.2">
      <c r="A501" s="31"/>
      <c r="C501" s="31"/>
    </row>
    <row r="502" spans="1:3" x14ac:dyDescent="0.2">
      <c r="A502" s="31"/>
      <c r="C502" s="31"/>
    </row>
    <row r="503" spans="1:3" x14ac:dyDescent="0.2">
      <c r="A503" s="31"/>
      <c r="C503" s="31"/>
    </row>
    <row r="504" spans="1:3" x14ac:dyDescent="0.2">
      <c r="A504" s="31"/>
      <c r="C504" s="31"/>
    </row>
    <row r="505" spans="1:3" x14ac:dyDescent="0.2">
      <c r="A505" s="31"/>
      <c r="C505" s="31"/>
    </row>
    <row r="506" spans="1:3" x14ac:dyDescent="0.2">
      <c r="A506" s="31"/>
      <c r="C506" s="31"/>
    </row>
    <row r="507" spans="1:3" x14ac:dyDescent="0.2">
      <c r="A507" s="31"/>
      <c r="C507" s="31"/>
    </row>
    <row r="508" spans="1:3" x14ac:dyDescent="0.2">
      <c r="A508" s="31"/>
      <c r="C508" s="31"/>
    </row>
    <row r="509" spans="1:3" x14ac:dyDescent="0.2">
      <c r="A509" s="31"/>
      <c r="C509" s="31"/>
    </row>
    <row r="510" spans="1:3" x14ac:dyDescent="0.2">
      <c r="A510" s="31"/>
      <c r="C510" s="31"/>
    </row>
    <row r="511" spans="1:3" x14ac:dyDescent="0.2">
      <c r="A511" s="31"/>
      <c r="C511" s="31"/>
    </row>
    <row r="512" spans="1:3" x14ac:dyDescent="0.2">
      <c r="A512" s="31"/>
      <c r="C512" s="31"/>
    </row>
    <row r="513" spans="1:3" x14ac:dyDescent="0.2">
      <c r="A513" s="31"/>
      <c r="C513" s="31"/>
    </row>
    <row r="514" spans="1:3" x14ac:dyDescent="0.2">
      <c r="A514" s="31"/>
      <c r="C514" s="31"/>
    </row>
    <row r="515" spans="1:3" x14ac:dyDescent="0.2">
      <c r="A515" s="31"/>
      <c r="C515" s="31"/>
    </row>
    <row r="516" spans="1:3" x14ac:dyDescent="0.2">
      <c r="A516" s="31"/>
      <c r="C516" s="31"/>
    </row>
    <row r="517" spans="1:3" x14ac:dyDescent="0.2">
      <c r="A517" s="31"/>
      <c r="C517" s="31"/>
    </row>
    <row r="518" spans="1:3" x14ac:dyDescent="0.2">
      <c r="A518" s="31"/>
      <c r="C518" s="31"/>
    </row>
    <row r="519" spans="1:3" x14ac:dyDescent="0.2">
      <c r="A519" s="31"/>
      <c r="C519" s="31"/>
    </row>
    <row r="520" spans="1:3" x14ac:dyDescent="0.2">
      <c r="A520" s="31"/>
      <c r="C520" s="31"/>
    </row>
    <row r="521" spans="1:3" x14ac:dyDescent="0.2">
      <c r="A521" s="31"/>
      <c r="C521" s="31"/>
    </row>
    <row r="522" spans="1:3" x14ac:dyDescent="0.2">
      <c r="A522" s="31"/>
      <c r="C522" s="31"/>
    </row>
    <row r="523" spans="1:3" x14ac:dyDescent="0.2">
      <c r="A523" s="31"/>
      <c r="C523" s="31"/>
    </row>
    <row r="524" spans="1:3" x14ac:dyDescent="0.2">
      <c r="A524" s="31"/>
      <c r="C524" s="31"/>
    </row>
    <row r="525" spans="1:3" x14ac:dyDescent="0.2">
      <c r="A525" s="31"/>
      <c r="C525" s="31"/>
    </row>
    <row r="526" spans="1:3" x14ac:dyDescent="0.2">
      <c r="A526" s="31"/>
      <c r="C526" s="31"/>
    </row>
    <row r="527" spans="1:3" x14ac:dyDescent="0.2">
      <c r="A527" s="31"/>
      <c r="C527" s="31"/>
    </row>
    <row r="528" spans="1:3" x14ac:dyDescent="0.2">
      <c r="A528" s="31"/>
      <c r="C528" s="31"/>
    </row>
    <row r="529" spans="1:3" x14ac:dyDescent="0.2">
      <c r="A529" s="31"/>
      <c r="C529" s="31"/>
    </row>
    <row r="530" spans="1:3" x14ac:dyDescent="0.2">
      <c r="A530" s="31"/>
      <c r="C530" s="31"/>
    </row>
    <row r="531" spans="1:3" x14ac:dyDescent="0.2">
      <c r="A531" s="31"/>
      <c r="C531" s="31"/>
    </row>
    <row r="532" spans="1:3" x14ac:dyDescent="0.2">
      <c r="A532" s="31"/>
      <c r="C532" s="31"/>
    </row>
    <row r="533" spans="1:3" x14ac:dyDescent="0.2">
      <c r="A533" s="31"/>
      <c r="C533" s="31"/>
    </row>
    <row r="534" spans="1:3" x14ac:dyDescent="0.2">
      <c r="A534" s="31"/>
      <c r="C534" s="31"/>
    </row>
    <row r="535" spans="1:3" x14ac:dyDescent="0.2">
      <c r="A535" s="31"/>
      <c r="C535" s="31"/>
    </row>
    <row r="536" spans="1:3" x14ac:dyDescent="0.2">
      <c r="A536" s="31"/>
      <c r="C536" s="31"/>
    </row>
    <row r="537" spans="1:3" x14ac:dyDescent="0.2">
      <c r="A537" s="31"/>
      <c r="C537" s="31"/>
    </row>
    <row r="538" spans="1:3" x14ac:dyDescent="0.2">
      <c r="A538" s="31"/>
      <c r="C538" s="31"/>
    </row>
    <row r="539" spans="1:3" x14ac:dyDescent="0.2">
      <c r="A539" s="31"/>
      <c r="C539" s="31"/>
    </row>
    <row r="540" spans="1:3" x14ac:dyDescent="0.2">
      <c r="A540" s="31"/>
      <c r="C540" s="31"/>
    </row>
    <row r="541" spans="1:3" x14ac:dyDescent="0.2">
      <c r="A541" s="31"/>
      <c r="C541" s="31"/>
    </row>
    <row r="542" spans="1:3" x14ac:dyDescent="0.2">
      <c r="A542" s="31"/>
      <c r="C542" s="31"/>
    </row>
    <row r="543" spans="1:3" x14ac:dyDescent="0.2">
      <c r="A543" s="31"/>
      <c r="C543" s="31"/>
    </row>
    <row r="544" spans="1:3" x14ac:dyDescent="0.2">
      <c r="A544" s="31"/>
      <c r="C544" s="31"/>
    </row>
    <row r="545" spans="1:3" x14ac:dyDescent="0.2">
      <c r="A545" s="31"/>
      <c r="C545" s="31"/>
    </row>
    <row r="546" spans="1:3" x14ac:dyDescent="0.2">
      <c r="A546" s="31"/>
      <c r="C546" s="31"/>
    </row>
    <row r="547" spans="1:3" x14ac:dyDescent="0.2">
      <c r="A547" s="31"/>
      <c r="C547" s="31"/>
    </row>
    <row r="548" spans="1:3" x14ac:dyDescent="0.2">
      <c r="A548" s="31"/>
      <c r="C548" s="31"/>
    </row>
    <row r="549" spans="1:3" x14ac:dyDescent="0.2">
      <c r="A549" s="31"/>
      <c r="C549" s="31"/>
    </row>
    <row r="550" spans="1:3" x14ac:dyDescent="0.2">
      <c r="A550" s="31"/>
      <c r="C550" s="31"/>
    </row>
    <row r="551" spans="1:3" x14ac:dyDescent="0.2">
      <c r="A551" s="31"/>
      <c r="C551" s="31"/>
    </row>
    <row r="552" spans="1:3" x14ac:dyDescent="0.2">
      <c r="A552" s="31"/>
      <c r="C552" s="31"/>
    </row>
    <row r="553" spans="1:3" x14ac:dyDescent="0.2">
      <c r="A553" s="31"/>
      <c r="C553" s="31"/>
    </row>
    <row r="554" spans="1:3" x14ac:dyDescent="0.2">
      <c r="A554" s="31"/>
      <c r="C554" s="31"/>
    </row>
    <row r="555" spans="1:3" x14ac:dyDescent="0.2">
      <c r="A555" s="31"/>
      <c r="C555" s="31"/>
    </row>
    <row r="556" spans="1:3" x14ac:dyDescent="0.2">
      <c r="A556" s="31"/>
      <c r="C556" s="31"/>
    </row>
    <row r="557" spans="1:3" x14ac:dyDescent="0.2">
      <c r="A557" s="31"/>
      <c r="C557" s="31"/>
    </row>
    <row r="558" spans="1:3" x14ac:dyDescent="0.2">
      <c r="A558" s="31"/>
      <c r="C558" s="31"/>
    </row>
    <row r="559" spans="1:3" x14ac:dyDescent="0.2">
      <c r="A559" s="31"/>
      <c r="C559" s="31"/>
    </row>
    <row r="560" spans="1:3" x14ac:dyDescent="0.2">
      <c r="A560" s="31"/>
      <c r="C560" s="31"/>
    </row>
    <row r="561" spans="1:3" x14ac:dyDescent="0.2">
      <c r="A561" s="31"/>
      <c r="C561" s="31"/>
    </row>
    <row r="562" spans="1:3" x14ac:dyDescent="0.2">
      <c r="A562" s="31"/>
      <c r="C562" s="31"/>
    </row>
    <row r="563" spans="1:3" x14ac:dyDescent="0.2">
      <c r="A563" s="31"/>
      <c r="C563" s="31"/>
    </row>
    <row r="564" spans="1:3" x14ac:dyDescent="0.2">
      <c r="A564" s="31"/>
      <c r="C564" s="31"/>
    </row>
    <row r="565" spans="1:3" x14ac:dyDescent="0.2">
      <c r="A565" s="31"/>
      <c r="C565" s="31"/>
    </row>
    <row r="566" spans="1:3" x14ac:dyDescent="0.2">
      <c r="A566" s="31"/>
      <c r="C566" s="31"/>
    </row>
    <row r="567" spans="1:3" x14ac:dyDescent="0.2">
      <c r="A567" s="31"/>
      <c r="C567" s="31"/>
    </row>
    <row r="568" spans="1:3" x14ac:dyDescent="0.2">
      <c r="A568" s="31"/>
      <c r="C568" s="31"/>
    </row>
    <row r="569" spans="1:3" x14ac:dyDescent="0.2">
      <c r="A569" s="31"/>
      <c r="C569" s="31"/>
    </row>
    <row r="570" spans="1:3" x14ac:dyDescent="0.2">
      <c r="A570" s="31"/>
      <c r="C570" s="31"/>
    </row>
    <row r="571" spans="1:3" x14ac:dyDescent="0.2">
      <c r="A571" s="31"/>
      <c r="C571" s="31"/>
    </row>
    <row r="572" spans="1:3" x14ac:dyDescent="0.2">
      <c r="A572" s="31"/>
      <c r="C572" s="31"/>
    </row>
    <row r="573" spans="1:3" x14ac:dyDescent="0.2">
      <c r="A573" s="31"/>
      <c r="C573" s="31"/>
    </row>
    <row r="574" spans="1:3" x14ac:dyDescent="0.2">
      <c r="A574" s="31"/>
      <c r="C574" s="31"/>
    </row>
    <row r="575" spans="1:3" x14ac:dyDescent="0.2">
      <c r="A575" s="31"/>
      <c r="C575" s="31"/>
    </row>
    <row r="576" spans="1:3" x14ac:dyDescent="0.2">
      <c r="A576" s="31"/>
      <c r="C576" s="31"/>
    </row>
    <row r="577" spans="1:3" x14ac:dyDescent="0.2">
      <c r="A577" s="31"/>
      <c r="C577" s="31"/>
    </row>
    <row r="578" spans="1:3" x14ac:dyDescent="0.2">
      <c r="A578" s="31"/>
      <c r="C578" s="31"/>
    </row>
    <row r="579" spans="1:3" x14ac:dyDescent="0.2">
      <c r="A579" s="31"/>
      <c r="C579" s="31"/>
    </row>
    <row r="580" spans="1:3" x14ac:dyDescent="0.2">
      <c r="A580" s="31"/>
      <c r="C580" s="31"/>
    </row>
    <row r="581" spans="1:3" x14ac:dyDescent="0.2">
      <c r="A581" s="31"/>
      <c r="C581" s="31"/>
    </row>
    <row r="582" spans="1:3" x14ac:dyDescent="0.2">
      <c r="A582" s="31"/>
      <c r="C582" s="31"/>
    </row>
    <row r="583" spans="1:3" x14ac:dyDescent="0.2">
      <c r="A583" s="31"/>
      <c r="C583" s="31"/>
    </row>
    <row r="584" spans="1:3" x14ac:dyDescent="0.2">
      <c r="A584" s="31"/>
      <c r="C584" s="31"/>
    </row>
    <row r="585" spans="1:3" x14ac:dyDescent="0.2">
      <c r="A585" s="31"/>
      <c r="C585" s="31"/>
    </row>
    <row r="586" spans="1:3" x14ac:dyDescent="0.2">
      <c r="A586" s="31"/>
      <c r="C586" s="31"/>
    </row>
    <row r="587" spans="1:3" x14ac:dyDescent="0.2">
      <c r="A587" s="31"/>
      <c r="C587" s="31"/>
    </row>
    <row r="588" spans="1:3" x14ac:dyDescent="0.2">
      <c r="A588" s="31"/>
      <c r="C588" s="31"/>
    </row>
    <row r="589" spans="1:3" x14ac:dyDescent="0.2">
      <c r="A589" s="31"/>
      <c r="C589" s="31"/>
    </row>
    <row r="590" spans="1:3" x14ac:dyDescent="0.2">
      <c r="A590" s="31"/>
      <c r="C590" s="31"/>
    </row>
    <row r="591" spans="1:3" x14ac:dyDescent="0.2">
      <c r="A591" s="31"/>
      <c r="C591" s="31"/>
    </row>
    <row r="592" spans="1:3" x14ac:dyDescent="0.2">
      <c r="A592" s="31"/>
      <c r="C592" s="31"/>
    </row>
    <row r="593" spans="1:3" x14ac:dyDescent="0.2">
      <c r="A593" s="31"/>
      <c r="C593" s="31"/>
    </row>
    <row r="594" spans="1:3" x14ac:dyDescent="0.2">
      <c r="A594" s="31"/>
      <c r="C594" s="31"/>
    </row>
    <row r="595" spans="1:3" x14ac:dyDescent="0.2">
      <c r="A595" s="31"/>
      <c r="C595" s="31"/>
    </row>
    <row r="596" spans="1:3" x14ac:dyDescent="0.2">
      <c r="A596" s="31"/>
      <c r="C596" s="31"/>
    </row>
    <row r="597" spans="1:3" x14ac:dyDescent="0.2">
      <c r="A597" s="31"/>
      <c r="C597" s="31"/>
    </row>
    <row r="598" spans="1:3" x14ac:dyDescent="0.2">
      <c r="A598" s="31"/>
      <c r="C598" s="31"/>
    </row>
    <row r="599" spans="1:3" x14ac:dyDescent="0.2">
      <c r="A599" s="31"/>
      <c r="C599" s="31"/>
    </row>
    <row r="600" spans="1:3" x14ac:dyDescent="0.2">
      <c r="A600" s="31"/>
      <c r="C600" s="31"/>
    </row>
    <row r="601" spans="1:3" x14ac:dyDescent="0.2">
      <c r="A601" s="31"/>
      <c r="C601" s="31"/>
    </row>
    <row r="602" spans="1:3" x14ac:dyDescent="0.2">
      <c r="A602" s="31"/>
      <c r="C602" s="31"/>
    </row>
    <row r="603" spans="1:3" x14ac:dyDescent="0.2">
      <c r="A603" s="31"/>
      <c r="C603" s="31"/>
    </row>
    <row r="604" spans="1:3" x14ac:dyDescent="0.2">
      <c r="A604" s="31"/>
      <c r="C604" s="31"/>
    </row>
    <row r="605" spans="1:3" x14ac:dyDescent="0.2">
      <c r="A605" s="31"/>
      <c r="C605" s="31"/>
    </row>
    <row r="606" spans="1:3" x14ac:dyDescent="0.2">
      <c r="A606" s="31"/>
      <c r="C606" s="31"/>
    </row>
    <row r="607" spans="1:3" x14ac:dyDescent="0.2">
      <c r="A607" s="31"/>
      <c r="C607" s="31"/>
    </row>
    <row r="608" spans="1:3" x14ac:dyDescent="0.2">
      <c r="A608" s="31"/>
      <c r="C608" s="31"/>
    </row>
    <row r="609" spans="1:3" x14ac:dyDescent="0.2">
      <c r="A609" s="31"/>
      <c r="C609" s="31"/>
    </row>
    <row r="610" spans="1:3" x14ac:dyDescent="0.2">
      <c r="A610" s="31"/>
      <c r="C610" s="31"/>
    </row>
    <row r="611" spans="1:3" x14ac:dyDescent="0.2">
      <c r="A611" s="31"/>
      <c r="C611" s="31"/>
    </row>
    <row r="612" spans="1:3" x14ac:dyDescent="0.2">
      <c r="A612" s="31"/>
      <c r="C612" s="31"/>
    </row>
    <row r="613" spans="1:3" x14ac:dyDescent="0.2">
      <c r="A613" s="31"/>
      <c r="C613" s="31"/>
    </row>
    <row r="614" spans="1:3" x14ac:dyDescent="0.2">
      <c r="A614" s="31"/>
      <c r="C614" s="31"/>
    </row>
    <row r="615" spans="1:3" x14ac:dyDescent="0.2">
      <c r="A615" s="31"/>
      <c r="C615" s="31"/>
    </row>
    <row r="616" spans="1:3" x14ac:dyDescent="0.2">
      <c r="A616" s="31"/>
      <c r="C616" s="31"/>
    </row>
    <row r="617" spans="1:3" x14ac:dyDescent="0.2">
      <c r="A617" s="31"/>
      <c r="C617" s="31"/>
    </row>
    <row r="618" spans="1:3" x14ac:dyDescent="0.2">
      <c r="A618" s="31"/>
      <c r="C618" s="31"/>
    </row>
    <row r="619" spans="1:3" x14ac:dyDescent="0.2">
      <c r="A619" s="31"/>
      <c r="C619" s="31"/>
    </row>
    <row r="620" spans="1:3" x14ac:dyDescent="0.2">
      <c r="A620" s="31"/>
      <c r="C620" s="31"/>
    </row>
    <row r="621" spans="1:3" x14ac:dyDescent="0.2">
      <c r="A621" s="31"/>
      <c r="C621" s="31"/>
    </row>
    <row r="622" spans="1:3" x14ac:dyDescent="0.2">
      <c r="A622" s="31"/>
      <c r="C622" s="31"/>
    </row>
    <row r="623" spans="1:3" x14ac:dyDescent="0.2">
      <c r="A623" s="31"/>
      <c r="C623" s="31"/>
    </row>
    <row r="624" spans="1:3" x14ac:dyDescent="0.2">
      <c r="A624" s="31"/>
      <c r="C624" s="31"/>
    </row>
    <row r="625" spans="1:3" x14ac:dyDescent="0.2">
      <c r="A625" s="31"/>
      <c r="C625" s="31"/>
    </row>
    <row r="626" spans="1:3" x14ac:dyDescent="0.2">
      <c r="A626" s="31"/>
      <c r="C626" s="31"/>
    </row>
    <row r="627" spans="1:3" x14ac:dyDescent="0.2">
      <c r="A627" s="31"/>
      <c r="C627" s="31"/>
    </row>
    <row r="628" spans="1:3" x14ac:dyDescent="0.2">
      <c r="A628" s="31"/>
      <c r="C628" s="31"/>
    </row>
    <row r="629" spans="1:3" x14ac:dyDescent="0.2">
      <c r="A629" s="31"/>
      <c r="C629" s="31"/>
    </row>
    <row r="630" spans="1:3" x14ac:dyDescent="0.2">
      <c r="A630" s="31"/>
      <c r="C630" s="31"/>
    </row>
    <row r="631" spans="1:3" x14ac:dyDescent="0.2">
      <c r="A631" s="31"/>
      <c r="C631" s="31"/>
    </row>
    <row r="632" spans="1:3" x14ac:dyDescent="0.2">
      <c r="A632" s="31"/>
      <c r="C632" s="31"/>
    </row>
    <row r="633" spans="1:3" x14ac:dyDescent="0.2">
      <c r="A633" s="31"/>
      <c r="C633" s="31"/>
    </row>
    <row r="634" spans="1:3" x14ac:dyDescent="0.2">
      <c r="A634" s="31"/>
      <c r="C634" s="31"/>
    </row>
    <row r="635" spans="1:3" x14ac:dyDescent="0.2">
      <c r="A635" s="31"/>
      <c r="C635" s="31"/>
    </row>
    <row r="636" spans="1:3" x14ac:dyDescent="0.2">
      <c r="A636" s="31"/>
      <c r="C636" s="31"/>
    </row>
    <row r="637" spans="1:3" x14ac:dyDescent="0.2">
      <c r="A637" s="31"/>
      <c r="C637" s="31"/>
    </row>
    <row r="638" spans="1:3" x14ac:dyDescent="0.2">
      <c r="A638" s="31"/>
      <c r="C638" s="31"/>
    </row>
    <row r="639" spans="1:3" x14ac:dyDescent="0.2">
      <c r="A639" s="31"/>
      <c r="C639" s="31"/>
    </row>
    <row r="640" spans="1:3" x14ac:dyDescent="0.2">
      <c r="A640" s="31"/>
      <c r="C640" s="31"/>
    </row>
    <row r="641" spans="1:3" x14ac:dyDescent="0.2">
      <c r="A641" s="31"/>
      <c r="C641" s="31"/>
    </row>
    <row r="642" spans="1:3" x14ac:dyDescent="0.2">
      <c r="A642" s="31"/>
      <c r="C642" s="31"/>
    </row>
    <row r="643" spans="1:3" x14ac:dyDescent="0.2">
      <c r="A643" s="31"/>
      <c r="C643" s="31"/>
    </row>
    <row r="644" spans="1:3" x14ac:dyDescent="0.2">
      <c r="A644" s="31"/>
      <c r="C644" s="31"/>
    </row>
    <row r="645" spans="1:3" x14ac:dyDescent="0.2">
      <c r="A645" s="31"/>
      <c r="C645" s="31"/>
    </row>
    <row r="646" spans="1:3" x14ac:dyDescent="0.2">
      <c r="A646" s="31"/>
      <c r="C646" s="31"/>
    </row>
    <row r="647" spans="1:3" x14ac:dyDescent="0.2">
      <c r="A647" s="31"/>
      <c r="C647" s="31"/>
    </row>
    <row r="648" spans="1:3" x14ac:dyDescent="0.2">
      <c r="A648" s="31"/>
      <c r="C648" s="31"/>
    </row>
    <row r="649" spans="1:3" x14ac:dyDescent="0.2">
      <c r="A649" s="31"/>
      <c r="C649" s="31"/>
    </row>
    <row r="650" spans="1:3" x14ac:dyDescent="0.2">
      <c r="A650" s="31"/>
      <c r="C650" s="31"/>
    </row>
    <row r="651" spans="1:3" x14ac:dyDescent="0.2">
      <c r="A651" s="31"/>
      <c r="C651" s="31"/>
    </row>
    <row r="652" spans="1:3" x14ac:dyDescent="0.2">
      <c r="A652" s="31"/>
      <c r="C652" s="31"/>
    </row>
    <row r="653" spans="1:3" x14ac:dyDescent="0.2">
      <c r="A653" s="31"/>
      <c r="C653" s="31"/>
    </row>
    <row r="654" spans="1:3" x14ac:dyDescent="0.2">
      <c r="A654" s="31"/>
      <c r="C654" s="31"/>
    </row>
    <row r="655" spans="1:3" x14ac:dyDescent="0.2">
      <c r="A655" s="31"/>
      <c r="C655" s="31"/>
    </row>
    <row r="656" spans="1:3" x14ac:dyDescent="0.2">
      <c r="A656" s="31"/>
      <c r="C656" s="31"/>
    </row>
    <row r="657" spans="1:3" x14ac:dyDescent="0.2">
      <c r="A657" s="31"/>
      <c r="C657" s="31"/>
    </row>
    <row r="658" spans="1:3" x14ac:dyDescent="0.2">
      <c r="A658" s="31"/>
      <c r="C658" s="31"/>
    </row>
    <row r="659" spans="1:3" x14ac:dyDescent="0.2">
      <c r="A659" s="31"/>
      <c r="C659" s="31"/>
    </row>
    <row r="660" spans="1:3" x14ac:dyDescent="0.2">
      <c r="A660" s="31"/>
      <c r="C660" s="31"/>
    </row>
    <row r="661" spans="1:3" x14ac:dyDescent="0.2">
      <c r="A661" s="31"/>
      <c r="C661" s="31"/>
    </row>
    <row r="662" spans="1:3" x14ac:dyDescent="0.2">
      <c r="A662" s="31"/>
      <c r="C662" s="31"/>
    </row>
    <row r="663" spans="1:3" x14ac:dyDescent="0.2">
      <c r="A663" s="31"/>
      <c r="C663" s="31"/>
    </row>
    <row r="664" spans="1:3" x14ac:dyDescent="0.2">
      <c r="A664" s="31"/>
      <c r="C664" s="31"/>
    </row>
    <row r="665" spans="1:3" x14ac:dyDescent="0.2">
      <c r="A665" s="31"/>
      <c r="C665" s="31"/>
    </row>
    <row r="666" spans="1:3" x14ac:dyDescent="0.2">
      <c r="A666" s="31"/>
      <c r="C666" s="31"/>
    </row>
    <row r="667" spans="1:3" x14ac:dyDescent="0.2">
      <c r="A667" s="31"/>
      <c r="C667" s="31"/>
    </row>
    <row r="668" spans="1:3" x14ac:dyDescent="0.2">
      <c r="A668" s="31"/>
      <c r="C668" s="31"/>
    </row>
    <row r="669" spans="1:3" x14ac:dyDescent="0.2">
      <c r="A669" s="31"/>
      <c r="C669" s="31"/>
    </row>
    <row r="670" spans="1:3" x14ac:dyDescent="0.2">
      <c r="A670" s="31"/>
      <c r="C670" s="31"/>
    </row>
    <row r="671" spans="1:3" x14ac:dyDescent="0.2">
      <c r="A671" s="31"/>
      <c r="C671" s="31"/>
    </row>
    <row r="672" spans="1:3" x14ac:dyDescent="0.2">
      <c r="A672" s="31"/>
      <c r="C672" s="31"/>
    </row>
    <row r="673" spans="1:3" x14ac:dyDescent="0.2">
      <c r="A673" s="31"/>
      <c r="C673" s="31"/>
    </row>
    <row r="674" spans="1:3" x14ac:dyDescent="0.2">
      <c r="A674" s="31"/>
      <c r="C674" s="31"/>
    </row>
    <row r="675" spans="1:3" x14ac:dyDescent="0.2">
      <c r="A675" s="31"/>
      <c r="C675" s="31"/>
    </row>
    <row r="676" spans="1:3" x14ac:dyDescent="0.2">
      <c r="A676" s="31"/>
      <c r="C676" s="31"/>
    </row>
    <row r="677" spans="1:3" x14ac:dyDescent="0.2">
      <c r="A677" s="31"/>
      <c r="C677" s="31"/>
    </row>
    <row r="678" spans="1:3" x14ac:dyDescent="0.2">
      <c r="A678" s="31"/>
      <c r="C678" s="31"/>
    </row>
    <row r="679" spans="1:3" x14ac:dyDescent="0.2">
      <c r="A679" s="31"/>
      <c r="C679" s="31"/>
    </row>
    <row r="680" spans="1:3" x14ac:dyDescent="0.2">
      <c r="A680" s="31"/>
      <c r="C680" s="31"/>
    </row>
    <row r="681" spans="1:3" x14ac:dyDescent="0.2">
      <c r="A681" s="31"/>
      <c r="C681" s="31"/>
    </row>
    <row r="682" spans="1:3" x14ac:dyDescent="0.2">
      <c r="A682" s="31"/>
      <c r="C682" s="31"/>
    </row>
    <row r="683" spans="1:3" x14ac:dyDescent="0.2">
      <c r="A683" s="31"/>
      <c r="C683" s="31"/>
    </row>
    <row r="684" spans="1:3" x14ac:dyDescent="0.2">
      <c r="A684" s="31"/>
      <c r="C684" s="31"/>
    </row>
    <row r="685" spans="1:3" x14ac:dyDescent="0.2">
      <c r="A685" s="31"/>
      <c r="C685" s="31"/>
    </row>
    <row r="686" spans="1:3" x14ac:dyDescent="0.2">
      <c r="A686" s="31"/>
      <c r="C686" s="31"/>
    </row>
    <row r="687" spans="1:3" x14ac:dyDescent="0.2">
      <c r="A687" s="31"/>
      <c r="C687" s="31"/>
    </row>
    <row r="688" spans="1:3" x14ac:dyDescent="0.2">
      <c r="A688" s="31"/>
      <c r="C688" s="31"/>
    </row>
    <row r="689" spans="1:3" x14ac:dyDescent="0.2">
      <c r="A689" s="31"/>
      <c r="C689" s="31"/>
    </row>
    <row r="690" spans="1:3" x14ac:dyDescent="0.2">
      <c r="A690" s="31"/>
      <c r="C690" s="31"/>
    </row>
    <row r="691" spans="1:3" x14ac:dyDescent="0.2">
      <c r="A691" s="31"/>
      <c r="C691" s="31"/>
    </row>
    <row r="692" spans="1:3" x14ac:dyDescent="0.2">
      <c r="A692" s="31"/>
      <c r="C692" s="31"/>
    </row>
    <row r="693" spans="1:3" x14ac:dyDescent="0.2">
      <c r="A693" s="31"/>
      <c r="C693" s="31"/>
    </row>
    <row r="694" spans="1:3" x14ac:dyDescent="0.2">
      <c r="A694" s="31"/>
      <c r="C694" s="31"/>
    </row>
    <row r="695" spans="1:3" x14ac:dyDescent="0.2">
      <c r="A695" s="31"/>
      <c r="C695" s="31"/>
    </row>
    <row r="696" spans="1:3" x14ac:dyDescent="0.2">
      <c r="A696" s="31"/>
      <c r="C696" s="31"/>
    </row>
    <row r="697" spans="1:3" x14ac:dyDescent="0.2">
      <c r="A697" s="31"/>
      <c r="C697" s="31"/>
    </row>
    <row r="698" spans="1:3" x14ac:dyDescent="0.2">
      <c r="A698" s="31"/>
      <c r="C698" s="31"/>
    </row>
    <row r="699" spans="1:3" x14ac:dyDescent="0.2">
      <c r="A699" s="31"/>
      <c r="C699" s="31"/>
    </row>
    <row r="700" spans="1:3" x14ac:dyDescent="0.2">
      <c r="A700" s="31"/>
      <c r="C700" s="31"/>
    </row>
    <row r="701" spans="1:3" x14ac:dyDescent="0.2">
      <c r="A701" s="31"/>
      <c r="C701" s="31"/>
    </row>
    <row r="702" spans="1:3" x14ac:dyDescent="0.2">
      <c r="A702" s="31"/>
      <c r="C702" s="31"/>
    </row>
    <row r="703" spans="1:3" x14ac:dyDescent="0.2">
      <c r="A703" s="31"/>
      <c r="C703" s="31"/>
    </row>
    <row r="704" spans="1:3" x14ac:dyDescent="0.2">
      <c r="A704" s="31"/>
      <c r="C704" s="31"/>
    </row>
    <row r="705" spans="1:3" x14ac:dyDescent="0.2">
      <c r="A705" s="31"/>
      <c r="C705" s="31"/>
    </row>
    <row r="706" spans="1:3" x14ac:dyDescent="0.2">
      <c r="A706" s="31"/>
      <c r="C706" s="31"/>
    </row>
    <row r="707" spans="1:3" x14ac:dyDescent="0.2">
      <c r="A707" s="31"/>
      <c r="C707" s="31"/>
    </row>
    <row r="708" spans="1:3" x14ac:dyDescent="0.2">
      <c r="A708" s="31"/>
      <c r="C708" s="31"/>
    </row>
    <row r="709" spans="1:3" x14ac:dyDescent="0.2">
      <c r="A709" s="31"/>
      <c r="C709" s="31"/>
    </row>
    <row r="710" spans="1:3" x14ac:dyDescent="0.2">
      <c r="A710" s="31"/>
      <c r="C710" s="31"/>
    </row>
    <row r="711" spans="1:3" x14ac:dyDescent="0.2">
      <c r="A711" s="31"/>
      <c r="C711" s="31"/>
    </row>
    <row r="712" spans="1:3" x14ac:dyDescent="0.2">
      <c r="A712" s="31"/>
      <c r="C712" s="31"/>
    </row>
    <row r="713" spans="1:3" x14ac:dyDescent="0.2">
      <c r="A713" s="31"/>
      <c r="C713" s="31"/>
    </row>
    <row r="714" spans="1:3" x14ac:dyDescent="0.2">
      <c r="A714" s="31"/>
      <c r="C714" s="31"/>
    </row>
    <row r="715" spans="1:3" x14ac:dyDescent="0.2">
      <c r="A715" s="31"/>
      <c r="C715" s="31"/>
    </row>
    <row r="716" spans="1:3" x14ac:dyDescent="0.2">
      <c r="A716" s="31"/>
      <c r="C716" s="31"/>
    </row>
    <row r="717" spans="1:3" x14ac:dyDescent="0.2">
      <c r="A717" s="31"/>
      <c r="C717" s="31"/>
    </row>
    <row r="718" spans="1:3" x14ac:dyDescent="0.2">
      <c r="A718" s="31"/>
      <c r="C718" s="31"/>
    </row>
    <row r="719" spans="1:3" x14ac:dyDescent="0.2">
      <c r="A719" s="31"/>
      <c r="C719" s="31"/>
    </row>
    <row r="720" spans="1:3" x14ac:dyDescent="0.2">
      <c r="A720" s="31"/>
      <c r="C720" s="31"/>
    </row>
    <row r="721" spans="1:3" x14ac:dyDescent="0.2">
      <c r="A721" s="31"/>
      <c r="C721" s="31"/>
    </row>
    <row r="722" spans="1:3" x14ac:dyDescent="0.2">
      <c r="A722" s="31"/>
      <c r="C722" s="31"/>
    </row>
    <row r="723" spans="1:3" x14ac:dyDescent="0.2">
      <c r="A723" s="31"/>
      <c r="C723" s="31"/>
    </row>
    <row r="724" spans="1:3" x14ac:dyDescent="0.2">
      <c r="A724" s="31"/>
      <c r="C724" s="31"/>
    </row>
    <row r="725" spans="1:3" x14ac:dyDescent="0.2">
      <c r="A725" s="31"/>
      <c r="C725" s="31"/>
    </row>
    <row r="726" spans="1:3" x14ac:dyDescent="0.2">
      <c r="A726" s="31"/>
      <c r="C726" s="31"/>
    </row>
    <row r="727" spans="1:3" x14ac:dyDescent="0.2">
      <c r="A727" s="31"/>
      <c r="C727" s="31"/>
    </row>
    <row r="728" spans="1:3" x14ac:dyDescent="0.2">
      <c r="A728" s="31"/>
      <c r="C728" s="31"/>
    </row>
    <row r="729" spans="1:3" x14ac:dyDescent="0.2">
      <c r="A729" s="31"/>
      <c r="C729" s="31"/>
    </row>
    <row r="730" spans="1:3" x14ac:dyDescent="0.2">
      <c r="A730" s="31"/>
      <c r="C730" s="31"/>
    </row>
    <row r="731" spans="1:3" x14ac:dyDescent="0.2">
      <c r="A731" s="31"/>
      <c r="C731" s="31"/>
    </row>
    <row r="732" spans="1:3" x14ac:dyDescent="0.2">
      <c r="A732" s="31"/>
      <c r="C732" s="31"/>
    </row>
    <row r="733" spans="1:3" x14ac:dyDescent="0.2">
      <c r="A733" s="31"/>
      <c r="C733" s="31"/>
    </row>
    <row r="734" spans="1:3" x14ac:dyDescent="0.2">
      <c r="A734" s="31"/>
      <c r="C734" s="31"/>
    </row>
    <row r="735" spans="1:3" x14ac:dyDescent="0.2">
      <c r="A735" s="31"/>
      <c r="C735" s="31"/>
    </row>
    <row r="736" spans="1:3" x14ac:dyDescent="0.2">
      <c r="A736" s="31"/>
      <c r="C736" s="31"/>
    </row>
    <row r="737" spans="1:3" x14ac:dyDescent="0.2">
      <c r="A737" s="31"/>
      <c r="C737" s="31"/>
    </row>
    <row r="738" spans="1:3" x14ac:dyDescent="0.2">
      <c r="A738" s="31"/>
      <c r="C738" s="31"/>
    </row>
    <row r="739" spans="1:3" x14ac:dyDescent="0.2">
      <c r="A739" s="31"/>
      <c r="C739" s="31"/>
    </row>
    <row r="740" spans="1:3" x14ac:dyDescent="0.2">
      <c r="A740" s="31"/>
      <c r="C740" s="31"/>
    </row>
    <row r="741" spans="1:3" x14ac:dyDescent="0.2">
      <c r="A741" s="31"/>
      <c r="C741" s="31"/>
    </row>
    <row r="742" spans="1:3" x14ac:dyDescent="0.2">
      <c r="A742" s="31"/>
      <c r="C742" s="31"/>
    </row>
    <row r="743" spans="1:3" x14ac:dyDescent="0.2">
      <c r="A743" s="31"/>
      <c r="C743" s="31"/>
    </row>
    <row r="744" spans="1:3" x14ac:dyDescent="0.2">
      <c r="A744" s="31"/>
      <c r="C744" s="31"/>
    </row>
    <row r="745" spans="1:3" x14ac:dyDescent="0.2">
      <c r="A745" s="31"/>
      <c r="C745" s="31"/>
    </row>
    <row r="746" spans="1:3" x14ac:dyDescent="0.2">
      <c r="A746" s="31"/>
      <c r="C746" s="31"/>
    </row>
    <row r="747" spans="1:3" x14ac:dyDescent="0.2">
      <c r="A747" s="31"/>
      <c r="C747" s="31"/>
    </row>
    <row r="748" spans="1:3" x14ac:dyDescent="0.2">
      <c r="A748" s="31"/>
      <c r="C748" s="31"/>
    </row>
    <row r="749" spans="1:3" x14ac:dyDescent="0.2">
      <c r="A749" s="31"/>
      <c r="C749" s="31"/>
    </row>
    <row r="750" spans="1:3" x14ac:dyDescent="0.2">
      <c r="A750" s="31"/>
      <c r="C750" s="31"/>
    </row>
    <row r="751" spans="1:3" x14ac:dyDescent="0.2">
      <c r="A751" s="31"/>
      <c r="C751" s="31"/>
    </row>
    <row r="752" spans="1:3" x14ac:dyDescent="0.2">
      <c r="A752" s="31"/>
      <c r="C752" s="31"/>
    </row>
    <row r="753" spans="1:3" x14ac:dyDescent="0.2">
      <c r="A753" s="31"/>
      <c r="C753" s="31"/>
    </row>
    <row r="754" spans="1:3" x14ac:dyDescent="0.2">
      <c r="A754" s="31"/>
      <c r="C754" s="31"/>
    </row>
    <row r="755" spans="1:3" x14ac:dyDescent="0.2">
      <c r="A755" s="31"/>
      <c r="C755" s="31"/>
    </row>
    <row r="756" spans="1:3" x14ac:dyDescent="0.2">
      <c r="A756" s="31"/>
      <c r="C756" s="31"/>
    </row>
    <row r="757" spans="1:3" x14ac:dyDescent="0.2">
      <c r="A757" s="31"/>
      <c r="C757" s="31"/>
    </row>
    <row r="758" spans="1:3" x14ac:dyDescent="0.2">
      <c r="A758" s="31"/>
      <c r="C758" s="31"/>
    </row>
    <row r="759" spans="1:3" x14ac:dyDescent="0.2">
      <c r="A759" s="31"/>
      <c r="C759" s="31"/>
    </row>
    <row r="760" spans="1:3" x14ac:dyDescent="0.2">
      <c r="A760" s="31"/>
      <c r="C760" s="31"/>
    </row>
    <row r="761" spans="1:3" x14ac:dyDescent="0.2">
      <c r="A761" s="31"/>
      <c r="C761" s="31"/>
    </row>
    <row r="762" spans="1:3" x14ac:dyDescent="0.2">
      <c r="A762" s="31"/>
      <c r="C762" s="31"/>
    </row>
    <row r="763" spans="1:3" x14ac:dyDescent="0.2">
      <c r="A763" s="31"/>
      <c r="C763" s="31"/>
    </row>
    <row r="764" spans="1:3" x14ac:dyDescent="0.2">
      <c r="A764" s="31"/>
      <c r="C764" s="31"/>
    </row>
    <row r="765" spans="1:3" x14ac:dyDescent="0.2">
      <c r="A765" s="31"/>
      <c r="C765" s="31"/>
    </row>
    <row r="766" spans="1:3" x14ac:dyDescent="0.2">
      <c r="A766" s="31"/>
      <c r="C766" s="31"/>
    </row>
    <row r="767" spans="1:3" x14ac:dyDescent="0.2">
      <c r="A767" s="31"/>
      <c r="C767" s="31"/>
    </row>
    <row r="768" spans="1:3" x14ac:dyDescent="0.2">
      <c r="A768" s="31"/>
      <c r="C768" s="31"/>
    </row>
    <row r="769" spans="1:3" x14ac:dyDescent="0.2">
      <c r="A769" s="31"/>
      <c r="C769" s="31"/>
    </row>
    <row r="770" spans="1:3" x14ac:dyDescent="0.2">
      <c r="A770" s="31"/>
      <c r="C770" s="31"/>
    </row>
    <row r="771" spans="1:3" x14ac:dyDescent="0.2">
      <c r="A771" s="31"/>
      <c r="C771" s="31"/>
    </row>
    <row r="772" spans="1:3" x14ac:dyDescent="0.2">
      <c r="C772" s="31"/>
    </row>
    <row r="773" spans="1:3" x14ac:dyDescent="0.2">
      <c r="C773" s="31"/>
    </row>
    <row r="774" spans="1:3" x14ac:dyDescent="0.2">
      <c r="C774" s="31"/>
    </row>
    <row r="775" spans="1:3" x14ac:dyDescent="0.2">
      <c r="C775" s="31"/>
    </row>
    <row r="776" spans="1:3" x14ac:dyDescent="0.2">
      <c r="C776" s="31"/>
    </row>
    <row r="777" spans="1:3" x14ac:dyDescent="0.2">
      <c r="C777" s="31"/>
    </row>
    <row r="778" spans="1:3" x14ac:dyDescent="0.2">
      <c r="C778" s="31"/>
    </row>
    <row r="779" spans="1:3" x14ac:dyDescent="0.2">
      <c r="C779" s="31"/>
    </row>
    <row r="780" spans="1:3" x14ac:dyDescent="0.2">
      <c r="C780" s="31"/>
    </row>
    <row r="781" spans="1:3" x14ac:dyDescent="0.2">
      <c r="C781" s="31"/>
    </row>
    <row r="782" spans="1:3" x14ac:dyDescent="0.2">
      <c r="C782" s="31"/>
    </row>
    <row r="783" spans="1:3" x14ac:dyDescent="0.2">
      <c r="C783" s="31"/>
    </row>
    <row r="784" spans="1:3" x14ac:dyDescent="0.2">
      <c r="C784" s="31"/>
    </row>
    <row r="785" spans="3:3" x14ac:dyDescent="0.2">
      <c r="C785" s="31"/>
    </row>
    <row r="786" spans="3:3" x14ac:dyDescent="0.2">
      <c r="C786" s="31"/>
    </row>
    <row r="787" spans="3:3" x14ac:dyDescent="0.2">
      <c r="C787" s="31"/>
    </row>
    <row r="788" spans="3:3" x14ac:dyDescent="0.2">
      <c r="C788" s="31"/>
    </row>
    <row r="789" spans="3:3" x14ac:dyDescent="0.2">
      <c r="C789" s="31"/>
    </row>
    <row r="790" spans="3:3" x14ac:dyDescent="0.2">
      <c r="C790" s="31"/>
    </row>
    <row r="791" spans="3:3" x14ac:dyDescent="0.2">
      <c r="C791" s="31"/>
    </row>
    <row r="792" spans="3:3" x14ac:dyDescent="0.2">
      <c r="C792" s="31"/>
    </row>
    <row r="793" spans="3:3" x14ac:dyDescent="0.2">
      <c r="C793" s="31"/>
    </row>
    <row r="794" spans="3:3" x14ac:dyDescent="0.2">
      <c r="C794" s="31"/>
    </row>
    <row r="795" spans="3:3" x14ac:dyDescent="0.2">
      <c r="C795" s="31"/>
    </row>
    <row r="796" spans="3:3" x14ac:dyDescent="0.2">
      <c r="C796" s="31"/>
    </row>
    <row r="797" spans="3:3" x14ac:dyDescent="0.2">
      <c r="C797" s="31"/>
    </row>
    <row r="798" spans="3:3" x14ac:dyDescent="0.2">
      <c r="C798" s="31"/>
    </row>
    <row r="799" spans="3:3" x14ac:dyDescent="0.2">
      <c r="C799" s="31"/>
    </row>
    <row r="800" spans="3:3" x14ac:dyDescent="0.2">
      <c r="C800" s="31"/>
    </row>
    <row r="801" spans="3:3" x14ac:dyDescent="0.2">
      <c r="C801" s="31"/>
    </row>
    <row r="802" spans="3:3" x14ac:dyDescent="0.2">
      <c r="C802" s="31"/>
    </row>
    <row r="803" spans="3:3" x14ac:dyDescent="0.2">
      <c r="C803" s="31"/>
    </row>
    <row r="804" spans="3:3" x14ac:dyDescent="0.2">
      <c r="C804" s="31"/>
    </row>
    <row r="805" spans="3:3" x14ac:dyDescent="0.2">
      <c r="C805" s="31"/>
    </row>
    <row r="806" spans="3:3" x14ac:dyDescent="0.2">
      <c r="C806" s="31"/>
    </row>
    <row r="807" spans="3:3" x14ac:dyDescent="0.2">
      <c r="C807" s="31"/>
    </row>
    <row r="808" spans="3:3" x14ac:dyDescent="0.2">
      <c r="C808" s="31"/>
    </row>
    <row r="809" spans="3:3" x14ac:dyDescent="0.2">
      <c r="C809" s="31"/>
    </row>
    <row r="810" spans="3:3" x14ac:dyDescent="0.2">
      <c r="C810" s="31"/>
    </row>
    <row r="811" spans="3:3" x14ac:dyDescent="0.2">
      <c r="C811" s="31"/>
    </row>
    <row r="812" spans="3:3" x14ac:dyDescent="0.2">
      <c r="C812" s="31"/>
    </row>
    <row r="813" spans="3:3" x14ac:dyDescent="0.2">
      <c r="C813" s="31"/>
    </row>
    <row r="814" spans="3:3" x14ac:dyDescent="0.2">
      <c r="C814" s="31"/>
    </row>
    <row r="815" spans="3:3" x14ac:dyDescent="0.2">
      <c r="C815" s="31"/>
    </row>
    <row r="816" spans="3:3" x14ac:dyDescent="0.2">
      <c r="C816" s="31"/>
    </row>
    <row r="817" spans="3:3" x14ac:dyDescent="0.2">
      <c r="C817" s="31"/>
    </row>
    <row r="818" spans="3:3" x14ac:dyDescent="0.2">
      <c r="C818" s="31"/>
    </row>
    <row r="819" spans="3:3" x14ac:dyDescent="0.2">
      <c r="C819" s="31"/>
    </row>
    <row r="820" spans="3:3" x14ac:dyDescent="0.2">
      <c r="C820" s="31"/>
    </row>
    <row r="821" spans="3:3" x14ac:dyDescent="0.2">
      <c r="C821" s="31"/>
    </row>
    <row r="822" spans="3:3" x14ac:dyDescent="0.2">
      <c r="C822" s="31"/>
    </row>
    <row r="823" spans="3:3" x14ac:dyDescent="0.2">
      <c r="C823" s="31"/>
    </row>
    <row r="824" spans="3:3" x14ac:dyDescent="0.2">
      <c r="C824" s="31"/>
    </row>
    <row r="825" spans="3:3" x14ac:dyDescent="0.2">
      <c r="C825" s="31"/>
    </row>
    <row r="826" spans="3:3" x14ac:dyDescent="0.2">
      <c r="C826" s="31"/>
    </row>
    <row r="827" spans="3:3" x14ac:dyDescent="0.2">
      <c r="C827" s="31"/>
    </row>
    <row r="828" spans="3:3" x14ac:dyDescent="0.2">
      <c r="C828" s="31"/>
    </row>
    <row r="829" spans="3:3" x14ac:dyDescent="0.2">
      <c r="C829" s="31"/>
    </row>
    <row r="830" spans="3:3" x14ac:dyDescent="0.2">
      <c r="C830" s="31"/>
    </row>
    <row r="831" spans="3:3" x14ac:dyDescent="0.2">
      <c r="C831" s="31"/>
    </row>
    <row r="832" spans="3:3" x14ac:dyDescent="0.2">
      <c r="C832" s="31"/>
    </row>
    <row r="833" spans="3:3" x14ac:dyDescent="0.2">
      <c r="C833" s="31"/>
    </row>
    <row r="834" spans="3:3" x14ac:dyDescent="0.2">
      <c r="C834" s="31"/>
    </row>
    <row r="835" spans="3:3" x14ac:dyDescent="0.2">
      <c r="C835" s="31"/>
    </row>
    <row r="836" spans="3:3" x14ac:dyDescent="0.2">
      <c r="C836" s="31"/>
    </row>
    <row r="837" spans="3:3" x14ac:dyDescent="0.2">
      <c r="C837" s="31"/>
    </row>
    <row r="838" spans="3:3" x14ac:dyDescent="0.2">
      <c r="C838" s="31"/>
    </row>
    <row r="839" spans="3:3" x14ac:dyDescent="0.2">
      <c r="C839" s="31"/>
    </row>
    <row r="840" spans="3:3" x14ac:dyDescent="0.2">
      <c r="C840" s="31"/>
    </row>
    <row r="841" spans="3:3" x14ac:dyDescent="0.2">
      <c r="C841" s="31"/>
    </row>
    <row r="842" spans="3:3" x14ac:dyDescent="0.2">
      <c r="C842" s="31"/>
    </row>
    <row r="843" spans="3:3" x14ac:dyDescent="0.2">
      <c r="C843" s="31"/>
    </row>
    <row r="844" spans="3:3" x14ac:dyDescent="0.2">
      <c r="C844" s="31"/>
    </row>
    <row r="845" spans="3:3" x14ac:dyDescent="0.2">
      <c r="C845" s="31"/>
    </row>
    <row r="846" spans="3:3" x14ac:dyDescent="0.2">
      <c r="C846" s="31"/>
    </row>
    <row r="847" spans="3:3" x14ac:dyDescent="0.2">
      <c r="C847" s="31"/>
    </row>
    <row r="848" spans="3:3" x14ac:dyDescent="0.2">
      <c r="C848" s="31"/>
    </row>
    <row r="849" spans="3:3" x14ac:dyDescent="0.2">
      <c r="C849" s="31"/>
    </row>
    <row r="850" spans="3:3" x14ac:dyDescent="0.2">
      <c r="C850" s="31"/>
    </row>
    <row r="851" spans="3:3" x14ac:dyDescent="0.2">
      <c r="C851" s="31"/>
    </row>
    <row r="852" spans="3:3" x14ac:dyDescent="0.2">
      <c r="C852" s="31"/>
    </row>
    <row r="853" spans="3:3" x14ac:dyDescent="0.2">
      <c r="C853" s="31"/>
    </row>
    <row r="854" spans="3:3" x14ac:dyDescent="0.2">
      <c r="C854" s="31"/>
    </row>
    <row r="855" spans="3:3" x14ac:dyDescent="0.2">
      <c r="C855" s="31"/>
    </row>
    <row r="856" spans="3:3" x14ac:dyDescent="0.2">
      <c r="C856" s="31"/>
    </row>
    <row r="857" spans="3:3" x14ac:dyDescent="0.2">
      <c r="C857" s="31"/>
    </row>
    <row r="858" spans="3:3" x14ac:dyDescent="0.2">
      <c r="C858" s="31"/>
    </row>
    <row r="859" spans="3:3" x14ac:dyDescent="0.2">
      <c r="C859" s="31"/>
    </row>
    <row r="860" spans="3:3" x14ac:dyDescent="0.2">
      <c r="C860" s="31"/>
    </row>
    <row r="861" spans="3:3" x14ac:dyDescent="0.2">
      <c r="C861" s="31"/>
    </row>
    <row r="862" spans="3:3" x14ac:dyDescent="0.2">
      <c r="C862" s="31"/>
    </row>
    <row r="863" spans="3:3" x14ac:dyDescent="0.2">
      <c r="C863" s="31"/>
    </row>
    <row r="864" spans="3:3" x14ac:dyDescent="0.2">
      <c r="C864" s="31"/>
    </row>
    <row r="865" spans="3:3" x14ac:dyDescent="0.2">
      <c r="C865" s="31"/>
    </row>
    <row r="866" spans="3:3" x14ac:dyDescent="0.2">
      <c r="C866" s="31"/>
    </row>
    <row r="867" spans="3:3" x14ac:dyDescent="0.2">
      <c r="C867" s="31"/>
    </row>
    <row r="868" spans="3:3" x14ac:dyDescent="0.2">
      <c r="C868" s="31"/>
    </row>
    <row r="869" spans="3:3" x14ac:dyDescent="0.2">
      <c r="C869" s="31"/>
    </row>
    <row r="870" spans="3:3" x14ac:dyDescent="0.2">
      <c r="C870" s="31"/>
    </row>
    <row r="871" spans="3:3" x14ac:dyDescent="0.2">
      <c r="C871" s="31"/>
    </row>
    <row r="872" spans="3:3" x14ac:dyDescent="0.2">
      <c r="C872" s="31"/>
    </row>
    <row r="873" spans="3:3" x14ac:dyDescent="0.2">
      <c r="C873" s="31"/>
    </row>
    <row r="874" spans="3:3" x14ac:dyDescent="0.2">
      <c r="C874" s="31"/>
    </row>
    <row r="875" spans="3:3" x14ac:dyDescent="0.2">
      <c r="C875" s="31"/>
    </row>
    <row r="876" spans="3:3" x14ac:dyDescent="0.2">
      <c r="C876" s="31"/>
    </row>
    <row r="877" spans="3:3" x14ac:dyDescent="0.2">
      <c r="C877" s="31"/>
    </row>
    <row r="878" spans="3:3" x14ac:dyDescent="0.2">
      <c r="C878" s="31"/>
    </row>
    <row r="879" spans="3:3" x14ac:dyDescent="0.2">
      <c r="C879" s="31"/>
    </row>
    <row r="880" spans="3:3" x14ac:dyDescent="0.2">
      <c r="C880" s="31"/>
    </row>
    <row r="881" spans="3:3" x14ac:dyDescent="0.2">
      <c r="C881" s="31"/>
    </row>
    <row r="882" spans="3:3" x14ac:dyDescent="0.2">
      <c r="C882" s="31"/>
    </row>
    <row r="883" spans="3:3" x14ac:dyDescent="0.2">
      <c r="C883" s="31"/>
    </row>
    <row r="884" spans="3:3" x14ac:dyDescent="0.2">
      <c r="C884" s="31"/>
    </row>
    <row r="885" spans="3:3" x14ac:dyDescent="0.2">
      <c r="C885" s="31"/>
    </row>
    <row r="886" spans="3:3" x14ac:dyDescent="0.2">
      <c r="C886" s="31"/>
    </row>
    <row r="887" spans="3:3" x14ac:dyDescent="0.2">
      <c r="C887" s="31"/>
    </row>
    <row r="888" spans="3:3" x14ac:dyDescent="0.2">
      <c r="C888" s="31"/>
    </row>
    <row r="889" spans="3:3" x14ac:dyDescent="0.2">
      <c r="C889" s="31"/>
    </row>
    <row r="890" spans="3:3" x14ac:dyDescent="0.2">
      <c r="C890" s="31"/>
    </row>
    <row r="891" spans="3:3" x14ac:dyDescent="0.2">
      <c r="C891" s="31"/>
    </row>
    <row r="892" spans="3:3" x14ac:dyDescent="0.2">
      <c r="C892" s="31"/>
    </row>
    <row r="893" spans="3:3" x14ac:dyDescent="0.2">
      <c r="C893" s="31"/>
    </row>
    <row r="894" spans="3:3" x14ac:dyDescent="0.2">
      <c r="C894" s="31"/>
    </row>
    <row r="895" spans="3:3" x14ac:dyDescent="0.2">
      <c r="C895" s="31"/>
    </row>
    <row r="896" spans="3:3" x14ac:dyDescent="0.2">
      <c r="C896" s="31"/>
    </row>
    <row r="897" spans="3:3" x14ac:dyDescent="0.2">
      <c r="C897" s="31"/>
    </row>
    <row r="898" spans="3:3" x14ac:dyDescent="0.2">
      <c r="C898" s="31"/>
    </row>
    <row r="899" spans="3:3" x14ac:dyDescent="0.2">
      <c r="C899" s="31"/>
    </row>
    <row r="900" spans="3:3" x14ac:dyDescent="0.2">
      <c r="C900" s="31"/>
    </row>
    <row r="901" spans="3:3" x14ac:dyDescent="0.2">
      <c r="C901" s="31"/>
    </row>
    <row r="902" spans="3:3" x14ac:dyDescent="0.2">
      <c r="C902" s="31"/>
    </row>
    <row r="903" spans="3:3" x14ac:dyDescent="0.2">
      <c r="C903" s="31"/>
    </row>
    <row r="904" spans="3:3" x14ac:dyDescent="0.2">
      <c r="C904" s="31"/>
    </row>
    <row r="905" spans="3:3" x14ac:dyDescent="0.2">
      <c r="C905" s="31"/>
    </row>
    <row r="906" spans="3:3" x14ac:dyDescent="0.2">
      <c r="C906" s="31"/>
    </row>
    <row r="907" spans="3:3" x14ac:dyDescent="0.2">
      <c r="C907" s="31"/>
    </row>
    <row r="908" spans="3:3" x14ac:dyDescent="0.2">
      <c r="C908" s="31"/>
    </row>
    <row r="909" spans="3:3" x14ac:dyDescent="0.2">
      <c r="C909" s="31"/>
    </row>
    <row r="910" spans="3:3" x14ac:dyDescent="0.2">
      <c r="C910" s="31"/>
    </row>
    <row r="911" spans="3:3" x14ac:dyDescent="0.2">
      <c r="C911" s="31"/>
    </row>
    <row r="912" spans="3:3" x14ac:dyDescent="0.2">
      <c r="C912" s="31"/>
    </row>
    <row r="913" spans="3:3" x14ac:dyDescent="0.2">
      <c r="C913" s="31"/>
    </row>
    <row r="914" spans="3:3" x14ac:dyDescent="0.2">
      <c r="C914" s="31"/>
    </row>
    <row r="915" spans="3:3" x14ac:dyDescent="0.2">
      <c r="C915" s="31"/>
    </row>
    <row r="916" spans="3:3" x14ac:dyDescent="0.2">
      <c r="C916" s="31"/>
    </row>
    <row r="917" spans="3:3" x14ac:dyDescent="0.2">
      <c r="C917" s="31"/>
    </row>
    <row r="918" spans="3:3" x14ac:dyDescent="0.2">
      <c r="C918" s="31"/>
    </row>
    <row r="919" spans="3:3" x14ac:dyDescent="0.2">
      <c r="C919" s="31"/>
    </row>
    <row r="920" spans="3:3" x14ac:dyDescent="0.2">
      <c r="C920" s="31"/>
    </row>
    <row r="921" spans="3:3" x14ac:dyDescent="0.2">
      <c r="C921" s="31"/>
    </row>
    <row r="922" spans="3:3" x14ac:dyDescent="0.2">
      <c r="C922" s="31"/>
    </row>
    <row r="923" spans="3:3" x14ac:dyDescent="0.2">
      <c r="C923" s="31"/>
    </row>
    <row r="924" spans="3:3" x14ac:dyDescent="0.2">
      <c r="C924" s="31"/>
    </row>
    <row r="925" spans="3:3" x14ac:dyDescent="0.2">
      <c r="C925" s="31"/>
    </row>
    <row r="926" spans="3:3" x14ac:dyDescent="0.2">
      <c r="C926" s="31"/>
    </row>
    <row r="927" spans="3:3" x14ac:dyDescent="0.2">
      <c r="C927" s="31"/>
    </row>
    <row r="928" spans="3:3" x14ac:dyDescent="0.2">
      <c r="C928" s="31"/>
    </row>
    <row r="929" spans="3:3" x14ac:dyDescent="0.2">
      <c r="C929" s="31"/>
    </row>
    <row r="930" spans="3:3" x14ac:dyDescent="0.2">
      <c r="C930" s="31"/>
    </row>
    <row r="931" spans="3:3" x14ac:dyDescent="0.2">
      <c r="C931" s="31"/>
    </row>
  </sheetData>
  <phoneticPr fontId="0" type="noConversion"/>
  <pageMargins left="0.75" right="0.75" top="1" bottom="1" header="0.5" footer="0.5"/>
  <pageSetup paperSize="5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5"/>
  <sheetViews>
    <sheetView topLeftCell="A161" workbookViewId="0">
      <selection activeCell="AK1" sqref="AK1"/>
    </sheetView>
  </sheetViews>
  <sheetFormatPr defaultRowHeight="11.25" x14ac:dyDescent="0.2"/>
  <cols>
    <col min="1" max="1" width="29.7109375" style="80" customWidth="1"/>
    <col min="2" max="2" width="9.140625" style="80"/>
    <col min="3" max="3" width="12.42578125" style="80" customWidth="1"/>
    <col min="4" max="4" width="28.140625" style="80" customWidth="1"/>
    <col min="5" max="5" width="25.140625" style="80" customWidth="1"/>
    <col min="6" max="6" width="11.42578125" style="80" customWidth="1"/>
    <col min="7" max="7" width="11" style="80" customWidth="1"/>
    <col min="8" max="8" width="12.7109375" style="80" customWidth="1"/>
    <col min="9" max="9" width="13.28515625" style="80" hidden="1" customWidth="1"/>
    <col min="10" max="10" width="9.140625" style="80"/>
    <col min="11" max="11" width="15.5703125" style="80" hidden="1" customWidth="1"/>
    <col min="12" max="12" width="8" style="80" hidden="1" customWidth="1"/>
    <col min="13" max="13" width="9.140625" style="80" hidden="1" customWidth="1"/>
    <col min="14" max="14" width="11.85546875" style="80" customWidth="1"/>
    <col min="15" max="15" width="11.28515625" style="80" hidden="1" customWidth="1"/>
    <col min="16" max="16" width="20.85546875" style="80" hidden="1" customWidth="1"/>
    <col min="17" max="17" width="13.140625" style="80" hidden="1" customWidth="1"/>
    <col min="18" max="18" width="14.28515625" style="80" hidden="1" customWidth="1"/>
    <col min="19" max="19" width="13.85546875" style="80" customWidth="1"/>
    <col min="20" max="20" width="21.42578125" style="80" bestFit="1" customWidth="1"/>
    <col min="21" max="21" width="13" style="80" hidden="1" customWidth="1"/>
    <col min="22" max="22" width="21.7109375" style="80" hidden="1" customWidth="1"/>
    <col min="23" max="23" width="14.85546875" style="80" hidden="1" customWidth="1"/>
    <col min="24" max="24" width="12.140625" style="80" hidden="1" customWidth="1"/>
    <col min="25" max="25" width="13.140625" style="80" hidden="1" customWidth="1"/>
    <col min="26" max="26" width="14.140625" style="80" hidden="1" customWidth="1"/>
    <col min="27" max="27" width="14.7109375" style="80" hidden="1" customWidth="1"/>
    <col min="28" max="28" width="17" style="80" hidden="1" customWidth="1"/>
    <col min="29" max="29" width="0" style="80" hidden="1" customWidth="1"/>
    <col min="30" max="30" width="19.7109375" style="80" hidden="1" customWidth="1"/>
    <col min="31" max="31" width="34.140625" style="80" hidden="1" customWidth="1"/>
    <col min="32" max="32" width="25" style="80" hidden="1" customWidth="1"/>
    <col min="33" max="33" width="38.85546875" style="80" hidden="1" customWidth="1"/>
    <col min="34" max="34" width="17.42578125" style="80" bestFit="1" customWidth="1"/>
    <col min="35" max="35" width="18" style="80" bestFit="1" customWidth="1"/>
    <col min="36" max="36" width="9.140625" style="80"/>
    <col min="37" max="37" width="41.5703125" style="80" bestFit="1" customWidth="1"/>
    <col min="38" max="38" width="10.28515625" style="80" bestFit="1" customWidth="1"/>
    <col min="39" max="16384" width="9.140625" style="80"/>
  </cols>
  <sheetData>
    <row r="1" spans="1:38" s="79" customFormat="1" x14ac:dyDescent="0.2">
      <c r="A1" s="79" t="s">
        <v>646</v>
      </c>
      <c r="B1" s="79" t="s">
        <v>647</v>
      </c>
      <c r="C1" s="79" t="s">
        <v>648</v>
      </c>
      <c r="D1" s="79" t="s">
        <v>649</v>
      </c>
      <c r="E1" s="79" t="s">
        <v>646</v>
      </c>
      <c r="F1" s="79" t="s">
        <v>650</v>
      </c>
      <c r="G1" s="79" t="s">
        <v>650</v>
      </c>
      <c r="H1" s="79" t="s">
        <v>651</v>
      </c>
      <c r="I1" s="79" t="s">
        <v>652</v>
      </c>
      <c r="J1" s="79" t="s">
        <v>653</v>
      </c>
      <c r="K1" s="79" t="s">
        <v>654</v>
      </c>
      <c r="L1" s="79" t="s">
        <v>655</v>
      </c>
      <c r="M1" s="79" t="s">
        <v>656</v>
      </c>
      <c r="N1" s="79" t="s">
        <v>657</v>
      </c>
      <c r="O1" s="79" t="s">
        <v>658</v>
      </c>
      <c r="P1" s="79" t="s">
        <v>659</v>
      </c>
      <c r="Q1" s="79" t="s">
        <v>660</v>
      </c>
      <c r="R1" s="79" t="s">
        <v>661</v>
      </c>
      <c r="S1" s="79" t="s">
        <v>662</v>
      </c>
      <c r="T1" s="79" t="s">
        <v>663</v>
      </c>
      <c r="U1" s="79" t="s">
        <v>664</v>
      </c>
      <c r="V1" s="79" t="s">
        <v>665</v>
      </c>
      <c r="W1" s="79" t="s">
        <v>666</v>
      </c>
      <c r="X1" s="79" t="s">
        <v>667</v>
      </c>
      <c r="Y1" s="79" t="s">
        <v>668</v>
      </c>
      <c r="Z1" s="79" t="s">
        <v>661</v>
      </c>
      <c r="AA1" s="79" t="s">
        <v>669</v>
      </c>
      <c r="AB1" s="79" t="s">
        <v>670</v>
      </c>
      <c r="AC1" s="79" t="s">
        <v>671</v>
      </c>
      <c r="AD1" s="79" t="s">
        <v>672</v>
      </c>
      <c r="AE1" s="79" t="s">
        <v>673</v>
      </c>
      <c r="AF1" s="79" t="s">
        <v>674</v>
      </c>
      <c r="AG1" s="79" t="s">
        <v>675</v>
      </c>
      <c r="AH1" s="79" t="s">
        <v>676</v>
      </c>
      <c r="AI1" s="79" t="s">
        <v>677</v>
      </c>
      <c r="AK1" s="79" t="s">
        <v>69</v>
      </c>
      <c r="AL1" s="79" t="s">
        <v>561</v>
      </c>
    </row>
    <row r="2" spans="1:38" x14ac:dyDescent="0.2">
      <c r="A2" s="80" t="s">
        <v>85</v>
      </c>
      <c r="B2" s="80" t="s">
        <v>80</v>
      </c>
      <c r="C2" s="80">
        <v>96021110</v>
      </c>
      <c r="D2" s="80" t="s">
        <v>564</v>
      </c>
      <c r="E2" s="80" t="s">
        <v>565</v>
      </c>
      <c r="F2" s="80">
        <v>1305</v>
      </c>
      <c r="G2" s="80">
        <v>57399</v>
      </c>
      <c r="H2" s="80" t="s">
        <v>393</v>
      </c>
      <c r="I2" s="80">
        <v>0</v>
      </c>
      <c r="J2" s="80" t="s">
        <v>678</v>
      </c>
      <c r="L2" s="80" t="s">
        <v>679</v>
      </c>
      <c r="M2" s="80" t="s">
        <v>680</v>
      </c>
      <c r="N2" s="80" t="s">
        <v>681</v>
      </c>
      <c r="O2" s="80" t="s">
        <v>680</v>
      </c>
      <c r="Q2" s="80" t="s">
        <v>682</v>
      </c>
      <c r="R2" s="80" t="s">
        <v>80</v>
      </c>
      <c r="S2" s="80" t="s">
        <v>683</v>
      </c>
      <c r="T2" s="80" t="s">
        <v>684</v>
      </c>
      <c r="V2" s="80" t="s">
        <v>685</v>
      </c>
      <c r="W2" s="80" t="s">
        <v>680</v>
      </c>
      <c r="X2" s="80" t="s">
        <v>683</v>
      </c>
      <c r="AB2" s="80" t="s">
        <v>680</v>
      </c>
      <c r="AC2" s="80" t="s">
        <v>680</v>
      </c>
      <c r="AD2" s="80" t="s">
        <v>680</v>
      </c>
      <c r="AE2" s="80" t="s">
        <v>686</v>
      </c>
      <c r="AF2" s="80" t="s">
        <v>687</v>
      </c>
      <c r="AG2" s="80" t="s">
        <v>688</v>
      </c>
      <c r="AH2" s="80">
        <f>VLOOKUP(A2,'Can Gas Rankings'!$C$6:$H$95,6,FALSE)</f>
        <v>4</v>
      </c>
      <c r="AI2" s="80" t="e">
        <f>VLOOKUP(A2,'Can Pwr Rankings'!$C$6:$F$21,4,FALSE)</f>
        <v>#N/A</v>
      </c>
      <c r="AK2" s="80" t="str">
        <f>A2&amp;C2</f>
        <v>AEP Energy Services, Inc.96021110</v>
      </c>
      <c r="AL2" s="80" t="str">
        <f>E2</f>
        <v>Enron North America Corp.</v>
      </c>
    </row>
    <row r="3" spans="1:38" x14ac:dyDescent="0.2">
      <c r="A3" s="80" t="s">
        <v>85</v>
      </c>
      <c r="B3" s="80" t="s">
        <v>80</v>
      </c>
      <c r="C3" s="80">
        <v>96021110</v>
      </c>
      <c r="D3" s="80" t="s">
        <v>564</v>
      </c>
      <c r="E3" s="80" t="s">
        <v>565</v>
      </c>
      <c r="F3" s="80">
        <v>1305</v>
      </c>
      <c r="G3" s="80">
        <v>57399</v>
      </c>
      <c r="H3" s="80" t="s">
        <v>393</v>
      </c>
      <c r="I3" s="80">
        <v>0</v>
      </c>
      <c r="J3" s="80" t="s">
        <v>689</v>
      </c>
      <c r="L3" s="80" t="s">
        <v>679</v>
      </c>
      <c r="M3" s="80" t="s">
        <v>680</v>
      </c>
      <c r="N3" s="80" t="s">
        <v>681</v>
      </c>
      <c r="O3" s="80" t="s">
        <v>680</v>
      </c>
      <c r="Q3" s="80" t="s">
        <v>682</v>
      </c>
      <c r="R3" s="80" t="s">
        <v>80</v>
      </c>
      <c r="S3" s="80" t="s">
        <v>683</v>
      </c>
      <c r="T3" s="80" t="s">
        <v>684</v>
      </c>
      <c r="V3" s="80" t="s">
        <v>685</v>
      </c>
      <c r="W3" s="80" t="s">
        <v>680</v>
      </c>
      <c r="X3" s="80" t="s">
        <v>683</v>
      </c>
      <c r="AB3" s="80" t="s">
        <v>680</v>
      </c>
      <c r="AC3" s="80" t="s">
        <v>680</v>
      </c>
      <c r="AD3" s="80" t="s">
        <v>680</v>
      </c>
      <c r="AE3" s="80" t="s">
        <v>686</v>
      </c>
      <c r="AF3" s="80" t="s">
        <v>687</v>
      </c>
      <c r="AG3" s="80" t="s">
        <v>688</v>
      </c>
      <c r="AH3" s="80">
        <f>VLOOKUP(A3,'Can Gas Rankings'!$C$6:$H$95,6,FALSE)</f>
        <v>4</v>
      </c>
      <c r="AI3" s="80" t="e">
        <f>VLOOKUP(A3,'Can Pwr Rankings'!$C$6:$F$21,4,FALSE)</f>
        <v>#N/A</v>
      </c>
      <c r="AK3" s="80" t="str">
        <f t="shared" ref="AK3:AK66" si="0">A3&amp;C3</f>
        <v>AEP Energy Services, Inc.96021110</v>
      </c>
      <c r="AL3" s="80" t="str">
        <f t="shared" ref="AL3:AL66" si="1">E3</f>
        <v>Enron North America Corp.</v>
      </c>
    </row>
    <row r="4" spans="1:38" x14ac:dyDescent="0.2">
      <c r="A4" s="80" t="s">
        <v>85</v>
      </c>
      <c r="B4" s="80" t="s">
        <v>80</v>
      </c>
      <c r="C4" s="80">
        <v>96021110</v>
      </c>
      <c r="D4" s="80" t="s">
        <v>564</v>
      </c>
      <c r="E4" s="80" t="s">
        <v>565</v>
      </c>
      <c r="F4" s="80">
        <v>1305</v>
      </c>
      <c r="G4" s="80">
        <v>57399</v>
      </c>
      <c r="H4" s="80" t="s">
        <v>393</v>
      </c>
      <c r="I4" s="80">
        <v>0</v>
      </c>
      <c r="J4" s="80" t="s">
        <v>311</v>
      </c>
      <c r="L4" s="80" t="s">
        <v>679</v>
      </c>
      <c r="M4" s="80" t="s">
        <v>680</v>
      </c>
      <c r="N4" s="80" t="s">
        <v>681</v>
      </c>
      <c r="O4" s="80" t="s">
        <v>680</v>
      </c>
      <c r="Q4" s="80" t="s">
        <v>682</v>
      </c>
      <c r="R4" s="80" t="s">
        <v>80</v>
      </c>
      <c r="S4" s="80" t="s">
        <v>683</v>
      </c>
      <c r="T4" s="80" t="s">
        <v>684</v>
      </c>
      <c r="V4" s="80" t="s">
        <v>685</v>
      </c>
      <c r="W4" s="80" t="s">
        <v>680</v>
      </c>
      <c r="X4" s="80" t="s">
        <v>683</v>
      </c>
      <c r="AB4" s="80" t="s">
        <v>680</v>
      </c>
      <c r="AC4" s="80" t="s">
        <v>680</v>
      </c>
      <c r="AD4" s="80" t="s">
        <v>680</v>
      </c>
      <c r="AE4" s="80" t="s">
        <v>686</v>
      </c>
      <c r="AF4" s="80" t="s">
        <v>687</v>
      </c>
      <c r="AG4" s="80" t="s">
        <v>688</v>
      </c>
      <c r="AH4" s="80">
        <f>VLOOKUP(A4,'Can Gas Rankings'!$C$6:$H$95,6,FALSE)</f>
        <v>4</v>
      </c>
      <c r="AI4" s="80" t="e">
        <f>VLOOKUP(A4,'Can Pwr Rankings'!$C$6:$F$21,4,FALSE)</f>
        <v>#N/A</v>
      </c>
      <c r="AK4" s="80" t="str">
        <f t="shared" si="0"/>
        <v>AEP Energy Services, Inc.96021110</v>
      </c>
      <c r="AL4" s="80" t="str">
        <f t="shared" si="1"/>
        <v>Enron North America Corp.</v>
      </c>
    </row>
    <row r="5" spans="1:38" x14ac:dyDescent="0.2">
      <c r="A5" s="80" t="s">
        <v>85</v>
      </c>
      <c r="B5" s="80" t="s">
        <v>80</v>
      </c>
      <c r="C5" s="80">
        <v>96021110</v>
      </c>
      <c r="D5" s="80" t="s">
        <v>564</v>
      </c>
      <c r="E5" s="80" t="s">
        <v>565</v>
      </c>
      <c r="F5" s="80">
        <v>1305</v>
      </c>
      <c r="G5" s="80">
        <v>57399</v>
      </c>
      <c r="H5" s="80" t="s">
        <v>393</v>
      </c>
      <c r="I5" s="80">
        <v>0</v>
      </c>
      <c r="J5" s="80" t="s">
        <v>690</v>
      </c>
      <c r="L5" s="80" t="s">
        <v>679</v>
      </c>
      <c r="M5" s="80" t="s">
        <v>680</v>
      </c>
      <c r="N5" s="80" t="s">
        <v>681</v>
      </c>
      <c r="O5" s="80" t="s">
        <v>680</v>
      </c>
      <c r="Q5" s="80" t="s">
        <v>80</v>
      </c>
      <c r="R5" s="80" t="s">
        <v>80</v>
      </c>
      <c r="S5" s="80" t="s">
        <v>683</v>
      </c>
      <c r="T5" s="80" t="s">
        <v>684</v>
      </c>
      <c r="V5" s="80" t="s">
        <v>685</v>
      </c>
      <c r="W5" s="80" t="s">
        <v>680</v>
      </c>
      <c r="X5" s="80" t="s">
        <v>683</v>
      </c>
      <c r="AB5" s="80" t="s">
        <v>680</v>
      </c>
      <c r="AC5" s="80" t="s">
        <v>680</v>
      </c>
      <c r="AD5" s="80" t="s">
        <v>680</v>
      </c>
      <c r="AE5" s="80" t="s">
        <v>686</v>
      </c>
      <c r="AF5" s="80" t="s">
        <v>687</v>
      </c>
      <c r="AG5" s="80" t="s">
        <v>688</v>
      </c>
      <c r="AH5" s="80">
        <f>VLOOKUP(A5,'Can Gas Rankings'!$C$6:$H$95,6,FALSE)</f>
        <v>4</v>
      </c>
      <c r="AI5" s="80" t="e">
        <f>VLOOKUP(A5,'Can Pwr Rankings'!$C$6:$F$21,4,FALSE)</f>
        <v>#N/A</v>
      </c>
      <c r="AK5" s="80" t="str">
        <f t="shared" si="0"/>
        <v>AEP Energy Services, Inc.96021110</v>
      </c>
      <c r="AL5" s="80" t="str">
        <f t="shared" si="1"/>
        <v>Enron North America Corp.</v>
      </c>
    </row>
    <row r="6" spans="1:38" x14ac:dyDescent="0.2">
      <c r="A6" s="80" t="s">
        <v>85</v>
      </c>
      <c r="B6" s="80" t="s">
        <v>80</v>
      </c>
      <c r="C6" s="80">
        <v>96021110</v>
      </c>
      <c r="D6" s="80" t="s">
        <v>564</v>
      </c>
      <c r="E6" s="80" t="s">
        <v>565</v>
      </c>
      <c r="F6" s="80">
        <v>1305</v>
      </c>
      <c r="G6" s="80">
        <v>57399</v>
      </c>
      <c r="H6" s="80" t="s">
        <v>393</v>
      </c>
      <c r="I6" s="80">
        <v>0</v>
      </c>
      <c r="J6" s="80" t="s">
        <v>311</v>
      </c>
      <c r="L6" s="80" t="s">
        <v>679</v>
      </c>
      <c r="M6" s="80" t="s">
        <v>680</v>
      </c>
      <c r="N6" s="80" t="s">
        <v>681</v>
      </c>
      <c r="O6" s="80" t="s">
        <v>680</v>
      </c>
      <c r="Q6" s="80" t="s">
        <v>80</v>
      </c>
      <c r="R6" s="80" t="s">
        <v>80</v>
      </c>
      <c r="S6" s="80" t="s">
        <v>683</v>
      </c>
      <c r="T6" s="80" t="s">
        <v>684</v>
      </c>
      <c r="V6" s="80" t="s">
        <v>685</v>
      </c>
      <c r="W6" s="80" t="s">
        <v>680</v>
      </c>
      <c r="X6" s="80" t="s">
        <v>683</v>
      </c>
      <c r="AB6" s="80" t="s">
        <v>680</v>
      </c>
      <c r="AC6" s="80" t="s">
        <v>680</v>
      </c>
      <c r="AD6" s="80" t="s">
        <v>680</v>
      </c>
      <c r="AE6" s="80" t="s">
        <v>686</v>
      </c>
      <c r="AF6" s="80" t="s">
        <v>687</v>
      </c>
      <c r="AG6" s="80" t="s">
        <v>688</v>
      </c>
      <c r="AH6" s="80">
        <f>VLOOKUP(A6,'Can Gas Rankings'!$C$6:$H$95,6,FALSE)</f>
        <v>4</v>
      </c>
      <c r="AI6" s="80" t="e">
        <f>VLOOKUP(A6,'Can Pwr Rankings'!$C$6:$F$21,4,FALSE)</f>
        <v>#N/A</v>
      </c>
      <c r="AK6" s="80" t="str">
        <f t="shared" si="0"/>
        <v>AEP Energy Services, Inc.96021110</v>
      </c>
      <c r="AL6" s="80" t="str">
        <f t="shared" si="1"/>
        <v>Enron North America Corp.</v>
      </c>
    </row>
    <row r="7" spans="1:38" x14ac:dyDescent="0.2">
      <c r="A7" s="80" t="s">
        <v>85</v>
      </c>
      <c r="B7" s="80" t="s">
        <v>80</v>
      </c>
      <c r="C7" s="80">
        <v>96021110</v>
      </c>
      <c r="D7" s="80" t="s">
        <v>564</v>
      </c>
      <c r="E7" s="80" t="s">
        <v>565</v>
      </c>
      <c r="F7" s="80">
        <v>1305</v>
      </c>
      <c r="G7" s="80">
        <v>57399</v>
      </c>
      <c r="H7" s="80" t="s">
        <v>393</v>
      </c>
      <c r="I7" s="80">
        <v>0</v>
      </c>
      <c r="J7" s="80" t="s">
        <v>690</v>
      </c>
      <c r="L7" s="80" t="s">
        <v>679</v>
      </c>
      <c r="M7" s="80" t="s">
        <v>680</v>
      </c>
      <c r="N7" s="80" t="s">
        <v>681</v>
      </c>
      <c r="O7" s="80" t="s">
        <v>680</v>
      </c>
      <c r="Q7" s="80" t="s">
        <v>682</v>
      </c>
      <c r="R7" s="80" t="s">
        <v>80</v>
      </c>
      <c r="S7" s="80" t="s">
        <v>683</v>
      </c>
      <c r="T7" s="80" t="s">
        <v>684</v>
      </c>
      <c r="V7" s="80" t="s">
        <v>685</v>
      </c>
      <c r="W7" s="80" t="s">
        <v>680</v>
      </c>
      <c r="X7" s="80" t="s">
        <v>683</v>
      </c>
      <c r="AB7" s="80" t="s">
        <v>680</v>
      </c>
      <c r="AC7" s="80" t="s">
        <v>680</v>
      </c>
      <c r="AD7" s="80" t="s">
        <v>680</v>
      </c>
      <c r="AE7" s="80" t="s">
        <v>686</v>
      </c>
      <c r="AF7" s="80" t="s">
        <v>687</v>
      </c>
      <c r="AG7" s="80" t="s">
        <v>688</v>
      </c>
      <c r="AH7" s="80">
        <f>VLOOKUP(A7,'Can Gas Rankings'!$C$6:$H$95,6,FALSE)</f>
        <v>4</v>
      </c>
      <c r="AI7" s="80" t="e">
        <f>VLOOKUP(A7,'Can Pwr Rankings'!$C$6:$F$21,4,FALSE)</f>
        <v>#N/A</v>
      </c>
      <c r="AK7" s="80" t="str">
        <f t="shared" si="0"/>
        <v>AEP Energy Services, Inc.96021110</v>
      </c>
      <c r="AL7" s="80" t="str">
        <f t="shared" si="1"/>
        <v>Enron North America Corp.</v>
      </c>
    </row>
    <row r="8" spans="1:38" x14ac:dyDescent="0.2">
      <c r="A8" s="80" t="s">
        <v>85</v>
      </c>
      <c r="B8" s="80" t="s">
        <v>80</v>
      </c>
      <c r="C8" s="80">
        <v>96021110</v>
      </c>
      <c r="D8" s="80" t="s">
        <v>564</v>
      </c>
      <c r="E8" s="80" t="s">
        <v>565</v>
      </c>
      <c r="F8" s="80">
        <v>1305</v>
      </c>
      <c r="G8" s="80">
        <v>57399</v>
      </c>
      <c r="H8" s="80" t="s">
        <v>393</v>
      </c>
      <c r="I8" s="80">
        <v>0</v>
      </c>
      <c r="J8" s="80" t="s">
        <v>689</v>
      </c>
      <c r="L8" s="80" t="s">
        <v>679</v>
      </c>
      <c r="M8" s="80" t="s">
        <v>680</v>
      </c>
      <c r="N8" s="80" t="s">
        <v>681</v>
      </c>
      <c r="O8" s="80" t="s">
        <v>680</v>
      </c>
      <c r="Q8" s="80" t="s">
        <v>691</v>
      </c>
      <c r="R8" s="80" t="s">
        <v>80</v>
      </c>
      <c r="S8" s="80" t="s">
        <v>683</v>
      </c>
      <c r="T8" s="80" t="s">
        <v>684</v>
      </c>
      <c r="V8" s="80" t="s">
        <v>685</v>
      </c>
      <c r="W8" s="80" t="s">
        <v>680</v>
      </c>
      <c r="X8" s="80" t="s">
        <v>683</v>
      </c>
      <c r="AB8" s="80" t="s">
        <v>680</v>
      </c>
      <c r="AC8" s="80" t="s">
        <v>680</v>
      </c>
      <c r="AD8" s="80" t="s">
        <v>680</v>
      </c>
      <c r="AE8" s="80" t="s">
        <v>686</v>
      </c>
      <c r="AF8" s="80" t="s">
        <v>687</v>
      </c>
      <c r="AG8" s="80" t="s">
        <v>688</v>
      </c>
      <c r="AH8" s="80">
        <f>VLOOKUP(A8,'Can Gas Rankings'!$C$6:$H$95,6,FALSE)</f>
        <v>4</v>
      </c>
      <c r="AI8" s="80" t="e">
        <f>VLOOKUP(A8,'Can Pwr Rankings'!$C$6:$F$21,4,FALSE)</f>
        <v>#N/A</v>
      </c>
      <c r="AK8" s="80" t="str">
        <f t="shared" si="0"/>
        <v>AEP Energy Services, Inc.96021110</v>
      </c>
      <c r="AL8" s="80" t="str">
        <f t="shared" si="1"/>
        <v>Enron North America Corp.</v>
      </c>
    </row>
    <row r="9" spans="1:38" x14ac:dyDescent="0.2">
      <c r="A9" s="80" t="s">
        <v>85</v>
      </c>
      <c r="B9" s="80" t="s">
        <v>80</v>
      </c>
      <c r="C9" s="80">
        <v>96021110</v>
      </c>
      <c r="D9" s="80" t="s">
        <v>564</v>
      </c>
      <c r="E9" s="80" t="s">
        <v>565</v>
      </c>
      <c r="F9" s="80">
        <v>1305</v>
      </c>
      <c r="G9" s="80">
        <v>57399</v>
      </c>
      <c r="H9" s="80" t="s">
        <v>393</v>
      </c>
      <c r="I9" s="80">
        <v>0</v>
      </c>
      <c r="J9" s="80" t="s">
        <v>678</v>
      </c>
      <c r="L9" s="80" t="s">
        <v>679</v>
      </c>
      <c r="M9" s="80" t="s">
        <v>680</v>
      </c>
      <c r="N9" s="80" t="s">
        <v>681</v>
      </c>
      <c r="O9" s="80" t="s">
        <v>680</v>
      </c>
      <c r="Q9" s="80" t="s">
        <v>80</v>
      </c>
      <c r="R9" s="80" t="s">
        <v>80</v>
      </c>
      <c r="S9" s="80" t="s">
        <v>683</v>
      </c>
      <c r="T9" s="80" t="s">
        <v>684</v>
      </c>
      <c r="V9" s="80" t="s">
        <v>685</v>
      </c>
      <c r="W9" s="80" t="s">
        <v>680</v>
      </c>
      <c r="X9" s="80" t="s">
        <v>683</v>
      </c>
      <c r="AB9" s="80" t="s">
        <v>680</v>
      </c>
      <c r="AC9" s="80" t="s">
        <v>680</v>
      </c>
      <c r="AD9" s="80" t="s">
        <v>680</v>
      </c>
      <c r="AE9" s="80" t="s">
        <v>686</v>
      </c>
      <c r="AF9" s="80" t="s">
        <v>687</v>
      </c>
      <c r="AG9" s="80" t="s">
        <v>688</v>
      </c>
      <c r="AH9" s="80">
        <f>VLOOKUP(A9,'Can Gas Rankings'!$C$6:$H$95,6,FALSE)</f>
        <v>4</v>
      </c>
      <c r="AI9" s="80" t="e">
        <f>VLOOKUP(A9,'Can Pwr Rankings'!$C$6:$F$21,4,FALSE)</f>
        <v>#N/A</v>
      </c>
      <c r="AK9" s="80" t="str">
        <f t="shared" si="0"/>
        <v>AEP Energy Services, Inc.96021110</v>
      </c>
      <c r="AL9" s="80" t="str">
        <f t="shared" si="1"/>
        <v>Enron North America Corp.</v>
      </c>
    </row>
    <row r="10" spans="1:38" x14ac:dyDescent="0.2">
      <c r="A10" s="80" t="s">
        <v>85</v>
      </c>
      <c r="B10" s="80" t="s">
        <v>80</v>
      </c>
      <c r="C10" s="80">
        <v>96021110</v>
      </c>
      <c r="D10" s="80" t="s">
        <v>564</v>
      </c>
      <c r="E10" s="80" t="s">
        <v>565</v>
      </c>
      <c r="F10" s="80">
        <v>1305</v>
      </c>
      <c r="G10" s="80">
        <v>57399</v>
      </c>
      <c r="H10" s="80" t="s">
        <v>393</v>
      </c>
      <c r="I10" s="80">
        <v>0</v>
      </c>
      <c r="J10" s="80" t="s">
        <v>689</v>
      </c>
      <c r="L10" s="80" t="s">
        <v>679</v>
      </c>
      <c r="M10" s="80" t="s">
        <v>680</v>
      </c>
      <c r="N10" s="80" t="s">
        <v>681</v>
      </c>
      <c r="O10" s="80" t="s">
        <v>680</v>
      </c>
      <c r="Q10" s="80" t="s">
        <v>80</v>
      </c>
      <c r="R10" s="80" t="s">
        <v>80</v>
      </c>
      <c r="S10" s="80" t="s">
        <v>683</v>
      </c>
      <c r="T10" s="80" t="s">
        <v>684</v>
      </c>
      <c r="V10" s="80" t="s">
        <v>685</v>
      </c>
      <c r="W10" s="80" t="s">
        <v>680</v>
      </c>
      <c r="X10" s="80" t="s">
        <v>683</v>
      </c>
      <c r="AB10" s="80" t="s">
        <v>680</v>
      </c>
      <c r="AC10" s="80" t="s">
        <v>680</v>
      </c>
      <c r="AD10" s="80" t="s">
        <v>680</v>
      </c>
      <c r="AE10" s="80" t="s">
        <v>686</v>
      </c>
      <c r="AF10" s="80" t="s">
        <v>687</v>
      </c>
      <c r="AG10" s="80" t="s">
        <v>688</v>
      </c>
      <c r="AH10" s="80">
        <f>VLOOKUP(A10,'Can Gas Rankings'!$C$6:$H$95,6,FALSE)</f>
        <v>4</v>
      </c>
      <c r="AI10" s="80" t="e">
        <f>VLOOKUP(A10,'Can Pwr Rankings'!$C$6:$F$21,4,FALSE)</f>
        <v>#N/A</v>
      </c>
      <c r="AK10" s="80" t="str">
        <f t="shared" si="0"/>
        <v>AEP Energy Services, Inc.96021110</v>
      </c>
      <c r="AL10" s="80" t="str">
        <f t="shared" si="1"/>
        <v>Enron North America Corp.</v>
      </c>
    </row>
    <row r="11" spans="1:38" x14ac:dyDescent="0.2">
      <c r="A11" s="80" t="s">
        <v>85</v>
      </c>
      <c r="B11" s="80" t="s">
        <v>80</v>
      </c>
      <c r="C11" s="80">
        <v>96021110</v>
      </c>
      <c r="D11" s="80" t="s">
        <v>564</v>
      </c>
      <c r="E11" s="80" t="s">
        <v>565</v>
      </c>
      <c r="F11" s="80">
        <v>1305</v>
      </c>
      <c r="G11" s="80">
        <v>57399</v>
      </c>
      <c r="H11" s="80" t="s">
        <v>393</v>
      </c>
      <c r="I11" s="80">
        <v>0</v>
      </c>
      <c r="J11" s="80" t="s">
        <v>690</v>
      </c>
      <c r="L11" s="80" t="s">
        <v>679</v>
      </c>
      <c r="M11" s="80" t="s">
        <v>680</v>
      </c>
      <c r="N11" s="80" t="s">
        <v>681</v>
      </c>
      <c r="O11" s="80" t="s">
        <v>680</v>
      </c>
      <c r="Q11" s="80" t="s">
        <v>691</v>
      </c>
      <c r="R11" s="80" t="s">
        <v>80</v>
      </c>
      <c r="S11" s="80" t="s">
        <v>683</v>
      </c>
      <c r="T11" s="80" t="s">
        <v>684</v>
      </c>
      <c r="V11" s="80" t="s">
        <v>685</v>
      </c>
      <c r="W11" s="80" t="s">
        <v>680</v>
      </c>
      <c r="X11" s="80" t="s">
        <v>683</v>
      </c>
      <c r="AB11" s="80" t="s">
        <v>680</v>
      </c>
      <c r="AC11" s="80" t="s">
        <v>680</v>
      </c>
      <c r="AD11" s="80" t="s">
        <v>680</v>
      </c>
      <c r="AE11" s="80" t="s">
        <v>686</v>
      </c>
      <c r="AF11" s="80" t="s">
        <v>687</v>
      </c>
      <c r="AG11" s="80" t="s">
        <v>688</v>
      </c>
      <c r="AH11" s="80">
        <f>VLOOKUP(A11,'Can Gas Rankings'!$C$6:$H$95,6,FALSE)</f>
        <v>4</v>
      </c>
      <c r="AI11" s="80" t="e">
        <f>VLOOKUP(A11,'Can Pwr Rankings'!$C$6:$F$21,4,FALSE)</f>
        <v>#N/A</v>
      </c>
      <c r="AK11" s="80" t="str">
        <f t="shared" si="0"/>
        <v>AEP Energy Services, Inc.96021110</v>
      </c>
      <c r="AL11" s="80" t="str">
        <f t="shared" si="1"/>
        <v>Enron North America Corp.</v>
      </c>
    </row>
    <row r="12" spans="1:38" x14ac:dyDescent="0.2">
      <c r="A12" s="80" t="s">
        <v>85</v>
      </c>
      <c r="B12" s="80" t="s">
        <v>80</v>
      </c>
      <c r="C12" s="80">
        <v>96021110</v>
      </c>
      <c r="D12" s="80" t="s">
        <v>564</v>
      </c>
      <c r="E12" s="80" t="s">
        <v>565</v>
      </c>
      <c r="F12" s="80">
        <v>1305</v>
      </c>
      <c r="G12" s="80">
        <v>57399</v>
      </c>
      <c r="H12" s="80" t="s">
        <v>393</v>
      </c>
      <c r="I12" s="80">
        <v>0</v>
      </c>
      <c r="J12" s="80" t="s">
        <v>311</v>
      </c>
      <c r="L12" s="80" t="s">
        <v>679</v>
      </c>
      <c r="M12" s="80" t="s">
        <v>680</v>
      </c>
      <c r="N12" s="80" t="s">
        <v>681</v>
      </c>
      <c r="O12" s="80" t="s">
        <v>680</v>
      </c>
      <c r="Q12" s="80" t="s">
        <v>691</v>
      </c>
      <c r="R12" s="80" t="s">
        <v>80</v>
      </c>
      <c r="S12" s="80" t="s">
        <v>683</v>
      </c>
      <c r="T12" s="80" t="s">
        <v>684</v>
      </c>
      <c r="V12" s="80" t="s">
        <v>685</v>
      </c>
      <c r="W12" s="80" t="s">
        <v>680</v>
      </c>
      <c r="X12" s="80" t="s">
        <v>683</v>
      </c>
      <c r="AB12" s="80" t="s">
        <v>680</v>
      </c>
      <c r="AC12" s="80" t="s">
        <v>680</v>
      </c>
      <c r="AD12" s="80" t="s">
        <v>680</v>
      </c>
      <c r="AE12" s="80" t="s">
        <v>686</v>
      </c>
      <c r="AF12" s="80" t="s">
        <v>687</v>
      </c>
      <c r="AG12" s="80" t="s">
        <v>688</v>
      </c>
      <c r="AH12" s="80">
        <f>VLOOKUP(A12,'Can Gas Rankings'!$C$6:$H$95,6,FALSE)</f>
        <v>4</v>
      </c>
      <c r="AI12" s="80" t="e">
        <f>VLOOKUP(A12,'Can Pwr Rankings'!$C$6:$F$21,4,FALSE)</f>
        <v>#N/A</v>
      </c>
      <c r="AK12" s="80" t="str">
        <f t="shared" si="0"/>
        <v>AEP Energy Services, Inc.96021110</v>
      </c>
      <c r="AL12" s="80" t="str">
        <f t="shared" si="1"/>
        <v>Enron North America Corp.</v>
      </c>
    </row>
    <row r="13" spans="1:38" x14ac:dyDescent="0.2">
      <c r="A13" s="80" t="s">
        <v>85</v>
      </c>
      <c r="B13" s="80" t="s">
        <v>80</v>
      </c>
      <c r="C13" s="80">
        <v>96021110</v>
      </c>
      <c r="D13" s="80" t="s">
        <v>564</v>
      </c>
      <c r="E13" s="80" t="s">
        <v>565</v>
      </c>
      <c r="F13" s="80">
        <v>1305</v>
      </c>
      <c r="G13" s="80">
        <v>57399</v>
      </c>
      <c r="H13" s="80" t="s">
        <v>393</v>
      </c>
      <c r="I13" s="80">
        <v>0</v>
      </c>
      <c r="J13" s="80" t="s">
        <v>678</v>
      </c>
      <c r="L13" s="80" t="s">
        <v>679</v>
      </c>
      <c r="M13" s="80" t="s">
        <v>680</v>
      </c>
      <c r="N13" s="80" t="s">
        <v>681</v>
      </c>
      <c r="O13" s="80" t="s">
        <v>680</v>
      </c>
      <c r="Q13" s="80" t="s">
        <v>691</v>
      </c>
      <c r="R13" s="80" t="s">
        <v>80</v>
      </c>
      <c r="S13" s="80" t="s">
        <v>683</v>
      </c>
      <c r="T13" s="80" t="s">
        <v>684</v>
      </c>
      <c r="V13" s="80" t="s">
        <v>685</v>
      </c>
      <c r="W13" s="80" t="s">
        <v>680</v>
      </c>
      <c r="X13" s="80" t="s">
        <v>683</v>
      </c>
      <c r="AB13" s="80" t="s">
        <v>680</v>
      </c>
      <c r="AC13" s="80" t="s">
        <v>680</v>
      </c>
      <c r="AD13" s="80" t="s">
        <v>680</v>
      </c>
      <c r="AE13" s="80" t="s">
        <v>686</v>
      </c>
      <c r="AF13" s="80" t="s">
        <v>687</v>
      </c>
      <c r="AG13" s="80" t="s">
        <v>688</v>
      </c>
      <c r="AH13" s="80">
        <f>VLOOKUP(A13,'Can Gas Rankings'!$C$6:$H$95,6,FALSE)</f>
        <v>4</v>
      </c>
      <c r="AI13" s="80" t="e">
        <f>VLOOKUP(A13,'Can Pwr Rankings'!$C$6:$F$21,4,FALSE)</f>
        <v>#N/A</v>
      </c>
      <c r="AK13" s="80" t="str">
        <f t="shared" si="0"/>
        <v>AEP Energy Services, Inc.96021110</v>
      </c>
      <c r="AL13" s="80" t="str">
        <f t="shared" si="1"/>
        <v>Enron North America Corp.</v>
      </c>
    </row>
    <row r="14" spans="1:38" x14ac:dyDescent="0.2">
      <c r="A14" s="80" t="s">
        <v>643</v>
      </c>
      <c r="B14" s="80" t="s">
        <v>80</v>
      </c>
      <c r="C14" s="80">
        <v>96057035</v>
      </c>
      <c r="D14" s="80" t="s">
        <v>564</v>
      </c>
      <c r="E14" s="80" t="s">
        <v>567</v>
      </c>
      <c r="F14" s="80">
        <v>11266</v>
      </c>
      <c r="G14" s="80">
        <v>50591</v>
      </c>
      <c r="H14" s="80" t="s">
        <v>393</v>
      </c>
      <c r="I14" s="80">
        <v>0</v>
      </c>
      <c r="J14" s="80" t="s">
        <v>692</v>
      </c>
      <c r="L14" s="80" t="s">
        <v>679</v>
      </c>
      <c r="M14" s="80" t="s">
        <v>680</v>
      </c>
      <c r="N14" s="80" t="s">
        <v>681</v>
      </c>
      <c r="O14" s="80" t="s">
        <v>680</v>
      </c>
      <c r="Q14" s="80" t="s">
        <v>80</v>
      </c>
      <c r="R14" s="80" t="s">
        <v>80</v>
      </c>
      <c r="S14" s="80" t="s">
        <v>693</v>
      </c>
      <c r="T14" s="80" t="s">
        <v>684</v>
      </c>
      <c r="V14" s="80" t="s">
        <v>685</v>
      </c>
      <c r="W14" s="80" t="s">
        <v>680</v>
      </c>
      <c r="X14" s="80" t="s">
        <v>693</v>
      </c>
      <c r="AB14" s="80" t="s">
        <v>680</v>
      </c>
      <c r="AC14" s="80" t="s">
        <v>680</v>
      </c>
      <c r="AD14" s="80" t="s">
        <v>680</v>
      </c>
      <c r="AE14" s="80" t="s">
        <v>686</v>
      </c>
      <c r="AF14" s="80" t="s">
        <v>687</v>
      </c>
      <c r="AG14" s="80" t="s">
        <v>688</v>
      </c>
      <c r="AH14" s="80" t="e">
        <f>VLOOKUP(A14,'Can Gas Rankings'!$C$6:$H$95,6,FALSE)</f>
        <v>#N/A</v>
      </c>
      <c r="AI14" s="80">
        <f>VLOOKUP(A14,'Can Pwr Rankings'!$C$6:$F$21,4,FALSE)</f>
        <v>4</v>
      </c>
      <c r="AK14" s="80" t="str">
        <f t="shared" si="0"/>
        <v>Aquila Canada Corp.96057035</v>
      </c>
      <c r="AL14" s="80" t="str">
        <f t="shared" si="1"/>
        <v>Enron Canada Corp.</v>
      </c>
    </row>
    <row r="15" spans="1:38" x14ac:dyDescent="0.2">
      <c r="A15" s="80" t="s">
        <v>643</v>
      </c>
      <c r="B15" s="80" t="s">
        <v>80</v>
      </c>
      <c r="C15" s="80">
        <v>96057035</v>
      </c>
      <c r="D15" s="80" t="s">
        <v>564</v>
      </c>
      <c r="E15" s="80" t="s">
        <v>567</v>
      </c>
      <c r="F15" s="80">
        <v>11266</v>
      </c>
      <c r="G15" s="80">
        <v>50591</v>
      </c>
      <c r="H15" s="80" t="s">
        <v>393</v>
      </c>
      <c r="I15" s="80">
        <v>0</v>
      </c>
      <c r="J15" s="80" t="s">
        <v>692</v>
      </c>
      <c r="L15" s="80" t="s">
        <v>679</v>
      </c>
      <c r="M15" s="80" t="s">
        <v>680</v>
      </c>
      <c r="N15" s="80" t="s">
        <v>681</v>
      </c>
      <c r="O15" s="80" t="s">
        <v>680</v>
      </c>
      <c r="Q15" s="80" t="s">
        <v>691</v>
      </c>
      <c r="R15" s="80" t="s">
        <v>80</v>
      </c>
      <c r="S15" s="80" t="s">
        <v>693</v>
      </c>
      <c r="T15" s="80" t="s">
        <v>684</v>
      </c>
      <c r="V15" s="80" t="s">
        <v>685</v>
      </c>
      <c r="W15" s="80" t="s">
        <v>680</v>
      </c>
      <c r="X15" s="80" t="s">
        <v>693</v>
      </c>
      <c r="AB15" s="80" t="s">
        <v>680</v>
      </c>
      <c r="AC15" s="80" t="s">
        <v>680</v>
      </c>
      <c r="AD15" s="80" t="s">
        <v>680</v>
      </c>
      <c r="AE15" s="80" t="s">
        <v>686</v>
      </c>
      <c r="AF15" s="80" t="s">
        <v>687</v>
      </c>
      <c r="AG15" s="80" t="s">
        <v>688</v>
      </c>
      <c r="AH15" s="80" t="e">
        <f>VLOOKUP(A15,'Can Gas Rankings'!$C$6:$H$95,6,FALSE)</f>
        <v>#N/A</v>
      </c>
      <c r="AI15" s="80">
        <f>VLOOKUP(A15,'Can Pwr Rankings'!$C$6:$F$21,4,FALSE)</f>
        <v>4</v>
      </c>
      <c r="AK15" s="80" t="str">
        <f t="shared" si="0"/>
        <v>Aquila Canada Corp.96057035</v>
      </c>
      <c r="AL15" s="80" t="str">
        <f t="shared" si="1"/>
        <v>Enron Canada Corp.</v>
      </c>
    </row>
    <row r="16" spans="1:38" x14ac:dyDescent="0.2">
      <c r="A16" s="80" t="s">
        <v>643</v>
      </c>
      <c r="B16" s="80" t="s">
        <v>80</v>
      </c>
      <c r="C16" s="80">
        <v>96057035</v>
      </c>
      <c r="D16" s="80" t="s">
        <v>564</v>
      </c>
      <c r="E16" s="80" t="s">
        <v>567</v>
      </c>
      <c r="F16" s="80">
        <v>11266</v>
      </c>
      <c r="G16" s="80">
        <v>50591</v>
      </c>
      <c r="H16" s="80" t="s">
        <v>393</v>
      </c>
      <c r="I16" s="80">
        <v>0</v>
      </c>
      <c r="J16" s="80" t="s">
        <v>692</v>
      </c>
      <c r="L16" s="80" t="s">
        <v>679</v>
      </c>
      <c r="M16" s="80" t="s">
        <v>680</v>
      </c>
      <c r="N16" s="80" t="s">
        <v>681</v>
      </c>
      <c r="O16" s="80" t="s">
        <v>680</v>
      </c>
      <c r="Q16" s="80" t="s">
        <v>682</v>
      </c>
      <c r="R16" s="80" t="s">
        <v>80</v>
      </c>
      <c r="S16" s="80" t="s">
        <v>693</v>
      </c>
      <c r="T16" s="80" t="s">
        <v>684</v>
      </c>
      <c r="V16" s="80" t="s">
        <v>685</v>
      </c>
      <c r="W16" s="80" t="s">
        <v>680</v>
      </c>
      <c r="X16" s="80" t="s">
        <v>693</v>
      </c>
      <c r="AB16" s="80" t="s">
        <v>680</v>
      </c>
      <c r="AC16" s="80" t="s">
        <v>680</v>
      </c>
      <c r="AD16" s="80" t="s">
        <v>680</v>
      </c>
      <c r="AE16" s="80" t="s">
        <v>686</v>
      </c>
      <c r="AF16" s="80" t="s">
        <v>687</v>
      </c>
      <c r="AG16" s="80" t="s">
        <v>688</v>
      </c>
      <c r="AH16" s="80" t="e">
        <f>VLOOKUP(A16,'Can Gas Rankings'!$C$6:$H$95,6,FALSE)</f>
        <v>#N/A</v>
      </c>
      <c r="AI16" s="80">
        <f>VLOOKUP(A16,'Can Pwr Rankings'!$C$6:$F$21,4,FALSE)</f>
        <v>4</v>
      </c>
      <c r="AK16" s="80" t="str">
        <f t="shared" si="0"/>
        <v>Aquila Canada Corp.96057035</v>
      </c>
      <c r="AL16" s="80" t="str">
        <f t="shared" si="1"/>
        <v>Enron Canada Corp.</v>
      </c>
    </row>
    <row r="17" spans="1:38" x14ac:dyDescent="0.2">
      <c r="A17" s="80" t="s">
        <v>117</v>
      </c>
      <c r="B17" s="80" t="s">
        <v>80</v>
      </c>
      <c r="C17" s="80">
        <v>96064587</v>
      </c>
      <c r="D17" s="80" t="s">
        <v>564</v>
      </c>
      <c r="E17" s="80" t="s">
        <v>567</v>
      </c>
      <c r="F17" s="80">
        <v>11266</v>
      </c>
      <c r="G17" s="80">
        <v>102342</v>
      </c>
      <c r="H17" s="80" t="s">
        <v>393</v>
      </c>
      <c r="I17" s="80">
        <v>0</v>
      </c>
      <c r="J17" s="80" t="s">
        <v>692</v>
      </c>
      <c r="L17" s="80" t="s">
        <v>679</v>
      </c>
      <c r="M17" s="80" t="s">
        <v>680</v>
      </c>
      <c r="N17" s="80" t="s">
        <v>681</v>
      </c>
      <c r="O17" s="80" t="s">
        <v>680</v>
      </c>
      <c r="Q17" s="80" t="s">
        <v>682</v>
      </c>
      <c r="R17" s="80" t="s">
        <v>80</v>
      </c>
      <c r="S17" s="80" t="s">
        <v>694</v>
      </c>
      <c r="T17" s="80" t="s">
        <v>684</v>
      </c>
      <c r="V17" s="80" t="s">
        <v>685</v>
      </c>
      <c r="W17" s="80" t="s">
        <v>680</v>
      </c>
      <c r="X17" s="80" t="s">
        <v>694</v>
      </c>
      <c r="AB17" s="80" t="s">
        <v>680</v>
      </c>
      <c r="AC17" s="80" t="s">
        <v>680</v>
      </c>
      <c r="AD17" s="80" t="s">
        <v>680</v>
      </c>
      <c r="AE17" s="80" t="s">
        <v>686</v>
      </c>
      <c r="AF17" s="80" t="s">
        <v>687</v>
      </c>
      <c r="AG17" s="80" t="s">
        <v>688</v>
      </c>
      <c r="AH17" s="80">
        <f>VLOOKUP(A17,'Can Gas Rankings'!$C$6:$H$95,6,FALSE)</f>
        <v>2</v>
      </c>
      <c r="AI17" s="80" t="e">
        <f>VLOOKUP(A17,'Can Pwr Rankings'!$C$6:$F$21,4,FALSE)</f>
        <v>#N/A</v>
      </c>
      <c r="AK17" s="80" t="str">
        <f t="shared" si="0"/>
        <v>Aquila Capital &amp; Trade, Ltd.96064587</v>
      </c>
      <c r="AL17" s="80" t="str">
        <f t="shared" si="1"/>
        <v>Enron Canada Corp.</v>
      </c>
    </row>
    <row r="18" spans="1:38" x14ac:dyDescent="0.2">
      <c r="A18" s="80" t="s">
        <v>117</v>
      </c>
      <c r="B18" s="80" t="s">
        <v>80</v>
      </c>
      <c r="C18" s="80">
        <v>96064587</v>
      </c>
      <c r="D18" s="80" t="s">
        <v>564</v>
      </c>
      <c r="E18" s="80" t="s">
        <v>567</v>
      </c>
      <c r="F18" s="80">
        <v>11266</v>
      </c>
      <c r="G18" s="80">
        <v>102342</v>
      </c>
      <c r="H18" s="80" t="s">
        <v>393</v>
      </c>
      <c r="I18" s="80">
        <v>0</v>
      </c>
      <c r="J18" s="80" t="s">
        <v>692</v>
      </c>
      <c r="L18" s="80" t="s">
        <v>679</v>
      </c>
      <c r="M18" s="80" t="s">
        <v>680</v>
      </c>
      <c r="N18" s="80" t="s">
        <v>681</v>
      </c>
      <c r="O18" s="80" t="s">
        <v>680</v>
      </c>
      <c r="Q18" s="80" t="s">
        <v>80</v>
      </c>
      <c r="R18" s="80" t="s">
        <v>80</v>
      </c>
      <c r="S18" s="80" t="s">
        <v>694</v>
      </c>
      <c r="T18" s="80" t="s">
        <v>684</v>
      </c>
      <c r="V18" s="80" t="s">
        <v>685</v>
      </c>
      <c r="W18" s="80" t="s">
        <v>680</v>
      </c>
      <c r="X18" s="80" t="s">
        <v>694</v>
      </c>
      <c r="AB18" s="80" t="s">
        <v>680</v>
      </c>
      <c r="AC18" s="80" t="s">
        <v>680</v>
      </c>
      <c r="AD18" s="80" t="s">
        <v>680</v>
      </c>
      <c r="AE18" s="80" t="s">
        <v>686</v>
      </c>
      <c r="AF18" s="80" t="s">
        <v>687</v>
      </c>
      <c r="AG18" s="80" t="s">
        <v>688</v>
      </c>
      <c r="AH18" s="80">
        <f>VLOOKUP(A18,'Can Gas Rankings'!$C$6:$H$95,6,FALSE)</f>
        <v>2</v>
      </c>
      <c r="AI18" s="80" t="e">
        <f>VLOOKUP(A18,'Can Pwr Rankings'!$C$6:$F$21,4,FALSE)</f>
        <v>#N/A</v>
      </c>
      <c r="AK18" s="80" t="str">
        <f t="shared" si="0"/>
        <v>Aquila Capital &amp; Trade, Ltd.96064587</v>
      </c>
      <c r="AL18" s="80" t="str">
        <f t="shared" si="1"/>
        <v>Enron Canada Corp.</v>
      </c>
    </row>
    <row r="19" spans="1:38" x14ac:dyDescent="0.2">
      <c r="A19" s="80" t="s">
        <v>117</v>
      </c>
      <c r="B19" s="80" t="s">
        <v>80</v>
      </c>
      <c r="C19" s="80">
        <v>96064587</v>
      </c>
      <c r="D19" s="80" t="s">
        <v>564</v>
      </c>
      <c r="E19" s="80" t="s">
        <v>567</v>
      </c>
      <c r="F19" s="80">
        <v>11266</v>
      </c>
      <c r="G19" s="80">
        <v>102342</v>
      </c>
      <c r="H19" s="80" t="s">
        <v>393</v>
      </c>
      <c r="I19" s="80">
        <v>0</v>
      </c>
      <c r="J19" s="80" t="s">
        <v>692</v>
      </c>
      <c r="L19" s="80" t="s">
        <v>679</v>
      </c>
      <c r="M19" s="80" t="s">
        <v>680</v>
      </c>
      <c r="N19" s="80" t="s">
        <v>681</v>
      </c>
      <c r="O19" s="80" t="s">
        <v>680</v>
      </c>
      <c r="Q19" s="80" t="s">
        <v>691</v>
      </c>
      <c r="R19" s="80" t="s">
        <v>80</v>
      </c>
      <c r="S19" s="80" t="s">
        <v>694</v>
      </c>
      <c r="T19" s="80" t="s">
        <v>684</v>
      </c>
      <c r="V19" s="80" t="s">
        <v>685</v>
      </c>
      <c r="W19" s="80" t="s">
        <v>680</v>
      </c>
      <c r="X19" s="80" t="s">
        <v>694</v>
      </c>
      <c r="AB19" s="80" t="s">
        <v>680</v>
      </c>
      <c r="AC19" s="80" t="s">
        <v>680</v>
      </c>
      <c r="AD19" s="80" t="s">
        <v>680</v>
      </c>
      <c r="AE19" s="80" t="s">
        <v>686</v>
      </c>
      <c r="AF19" s="80" t="s">
        <v>687</v>
      </c>
      <c r="AG19" s="80" t="s">
        <v>688</v>
      </c>
      <c r="AH19" s="80">
        <f>VLOOKUP(A19,'Can Gas Rankings'!$C$6:$H$95,6,FALSE)</f>
        <v>2</v>
      </c>
      <c r="AI19" s="80" t="e">
        <f>VLOOKUP(A19,'Can Pwr Rankings'!$C$6:$F$21,4,FALSE)</f>
        <v>#N/A</v>
      </c>
      <c r="AK19" s="80" t="str">
        <f t="shared" si="0"/>
        <v>Aquila Capital &amp; Trade, Ltd.96064587</v>
      </c>
      <c r="AL19" s="80" t="str">
        <f t="shared" si="1"/>
        <v>Enron Canada Corp.</v>
      </c>
    </row>
    <row r="20" spans="1:38" x14ac:dyDescent="0.2">
      <c r="A20" s="80" t="s">
        <v>84</v>
      </c>
      <c r="B20" s="80" t="s">
        <v>80</v>
      </c>
      <c r="C20" s="80">
        <v>96041878</v>
      </c>
      <c r="D20" s="80" t="s">
        <v>564</v>
      </c>
      <c r="E20" s="80" t="s">
        <v>565</v>
      </c>
      <c r="F20" s="80">
        <v>1305</v>
      </c>
      <c r="G20" s="80">
        <v>11135</v>
      </c>
      <c r="H20" s="80" t="s">
        <v>393</v>
      </c>
      <c r="I20" s="80">
        <v>1</v>
      </c>
      <c r="J20" s="80" t="s">
        <v>692</v>
      </c>
      <c r="L20" s="80" t="s">
        <v>679</v>
      </c>
      <c r="M20" s="80" t="s">
        <v>680</v>
      </c>
      <c r="N20" s="80" t="s">
        <v>681</v>
      </c>
      <c r="O20" s="80" t="s">
        <v>680</v>
      </c>
      <c r="Q20" s="80" t="s">
        <v>682</v>
      </c>
      <c r="R20" s="80" t="s">
        <v>80</v>
      </c>
      <c r="S20" s="80" t="s">
        <v>695</v>
      </c>
      <c r="T20" s="80" t="s">
        <v>684</v>
      </c>
      <c r="V20" s="80" t="s">
        <v>685</v>
      </c>
      <c r="W20" s="80" t="s">
        <v>680</v>
      </c>
      <c r="X20" s="80" t="s">
        <v>695</v>
      </c>
      <c r="AB20" s="80" t="s">
        <v>680</v>
      </c>
      <c r="AC20" s="80" t="s">
        <v>680</v>
      </c>
      <c r="AD20" s="80" t="s">
        <v>680</v>
      </c>
      <c r="AE20" s="80" t="s">
        <v>686</v>
      </c>
      <c r="AF20" s="80" t="s">
        <v>687</v>
      </c>
      <c r="AG20" s="80" t="s">
        <v>688</v>
      </c>
      <c r="AH20" s="80">
        <f>VLOOKUP(A20,'Can Gas Rankings'!$C$6:$H$95,6,FALSE)</f>
        <v>78</v>
      </c>
      <c r="AI20" s="80" t="e">
        <f>VLOOKUP(A20,'Can Pwr Rankings'!$C$6:$F$21,4,FALSE)</f>
        <v>#N/A</v>
      </c>
      <c r="AK20" s="80" t="str">
        <f t="shared" si="0"/>
        <v>Aquila Risk Management Corporation96041878</v>
      </c>
      <c r="AL20" s="80" t="str">
        <f t="shared" si="1"/>
        <v>Enron North America Corp.</v>
      </c>
    </row>
    <row r="21" spans="1:38" x14ac:dyDescent="0.2">
      <c r="A21" s="80" t="s">
        <v>84</v>
      </c>
      <c r="B21" s="80" t="s">
        <v>80</v>
      </c>
      <c r="C21" s="80">
        <v>96041878</v>
      </c>
      <c r="D21" s="80" t="s">
        <v>564</v>
      </c>
      <c r="E21" s="80" t="s">
        <v>565</v>
      </c>
      <c r="F21" s="80">
        <v>1305</v>
      </c>
      <c r="G21" s="80">
        <v>11135</v>
      </c>
      <c r="H21" s="80" t="s">
        <v>393</v>
      </c>
      <c r="I21" s="80">
        <v>1</v>
      </c>
      <c r="J21" s="80" t="s">
        <v>692</v>
      </c>
      <c r="L21" s="80" t="s">
        <v>679</v>
      </c>
      <c r="M21" s="80" t="s">
        <v>680</v>
      </c>
      <c r="N21" s="80" t="s">
        <v>681</v>
      </c>
      <c r="O21" s="80" t="s">
        <v>680</v>
      </c>
      <c r="Q21" s="80" t="s">
        <v>691</v>
      </c>
      <c r="R21" s="80" t="s">
        <v>80</v>
      </c>
      <c r="S21" s="80" t="s">
        <v>695</v>
      </c>
      <c r="T21" s="80" t="s">
        <v>684</v>
      </c>
      <c r="V21" s="80" t="s">
        <v>685</v>
      </c>
      <c r="W21" s="80" t="s">
        <v>680</v>
      </c>
      <c r="X21" s="80" t="s">
        <v>695</v>
      </c>
      <c r="AB21" s="80" t="s">
        <v>680</v>
      </c>
      <c r="AC21" s="80" t="s">
        <v>680</v>
      </c>
      <c r="AD21" s="80" t="s">
        <v>680</v>
      </c>
      <c r="AE21" s="80" t="s">
        <v>686</v>
      </c>
      <c r="AF21" s="80" t="s">
        <v>687</v>
      </c>
      <c r="AG21" s="80" t="s">
        <v>688</v>
      </c>
      <c r="AH21" s="80">
        <f>VLOOKUP(A21,'Can Gas Rankings'!$C$6:$H$95,6,FALSE)</f>
        <v>78</v>
      </c>
      <c r="AI21" s="80" t="e">
        <f>VLOOKUP(A21,'Can Pwr Rankings'!$C$6:$F$21,4,FALSE)</f>
        <v>#N/A</v>
      </c>
      <c r="AK21" s="80" t="str">
        <f t="shared" si="0"/>
        <v>Aquila Risk Management Corporation96041878</v>
      </c>
      <c r="AL21" s="80" t="str">
        <f t="shared" si="1"/>
        <v>Enron North America Corp.</v>
      </c>
    </row>
    <row r="22" spans="1:38" x14ac:dyDescent="0.2">
      <c r="A22" s="80" t="s">
        <v>84</v>
      </c>
      <c r="B22" s="80" t="s">
        <v>80</v>
      </c>
      <c r="C22" s="80">
        <v>96041878</v>
      </c>
      <c r="D22" s="80" t="s">
        <v>564</v>
      </c>
      <c r="E22" s="80" t="s">
        <v>565</v>
      </c>
      <c r="F22" s="80">
        <v>1305</v>
      </c>
      <c r="G22" s="80">
        <v>11135</v>
      </c>
      <c r="H22" s="80" t="s">
        <v>393</v>
      </c>
      <c r="I22" s="80">
        <v>1</v>
      </c>
      <c r="J22" s="80" t="s">
        <v>692</v>
      </c>
      <c r="L22" s="80" t="s">
        <v>679</v>
      </c>
      <c r="M22" s="80" t="s">
        <v>680</v>
      </c>
      <c r="N22" s="80" t="s">
        <v>681</v>
      </c>
      <c r="O22" s="80" t="s">
        <v>680</v>
      </c>
      <c r="Q22" s="80" t="s">
        <v>80</v>
      </c>
      <c r="R22" s="80" t="s">
        <v>80</v>
      </c>
      <c r="S22" s="80" t="s">
        <v>695</v>
      </c>
      <c r="T22" s="80" t="s">
        <v>684</v>
      </c>
      <c r="V22" s="80" t="s">
        <v>685</v>
      </c>
      <c r="W22" s="80" t="s">
        <v>680</v>
      </c>
      <c r="X22" s="80" t="s">
        <v>695</v>
      </c>
      <c r="AB22" s="80" t="s">
        <v>680</v>
      </c>
      <c r="AC22" s="80" t="s">
        <v>680</v>
      </c>
      <c r="AD22" s="80" t="s">
        <v>680</v>
      </c>
      <c r="AE22" s="80" t="s">
        <v>686</v>
      </c>
      <c r="AF22" s="80" t="s">
        <v>687</v>
      </c>
      <c r="AG22" s="80" t="s">
        <v>688</v>
      </c>
      <c r="AH22" s="80">
        <f>VLOOKUP(A22,'Can Gas Rankings'!$C$6:$H$95,6,FALSE)</f>
        <v>78</v>
      </c>
      <c r="AI22" s="80" t="e">
        <f>VLOOKUP(A22,'Can Pwr Rankings'!$C$6:$F$21,4,FALSE)</f>
        <v>#N/A</v>
      </c>
      <c r="AK22" s="80" t="str">
        <f t="shared" si="0"/>
        <v>Aquila Risk Management Corporation96041878</v>
      </c>
      <c r="AL22" s="80" t="str">
        <f t="shared" si="1"/>
        <v>Enron North America Corp.</v>
      </c>
    </row>
    <row r="23" spans="1:38" x14ac:dyDescent="0.2">
      <c r="A23" s="80" t="s">
        <v>191</v>
      </c>
      <c r="B23" s="80" t="s">
        <v>80</v>
      </c>
      <c r="C23" s="80">
        <v>96016709</v>
      </c>
      <c r="D23" s="80" t="s">
        <v>564</v>
      </c>
      <c r="E23" s="80" t="s">
        <v>565</v>
      </c>
      <c r="F23" s="80">
        <v>1305</v>
      </c>
      <c r="G23" s="80">
        <v>55265</v>
      </c>
      <c r="H23" s="80" t="s">
        <v>393</v>
      </c>
      <c r="I23" s="80">
        <v>0</v>
      </c>
      <c r="J23" s="80" t="s">
        <v>692</v>
      </c>
      <c r="L23" s="80" t="s">
        <v>679</v>
      </c>
      <c r="M23" s="80" t="s">
        <v>680</v>
      </c>
      <c r="N23" s="80" t="s">
        <v>681</v>
      </c>
      <c r="O23" s="80" t="s">
        <v>680</v>
      </c>
      <c r="Q23" s="80" t="s">
        <v>691</v>
      </c>
      <c r="R23" s="80" t="s">
        <v>80</v>
      </c>
      <c r="S23" s="80" t="s">
        <v>696</v>
      </c>
      <c r="T23" s="80" t="s">
        <v>684</v>
      </c>
      <c r="V23" s="80" t="s">
        <v>685</v>
      </c>
      <c r="W23" s="80" t="s">
        <v>680</v>
      </c>
      <c r="X23" s="80" t="s">
        <v>696</v>
      </c>
      <c r="AB23" s="80" t="s">
        <v>680</v>
      </c>
      <c r="AC23" s="80" t="s">
        <v>680</v>
      </c>
      <c r="AD23" s="80" t="s">
        <v>680</v>
      </c>
      <c r="AE23" s="80" t="s">
        <v>686</v>
      </c>
      <c r="AF23" s="80" t="s">
        <v>687</v>
      </c>
      <c r="AG23" s="80" t="s">
        <v>688</v>
      </c>
      <c r="AH23" s="80">
        <f>VLOOKUP(A23,'Can Gas Rankings'!$C$6:$H$95,6,FALSE)</f>
        <v>30</v>
      </c>
      <c r="AI23" s="80" t="e">
        <f>VLOOKUP(A23,'Can Pwr Rankings'!$C$6:$F$21,4,FALSE)</f>
        <v>#N/A</v>
      </c>
      <c r="AK23" s="80" t="str">
        <f t="shared" si="0"/>
        <v>Avista Energy, Inc.96016709</v>
      </c>
      <c r="AL23" s="80" t="str">
        <f t="shared" si="1"/>
        <v>Enron North America Corp.</v>
      </c>
    </row>
    <row r="24" spans="1:38" x14ac:dyDescent="0.2">
      <c r="A24" s="80" t="s">
        <v>191</v>
      </c>
      <c r="B24" s="80" t="s">
        <v>80</v>
      </c>
      <c r="C24" s="80">
        <v>96016709</v>
      </c>
      <c r="D24" s="80" t="s">
        <v>564</v>
      </c>
      <c r="E24" s="80" t="s">
        <v>565</v>
      </c>
      <c r="F24" s="80">
        <v>1305</v>
      </c>
      <c r="G24" s="80">
        <v>55265</v>
      </c>
      <c r="H24" s="80" t="s">
        <v>393</v>
      </c>
      <c r="I24" s="80">
        <v>0</v>
      </c>
      <c r="J24" s="80" t="s">
        <v>692</v>
      </c>
      <c r="L24" s="80" t="s">
        <v>679</v>
      </c>
      <c r="M24" s="80" t="s">
        <v>680</v>
      </c>
      <c r="N24" s="80" t="s">
        <v>681</v>
      </c>
      <c r="O24" s="80" t="s">
        <v>680</v>
      </c>
      <c r="Q24" s="80" t="s">
        <v>80</v>
      </c>
      <c r="R24" s="80" t="s">
        <v>80</v>
      </c>
      <c r="S24" s="80" t="s">
        <v>696</v>
      </c>
      <c r="T24" s="80" t="s">
        <v>684</v>
      </c>
      <c r="V24" s="80" t="s">
        <v>685</v>
      </c>
      <c r="W24" s="80" t="s">
        <v>680</v>
      </c>
      <c r="X24" s="80" t="s">
        <v>696</v>
      </c>
      <c r="AB24" s="80" t="s">
        <v>680</v>
      </c>
      <c r="AC24" s="80" t="s">
        <v>680</v>
      </c>
      <c r="AD24" s="80" t="s">
        <v>680</v>
      </c>
      <c r="AE24" s="80" t="s">
        <v>686</v>
      </c>
      <c r="AF24" s="80" t="s">
        <v>687</v>
      </c>
      <c r="AG24" s="80" t="s">
        <v>688</v>
      </c>
      <c r="AH24" s="80">
        <f>VLOOKUP(A24,'Can Gas Rankings'!$C$6:$H$95,6,FALSE)</f>
        <v>30</v>
      </c>
      <c r="AI24" s="80" t="e">
        <f>VLOOKUP(A24,'Can Pwr Rankings'!$C$6:$F$21,4,FALSE)</f>
        <v>#N/A</v>
      </c>
      <c r="AK24" s="80" t="str">
        <f t="shared" si="0"/>
        <v>Avista Energy, Inc.96016709</v>
      </c>
      <c r="AL24" s="80" t="str">
        <f t="shared" si="1"/>
        <v>Enron North America Corp.</v>
      </c>
    </row>
    <row r="25" spans="1:38" x14ac:dyDescent="0.2">
      <c r="A25" s="80" t="s">
        <v>191</v>
      </c>
      <c r="B25" s="80" t="s">
        <v>80</v>
      </c>
      <c r="C25" s="80">
        <v>96016709</v>
      </c>
      <c r="D25" s="80" t="s">
        <v>564</v>
      </c>
      <c r="E25" s="80" t="s">
        <v>565</v>
      </c>
      <c r="F25" s="80">
        <v>1305</v>
      </c>
      <c r="G25" s="80">
        <v>55265</v>
      </c>
      <c r="H25" s="80" t="s">
        <v>393</v>
      </c>
      <c r="I25" s="80">
        <v>0</v>
      </c>
      <c r="J25" s="80" t="s">
        <v>692</v>
      </c>
      <c r="L25" s="80" t="s">
        <v>679</v>
      </c>
      <c r="M25" s="80" t="s">
        <v>680</v>
      </c>
      <c r="N25" s="80" t="s">
        <v>681</v>
      </c>
      <c r="O25" s="80" t="s">
        <v>680</v>
      </c>
      <c r="Q25" s="80" t="s">
        <v>682</v>
      </c>
      <c r="R25" s="80" t="s">
        <v>80</v>
      </c>
      <c r="S25" s="80" t="s">
        <v>696</v>
      </c>
      <c r="T25" s="80" t="s">
        <v>684</v>
      </c>
      <c r="V25" s="80" t="s">
        <v>685</v>
      </c>
      <c r="W25" s="80" t="s">
        <v>680</v>
      </c>
      <c r="X25" s="80" t="s">
        <v>696</v>
      </c>
      <c r="AB25" s="80" t="s">
        <v>680</v>
      </c>
      <c r="AC25" s="80" t="s">
        <v>680</v>
      </c>
      <c r="AD25" s="80" t="s">
        <v>680</v>
      </c>
      <c r="AE25" s="80" t="s">
        <v>686</v>
      </c>
      <c r="AF25" s="80" t="s">
        <v>687</v>
      </c>
      <c r="AG25" s="80" t="s">
        <v>688</v>
      </c>
      <c r="AH25" s="80">
        <f>VLOOKUP(A25,'Can Gas Rankings'!$C$6:$H$95,6,FALSE)</f>
        <v>30</v>
      </c>
      <c r="AI25" s="80" t="e">
        <f>VLOOKUP(A25,'Can Pwr Rankings'!$C$6:$F$21,4,FALSE)</f>
        <v>#N/A</v>
      </c>
      <c r="AK25" s="80" t="str">
        <f t="shared" si="0"/>
        <v>Avista Energy, Inc.96016709</v>
      </c>
      <c r="AL25" s="80" t="str">
        <f t="shared" si="1"/>
        <v>Enron North America Corp.</v>
      </c>
    </row>
    <row r="26" spans="1:38" x14ac:dyDescent="0.2">
      <c r="A26" s="80" t="s">
        <v>101</v>
      </c>
      <c r="B26" s="80" t="s">
        <v>80</v>
      </c>
      <c r="C26" s="80">
        <v>96004898</v>
      </c>
      <c r="D26" s="80" t="s">
        <v>564</v>
      </c>
      <c r="E26" s="80" t="s">
        <v>565</v>
      </c>
      <c r="F26" s="80">
        <v>1305</v>
      </c>
      <c r="G26" s="80">
        <v>70526</v>
      </c>
      <c r="H26" s="80" t="s">
        <v>393</v>
      </c>
      <c r="I26" s="80">
        <v>3</v>
      </c>
      <c r="J26" s="80" t="s">
        <v>692</v>
      </c>
      <c r="L26" s="80" t="s">
        <v>679</v>
      </c>
      <c r="M26" s="80" t="s">
        <v>680</v>
      </c>
      <c r="N26" s="80" t="s">
        <v>681</v>
      </c>
      <c r="O26" s="80" t="s">
        <v>680</v>
      </c>
      <c r="Q26" s="80" t="s">
        <v>691</v>
      </c>
      <c r="R26" s="80" t="s">
        <v>80</v>
      </c>
      <c r="S26" s="80" t="s">
        <v>697</v>
      </c>
      <c r="T26" s="80" t="s">
        <v>684</v>
      </c>
      <c r="V26" s="80" t="s">
        <v>685</v>
      </c>
      <c r="W26" s="80" t="s">
        <v>680</v>
      </c>
      <c r="X26" s="80" t="s">
        <v>697</v>
      </c>
      <c r="AB26" s="80" t="s">
        <v>680</v>
      </c>
      <c r="AC26" s="80" t="s">
        <v>680</v>
      </c>
      <c r="AD26" s="80" t="s">
        <v>680</v>
      </c>
      <c r="AE26" s="80" t="s">
        <v>686</v>
      </c>
      <c r="AF26" s="80" t="s">
        <v>687</v>
      </c>
      <c r="AG26" s="80" t="s">
        <v>688</v>
      </c>
      <c r="AH26" s="80">
        <f>VLOOKUP(A26,'Can Gas Rankings'!$C$6:$H$95,6,FALSE)</f>
        <v>9</v>
      </c>
      <c r="AI26" s="80" t="e">
        <f>VLOOKUP(A26,'Can Pwr Rankings'!$C$6:$F$21,4,FALSE)</f>
        <v>#N/A</v>
      </c>
      <c r="AK26" s="80" t="str">
        <f t="shared" si="0"/>
        <v>Bank of America, National Association96004898</v>
      </c>
      <c r="AL26" s="80" t="str">
        <f t="shared" si="1"/>
        <v>Enron North America Corp.</v>
      </c>
    </row>
    <row r="27" spans="1:38" x14ac:dyDescent="0.2">
      <c r="A27" s="80" t="s">
        <v>101</v>
      </c>
      <c r="B27" s="80" t="s">
        <v>80</v>
      </c>
      <c r="C27" s="80">
        <v>96004898</v>
      </c>
      <c r="D27" s="80" t="s">
        <v>564</v>
      </c>
      <c r="E27" s="80" t="s">
        <v>565</v>
      </c>
      <c r="F27" s="80">
        <v>1305</v>
      </c>
      <c r="G27" s="80">
        <v>70526</v>
      </c>
      <c r="H27" s="80" t="s">
        <v>393</v>
      </c>
      <c r="I27" s="80">
        <v>3</v>
      </c>
      <c r="J27" s="80" t="s">
        <v>692</v>
      </c>
      <c r="L27" s="80" t="s">
        <v>679</v>
      </c>
      <c r="M27" s="80" t="s">
        <v>680</v>
      </c>
      <c r="N27" s="80" t="s">
        <v>681</v>
      </c>
      <c r="O27" s="80" t="s">
        <v>680</v>
      </c>
      <c r="Q27" s="80" t="s">
        <v>682</v>
      </c>
      <c r="R27" s="80" t="s">
        <v>80</v>
      </c>
      <c r="S27" s="80" t="s">
        <v>697</v>
      </c>
      <c r="T27" s="80" t="s">
        <v>684</v>
      </c>
      <c r="V27" s="80" t="s">
        <v>685</v>
      </c>
      <c r="W27" s="80" t="s">
        <v>680</v>
      </c>
      <c r="X27" s="80" t="s">
        <v>697</v>
      </c>
      <c r="AB27" s="80" t="s">
        <v>680</v>
      </c>
      <c r="AC27" s="80" t="s">
        <v>680</v>
      </c>
      <c r="AD27" s="80" t="s">
        <v>680</v>
      </c>
      <c r="AE27" s="80" t="s">
        <v>686</v>
      </c>
      <c r="AF27" s="80" t="s">
        <v>687</v>
      </c>
      <c r="AG27" s="80" t="s">
        <v>688</v>
      </c>
      <c r="AH27" s="80">
        <f>VLOOKUP(A27,'Can Gas Rankings'!$C$6:$H$95,6,FALSE)</f>
        <v>9</v>
      </c>
      <c r="AI27" s="80" t="e">
        <f>VLOOKUP(A27,'Can Pwr Rankings'!$C$6:$F$21,4,FALSE)</f>
        <v>#N/A</v>
      </c>
      <c r="AK27" s="80" t="str">
        <f t="shared" si="0"/>
        <v>Bank of America, National Association96004898</v>
      </c>
      <c r="AL27" s="80" t="str">
        <f t="shared" si="1"/>
        <v>Enron North America Corp.</v>
      </c>
    </row>
    <row r="28" spans="1:38" x14ac:dyDescent="0.2">
      <c r="A28" s="80" t="s">
        <v>101</v>
      </c>
      <c r="B28" s="80" t="s">
        <v>80</v>
      </c>
      <c r="C28" s="80">
        <v>96004898</v>
      </c>
      <c r="D28" s="80" t="s">
        <v>564</v>
      </c>
      <c r="E28" s="80" t="s">
        <v>565</v>
      </c>
      <c r="F28" s="80">
        <v>1305</v>
      </c>
      <c r="G28" s="80">
        <v>70526</v>
      </c>
      <c r="H28" s="80" t="s">
        <v>393</v>
      </c>
      <c r="I28" s="80">
        <v>3</v>
      </c>
      <c r="J28" s="80" t="s">
        <v>692</v>
      </c>
      <c r="L28" s="80" t="s">
        <v>679</v>
      </c>
      <c r="M28" s="80" t="s">
        <v>680</v>
      </c>
      <c r="N28" s="80" t="s">
        <v>681</v>
      </c>
      <c r="O28" s="80" t="s">
        <v>680</v>
      </c>
      <c r="Q28" s="80" t="s">
        <v>80</v>
      </c>
      <c r="R28" s="80" t="s">
        <v>80</v>
      </c>
      <c r="S28" s="80" t="s">
        <v>697</v>
      </c>
      <c r="T28" s="80" t="s">
        <v>684</v>
      </c>
      <c r="V28" s="80" t="s">
        <v>685</v>
      </c>
      <c r="W28" s="80" t="s">
        <v>680</v>
      </c>
      <c r="X28" s="80" t="s">
        <v>697</v>
      </c>
      <c r="AB28" s="80" t="s">
        <v>680</v>
      </c>
      <c r="AC28" s="80" t="s">
        <v>680</v>
      </c>
      <c r="AD28" s="80" t="s">
        <v>680</v>
      </c>
      <c r="AE28" s="80" t="s">
        <v>686</v>
      </c>
      <c r="AF28" s="80" t="s">
        <v>687</v>
      </c>
      <c r="AG28" s="80" t="s">
        <v>688</v>
      </c>
      <c r="AH28" s="80">
        <f>VLOOKUP(A28,'Can Gas Rankings'!$C$6:$H$95,6,FALSE)</f>
        <v>9</v>
      </c>
      <c r="AI28" s="80" t="e">
        <f>VLOOKUP(A28,'Can Pwr Rankings'!$C$6:$F$21,4,FALSE)</f>
        <v>#N/A</v>
      </c>
      <c r="AK28" s="80" t="str">
        <f t="shared" si="0"/>
        <v>Bank of America, National Association96004898</v>
      </c>
      <c r="AL28" s="80" t="str">
        <f t="shared" si="1"/>
        <v>Enron North America Corp.</v>
      </c>
    </row>
    <row r="29" spans="1:38" x14ac:dyDescent="0.2">
      <c r="A29" s="80" t="s">
        <v>145</v>
      </c>
      <c r="B29" s="80" t="s">
        <v>80</v>
      </c>
      <c r="C29" s="80">
        <v>96004839</v>
      </c>
      <c r="D29" s="80" t="s">
        <v>564</v>
      </c>
      <c r="E29" s="80" t="s">
        <v>565</v>
      </c>
      <c r="F29" s="80">
        <v>1305</v>
      </c>
      <c r="G29" s="80">
        <v>21474</v>
      </c>
      <c r="H29" s="80" t="s">
        <v>393</v>
      </c>
      <c r="I29" s="80">
        <v>3</v>
      </c>
      <c r="J29" s="80" t="s">
        <v>692</v>
      </c>
      <c r="L29" s="80" t="s">
        <v>679</v>
      </c>
      <c r="M29" s="80" t="s">
        <v>680</v>
      </c>
      <c r="N29" s="80" t="s">
        <v>681</v>
      </c>
      <c r="O29" s="80" t="s">
        <v>680</v>
      </c>
      <c r="Q29" s="80" t="s">
        <v>80</v>
      </c>
      <c r="R29" s="80" t="s">
        <v>80</v>
      </c>
      <c r="S29" s="80" t="s">
        <v>698</v>
      </c>
      <c r="T29" s="80" t="s">
        <v>684</v>
      </c>
      <c r="V29" s="80" t="s">
        <v>685</v>
      </c>
      <c r="W29" s="80" t="s">
        <v>680</v>
      </c>
      <c r="X29" s="80" t="s">
        <v>698</v>
      </c>
      <c r="AB29" s="80" t="s">
        <v>680</v>
      </c>
      <c r="AC29" s="80" t="s">
        <v>680</v>
      </c>
      <c r="AD29" s="80" t="s">
        <v>680</v>
      </c>
      <c r="AE29" s="80" t="s">
        <v>686</v>
      </c>
      <c r="AF29" s="80" t="s">
        <v>687</v>
      </c>
      <c r="AG29" s="80" t="s">
        <v>688</v>
      </c>
      <c r="AH29" s="80" t="e">
        <f>VLOOKUP(A29,'Can Gas Rankings'!$C$6:$H$95,6,FALSE)</f>
        <v>#N/A</v>
      </c>
      <c r="AI29" s="80" t="e">
        <f>VLOOKUP(A29,'Can Pwr Rankings'!$C$6:$F$21,4,FALSE)</f>
        <v>#N/A</v>
      </c>
      <c r="AK29" s="80" t="str">
        <f t="shared" si="0"/>
        <v>Bank of Montreal96004839</v>
      </c>
      <c r="AL29" s="80" t="str">
        <f t="shared" si="1"/>
        <v>Enron North America Corp.</v>
      </c>
    </row>
    <row r="30" spans="1:38" x14ac:dyDescent="0.2">
      <c r="A30" s="80" t="s">
        <v>145</v>
      </c>
      <c r="B30" s="80" t="s">
        <v>80</v>
      </c>
      <c r="C30" s="80">
        <v>96004839</v>
      </c>
      <c r="D30" s="80" t="s">
        <v>564</v>
      </c>
      <c r="E30" s="80" t="s">
        <v>565</v>
      </c>
      <c r="F30" s="80">
        <v>1305</v>
      </c>
      <c r="G30" s="80">
        <v>21474</v>
      </c>
      <c r="H30" s="80" t="s">
        <v>393</v>
      </c>
      <c r="I30" s="80">
        <v>3</v>
      </c>
      <c r="J30" s="80" t="s">
        <v>692</v>
      </c>
      <c r="L30" s="80" t="s">
        <v>679</v>
      </c>
      <c r="M30" s="80" t="s">
        <v>680</v>
      </c>
      <c r="N30" s="80" t="s">
        <v>681</v>
      </c>
      <c r="O30" s="80" t="s">
        <v>680</v>
      </c>
      <c r="Q30" s="80" t="s">
        <v>682</v>
      </c>
      <c r="R30" s="80" t="s">
        <v>80</v>
      </c>
      <c r="S30" s="80" t="s">
        <v>698</v>
      </c>
      <c r="T30" s="80" t="s">
        <v>684</v>
      </c>
      <c r="V30" s="80" t="s">
        <v>685</v>
      </c>
      <c r="W30" s="80" t="s">
        <v>680</v>
      </c>
      <c r="X30" s="80" t="s">
        <v>698</v>
      </c>
      <c r="AB30" s="80" t="s">
        <v>680</v>
      </c>
      <c r="AC30" s="80" t="s">
        <v>680</v>
      </c>
      <c r="AD30" s="80" t="s">
        <v>680</v>
      </c>
      <c r="AE30" s="80" t="s">
        <v>686</v>
      </c>
      <c r="AF30" s="80" t="s">
        <v>687</v>
      </c>
      <c r="AG30" s="80" t="s">
        <v>688</v>
      </c>
      <c r="AH30" s="80" t="e">
        <f>VLOOKUP(A30,'Can Gas Rankings'!$C$6:$H$95,6,FALSE)</f>
        <v>#N/A</v>
      </c>
      <c r="AI30" s="80" t="e">
        <f>VLOOKUP(A30,'Can Pwr Rankings'!$C$6:$F$21,4,FALSE)</f>
        <v>#N/A</v>
      </c>
      <c r="AK30" s="80" t="str">
        <f t="shared" si="0"/>
        <v>Bank of Montreal96004839</v>
      </c>
      <c r="AL30" s="80" t="str">
        <f t="shared" si="1"/>
        <v>Enron North America Corp.</v>
      </c>
    </row>
    <row r="31" spans="1:38" x14ac:dyDescent="0.2">
      <c r="A31" s="80" t="s">
        <v>145</v>
      </c>
      <c r="B31" s="80" t="s">
        <v>80</v>
      </c>
      <c r="C31" s="80">
        <v>96004839</v>
      </c>
      <c r="D31" s="80" t="s">
        <v>564</v>
      </c>
      <c r="E31" s="80" t="s">
        <v>565</v>
      </c>
      <c r="F31" s="80">
        <v>1305</v>
      </c>
      <c r="G31" s="80">
        <v>21474</v>
      </c>
      <c r="H31" s="80" t="s">
        <v>393</v>
      </c>
      <c r="I31" s="80">
        <v>3</v>
      </c>
      <c r="J31" s="80" t="s">
        <v>692</v>
      </c>
      <c r="L31" s="80" t="s">
        <v>679</v>
      </c>
      <c r="M31" s="80" t="s">
        <v>680</v>
      </c>
      <c r="N31" s="80" t="s">
        <v>681</v>
      </c>
      <c r="O31" s="80" t="s">
        <v>680</v>
      </c>
      <c r="Q31" s="80" t="s">
        <v>691</v>
      </c>
      <c r="R31" s="80" t="s">
        <v>80</v>
      </c>
      <c r="S31" s="80" t="s">
        <v>698</v>
      </c>
      <c r="T31" s="80" t="s">
        <v>684</v>
      </c>
      <c r="V31" s="80" t="s">
        <v>685</v>
      </c>
      <c r="W31" s="80" t="s">
        <v>680</v>
      </c>
      <c r="X31" s="80" t="s">
        <v>698</v>
      </c>
      <c r="AB31" s="80" t="s">
        <v>680</v>
      </c>
      <c r="AC31" s="80" t="s">
        <v>680</v>
      </c>
      <c r="AD31" s="80" t="s">
        <v>680</v>
      </c>
      <c r="AE31" s="80" t="s">
        <v>686</v>
      </c>
      <c r="AF31" s="80" t="s">
        <v>687</v>
      </c>
      <c r="AG31" s="80" t="s">
        <v>688</v>
      </c>
      <c r="AH31" s="80" t="e">
        <f>VLOOKUP(A31,'Can Gas Rankings'!$C$6:$H$95,6,FALSE)</f>
        <v>#N/A</v>
      </c>
      <c r="AI31" s="80" t="e">
        <f>VLOOKUP(A31,'Can Pwr Rankings'!$C$6:$F$21,4,FALSE)</f>
        <v>#N/A</v>
      </c>
      <c r="AK31" s="80" t="str">
        <f t="shared" si="0"/>
        <v>Bank of Montreal96004839</v>
      </c>
      <c r="AL31" s="80" t="str">
        <f t="shared" si="1"/>
        <v>Enron North America Corp.</v>
      </c>
    </row>
    <row r="32" spans="1:38" x14ac:dyDescent="0.2">
      <c r="A32" s="80" t="s">
        <v>699</v>
      </c>
      <c r="B32" s="80" t="s">
        <v>80</v>
      </c>
      <c r="C32" s="80">
        <v>95000331</v>
      </c>
      <c r="D32" s="80" t="s">
        <v>564</v>
      </c>
      <c r="E32" s="80" t="s">
        <v>565</v>
      </c>
      <c r="F32" s="80">
        <v>1305</v>
      </c>
      <c r="G32" s="80">
        <v>71593</v>
      </c>
      <c r="H32" s="80" t="s">
        <v>393</v>
      </c>
      <c r="I32" s="80">
        <v>4</v>
      </c>
      <c r="J32" s="80" t="s">
        <v>692</v>
      </c>
      <c r="L32" s="80" t="s">
        <v>679</v>
      </c>
      <c r="M32" s="80" t="s">
        <v>680</v>
      </c>
      <c r="N32" s="80" t="s">
        <v>681</v>
      </c>
      <c r="O32" s="80" t="s">
        <v>680</v>
      </c>
      <c r="Q32" s="80" t="s">
        <v>691</v>
      </c>
      <c r="R32" s="80" t="s">
        <v>80</v>
      </c>
      <c r="S32" s="80" t="s">
        <v>700</v>
      </c>
      <c r="T32" s="80" t="s">
        <v>684</v>
      </c>
      <c r="V32" s="80" t="s">
        <v>685</v>
      </c>
      <c r="W32" s="80" t="s">
        <v>680</v>
      </c>
      <c r="X32" s="80" t="s">
        <v>700</v>
      </c>
      <c r="AB32" s="80" t="s">
        <v>680</v>
      </c>
      <c r="AC32" s="80" t="s">
        <v>680</v>
      </c>
      <c r="AD32" s="80" t="s">
        <v>680</v>
      </c>
      <c r="AE32" s="80" t="s">
        <v>686</v>
      </c>
      <c r="AF32" s="80" t="s">
        <v>687</v>
      </c>
      <c r="AG32" s="80" t="s">
        <v>688</v>
      </c>
      <c r="AH32" s="80" t="e">
        <f>VLOOKUP(A32,'Can Gas Rankings'!$C$6:$H$95,6,FALSE)</f>
        <v>#N/A</v>
      </c>
      <c r="AI32" s="80" t="e">
        <f>VLOOKUP(A32,'Can Pwr Rankings'!$C$6:$F$21,4,FALSE)</f>
        <v>#N/A</v>
      </c>
      <c r="AK32" s="80" t="str">
        <f t="shared" si="0"/>
        <v>Bank One, National Association95000331</v>
      </c>
      <c r="AL32" s="80" t="str">
        <f t="shared" si="1"/>
        <v>Enron North America Corp.</v>
      </c>
    </row>
    <row r="33" spans="1:38" x14ac:dyDescent="0.2">
      <c r="A33" s="80" t="s">
        <v>699</v>
      </c>
      <c r="B33" s="80" t="s">
        <v>80</v>
      </c>
      <c r="C33" s="80">
        <v>95000331</v>
      </c>
      <c r="D33" s="80" t="s">
        <v>564</v>
      </c>
      <c r="E33" s="80" t="s">
        <v>565</v>
      </c>
      <c r="F33" s="80">
        <v>1305</v>
      </c>
      <c r="G33" s="80">
        <v>71593</v>
      </c>
      <c r="H33" s="80" t="s">
        <v>393</v>
      </c>
      <c r="I33" s="80">
        <v>4</v>
      </c>
      <c r="J33" s="80" t="s">
        <v>692</v>
      </c>
      <c r="L33" s="80" t="s">
        <v>679</v>
      </c>
      <c r="M33" s="80" t="s">
        <v>680</v>
      </c>
      <c r="N33" s="80" t="s">
        <v>681</v>
      </c>
      <c r="O33" s="80" t="s">
        <v>680</v>
      </c>
      <c r="Q33" s="80" t="s">
        <v>682</v>
      </c>
      <c r="R33" s="80" t="s">
        <v>80</v>
      </c>
      <c r="S33" s="80" t="s">
        <v>700</v>
      </c>
      <c r="T33" s="80" t="s">
        <v>684</v>
      </c>
      <c r="V33" s="80" t="s">
        <v>685</v>
      </c>
      <c r="W33" s="80" t="s">
        <v>680</v>
      </c>
      <c r="X33" s="80" t="s">
        <v>700</v>
      </c>
      <c r="AB33" s="80" t="s">
        <v>680</v>
      </c>
      <c r="AC33" s="80" t="s">
        <v>680</v>
      </c>
      <c r="AD33" s="80" t="s">
        <v>680</v>
      </c>
      <c r="AE33" s="80" t="s">
        <v>686</v>
      </c>
      <c r="AF33" s="80" t="s">
        <v>687</v>
      </c>
      <c r="AG33" s="80" t="s">
        <v>688</v>
      </c>
      <c r="AH33" s="80" t="e">
        <f>VLOOKUP(A33,'Can Gas Rankings'!$C$6:$H$95,6,FALSE)</f>
        <v>#N/A</v>
      </c>
      <c r="AI33" s="80" t="e">
        <f>VLOOKUP(A33,'Can Pwr Rankings'!$C$6:$F$21,4,FALSE)</f>
        <v>#N/A</v>
      </c>
      <c r="AK33" s="80" t="str">
        <f t="shared" si="0"/>
        <v>Bank One, National Association95000331</v>
      </c>
      <c r="AL33" s="80" t="str">
        <f t="shared" si="1"/>
        <v>Enron North America Corp.</v>
      </c>
    </row>
    <row r="34" spans="1:38" x14ac:dyDescent="0.2">
      <c r="A34" s="80" t="s">
        <v>699</v>
      </c>
      <c r="B34" s="80" t="s">
        <v>80</v>
      </c>
      <c r="C34" s="80">
        <v>95000331</v>
      </c>
      <c r="D34" s="80" t="s">
        <v>564</v>
      </c>
      <c r="E34" s="80" t="s">
        <v>565</v>
      </c>
      <c r="F34" s="80">
        <v>1305</v>
      </c>
      <c r="G34" s="80">
        <v>71593</v>
      </c>
      <c r="H34" s="80" t="s">
        <v>393</v>
      </c>
      <c r="I34" s="80">
        <v>4</v>
      </c>
      <c r="J34" s="80" t="s">
        <v>692</v>
      </c>
      <c r="L34" s="80" t="s">
        <v>679</v>
      </c>
      <c r="M34" s="80" t="s">
        <v>680</v>
      </c>
      <c r="N34" s="80" t="s">
        <v>681</v>
      </c>
      <c r="O34" s="80" t="s">
        <v>680</v>
      </c>
      <c r="Q34" s="80" t="s">
        <v>80</v>
      </c>
      <c r="R34" s="80" t="s">
        <v>80</v>
      </c>
      <c r="S34" s="80" t="s">
        <v>700</v>
      </c>
      <c r="T34" s="80" t="s">
        <v>684</v>
      </c>
      <c r="V34" s="80" t="s">
        <v>685</v>
      </c>
      <c r="W34" s="80" t="s">
        <v>680</v>
      </c>
      <c r="X34" s="80" t="s">
        <v>700</v>
      </c>
      <c r="AB34" s="80" t="s">
        <v>680</v>
      </c>
      <c r="AC34" s="80" t="s">
        <v>680</v>
      </c>
      <c r="AD34" s="80" t="s">
        <v>680</v>
      </c>
      <c r="AE34" s="80" t="s">
        <v>686</v>
      </c>
      <c r="AF34" s="80" t="s">
        <v>687</v>
      </c>
      <c r="AG34" s="80" t="s">
        <v>688</v>
      </c>
      <c r="AH34" s="80" t="e">
        <f>VLOOKUP(A34,'Can Gas Rankings'!$C$6:$H$95,6,FALSE)</f>
        <v>#N/A</v>
      </c>
      <c r="AI34" s="80" t="e">
        <f>VLOOKUP(A34,'Can Pwr Rankings'!$C$6:$F$21,4,FALSE)</f>
        <v>#N/A</v>
      </c>
      <c r="AK34" s="80" t="str">
        <f t="shared" si="0"/>
        <v>Bank One, National Association95000331</v>
      </c>
      <c r="AL34" s="80" t="str">
        <f t="shared" si="1"/>
        <v>Enron North America Corp.</v>
      </c>
    </row>
    <row r="35" spans="1:38" x14ac:dyDescent="0.2">
      <c r="A35" s="80" t="s">
        <v>138</v>
      </c>
      <c r="B35" s="80" t="s">
        <v>80</v>
      </c>
      <c r="C35" s="80">
        <v>95001184</v>
      </c>
      <c r="D35" s="80" t="s">
        <v>570</v>
      </c>
      <c r="E35" s="80" t="s">
        <v>565</v>
      </c>
      <c r="F35" s="80">
        <v>1305</v>
      </c>
      <c r="G35" s="80">
        <v>27</v>
      </c>
      <c r="H35" s="80" t="s">
        <v>419</v>
      </c>
      <c r="I35" s="80">
        <v>3</v>
      </c>
      <c r="J35" s="80" t="s">
        <v>692</v>
      </c>
      <c r="L35" s="80" t="s">
        <v>679</v>
      </c>
      <c r="M35" s="80" t="s">
        <v>680</v>
      </c>
      <c r="N35" s="80" t="s">
        <v>681</v>
      </c>
      <c r="O35" s="80" t="s">
        <v>680</v>
      </c>
      <c r="Q35" s="80" t="s">
        <v>80</v>
      </c>
      <c r="R35" s="80" t="s">
        <v>80</v>
      </c>
      <c r="S35" s="80" t="s">
        <v>701</v>
      </c>
      <c r="T35" s="80" t="s">
        <v>684</v>
      </c>
      <c r="V35" s="80" t="s">
        <v>685</v>
      </c>
      <c r="W35" s="80" t="s">
        <v>680</v>
      </c>
      <c r="X35" s="80" t="s">
        <v>701</v>
      </c>
      <c r="AB35" s="80" t="s">
        <v>680</v>
      </c>
      <c r="AC35" s="80" t="s">
        <v>680</v>
      </c>
      <c r="AD35" s="80" t="s">
        <v>680</v>
      </c>
      <c r="AE35" s="80" t="s">
        <v>686</v>
      </c>
      <c r="AF35" s="80" t="s">
        <v>687</v>
      </c>
      <c r="AG35" s="80" t="s">
        <v>688</v>
      </c>
      <c r="AH35" s="80">
        <f>VLOOKUP(A35,'Can Gas Rankings'!$C$6:$H$95,6,FALSE)</f>
        <v>47</v>
      </c>
      <c r="AI35" s="80" t="e">
        <f>VLOOKUP(A35,'Can Pwr Rankings'!$C$6:$F$21,4,FALSE)</f>
        <v>#N/A</v>
      </c>
      <c r="AK35" s="80" t="str">
        <f t="shared" si="0"/>
        <v>Bankers Trust Company95001184</v>
      </c>
      <c r="AL35" s="80" t="str">
        <f t="shared" si="1"/>
        <v>Enron North America Corp.</v>
      </c>
    </row>
    <row r="36" spans="1:38" x14ac:dyDescent="0.2">
      <c r="A36" s="80" t="s">
        <v>138</v>
      </c>
      <c r="B36" s="80" t="s">
        <v>80</v>
      </c>
      <c r="C36" s="80">
        <v>95001184</v>
      </c>
      <c r="D36" s="80" t="s">
        <v>570</v>
      </c>
      <c r="E36" s="80" t="s">
        <v>565</v>
      </c>
      <c r="F36" s="80">
        <v>1305</v>
      </c>
      <c r="G36" s="80">
        <v>27</v>
      </c>
      <c r="H36" s="80" t="s">
        <v>419</v>
      </c>
      <c r="I36" s="80">
        <v>3</v>
      </c>
      <c r="J36" s="80" t="s">
        <v>692</v>
      </c>
      <c r="L36" s="80" t="s">
        <v>679</v>
      </c>
      <c r="M36" s="80" t="s">
        <v>680</v>
      </c>
      <c r="N36" s="80" t="s">
        <v>681</v>
      </c>
      <c r="O36" s="80" t="s">
        <v>680</v>
      </c>
      <c r="Q36" s="80" t="s">
        <v>691</v>
      </c>
      <c r="R36" s="80" t="s">
        <v>80</v>
      </c>
      <c r="S36" s="80" t="s">
        <v>701</v>
      </c>
      <c r="T36" s="80" t="s">
        <v>684</v>
      </c>
      <c r="V36" s="80" t="s">
        <v>685</v>
      </c>
      <c r="W36" s="80" t="s">
        <v>680</v>
      </c>
      <c r="X36" s="80" t="s">
        <v>701</v>
      </c>
      <c r="AB36" s="80" t="s">
        <v>680</v>
      </c>
      <c r="AC36" s="80" t="s">
        <v>680</v>
      </c>
      <c r="AD36" s="80" t="s">
        <v>680</v>
      </c>
      <c r="AE36" s="80" t="s">
        <v>686</v>
      </c>
      <c r="AF36" s="80" t="s">
        <v>687</v>
      </c>
      <c r="AG36" s="80" t="s">
        <v>688</v>
      </c>
      <c r="AH36" s="80">
        <f>VLOOKUP(A36,'Can Gas Rankings'!$C$6:$H$95,6,FALSE)</f>
        <v>47</v>
      </c>
      <c r="AI36" s="80" t="e">
        <f>VLOOKUP(A36,'Can Pwr Rankings'!$C$6:$F$21,4,FALSE)</f>
        <v>#N/A</v>
      </c>
      <c r="AK36" s="80" t="str">
        <f t="shared" si="0"/>
        <v>Bankers Trust Company95001184</v>
      </c>
      <c r="AL36" s="80" t="str">
        <f t="shared" si="1"/>
        <v>Enron North America Corp.</v>
      </c>
    </row>
    <row r="37" spans="1:38" x14ac:dyDescent="0.2">
      <c r="A37" s="80" t="s">
        <v>138</v>
      </c>
      <c r="B37" s="80" t="s">
        <v>80</v>
      </c>
      <c r="C37" s="80">
        <v>95001184</v>
      </c>
      <c r="D37" s="80" t="s">
        <v>570</v>
      </c>
      <c r="E37" s="80" t="s">
        <v>565</v>
      </c>
      <c r="F37" s="80">
        <v>1305</v>
      </c>
      <c r="G37" s="80">
        <v>27</v>
      </c>
      <c r="H37" s="80" t="s">
        <v>419</v>
      </c>
      <c r="I37" s="80">
        <v>3</v>
      </c>
      <c r="J37" s="80" t="s">
        <v>692</v>
      </c>
      <c r="L37" s="80" t="s">
        <v>679</v>
      </c>
      <c r="M37" s="80" t="s">
        <v>680</v>
      </c>
      <c r="N37" s="80" t="s">
        <v>681</v>
      </c>
      <c r="O37" s="80" t="s">
        <v>680</v>
      </c>
      <c r="Q37" s="80" t="s">
        <v>682</v>
      </c>
      <c r="R37" s="80" t="s">
        <v>80</v>
      </c>
      <c r="S37" s="80" t="s">
        <v>701</v>
      </c>
      <c r="T37" s="80" t="s">
        <v>684</v>
      </c>
      <c r="V37" s="80" t="s">
        <v>685</v>
      </c>
      <c r="W37" s="80" t="s">
        <v>680</v>
      </c>
      <c r="X37" s="80" t="s">
        <v>701</v>
      </c>
      <c r="AB37" s="80" t="s">
        <v>680</v>
      </c>
      <c r="AC37" s="80" t="s">
        <v>680</v>
      </c>
      <c r="AD37" s="80" t="s">
        <v>680</v>
      </c>
      <c r="AE37" s="80" t="s">
        <v>686</v>
      </c>
      <c r="AF37" s="80" t="s">
        <v>687</v>
      </c>
      <c r="AG37" s="80" t="s">
        <v>688</v>
      </c>
      <c r="AH37" s="80">
        <f>VLOOKUP(A37,'Can Gas Rankings'!$C$6:$H$95,6,FALSE)</f>
        <v>47</v>
      </c>
      <c r="AI37" s="80" t="e">
        <f>VLOOKUP(A37,'Can Pwr Rankings'!$C$6:$F$21,4,FALSE)</f>
        <v>#N/A</v>
      </c>
      <c r="AK37" s="80" t="str">
        <f t="shared" si="0"/>
        <v>Bankers Trust Company95001184</v>
      </c>
      <c r="AL37" s="80" t="str">
        <f t="shared" si="1"/>
        <v>Enron North America Corp.</v>
      </c>
    </row>
    <row r="38" spans="1:38" x14ac:dyDescent="0.2">
      <c r="A38" s="80" t="s">
        <v>97</v>
      </c>
      <c r="B38" s="80" t="s">
        <v>80</v>
      </c>
      <c r="C38" s="80">
        <v>96038383</v>
      </c>
      <c r="D38" s="80" t="s">
        <v>564</v>
      </c>
      <c r="E38" s="80" t="s">
        <v>565</v>
      </c>
      <c r="F38" s="80">
        <v>1305</v>
      </c>
      <c r="G38" s="80">
        <v>65291</v>
      </c>
      <c r="H38" s="80" t="s">
        <v>393</v>
      </c>
      <c r="I38" s="80">
        <v>0</v>
      </c>
      <c r="J38" s="80" t="s">
        <v>690</v>
      </c>
      <c r="L38" s="80" t="s">
        <v>679</v>
      </c>
      <c r="M38" s="80" t="s">
        <v>680</v>
      </c>
      <c r="N38" s="80" t="s">
        <v>681</v>
      </c>
      <c r="O38" s="80" t="s">
        <v>680</v>
      </c>
      <c r="Q38" s="80" t="s">
        <v>80</v>
      </c>
      <c r="R38" s="80" t="s">
        <v>80</v>
      </c>
      <c r="S38" s="80" t="s">
        <v>702</v>
      </c>
      <c r="T38" s="80" t="s">
        <v>684</v>
      </c>
      <c r="V38" s="80" t="s">
        <v>685</v>
      </c>
      <c r="W38" s="80" t="s">
        <v>680</v>
      </c>
      <c r="X38" s="80" t="s">
        <v>702</v>
      </c>
      <c r="AB38" s="80" t="s">
        <v>680</v>
      </c>
      <c r="AC38" s="80" t="s">
        <v>680</v>
      </c>
      <c r="AD38" s="80" t="s">
        <v>680</v>
      </c>
      <c r="AE38" s="80" t="s">
        <v>686</v>
      </c>
      <c r="AF38" s="80" t="s">
        <v>687</v>
      </c>
      <c r="AG38" s="80" t="s">
        <v>688</v>
      </c>
      <c r="AH38" s="80">
        <f>VLOOKUP(A38,'Can Gas Rankings'!$C$6:$H$95,6,FALSE)</f>
        <v>13</v>
      </c>
      <c r="AI38" s="80">
        <f>VLOOKUP(A38,'Can Pwr Rankings'!$C$6:$F$21,4,FALSE)</f>
        <v>7</v>
      </c>
      <c r="AK38" s="80" t="str">
        <f t="shared" si="0"/>
        <v>BP Corporation North America Inc.96038383</v>
      </c>
      <c r="AL38" s="80" t="str">
        <f t="shared" si="1"/>
        <v>Enron North America Corp.</v>
      </c>
    </row>
    <row r="39" spans="1:38" x14ac:dyDescent="0.2">
      <c r="A39" s="80" t="s">
        <v>97</v>
      </c>
      <c r="B39" s="80" t="s">
        <v>80</v>
      </c>
      <c r="C39" s="80">
        <v>96038383</v>
      </c>
      <c r="D39" s="80" t="s">
        <v>564</v>
      </c>
      <c r="E39" s="80" t="s">
        <v>565</v>
      </c>
      <c r="F39" s="80">
        <v>1305</v>
      </c>
      <c r="G39" s="80">
        <v>65291</v>
      </c>
      <c r="H39" s="80" t="s">
        <v>393</v>
      </c>
      <c r="I39" s="80">
        <v>0</v>
      </c>
      <c r="J39" s="80" t="s">
        <v>311</v>
      </c>
      <c r="L39" s="80" t="s">
        <v>679</v>
      </c>
      <c r="M39" s="80" t="s">
        <v>680</v>
      </c>
      <c r="N39" s="80" t="s">
        <v>681</v>
      </c>
      <c r="O39" s="80" t="s">
        <v>680</v>
      </c>
      <c r="Q39" s="80" t="s">
        <v>682</v>
      </c>
      <c r="R39" s="80" t="s">
        <v>80</v>
      </c>
      <c r="S39" s="80" t="s">
        <v>702</v>
      </c>
      <c r="T39" s="80" t="s">
        <v>684</v>
      </c>
      <c r="V39" s="80" t="s">
        <v>685</v>
      </c>
      <c r="W39" s="80" t="s">
        <v>680</v>
      </c>
      <c r="X39" s="80" t="s">
        <v>702</v>
      </c>
      <c r="AB39" s="80" t="s">
        <v>680</v>
      </c>
      <c r="AC39" s="80" t="s">
        <v>680</v>
      </c>
      <c r="AD39" s="80" t="s">
        <v>680</v>
      </c>
      <c r="AE39" s="80" t="s">
        <v>686</v>
      </c>
      <c r="AF39" s="80" t="s">
        <v>687</v>
      </c>
      <c r="AG39" s="80" t="s">
        <v>688</v>
      </c>
      <c r="AH39" s="80">
        <f>VLOOKUP(A39,'Can Gas Rankings'!$C$6:$H$95,6,FALSE)</f>
        <v>13</v>
      </c>
      <c r="AI39" s="80">
        <f>VLOOKUP(A39,'Can Pwr Rankings'!$C$6:$F$21,4,FALSE)</f>
        <v>7</v>
      </c>
      <c r="AK39" s="80" t="str">
        <f t="shared" si="0"/>
        <v>BP Corporation North America Inc.96038383</v>
      </c>
      <c r="AL39" s="80" t="str">
        <f t="shared" si="1"/>
        <v>Enron North America Corp.</v>
      </c>
    </row>
    <row r="40" spans="1:38" x14ac:dyDescent="0.2">
      <c r="A40" s="80" t="s">
        <v>97</v>
      </c>
      <c r="B40" s="80" t="s">
        <v>80</v>
      </c>
      <c r="C40" s="80">
        <v>96038383</v>
      </c>
      <c r="D40" s="80" t="s">
        <v>564</v>
      </c>
      <c r="E40" s="80" t="s">
        <v>565</v>
      </c>
      <c r="F40" s="80">
        <v>1305</v>
      </c>
      <c r="G40" s="80">
        <v>65291</v>
      </c>
      <c r="H40" s="80" t="s">
        <v>393</v>
      </c>
      <c r="I40" s="80">
        <v>0</v>
      </c>
      <c r="J40" s="80" t="s">
        <v>678</v>
      </c>
      <c r="L40" s="80" t="s">
        <v>679</v>
      </c>
      <c r="M40" s="80" t="s">
        <v>680</v>
      </c>
      <c r="N40" s="80" t="s">
        <v>681</v>
      </c>
      <c r="O40" s="80" t="s">
        <v>680</v>
      </c>
      <c r="Q40" s="80" t="s">
        <v>682</v>
      </c>
      <c r="R40" s="80" t="s">
        <v>80</v>
      </c>
      <c r="S40" s="80" t="s">
        <v>702</v>
      </c>
      <c r="T40" s="80" t="s">
        <v>684</v>
      </c>
      <c r="V40" s="80" t="s">
        <v>685</v>
      </c>
      <c r="W40" s="80" t="s">
        <v>680</v>
      </c>
      <c r="X40" s="80" t="s">
        <v>702</v>
      </c>
      <c r="AB40" s="80" t="s">
        <v>680</v>
      </c>
      <c r="AC40" s="80" t="s">
        <v>680</v>
      </c>
      <c r="AD40" s="80" t="s">
        <v>680</v>
      </c>
      <c r="AE40" s="80" t="s">
        <v>686</v>
      </c>
      <c r="AF40" s="80" t="s">
        <v>687</v>
      </c>
      <c r="AG40" s="80" t="s">
        <v>688</v>
      </c>
      <c r="AH40" s="80">
        <f>VLOOKUP(A40,'Can Gas Rankings'!$C$6:$H$95,6,FALSE)</f>
        <v>13</v>
      </c>
      <c r="AI40" s="80">
        <f>VLOOKUP(A40,'Can Pwr Rankings'!$C$6:$F$21,4,FALSE)</f>
        <v>7</v>
      </c>
      <c r="AK40" s="80" t="str">
        <f t="shared" si="0"/>
        <v>BP Corporation North America Inc.96038383</v>
      </c>
      <c r="AL40" s="80" t="str">
        <f t="shared" si="1"/>
        <v>Enron North America Corp.</v>
      </c>
    </row>
    <row r="41" spans="1:38" x14ac:dyDescent="0.2">
      <c r="A41" s="80" t="s">
        <v>97</v>
      </c>
      <c r="B41" s="80" t="s">
        <v>80</v>
      </c>
      <c r="C41" s="80">
        <v>96038383</v>
      </c>
      <c r="D41" s="80" t="s">
        <v>564</v>
      </c>
      <c r="E41" s="80" t="s">
        <v>565</v>
      </c>
      <c r="F41" s="80">
        <v>1305</v>
      </c>
      <c r="G41" s="80">
        <v>65291</v>
      </c>
      <c r="H41" s="80" t="s">
        <v>393</v>
      </c>
      <c r="I41" s="80">
        <v>0</v>
      </c>
      <c r="J41" s="80" t="s">
        <v>311</v>
      </c>
      <c r="L41" s="80" t="s">
        <v>679</v>
      </c>
      <c r="M41" s="80" t="s">
        <v>680</v>
      </c>
      <c r="N41" s="80" t="s">
        <v>681</v>
      </c>
      <c r="O41" s="80" t="s">
        <v>680</v>
      </c>
      <c r="Q41" s="80" t="s">
        <v>691</v>
      </c>
      <c r="R41" s="80" t="s">
        <v>80</v>
      </c>
      <c r="S41" s="80" t="s">
        <v>702</v>
      </c>
      <c r="T41" s="80" t="s">
        <v>684</v>
      </c>
      <c r="V41" s="80" t="s">
        <v>685</v>
      </c>
      <c r="W41" s="80" t="s">
        <v>680</v>
      </c>
      <c r="X41" s="80" t="s">
        <v>702</v>
      </c>
      <c r="AB41" s="80" t="s">
        <v>680</v>
      </c>
      <c r="AC41" s="80" t="s">
        <v>680</v>
      </c>
      <c r="AD41" s="80" t="s">
        <v>680</v>
      </c>
      <c r="AE41" s="80" t="s">
        <v>686</v>
      </c>
      <c r="AF41" s="80" t="s">
        <v>687</v>
      </c>
      <c r="AG41" s="80" t="s">
        <v>688</v>
      </c>
      <c r="AH41" s="80">
        <f>VLOOKUP(A41,'Can Gas Rankings'!$C$6:$H$95,6,FALSE)</f>
        <v>13</v>
      </c>
      <c r="AI41" s="80">
        <f>VLOOKUP(A41,'Can Pwr Rankings'!$C$6:$F$21,4,FALSE)</f>
        <v>7</v>
      </c>
      <c r="AK41" s="80" t="str">
        <f t="shared" si="0"/>
        <v>BP Corporation North America Inc.96038383</v>
      </c>
      <c r="AL41" s="80" t="str">
        <f t="shared" si="1"/>
        <v>Enron North America Corp.</v>
      </c>
    </row>
    <row r="42" spans="1:38" x14ac:dyDescent="0.2">
      <c r="A42" s="80" t="s">
        <v>97</v>
      </c>
      <c r="B42" s="80" t="s">
        <v>80</v>
      </c>
      <c r="C42" s="80">
        <v>96038383</v>
      </c>
      <c r="D42" s="80" t="s">
        <v>564</v>
      </c>
      <c r="E42" s="80" t="s">
        <v>565</v>
      </c>
      <c r="F42" s="80">
        <v>1305</v>
      </c>
      <c r="G42" s="80">
        <v>65291</v>
      </c>
      <c r="H42" s="80" t="s">
        <v>393</v>
      </c>
      <c r="I42" s="80">
        <v>0</v>
      </c>
      <c r="J42" s="80" t="s">
        <v>689</v>
      </c>
      <c r="L42" s="80" t="s">
        <v>679</v>
      </c>
      <c r="M42" s="80" t="s">
        <v>680</v>
      </c>
      <c r="N42" s="80" t="s">
        <v>681</v>
      </c>
      <c r="O42" s="80" t="s">
        <v>680</v>
      </c>
      <c r="Q42" s="80" t="s">
        <v>682</v>
      </c>
      <c r="R42" s="80" t="s">
        <v>80</v>
      </c>
      <c r="S42" s="80" t="s">
        <v>702</v>
      </c>
      <c r="T42" s="80" t="s">
        <v>684</v>
      </c>
      <c r="V42" s="80" t="s">
        <v>685</v>
      </c>
      <c r="W42" s="80" t="s">
        <v>680</v>
      </c>
      <c r="X42" s="80" t="s">
        <v>702</v>
      </c>
      <c r="AB42" s="80" t="s">
        <v>680</v>
      </c>
      <c r="AC42" s="80" t="s">
        <v>680</v>
      </c>
      <c r="AD42" s="80" t="s">
        <v>680</v>
      </c>
      <c r="AE42" s="80" t="s">
        <v>686</v>
      </c>
      <c r="AF42" s="80" t="s">
        <v>687</v>
      </c>
      <c r="AG42" s="80" t="s">
        <v>688</v>
      </c>
      <c r="AH42" s="80">
        <f>VLOOKUP(A42,'Can Gas Rankings'!$C$6:$H$95,6,FALSE)</f>
        <v>13</v>
      </c>
      <c r="AI42" s="80">
        <f>VLOOKUP(A42,'Can Pwr Rankings'!$C$6:$F$21,4,FALSE)</f>
        <v>7</v>
      </c>
      <c r="AK42" s="80" t="str">
        <f t="shared" si="0"/>
        <v>BP Corporation North America Inc.96038383</v>
      </c>
      <c r="AL42" s="80" t="str">
        <f t="shared" si="1"/>
        <v>Enron North America Corp.</v>
      </c>
    </row>
    <row r="43" spans="1:38" x14ac:dyDescent="0.2">
      <c r="A43" s="80" t="s">
        <v>97</v>
      </c>
      <c r="B43" s="80" t="s">
        <v>80</v>
      </c>
      <c r="C43" s="80">
        <v>96038383</v>
      </c>
      <c r="D43" s="80" t="s">
        <v>564</v>
      </c>
      <c r="E43" s="80" t="s">
        <v>565</v>
      </c>
      <c r="F43" s="80">
        <v>1305</v>
      </c>
      <c r="G43" s="80">
        <v>65291</v>
      </c>
      <c r="H43" s="80" t="s">
        <v>393</v>
      </c>
      <c r="I43" s="80">
        <v>0</v>
      </c>
      <c r="J43" s="80" t="s">
        <v>311</v>
      </c>
      <c r="L43" s="80" t="s">
        <v>679</v>
      </c>
      <c r="M43" s="80" t="s">
        <v>680</v>
      </c>
      <c r="N43" s="80" t="s">
        <v>681</v>
      </c>
      <c r="O43" s="80" t="s">
        <v>680</v>
      </c>
      <c r="Q43" s="80" t="s">
        <v>80</v>
      </c>
      <c r="R43" s="80" t="s">
        <v>80</v>
      </c>
      <c r="S43" s="80" t="s">
        <v>702</v>
      </c>
      <c r="T43" s="80" t="s">
        <v>684</v>
      </c>
      <c r="V43" s="80" t="s">
        <v>685</v>
      </c>
      <c r="W43" s="80" t="s">
        <v>680</v>
      </c>
      <c r="X43" s="80" t="s">
        <v>702</v>
      </c>
      <c r="AB43" s="80" t="s">
        <v>680</v>
      </c>
      <c r="AC43" s="80" t="s">
        <v>680</v>
      </c>
      <c r="AD43" s="80" t="s">
        <v>680</v>
      </c>
      <c r="AE43" s="80" t="s">
        <v>686</v>
      </c>
      <c r="AF43" s="80" t="s">
        <v>687</v>
      </c>
      <c r="AG43" s="80" t="s">
        <v>688</v>
      </c>
      <c r="AH43" s="80">
        <f>VLOOKUP(A43,'Can Gas Rankings'!$C$6:$H$95,6,FALSE)</f>
        <v>13</v>
      </c>
      <c r="AI43" s="80">
        <f>VLOOKUP(A43,'Can Pwr Rankings'!$C$6:$F$21,4,FALSE)</f>
        <v>7</v>
      </c>
      <c r="AK43" s="80" t="str">
        <f t="shared" si="0"/>
        <v>BP Corporation North America Inc.96038383</v>
      </c>
      <c r="AL43" s="80" t="str">
        <f t="shared" si="1"/>
        <v>Enron North America Corp.</v>
      </c>
    </row>
    <row r="44" spans="1:38" x14ac:dyDescent="0.2">
      <c r="A44" s="80" t="s">
        <v>97</v>
      </c>
      <c r="B44" s="80" t="s">
        <v>80</v>
      </c>
      <c r="C44" s="80">
        <v>96038383</v>
      </c>
      <c r="D44" s="80" t="s">
        <v>564</v>
      </c>
      <c r="E44" s="80" t="s">
        <v>565</v>
      </c>
      <c r="F44" s="80">
        <v>1305</v>
      </c>
      <c r="G44" s="80">
        <v>65291</v>
      </c>
      <c r="H44" s="80" t="s">
        <v>393</v>
      </c>
      <c r="I44" s="80">
        <v>0</v>
      </c>
      <c r="J44" s="80" t="s">
        <v>678</v>
      </c>
      <c r="L44" s="80" t="s">
        <v>679</v>
      </c>
      <c r="M44" s="80" t="s">
        <v>680</v>
      </c>
      <c r="N44" s="80" t="s">
        <v>681</v>
      </c>
      <c r="O44" s="80" t="s">
        <v>680</v>
      </c>
      <c r="Q44" s="80" t="s">
        <v>80</v>
      </c>
      <c r="R44" s="80" t="s">
        <v>80</v>
      </c>
      <c r="S44" s="80" t="s">
        <v>702</v>
      </c>
      <c r="T44" s="80" t="s">
        <v>684</v>
      </c>
      <c r="V44" s="80" t="s">
        <v>685</v>
      </c>
      <c r="W44" s="80" t="s">
        <v>680</v>
      </c>
      <c r="X44" s="80" t="s">
        <v>702</v>
      </c>
      <c r="AB44" s="80" t="s">
        <v>680</v>
      </c>
      <c r="AC44" s="80" t="s">
        <v>680</v>
      </c>
      <c r="AD44" s="80" t="s">
        <v>680</v>
      </c>
      <c r="AE44" s="80" t="s">
        <v>686</v>
      </c>
      <c r="AF44" s="80" t="s">
        <v>687</v>
      </c>
      <c r="AG44" s="80" t="s">
        <v>688</v>
      </c>
      <c r="AH44" s="80">
        <f>VLOOKUP(A44,'Can Gas Rankings'!$C$6:$H$95,6,FALSE)</f>
        <v>13</v>
      </c>
      <c r="AI44" s="80">
        <f>VLOOKUP(A44,'Can Pwr Rankings'!$C$6:$F$21,4,FALSE)</f>
        <v>7</v>
      </c>
      <c r="AK44" s="80" t="str">
        <f t="shared" si="0"/>
        <v>BP Corporation North America Inc.96038383</v>
      </c>
      <c r="AL44" s="80" t="str">
        <f t="shared" si="1"/>
        <v>Enron North America Corp.</v>
      </c>
    </row>
    <row r="45" spans="1:38" x14ac:dyDescent="0.2">
      <c r="A45" s="80" t="s">
        <v>97</v>
      </c>
      <c r="B45" s="80" t="s">
        <v>80</v>
      </c>
      <c r="C45" s="80">
        <v>96038383</v>
      </c>
      <c r="D45" s="80" t="s">
        <v>564</v>
      </c>
      <c r="E45" s="80" t="s">
        <v>565</v>
      </c>
      <c r="F45" s="80">
        <v>1305</v>
      </c>
      <c r="G45" s="80">
        <v>65291</v>
      </c>
      <c r="H45" s="80" t="s">
        <v>393</v>
      </c>
      <c r="I45" s="80">
        <v>0</v>
      </c>
      <c r="J45" s="80" t="s">
        <v>689</v>
      </c>
      <c r="L45" s="80" t="s">
        <v>679</v>
      </c>
      <c r="M45" s="80" t="s">
        <v>680</v>
      </c>
      <c r="N45" s="80" t="s">
        <v>681</v>
      </c>
      <c r="O45" s="80" t="s">
        <v>680</v>
      </c>
      <c r="Q45" s="80" t="s">
        <v>691</v>
      </c>
      <c r="R45" s="80" t="s">
        <v>80</v>
      </c>
      <c r="S45" s="80" t="s">
        <v>702</v>
      </c>
      <c r="T45" s="80" t="s">
        <v>684</v>
      </c>
      <c r="V45" s="80" t="s">
        <v>685</v>
      </c>
      <c r="W45" s="80" t="s">
        <v>680</v>
      </c>
      <c r="X45" s="80" t="s">
        <v>702</v>
      </c>
      <c r="AB45" s="80" t="s">
        <v>680</v>
      </c>
      <c r="AC45" s="80" t="s">
        <v>680</v>
      </c>
      <c r="AD45" s="80" t="s">
        <v>680</v>
      </c>
      <c r="AE45" s="80" t="s">
        <v>686</v>
      </c>
      <c r="AF45" s="80" t="s">
        <v>687</v>
      </c>
      <c r="AG45" s="80" t="s">
        <v>688</v>
      </c>
      <c r="AH45" s="80">
        <f>VLOOKUP(A45,'Can Gas Rankings'!$C$6:$H$95,6,FALSE)</f>
        <v>13</v>
      </c>
      <c r="AI45" s="80">
        <f>VLOOKUP(A45,'Can Pwr Rankings'!$C$6:$F$21,4,FALSE)</f>
        <v>7</v>
      </c>
      <c r="AK45" s="80" t="str">
        <f t="shared" si="0"/>
        <v>BP Corporation North America Inc.96038383</v>
      </c>
      <c r="AL45" s="80" t="str">
        <f t="shared" si="1"/>
        <v>Enron North America Corp.</v>
      </c>
    </row>
    <row r="46" spans="1:38" x14ac:dyDescent="0.2">
      <c r="A46" s="80" t="s">
        <v>97</v>
      </c>
      <c r="B46" s="80" t="s">
        <v>80</v>
      </c>
      <c r="C46" s="80">
        <v>96038383</v>
      </c>
      <c r="D46" s="80" t="s">
        <v>564</v>
      </c>
      <c r="E46" s="80" t="s">
        <v>565</v>
      </c>
      <c r="F46" s="80">
        <v>1305</v>
      </c>
      <c r="G46" s="80">
        <v>65291</v>
      </c>
      <c r="H46" s="80" t="s">
        <v>393</v>
      </c>
      <c r="I46" s="80">
        <v>0</v>
      </c>
      <c r="J46" s="80" t="s">
        <v>690</v>
      </c>
      <c r="L46" s="80" t="s">
        <v>679</v>
      </c>
      <c r="M46" s="80" t="s">
        <v>680</v>
      </c>
      <c r="N46" s="80" t="s">
        <v>681</v>
      </c>
      <c r="O46" s="80" t="s">
        <v>680</v>
      </c>
      <c r="Q46" s="80" t="s">
        <v>682</v>
      </c>
      <c r="R46" s="80" t="s">
        <v>80</v>
      </c>
      <c r="S46" s="80" t="s">
        <v>702</v>
      </c>
      <c r="T46" s="80" t="s">
        <v>684</v>
      </c>
      <c r="V46" s="80" t="s">
        <v>685</v>
      </c>
      <c r="W46" s="80" t="s">
        <v>680</v>
      </c>
      <c r="X46" s="80" t="s">
        <v>702</v>
      </c>
      <c r="AB46" s="80" t="s">
        <v>680</v>
      </c>
      <c r="AC46" s="80" t="s">
        <v>680</v>
      </c>
      <c r="AD46" s="80" t="s">
        <v>680</v>
      </c>
      <c r="AE46" s="80" t="s">
        <v>686</v>
      </c>
      <c r="AF46" s="80" t="s">
        <v>687</v>
      </c>
      <c r="AG46" s="80" t="s">
        <v>688</v>
      </c>
      <c r="AH46" s="80">
        <f>VLOOKUP(A46,'Can Gas Rankings'!$C$6:$H$95,6,FALSE)</f>
        <v>13</v>
      </c>
      <c r="AI46" s="80">
        <f>VLOOKUP(A46,'Can Pwr Rankings'!$C$6:$F$21,4,FALSE)</f>
        <v>7</v>
      </c>
      <c r="AK46" s="80" t="str">
        <f t="shared" si="0"/>
        <v>BP Corporation North America Inc.96038383</v>
      </c>
      <c r="AL46" s="80" t="str">
        <f t="shared" si="1"/>
        <v>Enron North America Corp.</v>
      </c>
    </row>
    <row r="47" spans="1:38" x14ac:dyDescent="0.2">
      <c r="A47" s="80" t="s">
        <v>97</v>
      </c>
      <c r="B47" s="80" t="s">
        <v>80</v>
      </c>
      <c r="C47" s="80">
        <v>96038383</v>
      </c>
      <c r="D47" s="80" t="s">
        <v>564</v>
      </c>
      <c r="E47" s="80" t="s">
        <v>565</v>
      </c>
      <c r="F47" s="80">
        <v>1305</v>
      </c>
      <c r="G47" s="80">
        <v>65291</v>
      </c>
      <c r="H47" s="80" t="s">
        <v>393</v>
      </c>
      <c r="I47" s="80">
        <v>0</v>
      </c>
      <c r="J47" s="80" t="s">
        <v>690</v>
      </c>
      <c r="L47" s="80" t="s">
        <v>679</v>
      </c>
      <c r="M47" s="80" t="s">
        <v>680</v>
      </c>
      <c r="N47" s="80" t="s">
        <v>681</v>
      </c>
      <c r="O47" s="80" t="s">
        <v>680</v>
      </c>
      <c r="Q47" s="80" t="s">
        <v>691</v>
      </c>
      <c r="R47" s="80" t="s">
        <v>80</v>
      </c>
      <c r="S47" s="80" t="s">
        <v>702</v>
      </c>
      <c r="T47" s="80" t="s">
        <v>684</v>
      </c>
      <c r="V47" s="80" t="s">
        <v>685</v>
      </c>
      <c r="W47" s="80" t="s">
        <v>680</v>
      </c>
      <c r="X47" s="80" t="s">
        <v>702</v>
      </c>
      <c r="AB47" s="80" t="s">
        <v>680</v>
      </c>
      <c r="AC47" s="80" t="s">
        <v>680</v>
      </c>
      <c r="AD47" s="80" t="s">
        <v>680</v>
      </c>
      <c r="AE47" s="80" t="s">
        <v>686</v>
      </c>
      <c r="AF47" s="80" t="s">
        <v>687</v>
      </c>
      <c r="AG47" s="80" t="s">
        <v>688</v>
      </c>
      <c r="AH47" s="80">
        <f>VLOOKUP(A47,'Can Gas Rankings'!$C$6:$H$95,6,FALSE)</f>
        <v>13</v>
      </c>
      <c r="AI47" s="80">
        <f>VLOOKUP(A47,'Can Pwr Rankings'!$C$6:$F$21,4,FALSE)</f>
        <v>7</v>
      </c>
      <c r="AK47" s="80" t="str">
        <f t="shared" si="0"/>
        <v>BP Corporation North America Inc.96038383</v>
      </c>
      <c r="AL47" s="80" t="str">
        <f t="shared" si="1"/>
        <v>Enron North America Corp.</v>
      </c>
    </row>
    <row r="48" spans="1:38" x14ac:dyDescent="0.2">
      <c r="A48" s="80" t="s">
        <v>97</v>
      </c>
      <c r="B48" s="80" t="s">
        <v>80</v>
      </c>
      <c r="C48" s="80">
        <v>96038383</v>
      </c>
      <c r="D48" s="80" t="s">
        <v>564</v>
      </c>
      <c r="E48" s="80" t="s">
        <v>565</v>
      </c>
      <c r="F48" s="80">
        <v>1305</v>
      </c>
      <c r="G48" s="80">
        <v>65291</v>
      </c>
      <c r="H48" s="80" t="s">
        <v>393</v>
      </c>
      <c r="I48" s="80">
        <v>0</v>
      </c>
      <c r="J48" s="80" t="s">
        <v>689</v>
      </c>
      <c r="L48" s="80" t="s">
        <v>679</v>
      </c>
      <c r="M48" s="80" t="s">
        <v>680</v>
      </c>
      <c r="N48" s="80" t="s">
        <v>681</v>
      </c>
      <c r="O48" s="80" t="s">
        <v>680</v>
      </c>
      <c r="Q48" s="80" t="s">
        <v>80</v>
      </c>
      <c r="R48" s="80" t="s">
        <v>80</v>
      </c>
      <c r="S48" s="80" t="s">
        <v>702</v>
      </c>
      <c r="T48" s="80" t="s">
        <v>684</v>
      </c>
      <c r="V48" s="80" t="s">
        <v>685</v>
      </c>
      <c r="W48" s="80" t="s">
        <v>680</v>
      </c>
      <c r="X48" s="80" t="s">
        <v>702</v>
      </c>
      <c r="AB48" s="80" t="s">
        <v>680</v>
      </c>
      <c r="AC48" s="80" t="s">
        <v>680</v>
      </c>
      <c r="AD48" s="80" t="s">
        <v>680</v>
      </c>
      <c r="AE48" s="80" t="s">
        <v>686</v>
      </c>
      <c r="AF48" s="80" t="s">
        <v>687</v>
      </c>
      <c r="AG48" s="80" t="s">
        <v>688</v>
      </c>
      <c r="AH48" s="80">
        <f>VLOOKUP(A48,'Can Gas Rankings'!$C$6:$H$95,6,FALSE)</f>
        <v>13</v>
      </c>
      <c r="AI48" s="80">
        <f>VLOOKUP(A48,'Can Pwr Rankings'!$C$6:$F$21,4,FALSE)</f>
        <v>7</v>
      </c>
      <c r="AK48" s="80" t="str">
        <f t="shared" si="0"/>
        <v>BP Corporation North America Inc.96038383</v>
      </c>
      <c r="AL48" s="80" t="str">
        <f t="shared" si="1"/>
        <v>Enron North America Corp.</v>
      </c>
    </row>
    <row r="49" spans="1:38" x14ac:dyDescent="0.2">
      <c r="A49" s="80" t="s">
        <v>97</v>
      </c>
      <c r="B49" s="80" t="s">
        <v>80</v>
      </c>
      <c r="C49" s="80">
        <v>96038383</v>
      </c>
      <c r="D49" s="80" t="s">
        <v>564</v>
      </c>
      <c r="E49" s="80" t="s">
        <v>565</v>
      </c>
      <c r="F49" s="80">
        <v>1305</v>
      </c>
      <c r="G49" s="80">
        <v>65291</v>
      </c>
      <c r="H49" s="80" t="s">
        <v>393</v>
      </c>
      <c r="I49" s="80">
        <v>0</v>
      </c>
      <c r="J49" s="80" t="s">
        <v>678</v>
      </c>
      <c r="L49" s="80" t="s">
        <v>679</v>
      </c>
      <c r="M49" s="80" t="s">
        <v>680</v>
      </c>
      <c r="N49" s="80" t="s">
        <v>681</v>
      </c>
      <c r="O49" s="80" t="s">
        <v>680</v>
      </c>
      <c r="Q49" s="80" t="s">
        <v>691</v>
      </c>
      <c r="R49" s="80" t="s">
        <v>80</v>
      </c>
      <c r="S49" s="80" t="s">
        <v>702</v>
      </c>
      <c r="T49" s="80" t="s">
        <v>684</v>
      </c>
      <c r="V49" s="80" t="s">
        <v>685</v>
      </c>
      <c r="W49" s="80" t="s">
        <v>680</v>
      </c>
      <c r="X49" s="80" t="s">
        <v>702</v>
      </c>
      <c r="AB49" s="80" t="s">
        <v>680</v>
      </c>
      <c r="AC49" s="80" t="s">
        <v>680</v>
      </c>
      <c r="AD49" s="80" t="s">
        <v>680</v>
      </c>
      <c r="AE49" s="80" t="s">
        <v>686</v>
      </c>
      <c r="AF49" s="80" t="s">
        <v>687</v>
      </c>
      <c r="AG49" s="80" t="s">
        <v>688</v>
      </c>
      <c r="AH49" s="80">
        <f>VLOOKUP(A49,'Can Gas Rankings'!$C$6:$H$95,6,FALSE)</f>
        <v>13</v>
      </c>
      <c r="AI49" s="80">
        <f>VLOOKUP(A49,'Can Pwr Rankings'!$C$6:$F$21,4,FALSE)</f>
        <v>7</v>
      </c>
      <c r="AK49" s="80" t="str">
        <f t="shared" si="0"/>
        <v>BP Corporation North America Inc.96038383</v>
      </c>
      <c r="AL49" s="80" t="str">
        <f t="shared" si="1"/>
        <v>Enron North America Corp.</v>
      </c>
    </row>
    <row r="50" spans="1:38" x14ac:dyDescent="0.2">
      <c r="A50" s="80" t="s">
        <v>111</v>
      </c>
      <c r="B50" s="80" t="s">
        <v>80</v>
      </c>
      <c r="C50" s="80">
        <v>95000290</v>
      </c>
      <c r="D50" s="80" t="s">
        <v>564</v>
      </c>
      <c r="E50" s="80" t="s">
        <v>565</v>
      </c>
      <c r="F50" s="80">
        <v>1305</v>
      </c>
      <c r="G50" s="80">
        <v>56631</v>
      </c>
      <c r="H50" s="80" t="s">
        <v>393</v>
      </c>
      <c r="I50" s="80">
        <v>4</v>
      </c>
      <c r="J50" s="80" t="s">
        <v>692</v>
      </c>
      <c r="L50" s="80" t="s">
        <v>679</v>
      </c>
      <c r="M50" s="80" t="s">
        <v>680</v>
      </c>
      <c r="N50" s="80" t="s">
        <v>681</v>
      </c>
      <c r="O50" s="80" t="s">
        <v>680</v>
      </c>
      <c r="Q50" s="80" t="s">
        <v>682</v>
      </c>
      <c r="R50" s="80" t="s">
        <v>80</v>
      </c>
      <c r="S50" s="80" t="s">
        <v>703</v>
      </c>
      <c r="T50" s="80" t="s">
        <v>684</v>
      </c>
      <c r="V50" s="80" t="s">
        <v>685</v>
      </c>
      <c r="W50" s="80" t="s">
        <v>680</v>
      </c>
      <c r="X50" s="80" t="s">
        <v>703</v>
      </c>
      <c r="AB50" s="80" t="s">
        <v>680</v>
      </c>
      <c r="AC50" s="80" t="s">
        <v>680</v>
      </c>
      <c r="AD50" s="80" t="s">
        <v>680</v>
      </c>
      <c r="AE50" s="80" t="s">
        <v>686</v>
      </c>
      <c r="AF50" s="80" t="s">
        <v>687</v>
      </c>
      <c r="AG50" s="80" t="s">
        <v>688</v>
      </c>
      <c r="AH50" s="80">
        <f>VLOOKUP(A50,'Can Gas Rankings'!$C$6:$H$95,6,FALSE)</f>
        <v>63</v>
      </c>
      <c r="AI50" s="80" t="e">
        <f>VLOOKUP(A50,'Can Pwr Rankings'!$C$6:$F$21,4,FALSE)</f>
        <v>#N/A</v>
      </c>
      <c r="AK50" s="80" t="str">
        <f t="shared" si="0"/>
        <v>BNP Paribas95000290</v>
      </c>
      <c r="AL50" s="80" t="str">
        <f t="shared" si="1"/>
        <v>Enron North America Corp.</v>
      </c>
    </row>
    <row r="51" spans="1:38" x14ac:dyDescent="0.2">
      <c r="A51" s="80" t="s">
        <v>111</v>
      </c>
      <c r="B51" s="80" t="s">
        <v>80</v>
      </c>
      <c r="C51" s="80">
        <v>95000290</v>
      </c>
      <c r="D51" s="80" t="s">
        <v>564</v>
      </c>
      <c r="E51" s="80" t="s">
        <v>565</v>
      </c>
      <c r="F51" s="80">
        <v>1305</v>
      </c>
      <c r="G51" s="80">
        <v>56631</v>
      </c>
      <c r="H51" s="80" t="s">
        <v>393</v>
      </c>
      <c r="I51" s="80">
        <v>4</v>
      </c>
      <c r="J51" s="80" t="s">
        <v>692</v>
      </c>
      <c r="L51" s="80" t="s">
        <v>679</v>
      </c>
      <c r="M51" s="80" t="s">
        <v>680</v>
      </c>
      <c r="N51" s="80" t="s">
        <v>681</v>
      </c>
      <c r="O51" s="80" t="s">
        <v>680</v>
      </c>
      <c r="Q51" s="80" t="s">
        <v>691</v>
      </c>
      <c r="R51" s="80" t="s">
        <v>80</v>
      </c>
      <c r="S51" s="80" t="s">
        <v>703</v>
      </c>
      <c r="T51" s="80" t="s">
        <v>684</v>
      </c>
      <c r="V51" s="80" t="s">
        <v>685</v>
      </c>
      <c r="W51" s="80" t="s">
        <v>680</v>
      </c>
      <c r="X51" s="80" t="s">
        <v>703</v>
      </c>
      <c r="AB51" s="80" t="s">
        <v>680</v>
      </c>
      <c r="AC51" s="80" t="s">
        <v>680</v>
      </c>
      <c r="AD51" s="80" t="s">
        <v>680</v>
      </c>
      <c r="AE51" s="80" t="s">
        <v>686</v>
      </c>
      <c r="AF51" s="80" t="s">
        <v>687</v>
      </c>
      <c r="AG51" s="80" t="s">
        <v>688</v>
      </c>
      <c r="AH51" s="80">
        <f>VLOOKUP(A51,'Can Gas Rankings'!$C$6:$H$95,6,FALSE)</f>
        <v>63</v>
      </c>
      <c r="AI51" s="80" t="e">
        <f>VLOOKUP(A51,'Can Pwr Rankings'!$C$6:$F$21,4,FALSE)</f>
        <v>#N/A</v>
      </c>
      <c r="AK51" s="80" t="str">
        <f t="shared" si="0"/>
        <v>BNP Paribas95000290</v>
      </c>
      <c r="AL51" s="80" t="str">
        <f t="shared" si="1"/>
        <v>Enron North America Corp.</v>
      </c>
    </row>
    <row r="52" spans="1:38" x14ac:dyDescent="0.2">
      <c r="A52" s="80" t="s">
        <v>111</v>
      </c>
      <c r="B52" s="80" t="s">
        <v>80</v>
      </c>
      <c r="C52" s="80">
        <v>95000290</v>
      </c>
      <c r="D52" s="80" t="s">
        <v>564</v>
      </c>
      <c r="E52" s="80" t="s">
        <v>565</v>
      </c>
      <c r="F52" s="80">
        <v>1305</v>
      </c>
      <c r="G52" s="80">
        <v>56631</v>
      </c>
      <c r="H52" s="80" t="s">
        <v>393</v>
      </c>
      <c r="I52" s="80">
        <v>4</v>
      </c>
      <c r="J52" s="80" t="s">
        <v>692</v>
      </c>
      <c r="L52" s="80" t="s">
        <v>679</v>
      </c>
      <c r="M52" s="80" t="s">
        <v>680</v>
      </c>
      <c r="N52" s="80" t="s">
        <v>681</v>
      </c>
      <c r="O52" s="80" t="s">
        <v>680</v>
      </c>
      <c r="Q52" s="80" t="s">
        <v>80</v>
      </c>
      <c r="R52" s="80" t="s">
        <v>80</v>
      </c>
      <c r="S52" s="80" t="s">
        <v>703</v>
      </c>
      <c r="T52" s="80" t="s">
        <v>684</v>
      </c>
      <c r="V52" s="80" t="s">
        <v>685</v>
      </c>
      <c r="W52" s="80" t="s">
        <v>680</v>
      </c>
      <c r="X52" s="80" t="s">
        <v>703</v>
      </c>
      <c r="AB52" s="80" t="s">
        <v>680</v>
      </c>
      <c r="AC52" s="80" t="s">
        <v>680</v>
      </c>
      <c r="AD52" s="80" t="s">
        <v>680</v>
      </c>
      <c r="AE52" s="80" t="s">
        <v>686</v>
      </c>
      <c r="AF52" s="80" t="s">
        <v>687</v>
      </c>
      <c r="AG52" s="80" t="s">
        <v>688</v>
      </c>
      <c r="AH52" s="80">
        <f>VLOOKUP(A52,'Can Gas Rankings'!$C$6:$H$95,6,FALSE)</f>
        <v>63</v>
      </c>
      <c r="AI52" s="80" t="e">
        <f>VLOOKUP(A52,'Can Pwr Rankings'!$C$6:$F$21,4,FALSE)</f>
        <v>#N/A</v>
      </c>
      <c r="AK52" s="80" t="str">
        <f t="shared" si="0"/>
        <v>BNP Paribas95000290</v>
      </c>
      <c r="AL52" s="80" t="str">
        <f t="shared" si="1"/>
        <v>Enron North America Corp.</v>
      </c>
    </row>
    <row r="53" spans="1:38" x14ac:dyDescent="0.2">
      <c r="A53" s="80" t="s">
        <v>143</v>
      </c>
      <c r="B53" s="80" t="s">
        <v>80</v>
      </c>
      <c r="C53" s="80">
        <v>95000403</v>
      </c>
      <c r="D53" s="80" t="s">
        <v>564</v>
      </c>
      <c r="E53" s="80" t="s">
        <v>565</v>
      </c>
      <c r="F53" s="80">
        <v>1305</v>
      </c>
      <c r="G53" s="80">
        <v>26038</v>
      </c>
      <c r="H53" s="80" t="s">
        <v>393</v>
      </c>
      <c r="I53" s="80">
        <v>5</v>
      </c>
      <c r="J53" s="80" t="s">
        <v>692</v>
      </c>
      <c r="L53" s="80" t="s">
        <v>679</v>
      </c>
      <c r="M53" s="80" t="s">
        <v>680</v>
      </c>
      <c r="N53" s="80" t="s">
        <v>681</v>
      </c>
      <c r="O53" s="80" t="s">
        <v>680</v>
      </c>
      <c r="Q53" s="80" t="s">
        <v>691</v>
      </c>
      <c r="R53" s="80" t="s">
        <v>80</v>
      </c>
      <c r="S53" s="80" t="s">
        <v>704</v>
      </c>
      <c r="T53" s="80" t="s">
        <v>684</v>
      </c>
      <c r="V53" s="80" t="s">
        <v>685</v>
      </c>
      <c r="W53" s="80" t="s">
        <v>680</v>
      </c>
      <c r="X53" s="80" t="s">
        <v>704</v>
      </c>
      <c r="AB53" s="80" t="s">
        <v>680</v>
      </c>
      <c r="AC53" s="80" t="s">
        <v>680</v>
      </c>
      <c r="AD53" s="80" t="s">
        <v>680</v>
      </c>
      <c r="AE53" s="80" t="s">
        <v>686</v>
      </c>
      <c r="AF53" s="80" t="s">
        <v>687</v>
      </c>
      <c r="AG53" s="80" t="s">
        <v>688</v>
      </c>
      <c r="AH53" s="80">
        <f>VLOOKUP(A53,'Can Gas Rankings'!$C$6:$H$95,6,FALSE)</f>
        <v>37</v>
      </c>
      <c r="AI53" s="80" t="e">
        <f>VLOOKUP(A53,'Can Pwr Rankings'!$C$6:$F$21,4,FALSE)</f>
        <v>#N/A</v>
      </c>
      <c r="AK53" s="80" t="str">
        <f t="shared" si="0"/>
        <v>Canadian Imperial Bank of Commerce95000403</v>
      </c>
      <c r="AL53" s="80" t="str">
        <f t="shared" si="1"/>
        <v>Enron North America Corp.</v>
      </c>
    </row>
    <row r="54" spans="1:38" x14ac:dyDescent="0.2">
      <c r="A54" s="80" t="s">
        <v>143</v>
      </c>
      <c r="B54" s="80" t="s">
        <v>80</v>
      </c>
      <c r="C54" s="80">
        <v>95000403</v>
      </c>
      <c r="D54" s="80" t="s">
        <v>564</v>
      </c>
      <c r="E54" s="80" t="s">
        <v>565</v>
      </c>
      <c r="F54" s="80">
        <v>1305</v>
      </c>
      <c r="G54" s="80">
        <v>26038</v>
      </c>
      <c r="H54" s="80" t="s">
        <v>393</v>
      </c>
      <c r="I54" s="80">
        <v>5</v>
      </c>
      <c r="J54" s="80" t="s">
        <v>692</v>
      </c>
      <c r="L54" s="80" t="s">
        <v>679</v>
      </c>
      <c r="M54" s="80" t="s">
        <v>680</v>
      </c>
      <c r="N54" s="80" t="s">
        <v>681</v>
      </c>
      <c r="O54" s="80" t="s">
        <v>680</v>
      </c>
      <c r="Q54" s="80" t="s">
        <v>80</v>
      </c>
      <c r="R54" s="80" t="s">
        <v>80</v>
      </c>
      <c r="S54" s="80" t="s">
        <v>704</v>
      </c>
      <c r="T54" s="80" t="s">
        <v>684</v>
      </c>
      <c r="V54" s="80" t="s">
        <v>685</v>
      </c>
      <c r="W54" s="80" t="s">
        <v>680</v>
      </c>
      <c r="X54" s="80" t="s">
        <v>704</v>
      </c>
      <c r="AB54" s="80" t="s">
        <v>680</v>
      </c>
      <c r="AC54" s="80" t="s">
        <v>680</v>
      </c>
      <c r="AD54" s="80" t="s">
        <v>680</v>
      </c>
      <c r="AE54" s="80" t="s">
        <v>686</v>
      </c>
      <c r="AF54" s="80" t="s">
        <v>687</v>
      </c>
      <c r="AG54" s="80" t="s">
        <v>688</v>
      </c>
      <c r="AH54" s="80">
        <f>VLOOKUP(A54,'Can Gas Rankings'!$C$6:$H$95,6,FALSE)</f>
        <v>37</v>
      </c>
      <c r="AI54" s="80" t="e">
        <f>VLOOKUP(A54,'Can Pwr Rankings'!$C$6:$F$21,4,FALSE)</f>
        <v>#N/A</v>
      </c>
      <c r="AK54" s="80" t="str">
        <f t="shared" si="0"/>
        <v>Canadian Imperial Bank of Commerce95000403</v>
      </c>
      <c r="AL54" s="80" t="str">
        <f t="shared" si="1"/>
        <v>Enron North America Corp.</v>
      </c>
    </row>
    <row r="55" spans="1:38" x14ac:dyDescent="0.2">
      <c r="A55" s="80" t="s">
        <v>143</v>
      </c>
      <c r="B55" s="80" t="s">
        <v>80</v>
      </c>
      <c r="C55" s="80">
        <v>95000403</v>
      </c>
      <c r="D55" s="80" t="s">
        <v>564</v>
      </c>
      <c r="E55" s="80" t="s">
        <v>565</v>
      </c>
      <c r="F55" s="80">
        <v>1305</v>
      </c>
      <c r="G55" s="80">
        <v>26038</v>
      </c>
      <c r="H55" s="80" t="s">
        <v>393</v>
      </c>
      <c r="I55" s="80">
        <v>5</v>
      </c>
      <c r="J55" s="80" t="s">
        <v>692</v>
      </c>
      <c r="L55" s="80" t="s">
        <v>679</v>
      </c>
      <c r="M55" s="80" t="s">
        <v>680</v>
      </c>
      <c r="N55" s="80" t="s">
        <v>681</v>
      </c>
      <c r="O55" s="80" t="s">
        <v>680</v>
      </c>
      <c r="Q55" s="80" t="s">
        <v>682</v>
      </c>
      <c r="R55" s="80" t="s">
        <v>80</v>
      </c>
      <c r="S55" s="80" t="s">
        <v>704</v>
      </c>
      <c r="T55" s="80" t="s">
        <v>684</v>
      </c>
      <c r="V55" s="80" t="s">
        <v>685</v>
      </c>
      <c r="W55" s="80" t="s">
        <v>680</v>
      </c>
      <c r="X55" s="80" t="s">
        <v>704</v>
      </c>
      <c r="AB55" s="80" t="s">
        <v>680</v>
      </c>
      <c r="AC55" s="80" t="s">
        <v>680</v>
      </c>
      <c r="AD55" s="80" t="s">
        <v>680</v>
      </c>
      <c r="AE55" s="80" t="s">
        <v>686</v>
      </c>
      <c r="AF55" s="80" t="s">
        <v>687</v>
      </c>
      <c r="AG55" s="80" t="s">
        <v>688</v>
      </c>
      <c r="AH55" s="80">
        <f>VLOOKUP(A55,'Can Gas Rankings'!$C$6:$H$95,6,FALSE)</f>
        <v>37</v>
      </c>
      <c r="AI55" s="80" t="e">
        <f>VLOOKUP(A55,'Can Pwr Rankings'!$C$6:$F$21,4,FALSE)</f>
        <v>#N/A</v>
      </c>
      <c r="AK55" s="80" t="str">
        <f t="shared" si="0"/>
        <v>Canadian Imperial Bank of Commerce95000403</v>
      </c>
      <c r="AL55" s="80" t="str">
        <f t="shared" si="1"/>
        <v>Enron North America Corp.</v>
      </c>
    </row>
    <row r="56" spans="1:38" x14ac:dyDescent="0.2">
      <c r="A56" s="80" t="s">
        <v>108</v>
      </c>
      <c r="B56" s="80" t="s">
        <v>80</v>
      </c>
      <c r="C56" s="80">
        <v>96043502</v>
      </c>
      <c r="D56" s="80" t="s">
        <v>564</v>
      </c>
      <c r="E56" s="80" t="s">
        <v>565</v>
      </c>
      <c r="F56" s="80">
        <v>1305</v>
      </c>
      <c r="G56" s="80">
        <v>57543</v>
      </c>
      <c r="H56" s="80" t="s">
        <v>393</v>
      </c>
      <c r="I56" s="80">
        <v>1</v>
      </c>
      <c r="J56" s="80" t="s">
        <v>692</v>
      </c>
      <c r="L56" s="80" t="s">
        <v>679</v>
      </c>
      <c r="M56" s="80" t="s">
        <v>680</v>
      </c>
      <c r="N56" s="80" t="s">
        <v>681</v>
      </c>
      <c r="O56" s="80" t="s">
        <v>680</v>
      </c>
      <c r="Q56" s="80" t="s">
        <v>691</v>
      </c>
      <c r="R56" s="80" t="s">
        <v>80</v>
      </c>
      <c r="S56" s="80" t="s">
        <v>705</v>
      </c>
      <c r="T56" s="80" t="s">
        <v>684</v>
      </c>
      <c r="V56" s="80" t="s">
        <v>685</v>
      </c>
      <c r="W56" s="80" t="s">
        <v>680</v>
      </c>
      <c r="X56" s="80" t="s">
        <v>705</v>
      </c>
      <c r="AB56" s="80" t="s">
        <v>680</v>
      </c>
      <c r="AC56" s="80" t="s">
        <v>680</v>
      </c>
      <c r="AD56" s="80" t="s">
        <v>680</v>
      </c>
      <c r="AE56" s="80" t="s">
        <v>686</v>
      </c>
      <c r="AF56" s="80" t="s">
        <v>687</v>
      </c>
      <c r="AG56" s="80" t="s">
        <v>688</v>
      </c>
      <c r="AH56" s="80">
        <f>VLOOKUP(A56,'Can Gas Rankings'!$C$6:$H$95,6,FALSE)</f>
        <v>55</v>
      </c>
      <c r="AI56" s="80" t="e">
        <f>VLOOKUP(A56,'Can Pwr Rankings'!$C$6:$F$21,4,FALSE)</f>
        <v>#N/A</v>
      </c>
      <c r="AK56" s="80" t="str">
        <f t="shared" si="0"/>
        <v>Cargill Energy, a division of Cargill, Incorporated96043502</v>
      </c>
      <c r="AL56" s="80" t="str">
        <f t="shared" si="1"/>
        <v>Enron North America Corp.</v>
      </c>
    </row>
    <row r="57" spans="1:38" x14ac:dyDescent="0.2">
      <c r="A57" s="80" t="s">
        <v>108</v>
      </c>
      <c r="B57" s="80" t="s">
        <v>80</v>
      </c>
      <c r="C57" s="80">
        <v>96043502</v>
      </c>
      <c r="D57" s="80" t="s">
        <v>564</v>
      </c>
      <c r="E57" s="80" t="s">
        <v>565</v>
      </c>
      <c r="F57" s="80">
        <v>1305</v>
      </c>
      <c r="G57" s="80">
        <v>57543</v>
      </c>
      <c r="H57" s="80" t="s">
        <v>393</v>
      </c>
      <c r="I57" s="80">
        <v>1</v>
      </c>
      <c r="J57" s="80" t="s">
        <v>692</v>
      </c>
      <c r="L57" s="80" t="s">
        <v>679</v>
      </c>
      <c r="M57" s="80" t="s">
        <v>680</v>
      </c>
      <c r="N57" s="80" t="s">
        <v>681</v>
      </c>
      <c r="O57" s="80" t="s">
        <v>680</v>
      </c>
      <c r="Q57" s="80" t="s">
        <v>80</v>
      </c>
      <c r="R57" s="80" t="s">
        <v>80</v>
      </c>
      <c r="S57" s="80" t="s">
        <v>705</v>
      </c>
      <c r="T57" s="80" t="s">
        <v>684</v>
      </c>
      <c r="V57" s="80" t="s">
        <v>685</v>
      </c>
      <c r="W57" s="80" t="s">
        <v>680</v>
      </c>
      <c r="X57" s="80" t="s">
        <v>705</v>
      </c>
      <c r="AB57" s="80" t="s">
        <v>680</v>
      </c>
      <c r="AC57" s="80" t="s">
        <v>680</v>
      </c>
      <c r="AD57" s="80" t="s">
        <v>680</v>
      </c>
      <c r="AE57" s="80" t="s">
        <v>686</v>
      </c>
      <c r="AF57" s="80" t="s">
        <v>687</v>
      </c>
      <c r="AG57" s="80" t="s">
        <v>688</v>
      </c>
      <c r="AH57" s="80">
        <f>VLOOKUP(A57,'Can Gas Rankings'!$C$6:$H$95,6,FALSE)</f>
        <v>55</v>
      </c>
      <c r="AI57" s="80" t="e">
        <f>VLOOKUP(A57,'Can Pwr Rankings'!$C$6:$F$21,4,FALSE)</f>
        <v>#N/A</v>
      </c>
      <c r="AK57" s="80" t="str">
        <f t="shared" si="0"/>
        <v>Cargill Energy, a division of Cargill, Incorporated96043502</v>
      </c>
      <c r="AL57" s="80" t="str">
        <f t="shared" si="1"/>
        <v>Enron North America Corp.</v>
      </c>
    </row>
    <row r="58" spans="1:38" x14ac:dyDescent="0.2">
      <c r="A58" s="80" t="s">
        <v>108</v>
      </c>
      <c r="B58" s="80" t="s">
        <v>80</v>
      </c>
      <c r="C58" s="80">
        <v>96043502</v>
      </c>
      <c r="D58" s="80" t="s">
        <v>564</v>
      </c>
      <c r="E58" s="80" t="s">
        <v>565</v>
      </c>
      <c r="F58" s="80">
        <v>1305</v>
      </c>
      <c r="G58" s="80">
        <v>57543</v>
      </c>
      <c r="H58" s="80" t="s">
        <v>393</v>
      </c>
      <c r="I58" s="80">
        <v>1</v>
      </c>
      <c r="J58" s="80" t="s">
        <v>692</v>
      </c>
      <c r="L58" s="80" t="s">
        <v>679</v>
      </c>
      <c r="M58" s="80" t="s">
        <v>680</v>
      </c>
      <c r="N58" s="80" t="s">
        <v>681</v>
      </c>
      <c r="O58" s="80" t="s">
        <v>680</v>
      </c>
      <c r="Q58" s="80" t="s">
        <v>682</v>
      </c>
      <c r="R58" s="80" t="s">
        <v>80</v>
      </c>
      <c r="S58" s="80" t="s">
        <v>705</v>
      </c>
      <c r="T58" s="80" t="s">
        <v>684</v>
      </c>
      <c r="V58" s="80" t="s">
        <v>685</v>
      </c>
      <c r="W58" s="80" t="s">
        <v>680</v>
      </c>
      <c r="X58" s="80" t="s">
        <v>705</v>
      </c>
      <c r="AB58" s="80" t="s">
        <v>680</v>
      </c>
      <c r="AC58" s="80" t="s">
        <v>680</v>
      </c>
      <c r="AD58" s="80" t="s">
        <v>680</v>
      </c>
      <c r="AE58" s="80" t="s">
        <v>686</v>
      </c>
      <c r="AF58" s="80" t="s">
        <v>687</v>
      </c>
      <c r="AG58" s="80" t="s">
        <v>688</v>
      </c>
      <c r="AH58" s="80">
        <f>VLOOKUP(A58,'Can Gas Rankings'!$C$6:$H$95,6,FALSE)</f>
        <v>55</v>
      </c>
      <c r="AI58" s="80" t="e">
        <f>VLOOKUP(A58,'Can Pwr Rankings'!$C$6:$F$21,4,FALSE)</f>
        <v>#N/A</v>
      </c>
      <c r="AK58" s="80" t="str">
        <f t="shared" si="0"/>
        <v>Cargill Energy, a division of Cargill, Incorporated96043502</v>
      </c>
      <c r="AL58" s="80" t="str">
        <f t="shared" si="1"/>
        <v>Enron North America Corp.</v>
      </c>
    </row>
    <row r="59" spans="1:38" x14ac:dyDescent="0.2">
      <c r="A59" s="80" t="s">
        <v>100</v>
      </c>
      <c r="B59" s="80" t="s">
        <v>80</v>
      </c>
      <c r="C59" s="80">
        <v>96054899</v>
      </c>
      <c r="D59" s="80" t="s">
        <v>564</v>
      </c>
      <c r="E59" s="80" t="s">
        <v>565</v>
      </c>
      <c r="F59" s="80">
        <v>1305</v>
      </c>
      <c r="G59" s="80">
        <v>68856</v>
      </c>
      <c r="H59" s="80" t="s">
        <v>393</v>
      </c>
      <c r="I59" s="80">
        <v>0</v>
      </c>
      <c r="J59" s="80" t="s">
        <v>692</v>
      </c>
      <c r="L59" s="80" t="s">
        <v>679</v>
      </c>
      <c r="M59" s="80" t="s">
        <v>680</v>
      </c>
      <c r="N59" s="80" t="s">
        <v>681</v>
      </c>
      <c r="O59" s="80" t="s">
        <v>680</v>
      </c>
      <c r="Q59" s="80" t="s">
        <v>682</v>
      </c>
      <c r="R59" s="80" t="s">
        <v>80</v>
      </c>
      <c r="S59" s="80" t="s">
        <v>706</v>
      </c>
      <c r="T59" s="80" t="s">
        <v>684</v>
      </c>
      <c r="V59" s="80" t="s">
        <v>685</v>
      </c>
      <c r="W59" s="80" t="s">
        <v>680</v>
      </c>
      <c r="X59" s="80" t="s">
        <v>706</v>
      </c>
      <c r="AB59" s="80" t="s">
        <v>680</v>
      </c>
      <c r="AC59" s="80" t="s">
        <v>680</v>
      </c>
      <c r="AD59" s="80" t="s">
        <v>680</v>
      </c>
      <c r="AE59" s="80" t="s">
        <v>687</v>
      </c>
      <c r="AF59" s="80" t="s">
        <v>687</v>
      </c>
      <c r="AG59" s="80" t="s">
        <v>688</v>
      </c>
      <c r="AH59" s="80">
        <f>VLOOKUP(A59,'Can Gas Rankings'!$C$6:$H$95,6,FALSE)</f>
        <v>23</v>
      </c>
      <c r="AI59" s="80" t="e">
        <f>VLOOKUP(A59,'Can Pwr Rankings'!$C$6:$F$21,4,FALSE)</f>
        <v>#N/A</v>
      </c>
      <c r="AK59" s="80" t="str">
        <f t="shared" si="0"/>
        <v>Cinergy Marketing &amp; Trading, LLC96054899</v>
      </c>
      <c r="AL59" s="80" t="str">
        <f t="shared" si="1"/>
        <v>Enron North America Corp.</v>
      </c>
    </row>
    <row r="60" spans="1:38" x14ac:dyDescent="0.2">
      <c r="A60" s="80" t="s">
        <v>100</v>
      </c>
      <c r="B60" s="80" t="s">
        <v>80</v>
      </c>
      <c r="C60" s="80">
        <v>96054899</v>
      </c>
      <c r="D60" s="80" t="s">
        <v>564</v>
      </c>
      <c r="E60" s="80" t="s">
        <v>565</v>
      </c>
      <c r="F60" s="80">
        <v>1305</v>
      </c>
      <c r="G60" s="80">
        <v>68856</v>
      </c>
      <c r="H60" s="80" t="s">
        <v>393</v>
      </c>
      <c r="I60" s="80">
        <v>0</v>
      </c>
      <c r="J60" s="80" t="s">
        <v>692</v>
      </c>
      <c r="L60" s="80" t="s">
        <v>679</v>
      </c>
      <c r="M60" s="80" t="s">
        <v>680</v>
      </c>
      <c r="N60" s="80" t="s">
        <v>681</v>
      </c>
      <c r="O60" s="80" t="s">
        <v>680</v>
      </c>
      <c r="Q60" s="80" t="s">
        <v>691</v>
      </c>
      <c r="R60" s="80" t="s">
        <v>80</v>
      </c>
      <c r="S60" s="80" t="s">
        <v>706</v>
      </c>
      <c r="T60" s="80" t="s">
        <v>684</v>
      </c>
      <c r="V60" s="80" t="s">
        <v>685</v>
      </c>
      <c r="W60" s="80" t="s">
        <v>680</v>
      </c>
      <c r="X60" s="80" t="s">
        <v>706</v>
      </c>
      <c r="AB60" s="80" t="s">
        <v>680</v>
      </c>
      <c r="AC60" s="80" t="s">
        <v>680</v>
      </c>
      <c r="AD60" s="80" t="s">
        <v>680</v>
      </c>
      <c r="AE60" s="80" t="s">
        <v>687</v>
      </c>
      <c r="AF60" s="80" t="s">
        <v>687</v>
      </c>
      <c r="AG60" s="80" t="s">
        <v>688</v>
      </c>
      <c r="AH60" s="80">
        <f>VLOOKUP(A60,'Can Gas Rankings'!$C$6:$H$95,6,FALSE)</f>
        <v>23</v>
      </c>
      <c r="AI60" s="80" t="e">
        <f>VLOOKUP(A60,'Can Pwr Rankings'!$C$6:$F$21,4,FALSE)</f>
        <v>#N/A</v>
      </c>
      <c r="AK60" s="80" t="str">
        <f t="shared" si="0"/>
        <v>Cinergy Marketing &amp; Trading, LLC96054899</v>
      </c>
      <c r="AL60" s="80" t="str">
        <f t="shared" si="1"/>
        <v>Enron North America Corp.</v>
      </c>
    </row>
    <row r="61" spans="1:38" x14ac:dyDescent="0.2">
      <c r="A61" s="80" t="s">
        <v>100</v>
      </c>
      <c r="B61" s="80" t="s">
        <v>80</v>
      </c>
      <c r="C61" s="80">
        <v>96054899</v>
      </c>
      <c r="D61" s="80" t="s">
        <v>564</v>
      </c>
      <c r="E61" s="80" t="s">
        <v>565</v>
      </c>
      <c r="F61" s="80">
        <v>1305</v>
      </c>
      <c r="G61" s="80">
        <v>68856</v>
      </c>
      <c r="H61" s="80" t="s">
        <v>393</v>
      </c>
      <c r="I61" s="80">
        <v>0</v>
      </c>
      <c r="J61" s="80" t="s">
        <v>692</v>
      </c>
      <c r="L61" s="80" t="s">
        <v>679</v>
      </c>
      <c r="M61" s="80" t="s">
        <v>680</v>
      </c>
      <c r="N61" s="80" t="s">
        <v>681</v>
      </c>
      <c r="O61" s="80" t="s">
        <v>680</v>
      </c>
      <c r="Q61" s="80" t="s">
        <v>80</v>
      </c>
      <c r="R61" s="80" t="s">
        <v>80</v>
      </c>
      <c r="S61" s="80" t="s">
        <v>706</v>
      </c>
      <c r="T61" s="80" t="s">
        <v>684</v>
      </c>
      <c r="V61" s="80" t="s">
        <v>685</v>
      </c>
      <c r="W61" s="80" t="s">
        <v>680</v>
      </c>
      <c r="X61" s="80" t="s">
        <v>706</v>
      </c>
      <c r="AB61" s="80" t="s">
        <v>680</v>
      </c>
      <c r="AC61" s="80" t="s">
        <v>680</v>
      </c>
      <c r="AD61" s="80" t="s">
        <v>680</v>
      </c>
      <c r="AE61" s="80" t="s">
        <v>687</v>
      </c>
      <c r="AF61" s="80" t="s">
        <v>687</v>
      </c>
      <c r="AG61" s="80" t="s">
        <v>688</v>
      </c>
      <c r="AH61" s="80">
        <f>VLOOKUP(A61,'Can Gas Rankings'!$C$6:$H$95,6,FALSE)</f>
        <v>23</v>
      </c>
      <c r="AI61" s="80" t="e">
        <f>VLOOKUP(A61,'Can Pwr Rankings'!$C$6:$F$21,4,FALSE)</f>
        <v>#N/A</v>
      </c>
      <c r="AK61" s="80" t="str">
        <f t="shared" si="0"/>
        <v>Cinergy Marketing &amp; Trading, LLC96054899</v>
      </c>
      <c r="AL61" s="80" t="str">
        <f t="shared" si="1"/>
        <v>Enron North America Corp.</v>
      </c>
    </row>
    <row r="62" spans="1:38" x14ac:dyDescent="0.2">
      <c r="A62" s="80" t="s">
        <v>193</v>
      </c>
      <c r="B62" s="80" t="s">
        <v>80</v>
      </c>
      <c r="C62" s="80">
        <v>95001164</v>
      </c>
      <c r="D62" s="80" t="s">
        <v>564</v>
      </c>
      <c r="E62" s="80" t="s">
        <v>565</v>
      </c>
      <c r="F62" s="80">
        <v>1305</v>
      </c>
      <c r="G62" s="80">
        <v>942</v>
      </c>
      <c r="H62" s="80" t="s">
        <v>393</v>
      </c>
      <c r="I62" s="80">
        <v>2</v>
      </c>
      <c r="J62" s="80" t="s">
        <v>692</v>
      </c>
      <c r="L62" s="80" t="s">
        <v>679</v>
      </c>
      <c r="M62" s="80" t="s">
        <v>680</v>
      </c>
      <c r="N62" s="80" t="s">
        <v>681</v>
      </c>
      <c r="O62" s="80" t="s">
        <v>680</v>
      </c>
      <c r="Q62" s="80" t="s">
        <v>682</v>
      </c>
      <c r="R62" s="80" t="s">
        <v>80</v>
      </c>
      <c r="S62" s="80" t="s">
        <v>707</v>
      </c>
      <c r="T62" s="80" t="s">
        <v>684</v>
      </c>
      <c r="U62" s="80" t="s">
        <v>708</v>
      </c>
      <c r="V62" s="80" t="s">
        <v>685</v>
      </c>
      <c r="W62" s="80" t="s">
        <v>680</v>
      </c>
      <c r="X62" s="80" t="s">
        <v>707</v>
      </c>
      <c r="AB62" s="80" t="s">
        <v>680</v>
      </c>
      <c r="AC62" s="80" t="s">
        <v>680</v>
      </c>
      <c r="AD62" s="80" t="s">
        <v>680</v>
      </c>
      <c r="AE62" s="80" t="s">
        <v>686</v>
      </c>
      <c r="AF62" s="80" t="s">
        <v>687</v>
      </c>
      <c r="AG62" s="80" t="s">
        <v>688</v>
      </c>
      <c r="AH62" s="80">
        <f>VLOOKUP(A62,'Can Gas Rankings'!$C$6:$H$95,6,FALSE)</f>
        <v>75</v>
      </c>
      <c r="AI62" s="80" t="e">
        <f>VLOOKUP(A62,'Can Pwr Rankings'!$C$6:$F$21,4,FALSE)</f>
        <v>#N/A</v>
      </c>
      <c r="AK62" s="80" t="str">
        <f t="shared" si="0"/>
        <v>Citibank, N.A.95001164</v>
      </c>
      <c r="AL62" s="80" t="str">
        <f t="shared" si="1"/>
        <v>Enron North America Corp.</v>
      </c>
    </row>
    <row r="63" spans="1:38" x14ac:dyDescent="0.2">
      <c r="A63" s="80" t="s">
        <v>193</v>
      </c>
      <c r="B63" s="80" t="s">
        <v>80</v>
      </c>
      <c r="C63" s="80">
        <v>95001164</v>
      </c>
      <c r="D63" s="80" t="s">
        <v>564</v>
      </c>
      <c r="E63" s="80" t="s">
        <v>565</v>
      </c>
      <c r="F63" s="80">
        <v>1305</v>
      </c>
      <c r="G63" s="80">
        <v>942</v>
      </c>
      <c r="H63" s="80" t="s">
        <v>393</v>
      </c>
      <c r="I63" s="80">
        <v>2</v>
      </c>
      <c r="J63" s="80" t="s">
        <v>692</v>
      </c>
      <c r="L63" s="80" t="s">
        <v>679</v>
      </c>
      <c r="M63" s="80" t="s">
        <v>680</v>
      </c>
      <c r="N63" s="80" t="s">
        <v>681</v>
      </c>
      <c r="O63" s="80" t="s">
        <v>680</v>
      </c>
      <c r="Q63" s="80" t="s">
        <v>691</v>
      </c>
      <c r="R63" s="80" t="s">
        <v>80</v>
      </c>
      <c r="S63" s="80" t="s">
        <v>707</v>
      </c>
      <c r="T63" s="80" t="s">
        <v>684</v>
      </c>
      <c r="U63" s="80" t="s">
        <v>708</v>
      </c>
      <c r="V63" s="80" t="s">
        <v>685</v>
      </c>
      <c r="W63" s="80" t="s">
        <v>680</v>
      </c>
      <c r="X63" s="80" t="s">
        <v>707</v>
      </c>
      <c r="AB63" s="80" t="s">
        <v>680</v>
      </c>
      <c r="AC63" s="80" t="s">
        <v>680</v>
      </c>
      <c r="AD63" s="80" t="s">
        <v>680</v>
      </c>
      <c r="AE63" s="80" t="s">
        <v>686</v>
      </c>
      <c r="AF63" s="80" t="s">
        <v>687</v>
      </c>
      <c r="AG63" s="80" t="s">
        <v>688</v>
      </c>
      <c r="AH63" s="80">
        <f>VLOOKUP(A63,'Can Gas Rankings'!$C$6:$H$95,6,FALSE)</f>
        <v>75</v>
      </c>
      <c r="AI63" s="80" t="e">
        <f>VLOOKUP(A63,'Can Pwr Rankings'!$C$6:$F$21,4,FALSE)</f>
        <v>#N/A</v>
      </c>
      <c r="AK63" s="80" t="str">
        <f t="shared" si="0"/>
        <v>Citibank, N.A.95001164</v>
      </c>
      <c r="AL63" s="80" t="str">
        <f t="shared" si="1"/>
        <v>Enron North America Corp.</v>
      </c>
    </row>
    <row r="64" spans="1:38" x14ac:dyDescent="0.2">
      <c r="A64" s="80" t="s">
        <v>193</v>
      </c>
      <c r="B64" s="80" t="s">
        <v>80</v>
      </c>
      <c r="C64" s="80">
        <v>95001164</v>
      </c>
      <c r="D64" s="80" t="s">
        <v>564</v>
      </c>
      <c r="E64" s="80" t="s">
        <v>565</v>
      </c>
      <c r="F64" s="80">
        <v>1305</v>
      </c>
      <c r="G64" s="80">
        <v>942</v>
      </c>
      <c r="H64" s="80" t="s">
        <v>393</v>
      </c>
      <c r="I64" s="80">
        <v>2</v>
      </c>
      <c r="J64" s="80" t="s">
        <v>692</v>
      </c>
      <c r="L64" s="80" t="s">
        <v>679</v>
      </c>
      <c r="M64" s="80" t="s">
        <v>680</v>
      </c>
      <c r="N64" s="80" t="s">
        <v>681</v>
      </c>
      <c r="O64" s="80" t="s">
        <v>680</v>
      </c>
      <c r="Q64" s="80" t="s">
        <v>80</v>
      </c>
      <c r="R64" s="80" t="s">
        <v>80</v>
      </c>
      <c r="S64" s="80" t="s">
        <v>707</v>
      </c>
      <c r="T64" s="80" t="s">
        <v>684</v>
      </c>
      <c r="U64" s="80" t="s">
        <v>708</v>
      </c>
      <c r="V64" s="80" t="s">
        <v>685</v>
      </c>
      <c r="W64" s="80" t="s">
        <v>680</v>
      </c>
      <c r="X64" s="80" t="s">
        <v>707</v>
      </c>
      <c r="AB64" s="80" t="s">
        <v>680</v>
      </c>
      <c r="AC64" s="80" t="s">
        <v>680</v>
      </c>
      <c r="AD64" s="80" t="s">
        <v>680</v>
      </c>
      <c r="AE64" s="80" t="s">
        <v>686</v>
      </c>
      <c r="AF64" s="80" t="s">
        <v>687</v>
      </c>
      <c r="AG64" s="80" t="s">
        <v>688</v>
      </c>
      <c r="AH64" s="80">
        <f>VLOOKUP(A64,'Can Gas Rankings'!$C$6:$H$95,6,FALSE)</f>
        <v>75</v>
      </c>
      <c r="AI64" s="80" t="e">
        <f>VLOOKUP(A64,'Can Pwr Rankings'!$C$6:$F$21,4,FALSE)</f>
        <v>#N/A</v>
      </c>
      <c r="AK64" s="80" t="str">
        <f t="shared" si="0"/>
        <v>Citibank, N.A.95001164</v>
      </c>
      <c r="AL64" s="80" t="str">
        <f t="shared" si="1"/>
        <v>Enron North America Corp.</v>
      </c>
    </row>
    <row r="65" spans="1:38" x14ac:dyDescent="0.2">
      <c r="A65" s="80" t="s">
        <v>109</v>
      </c>
      <c r="B65" s="80" t="s">
        <v>80</v>
      </c>
      <c r="C65" s="80">
        <v>96014540</v>
      </c>
      <c r="D65" s="80" t="s">
        <v>564</v>
      </c>
      <c r="E65" s="80" t="s">
        <v>565</v>
      </c>
      <c r="F65" s="80">
        <v>1305</v>
      </c>
      <c r="G65" s="80">
        <v>53295</v>
      </c>
      <c r="H65" s="80" t="s">
        <v>393</v>
      </c>
      <c r="I65" s="80">
        <v>1</v>
      </c>
      <c r="J65" s="80" t="s">
        <v>692</v>
      </c>
      <c r="L65" s="80" t="s">
        <v>679</v>
      </c>
      <c r="M65" s="80" t="s">
        <v>680</v>
      </c>
      <c r="N65" s="80" t="s">
        <v>681</v>
      </c>
      <c r="O65" s="80" t="s">
        <v>680</v>
      </c>
      <c r="Q65" s="80" t="s">
        <v>682</v>
      </c>
      <c r="R65" s="80" t="s">
        <v>80</v>
      </c>
      <c r="S65" s="80" t="s">
        <v>709</v>
      </c>
      <c r="T65" s="80" t="s">
        <v>684</v>
      </c>
      <c r="V65" s="80" t="s">
        <v>685</v>
      </c>
      <c r="W65" s="80" t="s">
        <v>680</v>
      </c>
      <c r="X65" s="80" t="s">
        <v>709</v>
      </c>
      <c r="AB65" s="80" t="s">
        <v>680</v>
      </c>
      <c r="AC65" s="80" t="s">
        <v>680</v>
      </c>
      <c r="AD65" s="80" t="s">
        <v>680</v>
      </c>
      <c r="AE65" s="80" t="s">
        <v>686</v>
      </c>
      <c r="AF65" s="80" t="s">
        <v>687</v>
      </c>
      <c r="AG65" s="80" t="s">
        <v>688</v>
      </c>
      <c r="AH65" s="80">
        <f>VLOOKUP(A65,'Can Gas Rankings'!$C$6:$H$95,6,FALSE)</f>
        <v>18</v>
      </c>
      <c r="AI65" s="80" t="e">
        <f>VLOOKUP(A65,'Can Pwr Rankings'!$C$6:$F$21,4,FALSE)</f>
        <v>#N/A</v>
      </c>
      <c r="AK65" s="80" t="str">
        <f t="shared" si="0"/>
        <v>CMS Marketing, Services and Trading Company96014540</v>
      </c>
      <c r="AL65" s="80" t="str">
        <f t="shared" si="1"/>
        <v>Enron North America Corp.</v>
      </c>
    </row>
    <row r="66" spans="1:38" x14ac:dyDescent="0.2">
      <c r="A66" s="80" t="s">
        <v>109</v>
      </c>
      <c r="B66" s="80" t="s">
        <v>80</v>
      </c>
      <c r="C66" s="80">
        <v>96014540</v>
      </c>
      <c r="D66" s="80" t="s">
        <v>564</v>
      </c>
      <c r="E66" s="80" t="s">
        <v>565</v>
      </c>
      <c r="F66" s="80">
        <v>1305</v>
      </c>
      <c r="G66" s="80">
        <v>53295</v>
      </c>
      <c r="H66" s="80" t="s">
        <v>393</v>
      </c>
      <c r="I66" s="80">
        <v>1</v>
      </c>
      <c r="J66" s="80" t="s">
        <v>692</v>
      </c>
      <c r="L66" s="80" t="s">
        <v>679</v>
      </c>
      <c r="M66" s="80" t="s">
        <v>680</v>
      </c>
      <c r="N66" s="80" t="s">
        <v>681</v>
      </c>
      <c r="O66" s="80" t="s">
        <v>680</v>
      </c>
      <c r="Q66" s="80" t="s">
        <v>80</v>
      </c>
      <c r="R66" s="80" t="s">
        <v>80</v>
      </c>
      <c r="S66" s="80" t="s">
        <v>709</v>
      </c>
      <c r="T66" s="80" t="s">
        <v>684</v>
      </c>
      <c r="V66" s="80" t="s">
        <v>685</v>
      </c>
      <c r="W66" s="80" t="s">
        <v>680</v>
      </c>
      <c r="X66" s="80" t="s">
        <v>709</v>
      </c>
      <c r="AB66" s="80" t="s">
        <v>680</v>
      </c>
      <c r="AC66" s="80" t="s">
        <v>680</v>
      </c>
      <c r="AD66" s="80" t="s">
        <v>680</v>
      </c>
      <c r="AE66" s="80" t="s">
        <v>686</v>
      </c>
      <c r="AF66" s="80" t="s">
        <v>687</v>
      </c>
      <c r="AG66" s="80" t="s">
        <v>688</v>
      </c>
      <c r="AH66" s="80">
        <f>VLOOKUP(A66,'Can Gas Rankings'!$C$6:$H$95,6,FALSE)</f>
        <v>18</v>
      </c>
      <c r="AI66" s="80" t="e">
        <f>VLOOKUP(A66,'Can Pwr Rankings'!$C$6:$F$21,4,FALSE)</f>
        <v>#N/A</v>
      </c>
      <c r="AK66" s="80" t="str">
        <f t="shared" si="0"/>
        <v>CMS Marketing, Services and Trading Company96014540</v>
      </c>
      <c r="AL66" s="80" t="str">
        <f t="shared" si="1"/>
        <v>Enron North America Corp.</v>
      </c>
    </row>
    <row r="67" spans="1:38" x14ac:dyDescent="0.2">
      <c r="A67" s="80" t="s">
        <v>109</v>
      </c>
      <c r="B67" s="80" t="s">
        <v>80</v>
      </c>
      <c r="C67" s="80">
        <v>96014540</v>
      </c>
      <c r="D67" s="80" t="s">
        <v>564</v>
      </c>
      <c r="E67" s="80" t="s">
        <v>565</v>
      </c>
      <c r="F67" s="80">
        <v>1305</v>
      </c>
      <c r="G67" s="80">
        <v>53295</v>
      </c>
      <c r="H67" s="80" t="s">
        <v>393</v>
      </c>
      <c r="I67" s="80">
        <v>1</v>
      </c>
      <c r="J67" s="80" t="s">
        <v>692</v>
      </c>
      <c r="L67" s="80" t="s">
        <v>679</v>
      </c>
      <c r="M67" s="80" t="s">
        <v>680</v>
      </c>
      <c r="N67" s="80" t="s">
        <v>681</v>
      </c>
      <c r="O67" s="80" t="s">
        <v>680</v>
      </c>
      <c r="Q67" s="80" t="s">
        <v>691</v>
      </c>
      <c r="R67" s="80" t="s">
        <v>80</v>
      </c>
      <c r="S67" s="80" t="s">
        <v>709</v>
      </c>
      <c r="T67" s="80" t="s">
        <v>684</v>
      </c>
      <c r="V67" s="80" t="s">
        <v>685</v>
      </c>
      <c r="W67" s="80" t="s">
        <v>680</v>
      </c>
      <c r="X67" s="80" t="s">
        <v>709</v>
      </c>
      <c r="AB67" s="80" t="s">
        <v>680</v>
      </c>
      <c r="AC67" s="80" t="s">
        <v>680</v>
      </c>
      <c r="AD67" s="80" t="s">
        <v>680</v>
      </c>
      <c r="AE67" s="80" t="s">
        <v>686</v>
      </c>
      <c r="AF67" s="80" t="s">
        <v>687</v>
      </c>
      <c r="AG67" s="80" t="s">
        <v>688</v>
      </c>
      <c r="AH67" s="80">
        <f>VLOOKUP(A67,'Can Gas Rankings'!$C$6:$H$95,6,FALSE)</f>
        <v>18</v>
      </c>
      <c r="AI67" s="80" t="e">
        <f>VLOOKUP(A67,'Can Pwr Rankings'!$C$6:$F$21,4,FALSE)</f>
        <v>#N/A</v>
      </c>
      <c r="AK67" s="80" t="str">
        <f t="shared" ref="AK67:AK130" si="2">A67&amp;C67</f>
        <v>CMS Marketing, Services and Trading Company96014540</v>
      </c>
      <c r="AL67" s="80" t="str">
        <f t="shared" ref="AL67:AL130" si="3">E67</f>
        <v>Enron North America Corp.</v>
      </c>
    </row>
    <row r="68" spans="1:38" x14ac:dyDescent="0.2">
      <c r="A68" s="80" t="s">
        <v>125</v>
      </c>
      <c r="B68" s="80" t="s">
        <v>80</v>
      </c>
      <c r="C68" s="80">
        <v>96003713</v>
      </c>
      <c r="D68" s="80" t="s">
        <v>568</v>
      </c>
      <c r="E68" s="80" t="s">
        <v>565</v>
      </c>
      <c r="F68" s="80">
        <v>1305</v>
      </c>
      <c r="G68" s="80">
        <v>29605</v>
      </c>
      <c r="H68" s="80" t="s">
        <v>393</v>
      </c>
      <c r="I68" s="80">
        <v>0</v>
      </c>
      <c r="J68" s="80" t="s">
        <v>692</v>
      </c>
      <c r="L68" s="80" t="s">
        <v>679</v>
      </c>
      <c r="M68" s="80" t="s">
        <v>680</v>
      </c>
      <c r="N68" s="80" t="s">
        <v>681</v>
      </c>
      <c r="O68" s="80" t="s">
        <v>680</v>
      </c>
      <c r="Q68" s="80" t="s">
        <v>691</v>
      </c>
      <c r="R68" s="80" t="s">
        <v>80</v>
      </c>
      <c r="S68" s="80" t="s">
        <v>710</v>
      </c>
      <c r="T68" s="80" t="s">
        <v>684</v>
      </c>
      <c r="V68" s="80" t="s">
        <v>685</v>
      </c>
      <c r="W68" s="80" t="s">
        <v>680</v>
      </c>
      <c r="X68" s="80" t="s">
        <v>710</v>
      </c>
      <c r="AB68" s="80" t="s">
        <v>680</v>
      </c>
      <c r="AC68" s="80" t="s">
        <v>680</v>
      </c>
      <c r="AD68" s="80" t="s">
        <v>680</v>
      </c>
      <c r="AE68" s="80" t="s">
        <v>686</v>
      </c>
      <c r="AF68" s="80" t="s">
        <v>687</v>
      </c>
      <c r="AG68" s="80" t="s">
        <v>688</v>
      </c>
      <c r="AH68" s="80">
        <f>VLOOKUP(A68,'Can Gas Rankings'!$C$6:$H$95,6,FALSE)</f>
        <v>62</v>
      </c>
      <c r="AI68" s="80" t="e">
        <f>VLOOKUP(A68,'Can Pwr Rankings'!$C$6:$F$21,4,FALSE)</f>
        <v>#N/A</v>
      </c>
      <c r="AK68" s="80" t="str">
        <f t="shared" si="2"/>
        <v>ConAgra Energy Services, Inc.96003713</v>
      </c>
      <c r="AL68" s="80" t="str">
        <f t="shared" si="3"/>
        <v>Enron North America Corp.</v>
      </c>
    </row>
    <row r="69" spans="1:38" x14ac:dyDescent="0.2">
      <c r="A69" s="80" t="s">
        <v>125</v>
      </c>
      <c r="B69" s="80" t="s">
        <v>80</v>
      </c>
      <c r="C69" s="80">
        <v>96003713</v>
      </c>
      <c r="D69" s="80" t="s">
        <v>568</v>
      </c>
      <c r="E69" s="80" t="s">
        <v>565</v>
      </c>
      <c r="F69" s="80">
        <v>1305</v>
      </c>
      <c r="G69" s="80">
        <v>29605</v>
      </c>
      <c r="H69" s="80" t="s">
        <v>393</v>
      </c>
      <c r="I69" s="80">
        <v>0</v>
      </c>
      <c r="J69" s="80" t="s">
        <v>692</v>
      </c>
      <c r="L69" s="80" t="s">
        <v>679</v>
      </c>
      <c r="M69" s="80" t="s">
        <v>680</v>
      </c>
      <c r="N69" s="80" t="s">
        <v>681</v>
      </c>
      <c r="O69" s="80" t="s">
        <v>680</v>
      </c>
      <c r="Q69" s="80" t="s">
        <v>80</v>
      </c>
      <c r="R69" s="80" t="s">
        <v>80</v>
      </c>
      <c r="S69" s="80" t="s">
        <v>710</v>
      </c>
      <c r="T69" s="80" t="s">
        <v>684</v>
      </c>
      <c r="V69" s="80" t="s">
        <v>685</v>
      </c>
      <c r="W69" s="80" t="s">
        <v>680</v>
      </c>
      <c r="X69" s="80" t="s">
        <v>710</v>
      </c>
      <c r="AB69" s="80" t="s">
        <v>680</v>
      </c>
      <c r="AC69" s="80" t="s">
        <v>680</v>
      </c>
      <c r="AD69" s="80" t="s">
        <v>680</v>
      </c>
      <c r="AE69" s="80" t="s">
        <v>686</v>
      </c>
      <c r="AF69" s="80" t="s">
        <v>687</v>
      </c>
      <c r="AG69" s="80" t="s">
        <v>688</v>
      </c>
      <c r="AH69" s="80">
        <f>VLOOKUP(A69,'Can Gas Rankings'!$C$6:$H$95,6,FALSE)</f>
        <v>62</v>
      </c>
      <c r="AI69" s="80" t="e">
        <f>VLOOKUP(A69,'Can Pwr Rankings'!$C$6:$F$21,4,FALSE)</f>
        <v>#N/A</v>
      </c>
      <c r="AK69" s="80" t="str">
        <f t="shared" si="2"/>
        <v>ConAgra Energy Services, Inc.96003713</v>
      </c>
      <c r="AL69" s="80" t="str">
        <f t="shared" si="3"/>
        <v>Enron North America Corp.</v>
      </c>
    </row>
    <row r="70" spans="1:38" x14ac:dyDescent="0.2">
      <c r="A70" s="80" t="s">
        <v>125</v>
      </c>
      <c r="B70" s="80" t="s">
        <v>80</v>
      </c>
      <c r="C70" s="80">
        <v>96003713</v>
      </c>
      <c r="D70" s="80" t="s">
        <v>568</v>
      </c>
      <c r="E70" s="80" t="s">
        <v>565</v>
      </c>
      <c r="F70" s="80">
        <v>1305</v>
      </c>
      <c r="G70" s="80">
        <v>29605</v>
      </c>
      <c r="H70" s="80" t="s">
        <v>393</v>
      </c>
      <c r="I70" s="80">
        <v>0</v>
      </c>
      <c r="J70" s="80" t="s">
        <v>692</v>
      </c>
      <c r="L70" s="80" t="s">
        <v>679</v>
      </c>
      <c r="M70" s="80" t="s">
        <v>680</v>
      </c>
      <c r="N70" s="80" t="s">
        <v>681</v>
      </c>
      <c r="O70" s="80" t="s">
        <v>680</v>
      </c>
      <c r="Q70" s="80" t="s">
        <v>682</v>
      </c>
      <c r="R70" s="80" t="s">
        <v>80</v>
      </c>
      <c r="S70" s="80" t="s">
        <v>710</v>
      </c>
      <c r="T70" s="80" t="s">
        <v>684</v>
      </c>
      <c r="V70" s="80" t="s">
        <v>685</v>
      </c>
      <c r="W70" s="80" t="s">
        <v>680</v>
      </c>
      <c r="X70" s="80" t="s">
        <v>710</v>
      </c>
      <c r="AB70" s="80" t="s">
        <v>680</v>
      </c>
      <c r="AC70" s="80" t="s">
        <v>680</v>
      </c>
      <c r="AD70" s="80" t="s">
        <v>680</v>
      </c>
      <c r="AE70" s="80" t="s">
        <v>686</v>
      </c>
      <c r="AF70" s="80" t="s">
        <v>687</v>
      </c>
      <c r="AG70" s="80" t="s">
        <v>688</v>
      </c>
      <c r="AH70" s="80">
        <f>VLOOKUP(A70,'Can Gas Rankings'!$C$6:$H$95,6,FALSE)</f>
        <v>62</v>
      </c>
      <c r="AI70" s="80" t="e">
        <f>VLOOKUP(A70,'Can Pwr Rankings'!$C$6:$F$21,4,FALSE)</f>
        <v>#N/A</v>
      </c>
      <c r="AK70" s="80" t="str">
        <f t="shared" si="2"/>
        <v>ConAgra Energy Services, Inc.96003713</v>
      </c>
      <c r="AL70" s="80" t="str">
        <f t="shared" si="3"/>
        <v>Enron North America Corp.</v>
      </c>
    </row>
    <row r="71" spans="1:38" x14ac:dyDescent="0.2">
      <c r="A71" s="80" t="s">
        <v>423</v>
      </c>
      <c r="B71" s="80" t="s">
        <v>80</v>
      </c>
      <c r="C71" s="80">
        <v>96018986</v>
      </c>
      <c r="D71" s="80" t="s">
        <v>564</v>
      </c>
      <c r="E71" s="80" t="s">
        <v>565</v>
      </c>
      <c r="F71" s="80">
        <v>1305</v>
      </c>
      <c r="G71" s="80">
        <v>49747</v>
      </c>
      <c r="H71" s="80" t="s">
        <v>393</v>
      </c>
      <c r="I71" s="80">
        <v>0</v>
      </c>
      <c r="J71" s="80" t="s">
        <v>678</v>
      </c>
      <c r="L71" s="80" t="s">
        <v>679</v>
      </c>
      <c r="M71" s="80" t="s">
        <v>680</v>
      </c>
      <c r="N71" s="80" t="s">
        <v>681</v>
      </c>
      <c r="O71" s="80" t="s">
        <v>680</v>
      </c>
      <c r="Q71" s="80" t="s">
        <v>80</v>
      </c>
      <c r="R71" s="80" t="s">
        <v>80</v>
      </c>
      <c r="S71" s="80" t="s">
        <v>711</v>
      </c>
      <c r="T71" s="80" t="s">
        <v>684</v>
      </c>
      <c r="V71" s="80" t="s">
        <v>685</v>
      </c>
      <c r="W71" s="80" t="s">
        <v>680</v>
      </c>
      <c r="X71" s="80" t="s">
        <v>711</v>
      </c>
      <c r="AB71" s="80" t="s">
        <v>680</v>
      </c>
      <c r="AC71" s="80" t="s">
        <v>680</v>
      </c>
      <c r="AD71" s="80" t="s">
        <v>680</v>
      </c>
      <c r="AE71" s="80" t="s">
        <v>686</v>
      </c>
      <c r="AF71" s="80" t="s">
        <v>687</v>
      </c>
      <c r="AG71" s="80" t="s">
        <v>688</v>
      </c>
      <c r="AH71" s="80" t="e">
        <f>VLOOKUP(A71,'Can Gas Rankings'!$C$6:$H$95,6,FALSE)</f>
        <v>#N/A</v>
      </c>
      <c r="AI71" s="80" t="e">
        <f>VLOOKUP(A71,'Can Pwr Rankings'!$C$6:$F$21,4,FALSE)</f>
        <v>#N/A</v>
      </c>
      <c r="AK71" s="80" t="str">
        <f t="shared" si="2"/>
        <v>Coral Energy Holding, L.P.96018986</v>
      </c>
      <c r="AL71" s="80" t="str">
        <f t="shared" si="3"/>
        <v>Enron North America Corp.</v>
      </c>
    </row>
    <row r="72" spans="1:38" x14ac:dyDescent="0.2">
      <c r="A72" s="80" t="s">
        <v>423</v>
      </c>
      <c r="B72" s="80" t="s">
        <v>80</v>
      </c>
      <c r="C72" s="80">
        <v>96018986</v>
      </c>
      <c r="D72" s="80" t="s">
        <v>564</v>
      </c>
      <c r="E72" s="80" t="s">
        <v>565</v>
      </c>
      <c r="F72" s="80">
        <v>1305</v>
      </c>
      <c r="G72" s="80">
        <v>49747</v>
      </c>
      <c r="H72" s="80" t="s">
        <v>393</v>
      </c>
      <c r="I72" s="80">
        <v>0</v>
      </c>
      <c r="J72" s="80" t="s">
        <v>311</v>
      </c>
      <c r="L72" s="80" t="s">
        <v>679</v>
      </c>
      <c r="M72" s="80" t="s">
        <v>680</v>
      </c>
      <c r="N72" s="80" t="s">
        <v>681</v>
      </c>
      <c r="O72" s="80" t="s">
        <v>680</v>
      </c>
      <c r="Q72" s="80" t="s">
        <v>682</v>
      </c>
      <c r="R72" s="80" t="s">
        <v>80</v>
      </c>
      <c r="S72" s="80" t="s">
        <v>711</v>
      </c>
      <c r="T72" s="80" t="s">
        <v>684</v>
      </c>
      <c r="V72" s="80" t="s">
        <v>685</v>
      </c>
      <c r="W72" s="80" t="s">
        <v>680</v>
      </c>
      <c r="X72" s="80" t="s">
        <v>711</v>
      </c>
      <c r="AB72" s="80" t="s">
        <v>680</v>
      </c>
      <c r="AC72" s="80" t="s">
        <v>680</v>
      </c>
      <c r="AD72" s="80" t="s">
        <v>680</v>
      </c>
      <c r="AE72" s="80" t="s">
        <v>686</v>
      </c>
      <c r="AF72" s="80" t="s">
        <v>687</v>
      </c>
      <c r="AG72" s="80" t="s">
        <v>688</v>
      </c>
      <c r="AH72" s="80" t="e">
        <f>VLOOKUP(A72,'Can Gas Rankings'!$C$6:$H$95,6,FALSE)</f>
        <v>#N/A</v>
      </c>
      <c r="AI72" s="80" t="e">
        <f>VLOOKUP(A72,'Can Pwr Rankings'!$C$6:$F$21,4,FALSE)</f>
        <v>#N/A</v>
      </c>
      <c r="AK72" s="80" t="str">
        <f t="shared" si="2"/>
        <v>Coral Energy Holding, L.P.96018986</v>
      </c>
      <c r="AL72" s="80" t="str">
        <f t="shared" si="3"/>
        <v>Enron North America Corp.</v>
      </c>
    </row>
    <row r="73" spans="1:38" x14ac:dyDescent="0.2">
      <c r="A73" s="80" t="s">
        <v>423</v>
      </c>
      <c r="B73" s="80" t="s">
        <v>80</v>
      </c>
      <c r="C73" s="80">
        <v>96018986</v>
      </c>
      <c r="D73" s="80" t="s">
        <v>564</v>
      </c>
      <c r="E73" s="80" t="s">
        <v>565</v>
      </c>
      <c r="F73" s="80">
        <v>1305</v>
      </c>
      <c r="G73" s="80">
        <v>49747</v>
      </c>
      <c r="H73" s="80" t="s">
        <v>393</v>
      </c>
      <c r="I73" s="80">
        <v>0</v>
      </c>
      <c r="J73" s="80" t="s">
        <v>678</v>
      </c>
      <c r="L73" s="80" t="s">
        <v>679</v>
      </c>
      <c r="M73" s="80" t="s">
        <v>680</v>
      </c>
      <c r="N73" s="80" t="s">
        <v>681</v>
      </c>
      <c r="O73" s="80" t="s">
        <v>680</v>
      </c>
      <c r="Q73" s="80" t="s">
        <v>682</v>
      </c>
      <c r="R73" s="80" t="s">
        <v>80</v>
      </c>
      <c r="S73" s="80" t="s">
        <v>711</v>
      </c>
      <c r="T73" s="80" t="s">
        <v>684</v>
      </c>
      <c r="V73" s="80" t="s">
        <v>685</v>
      </c>
      <c r="W73" s="80" t="s">
        <v>680</v>
      </c>
      <c r="X73" s="80" t="s">
        <v>711</v>
      </c>
      <c r="AB73" s="80" t="s">
        <v>680</v>
      </c>
      <c r="AC73" s="80" t="s">
        <v>680</v>
      </c>
      <c r="AD73" s="80" t="s">
        <v>680</v>
      </c>
      <c r="AE73" s="80" t="s">
        <v>686</v>
      </c>
      <c r="AF73" s="80" t="s">
        <v>687</v>
      </c>
      <c r="AG73" s="80" t="s">
        <v>688</v>
      </c>
      <c r="AH73" s="80" t="e">
        <f>VLOOKUP(A73,'Can Gas Rankings'!$C$6:$H$95,6,FALSE)</f>
        <v>#N/A</v>
      </c>
      <c r="AI73" s="80" t="e">
        <f>VLOOKUP(A73,'Can Pwr Rankings'!$C$6:$F$21,4,FALSE)</f>
        <v>#N/A</v>
      </c>
      <c r="AK73" s="80" t="str">
        <f t="shared" si="2"/>
        <v>Coral Energy Holding, L.P.96018986</v>
      </c>
      <c r="AL73" s="80" t="str">
        <f t="shared" si="3"/>
        <v>Enron North America Corp.</v>
      </c>
    </row>
    <row r="74" spans="1:38" x14ac:dyDescent="0.2">
      <c r="A74" s="80" t="s">
        <v>423</v>
      </c>
      <c r="B74" s="80" t="s">
        <v>80</v>
      </c>
      <c r="C74" s="80">
        <v>96018986</v>
      </c>
      <c r="D74" s="80" t="s">
        <v>564</v>
      </c>
      <c r="E74" s="80" t="s">
        <v>565</v>
      </c>
      <c r="F74" s="80">
        <v>1305</v>
      </c>
      <c r="G74" s="80">
        <v>49747</v>
      </c>
      <c r="H74" s="80" t="s">
        <v>393</v>
      </c>
      <c r="I74" s="80">
        <v>0</v>
      </c>
      <c r="J74" s="80" t="s">
        <v>689</v>
      </c>
      <c r="L74" s="80" t="s">
        <v>679</v>
      </c>
      <c r="M74" s="80" t="s">
        <v>680</v>
      </c>
      <c r="N74" s="80" t="s">
        <v>681</v>
      </c>
      <c r="O74" s="80" t="s">
        <v>680</v>
      </c>
      <c r="Q74" s="80" t="s">
        <v>682</v>
      </c>
      <c r="R74" s="80" t="s">
        <v>80</v>
      </c>
      <c r="S74" s="80" t="s">
        <v>711</v>
      </c>
      <c r="T74" s="80" t="s">
        <v>684</v>
      </c>
      <c r="V74" s="80" t="s">
        <v>685</v>
      </c>
      <c r="W74" s="80" t="s">
        <v>680</v>
      </c>
      <c r="X74" s="80" t="s">
        <v>711</v>
      </c>
      <c r="AB74" s="80" t="s">
        <v>680</v>
      </c>
      <c r="AC74" s="80" t="s">
        <v>680</v>
      </c>
      <c r="AD74" s="80" t="s">
        <v>680</v>
      </c>
      <c r="AE74" s="80" t="s">
        <v>686</v>
      </c>
      <c r="AF74" s="80" t="s">
        <v>687</v>
      </c>
      <c r="AG74" s="80" t="s">
        <v>688</v>
      </c>
      <c r="AH74" s="80" t="e">
        <f>VLOOKUP(A74,'Can Gas Rankings'!$C$6:$H$95,6,FALSE)</f>
        <v>#N/A</v>
      </c>
      <c r="AI74" s="80" t="e">
        <f>VLOOKUP(A74,'Can Pwr Rankings'!$C$6:$F$21,4,FALSE)</f>
        <v>#N/A</v>
      </c>
      <c r="AK74" s="80" t="str">
        <f t="shared" si="2"/>
        <v>Coral Energy Holding, L.P.96018986</v>
      </c>
      <c r="AL74" s="80" t="str">
        <f t="shared" si="3"/>
        <v>Enron North America Corp.</v>
      </c>
    </row>
    <row r="75" spans="1:38" x14ac:dyDescent="0.2">
      <c r="A75" s="80" t="s">
        <v>423</v>
      </c>
      <c r="B75" s="80" t="s">
        <v>80</v>
      </c>
      <c r="C75" s="80">
        <v>96018986</v>
      </c>
      <c r="D75" s="80" t="s">
        <v>564</v>
      </c>
      <c r="E75" s="80" t="s">
        <v>565</v>
      </c>
      <c r="F75" s="80">
        <v>1305</v>
      </c>
      <c r="G75" s="80">
        <v>49747</v>
      </c>
      <c r="H75" s="80" t="s">
        <v>393</v>
      </c>
      <c r="I75" s="80">
        <v>0</v>
      </c>
      <c r="J75" s="80" t="s">
        <v>690</v>
      </c>
      <c r="L75" s="80" t="s">
        <v>679</v>
      </c>
      <c r="M75" s="80" t="s">
        <v>680</v>
      </c>
      <c r="N75" s="80" t="s">
        <v>681</v>
      </c>
      <c r="O75" s="80" t="s">
        <v>680</v>
      </c>
      <c r="Q75" s="80" t="s">
        <v>80</v>
      </c>
      <c r="R75" s="80" t="s">
        <v>80</v>
      </c>
      <c r="S75" s="80" t="s">
        <v>711</v>
      </c>
      <c r="T75" s="80" t="s">
        <v>684</v>
      </c>
      <c r="V75" s="80" t="s">
        <v>685</v>
      </c>
      <c r="W75" s="80" t="s">
        <v>680</v>
      </c>
      <c r="X75" s="80" t="s">
        <v>711</v>
      </c>
      <c r="AB75" s="80" t="s">
        <v>680</v>
      </c>
      <c r="AC75" s="80" t="s">
        <v>680</v>
      </c>
      <c r="AD75" s="80" t="s">
        <v>680</v>
      </c>
      <c r="AE75" s="80" t="s">
        <v>686</v>
      </c>
      <c r="AF75" s="80" t="s">
        <v>687</v>
      </c>
      <c r="AG75" s="80" t="s">
        <v>688</v>
      </c>
      <c r="AH75" s="80" t="e">
        <f>VLOOKUP(A75,'Can Gas Rankings'!$C$6:$H$95,6,FALSE)</f>
        <v>#N/A</v>
      </c>
      <c r="AI75" s="80" t="e">
        <f>VLOOKUP(A75,'Can Pwr Rankings'!$C$6:$F$21,4,FALSE)</f>
        <v>#N/A</v>
      </c>
      <c r="AK75" s="80" t="str">
        <f t="shared" si="2"/>
        <v>Coral Energy Holding, L.P.96018986</v>
      </c>
      <c r="AL75" s="80" t="str">
        <f t="shared" si="3"/>
        <v>Enron North America Corp.</v>
      </c>
    </row>
    <row r="76" spans="1:38" x14ac:dyDescent="0.2">
      <c r="A76" s="80" t="s">
        <v>423</v>
      </c>
      <c r="B76" s="80" t="s">
        <v>80</v>
      </c>
      <c r="C76" s="80">
        <v>96018986</v>
      </c>
      <c r="D76" s="80" t="s">
        <v>564</v>
      </c>
      <c r="E76" s="80" t="s">
        <v>565</v>
      </c>
      <c r="F76" s="80">
        <v>1305</v>
      </c>
      <c r="G76" s="80">
        <v>49747</v>
      </c>
      <c r="H76" s="80" t="s">
        <v>393</v>
      </c>
      <c r="I76" s="80">
        <v>0</v>
      </c>
      <c r="J76" s="80" t="s">
        <v>311</v>
      </c>
      <c r="L76" s="80" t="s">
        <v>679</v>
      </c>
      <c r="M76" s="80" t="s">
        <v>680</v>
      </c>
      <c r="N76" s="80" t="s">
        <v>681</v>
      </c>
      <c r="O76" s="80" t="s">
        <v>680</v>
      </c>
      <c r="Q76" s="80" t="s">
        <v>691</v>
      </c>
      <c r="R76" s="80" t="s">
        <v>80</v>
      </c>
      <c r="S76" s="80" t="s">
        <v>711</v>
      </c>
      <c r="T76" s="80" t="s">
        <v>684</v>
      </c>
      <c r="V76" s="80" t="s">
        <v>685</v>
      </c>
      <c r="W76" s="80" t="s">
        <v>680</v>
      </c>
      <c r="X76" s="80" t="s">
        <v>711</v>
      </c>
      <c r="AB76" s="80" t="s">
        <v>680</v>
      </c>
      <c r="AC76" s="80" t="s">
        <v>680</v>
      </c>
      <c r="AD76" s="80" t="s">
        <v>680</v>
      </c>
      <c r="AE76" s="80" t="s">
        <v>686</v>
      </c>
      <c r="AF76" s="80" t="s">
        <v>687</v>
      </c>
      <c r="AG76" s="80" t="s">
        <v>688</v>
      </c>
      <c r="AH76" s="80" t="e">
        <f>VLOOKUP(A76,'Can Gas Rankings'!$C$6:$H$95,6,FALSE)</f>
        <v>#N/A</v>
      </c>
      <c r="AI76" s="80" t="e">
        <f>VLOOKUP(A76,'Can Pwr Rankings'!$C$6:$F$21,4,FALSE)</f>
        <v>#N/A</v>
      </c>
      <c r="AK76" s="80" t="str">
        <f t="shared" si="2"/>
        <v>Coral Energy Holding, L.P.96018986</v>
      </c>
      <c r="AL76" s="80" t="str">
        <f t="shared" si="3"/>
        <v>Enron North America Corp.</v>
      </c>
    </row>
    <row r="77" spans="1:38" x14ac:dyDescent="0.2">
      <c r="A77" s="80" t="s">
        <v>423</v>
      </c>
      <c r="B77" s="80" t="s">
        <v>80</v>
      </c>
      <c r="C77" s="80">
        <v>96018986</v>
      </c>
      <c r="D77" s="80" t="s">
        <v>564</v>
      </c>
      <c r="E77" s="80" t="s">
        <v>565</v>
      </c>
      <c r="F77" s="80">
        <v>1305</v>
      </c>
      <c r="G77" s="80">
        <v>49747</v>
      </c>
      <c r="H77" s="80" t="s">
        <v>393</v>
      </c>
      <c r="I77" s="80">
        <v>0</v>
      </c>
      <c r="J77" s="80" t="s">
        <v>311</v>
      </c>
      <c r="L77" s="80" t="s">
        <v>679</v>
      </c>
      <c r="M77" s="80" t="s">
        <v>680</v>
      </c>
      <c r="N77" s="80" t="s">
        <v>681</v>
      </c>
      <c r="O77" s="80" t="s">
        <v>680</v>
      </c>
      <c r="Q77" s="80" t="s">
        <v>80</v>
      </c>
      <c r="R77" s="80" t="s">
        <v>80</v>
      </c>
      <c r="S77" s="80" t="s">
        <v>711</v>
      </c>
      <c r="T77" s="80" t="s">
        <v>684</v>
      </c>
      <c r="V77" s="80" t="s">
        <v>685</v>
      </c>
      <c r="W77" s="80" t="s">
        <v>680</v>
      </c>
      <c r="X77" s="80" t="s">
        <v>711</v>
      </c>
      <c r="AB77" s="80" t="s">
        <v>680</v>
      </c>
      <c r="AC77" s="80" t="s">
        <v>680</v>
      </c>
      <c r="AD77" s="80" t="s">
        <v>680</v>
      </c>
      <c r="AE77" s="80" t="s">
        <v>686</v>
      </c>
      <c r="AF77" s="80" t="s">
        <v>687</v>
      </c>
      <c r="AG77" s="80" t="s">
        <v>688</v>
      </c>
      <c r="AH77" s="80" t="e">
        <f>VLOOKUP(A77,'Can Gas Rankings'!$C$6:$H$95,6,FALSE)</f>
        <v>#N/A</v>
      </c>
      <c r="AI77" s="80" t="e">
        <f>VLOOKUP(A77,'Can Pwr Rankings'!$C$6:$F$21,4,FALSE)</f>
        <v>#N/A</v>
      </c>
      <c r="AK77" s="80" t="str">
        <f t="shared" si="2"/>
        <v>Coral Energy Holding, L.P.96018986</v>
      </c>
      <c r="AL77" s="80" t="str">
        <f t="shared" si="3"/>
        <v>Enron North America Corp.</v>
      </c>
    </row>
    <row r="78" spans="1:38" x14ac:dyDescent="0.2">
      <c r="A78" s="80" t="s">
        <v>423</v>
      </c>
      <c r="B78" s="80" t="s">
        <v>80</v>
      </c>
      <c r="C78" s="80">
        <v>96018986</v>
      </c>
      <c r="D78" s="80" t="s">
        <v>564</v>
      </c>
      <c r="E78" s="80" t="s">
        <v>565</v>
      </c>
      <c r="F78" s="80">
        <v>1305</v>
      </c>
      <c r="G78" s="80">
        <v>49747</v>
      </c>
      <c r="H78" s="80" t="s">
        <v>393</v>
      </c>
      <c r="I78" s="80">
        <v>0</v>
      </c>
      <c r="J78" s="80" t="s">
        <v>689</v>
      </c>
      <c r="L78" s="80" t="s">
        <v>679</v>
      </c>
      <c r="M78" s="80" t="s">
        <v>680</v>
      </c>
      <c r="N78" s="80" t="s">
        <v>681</v>
      </c>
      <c r="O78" s="80" t="s">
        <v>680</v>
      </c>
      <c r="Q78" s="80" t="s">
        <v>691</v>
      </c>
      <c r="R78" s="80" t="s">
        <v>80</v>
      </c>
      <c r="S78" s="80" t="s">
        <v>711</v>
      </c>
      <c r="T78" s="80" t="s">
        <v>684</v>
      </c>
      <c r="V78" s="80" t="s">
        <v>685</v>
      </c>
      <c r="W78" s="80" t="s">
        <v>680</v>
      </c>
      <c r="X78" s="80" t="s">
        <v>711</v>
      </c>
      <c r="AB78" s="80" t="s">
        <v>680</v>
      </c>
      <c r="AC78" s="80" t="s">
        <v>680</v>
      </c>
      <c r="AD78" s="80" t="s">
        <v>680</v>
      </c>
      <c r="AE78" s="80" t="s">
        <v>686</v>
      </c>
      <c r="AF78" s="80" t="s">
        <v>687</v>
      </c>
      <c r="AG78" s="80" t="s">
        <v>688</v>
      </c>
      <c r="AH78" s="80" t="e">
        <f>VLOOKUP(A78,'Can Gas Rankings'!$C$6:$H$95,6,FALSE)</f>
        <v>#N/A</v>
      </c>
      <c r="AI78" s="80" t="e">
        <f>VLOOKUP(A78,'Can Pwr Rankings'!$C$6:$F$21,4,FALSE)</f>
        <v>#N/A</v>
      </c>
      <c r="AK78" s="80" t="str">
        <f t="shared" si="2"/>
        <v>Coral Energy Holding, L.P.96018986</v>
      </c>
      <c r="AL78" s="80" t="str">
        <f t="shared" si="3"/>
        <v>Enron North America Corp.</v>
      </c>
    </row>
    <row r="79" spans="1:38" x14ac:dyDescent="0.2">
      <c r="A79" s="80" t="s">
        <v>423</v>
      </c>
      <c r="B79" s="80" t="s">
        <v>80</v>
      </c>
      <c r="C79" s="80">
        <v>96018986</v>
      </c>
      <c r="D79" s="80" t="s">
        <v>564</v>
      </c>
      <c r="E79" s="80" t="s">
        <v>565</v>
      </c>
      <c r="F79" s="80">
        <v>1305</v>
      </c>
      <c r="G79" s="80">
        <v>49747</v>
      </c>
      <c r="H79" s="80" t="s">
        <v>393</v>
      </c>
      <c r="I79" s="80">
        <v>0</v>
      </c>
      <c r="J79" s="80" t="s">
        <v>690</v>
      </c>
      <c r="L79" s="80" t="s">
        <v>679</v>
      </c>
      <c r="M79" s="80" t="s">
        <v>680</v>
      </c>
      <c r="N79" s="80" t="s">
        <v>681</v>
      </c>
      <c r="O79" s="80" t="s">
        <v>680</v>
      </c>
      <c r="Q79" s="80" t="s">
        <v>682</v>
      </c>
      <c r="R79" s="80" t="s">
        <v>80</v>
      </c>
      <c r="S79" s="80" t="s">
        <v>711</v>
      </c>
      <c r="T79" s="80" t="s">
        <v>684</v>
      </c>
      <c r="V79" s="80" t="s">
        <v>685</v>
      </c>
      <c r="W79" s="80" t="s">
        <v>680</v>
      </c>
      <c r="X79" s="80" t="s">
        <v>711</v>
      </c>
      <c r="AB79" s="80" t="s">
        <v>680</v>
      </c>
      <c r="AC79" s="80" t="s">
        <v>680</v>
      </c>
      <c r="AD79" s="80" t="s">
        <v>680</v>
      </c>
      <c r="AE79" s="80" t="s">
        <v>686</v>
      </c>
      <c r="AF79" s="80" t="s">
        <v>687</v>
      </c>
      <c r="AG79" s="80" t="s">
        <v>688</v>
      </c>
      <c r="AH79" s="80" t="e">
        <f>VLOOKUP(A79,'Can Gas Rankings'!$C$6:$H$95,6,FALSE)</f>
        <v>#N/A</v>
      </c>
      <c r="AI79" s="80" t="e">
        <f>VLOOKUP(A79,'Can Pwr Rankings'!$C$6:$F$21,4,FALSE)</f>
        <v>#N/A</v>
      </c>
      <c r="AK79" s="80" t="str">
        <f t="shared" si="2"/>
        <v>Coral Energy Holding, L.P.96018986</v>
      </c>
      <c r="AL79" s="80" t="str">
        <f t="shared" si="3"/>
        <v>Enron North America Corp.</v>
      </c>
    </row>
    <row r="80" spans="1:38" x14ac:dyDescent="0.2">
      <c r="A80" s="80" t="s">
        <v>423</v>
      </c>
      <c r="B80" s="80" t="s">
        <v>80</v>
      </c>
      <c r="C80" s="80">
        <v>96018986</v>
      </c>
      <c r="D80" s="80" t="s">
        <v>564</v>
      </c>
      <c r="E80" s="80" t="s">
        <v>565</v>
      </c>
      <c r="F80" s="80">
        <v>1305</v>
      </c>
      <c r="G80" s="80">
        <v>49747</v>
      </c>
      <c r="H80" s="80" t="s">
        <v>393</v>
      </c>
      <c r="I80" s="80">
        <v>0</v>
      </c>
      <c r="J80" s="80" t="s">
        <v>690</v>
      </c>
      <c r="L80" s="80" t="s">
        <v>679</v>
      </c>
      <c r="M80" s="80" t="s">
        <v>680</v>
      </c>
      <c r="N80" s="80" t="s">
        <v>681</v>
      </c>
      <c r="O80" s="80" t="s">
        <v>680</v>
      </c>
      <c r="Q80" s="80" t="s">
        <v>691</v>
      </c>
      <c r="R80" s="80" t="s">
        <v>80</v>
      </c>
      <c r="S80" s="80" t="s">
        <v>711</v>
      </c>
      <c r="T80" s="80" t="s">
        <v>684</v>
      </c>
      <c r="V80" s="80" t="s">
        <v>685</v>
      </c>
      <c r="W80" s="80" t="s">
        <v>680</v>
      </c>
      <c r="X80" s="80" t="s">
        <v>711</v>
      </c>
      <c r="AB80" s="80" t="s">
        <v>680</v>
      </c>
      <c r="AC80" s="80" t="s">
        <v>680</v>
      </c>
      <c r="AD80" s="80" t="s">
        <v>680</v>
      </c>
      <c r="AE80" s="80" t="s">
        <v>686</v>
      </c>
      <c r="AF80" s="80" t="s">
        <v>687</v>
      </c>
      <c r="AG80" s="80" t="s">
        <v>688</v>
      </c>
      <c r="AH80" s="80" t="e">
        <f>VLOOKUP(A80,'Can Gas Rankings'!$C$6:$H$95,6,FALSE)</f>
        <v>#N/A</v>
      </c>
      <c r="AI80" s="80" t="e">
        <f>VLOOKUP(A80,'Can Pwr Rankings'!$C$6:$F$21,4,FALSE)</f>
        <v>#N/A</v>
      </c>
      <c r="AK80" s="80" t="str">
        <f t="shared" si="2"/>
        <v>Coral Energy Holding, L.P.96018986</v>
      </c>
      <c r="AL80" s="80" t="str">
        <f t="shared" si="3"/>
        <v>Enron North America Corp.</v>
      </c>
    </row>
    <row r="81" spans="1:38" x14ac:dyDescent="0.2">
      <c r="A81" s="80" t="s">
        <v>423</v>
      </c>
      <c r="B81" s="80" t="s">
        <v>80</v>
      </c>
      <c r="C81" s="80">
        <v>96018986</v>
      </c>
      <c r="D81" s="80" t="s">
        <v>564</v>
      </c>
      <c r="E81" s="80" t="s">
        <v>565</v>
      </c>
      <c r="F81" s="80">
        <v>1305</v>
      </c>
      <c r="G81" s="80">
        <v>49747</v>
      </c>
      <c r="H81" s="80" t="s">
        <v>393</v>
      </c>
      <c r="I81" s="80">
        <v>0</v>
      </c>
      <c r="J81" s="80" t="s">
        <v>689</v>
      </c>
      <c r="L81" s="80" t="s">
        <v>679</v>
      </c>
      <c r="M81" s="80" t="s">
        <v>680</v>
      </c>
      <c r="N81" s="80" t="s">
        <v>681</v>
      </c>
      <c r="O81" s="80" t="s">
        <v>680</v>
      </c>
      <c r="Q81" s="80" t="s">
        <v>80</v>
      </c>
      <c r="R81" s="80" t="s">
        <v>80</v>
      </c>
      <c r="S81" s="80" t="s">
        <v>711</v>
      </c>
      <c r="T81" s="80" t="s">
        <v>684</v>
      </c>
      <c r="V81" s="80" t="s">
        <v>685</v>
      </c>
      <c r="W81" s="80" t="s">
        <v>680</v>
      </c>
      <c r="X81" s="80" t="s">
        <v>711</v>
      </c>
      <c r="AB81" s="80" t="s">
        <v>680</v>
      </c>
      <c r="AC81" s="80" t="s">
        <v>680</v>
      </c>
      <c r="AD81" s="80" t="s">
        <v>680</v>
      </c>
      <c r="AE81" s="80" t="s">
        <v>686</v>
      </c>
      <c r="AF81" s="80" t="s">
        <v>687</v>
      </c>
      <c r="AG81" s="80" t="s">
        <v>688</v>
      </c>
      <c r="AH81" s="80" t="e">
        <f>VLOOKUP(A81,'Can Gas Rankings'!$C$6:$H$95,6,FALSE)</f>
        <v>#N/A</v>
      </c>
      <c r="AI81" s="80" t="e">
        <f>VLOOKUP(A81,'Can Pwr Rankings'!$C$6:$F$21,4,FALSE)</f>
        <v>#N/A</v>
      </c>
      <c r="AK81" s="80" t="str">
        <f t="shared" si="2"/>
        <v>Coral Energy Holding, L.P.96018986</v>
      </c>
      <c r="AL81" s="80" t="str">
        <f t="shared" si="3"/>
        <v>Enron North America Corp.</v>
      </c>
    </row>
    <row r="82" spans="1:38" x14ac:dyDescent="0.2">
      <c r="A82" s="80" t="s">
        <v>423</v>
      </c>
      <c r="B82" s="80" t="s">
        <v>80</v>
      </c>
      <c r="C82" s="80">
        <v>96018986</v>
      </c>
      <c r="D82" s="80" t="s">
        <v>564</v>
      </c>
      <c r="E82" s="80" t="s">
        <v>565</v>
      </c>
      <c r="F82" s="80">
        <v>1305</v>
      </c>
      <c r="G82" s="80">
        <v>49747</v>
      </c>
      <c r="H82" s="80" t="s">
        <v>393</v>
      </c>
      <c r="I82" s="80">
        <v>0</v>
      </c>
      <c r="J82" s="80" t="s">
        <v>678</v>
      </c>
      <c r="L82" s="80" t="s">
        <v>679</v>
      </c>
      <c r="M82" s="80" t="s">
        <v>680</v>
      </c>
      <c r="N82" s="80" t="s">
        <v>681</v>
      </c>
      <c r="O82" s="80" t="s">
        <v>680</v>
      </c>
      <c r="Q82" s="80" t="s">
        <v>691</v>
      </c>
      <c r="R82" s="80" t="s">
        <v>80</v>
      </c>
      <c r="S82" s="80" t="s">
        <v>711</v>
      </c>
      <c r="T82" s="80" t="s">
        <v>684</v>
      </c>
      <c r="V82" s="80" t="s">
        <v>685</v>
      </c>
      <c r="W82" s="80" t="s">
        <v>680</v>
      </c>
      <c r="X82" s="80" t="s">
        <v>711</v>
      </c>
      <c r="AB82" s="80" t="s">
        <v>680</v>
      </c>
      <c r="AC82" s="80" t="s">
        <v>680</v>
      </c>
      <c r="AD82" s="80" t="s">
        <v>680</v>
      </c>
      <c r="AE82" s="80" t="s">
        <v>686</v>
      </c>
      <c r="AF82" s="80" t="s">
        <v>687</v>
      </c>
      <c r="AG82" s="80" t="s">
        <v>688</v>
      </c>
      <c r="AH82" s="80" t="e">
        <f>VLOOKUP(A82,'Can Gas Rankings'!$C$6:$H$95,6,FALSE)</f>
        <v>#N/A</v>
      </c>
      <c r="AI82" s="80" t="e">
        <f>VLOOKUP(A82,'Can Pwr Rankings'!$C$6:$F$21,4,FALSE)</f>
        <v>#N/A</v>
      </c>
      <c r="AK82" s="80" t="str">
        <f t="shared" si="2"/>
        <v>Coral Energy Holding, L.P.96018986</v>
      </c>
      <c r="AL82" s="80" t="str">
        <f t="shared" si="3"/>
        <v>Enron North America Corp.</v>
      </c>
    </row>
    <row r="83" spans="1:38" x14ac:dyDescent="0.2">
      <c r="A83" s="80" t="s">
        <v>115</v>
      </c>
      <c r="B83" s="80" t="s">
        <v>80</v>
      </c>
      <c r="C83" s="80">
        <v>96050438</v>
      </c>
      <c r="D83" s="80" t="s">
        <v>564</v>
      </c>
      <c r="E83" s="80" t="s">
        <v>567</v>
      </c>
      <c r="F83" s="80">
        <v>11266</v>
      </c>
      <c r="G83" s="80">
        <v>54980</v>
      </c>
      <c r="H83" s="80" t="s">
        <v>393</v>
      </c>
      <c r="I83" s="80">
        <v>1</v>
      </c>
      <c r="J83" s="80" t="s">
        <v>692</v>
      </c>
      <c r="L83" s="80" t="s">
        <v>679</v>
      </c>
      <c r="M83" s="80" t="s">
        <v>680</v>
      </c>
      <c r="N83" s="80" t="s">
        <v>681</v>
      </c>
      <c r="O83" s="80" t="s">
        <v>680</v>
      </c>
      <c r="Q83" s="80" t="s">
        <v>691</v>
      </c>
      <c r="R83" s="80" t="s">
        <v>80</v>
      </c>
      <c r="S83" s="80" t="s">
        <v>712</v>
      </c>
      <c r="T83" s="80" t="s">
        <v>684</v>
      </c>
      <c r="V83" s="80" t="s">
        <v>685</v>
      </c>
      <c r="W83" s="80" t="s">
        <v>680</v>
      </c>
      <c r="X83" s="80" t="s">
        <v>712</v>
      </c>
      <c r="AB83" s="80" t="s">
        <v>680</v>
      </c>
      <c r="AC83" s="80" t="s">
        <v>680</v>
      </c>
      <c r="AD83" s="80" t="s">
        <v>680</v>
      </c>
      <c r="AE83" s="80" t="s">
        <v>686</v>
      </c>
      <c r="AF83" s="80" t="s">
        <v>687</v>
      </c>
      <c r="AG83" s="80" t="s">
        <v>688</v>
      </c>
      <c r="AH83" s="80">
        <f>VLOOKUP(A83,'Can Gas Rankings'!$C$6:$H$95,6,FALSE)</f>
        <v>7</v>
      </c>
      <c r="AI83" s="80">
        <f>VLOOKUP(A83,'Can Pwr Rankings'!$C$6:$F$21,4,FALSE)</f>
        <v>11</v>
      </c>
      <c r="AK83" s="80" t="str">
        <f t="shared" si="2"/>
        <v>Duke Energy Marketing Limited Partnership96050438</v>
      </c>
      <c r="AL83" s="80" t="str">
        <f t="shared" si="3"/>
        <v>Enron Canada Corp.</v>
      </c>
    </row>
    <row r="84" spans="1:38" x14ac:dyDescent="0.2">
      <c r="A84" s="80" t="s">
        <v>115</v>
      </c>
      <c r="B84" s="80" t="s">
        <v>80</v>
      </c>
      <c r="C84" s="80">
        <v>96050438</v>
      </c>
      <c r="D84" s="80" t="s">
        <v>564</v>
      </c>
      <c r="E84" s="80" t="s">
        <v>567</v>
      </c>
      <c r="F84" s="80">
        <v>11266</v>
      </c>
      <c r="G84" s="80">
        <v>54980</v>
      </c>
      <c r="H84" s="80" t="s">
        <v>393</v>
      </c>
      <c r="I84" s="80">
        <v>1</v>
      </c>
      <c r="J84" s="80" t="s">
        <v>692</v>
      </c>
      <c r="L84" s="80" t="s">
        <v>679</v>
      </c>
      <c r="M84" s="80" t="s">
        <v>680</v>
      </c>
      <c r="N84" s="80" t="s">
        <v>681</v>
      </c>
      <c r="O84" s="80" t="s">
        <v>680</v>
      </c>
      <c r="Q84" s="80" t="s">
        <v>80</v>
      </c>
      <c r="R84" s="80" t="s">
        <v>80</v>
      </c>
      <c r="S84" s="80" t="s">
        <v>712</v>
      </c>
      <c r="T84" s="80" t="s">
        <v>684</v>
      </c>
      <c r="V84" s="80" t="s">
        <v>685</v>
      </c>
      <c r="W84" s="80" t="s">
        <v>680</v>
      </c>
      <c r="X84" s="80" t="s">
        <v>712</v>
      </c>
      <c r="AB84" s="80" t="s">
        <v>680</v>
      </c>
      <c r="AC84" s="80" t="s">
        <v>680</v>
      </c>
      <c r="AD84" s="80" t="s">
        <v>680</v>
      </c>
      <c r="AE84" s="80" t="s">
        <v>686</v>
      </c>
      <c r="AF84" s="80" t="s">
        <v>687</v>
      </c>
      <c r="AG84" s="80" t="s">
        <v>688</v>
      </c>
      <c r="AH84" s="80">
        <f>VLOOKUP(A84,'Can Gas Rankings'!$C$6:$H$95,6,FALSE)</f>
        <v>7</v>
      </c>
      <c r="AI84" s="80">
        <f>VLOOKUP(A84,'Can Pwr Rankings'!$C$6:$F$21,4,FALSE)</f>
        <v>11</v>
      </c>
      <c r="AK84" s="80" t="str">
        <f t="shared" si="2"/>
        <v>Duke Energy Marketing Limited Partnership96050438</v>
      </c>
      <c r="AL84" s="80" t="str">
        <f t="shared" si="3"/>
        <v>Enron Canada Corp.</v>
      </c>
    </row>
    <row r="85" spans="1:38" x14ac:dyDescent="0.2">
      <c r="A85" s="80" t="s">
        <v>115</v>
      </c>
      <c r="B85" s="80" t="s">
        <v>80</v>
      </c>
      <c r="C85" s="80">
        <v>96050438</v>
      </c>
      <c r="D85" s="80" t="s">
        <v>564</v>
      </c>
      <c r="E85" s="80" t="s">
        <v>567</v>
      </c>
      <c r="F85" s="80">
        <v>11266</v>
      </c>
      <c r="G85" s="80">
        <v>54980</v>
      </c>
      <c r="H85" s="80" t="s">
        <v>393</v>
      </c>
      <c r="I85" s="80">
        <v>1</v>
      </c>
      <c r="J85" s="80" t="s">
        <v>692</v>
      </c>
      <c r="L85" s="80" t="s">
        <v>679</v>
      </c>
      <c r="M85" s="80" t="s">
        <v>680</v>
      </c>
      <c r="N85" s="80" t="s">
        <v>681</v>
      </c>
      <c r="O85" s="80" t="s">
        <v>680</v>
      </c>
      <c r="Q85" s="80" t="s">
        <v>682</v>
      </c>
      <c r="R85" s="80" t="s">
        <v>80</v>
      </c>
      <c r="S85" s="80" t="s">
        <v>712</v>
      </c>
      <c r="T85" s="80" t="s">
        <v>684</v>
      </c>
      <c r="V85" s="80" t="s">
        <v>685</v>
      </c>
      <c r="W85" s="80" t="s">
        <v>680</v>
      </c>
      <c r="X85" s="80" t="s">
        <v>712</v>
      </c>
      <c r="AB85" s="80" t="s">
        <v>680</v>
      </c>
      <c r="AC85" s="80" t="s">
        <v>680</v>
      </c>
      <c r="AD85" s="80" t="s">
        <v>680</v>
      </c>
      <c r="AE85" s="80" t="s">
        <v>686</v>
      </c>
      <c r="AF85" s="80" t="s">
        <v>687</v>
      </c>
      <c r="AG85" s="80" t="s">
        <v>688</v>
      </c>
      <c r="AH85" s="80">
        <f>VLOOKUP(A85,'Can Gas Rankings'!$C$6:$H$95,6,FALSE)</f>
        <v>7</v>
      </c>
      <c r="AI85" s="80">
        <f>VLOOKUP(A85,'Can Pwr Rankings'!$C$6:$F$21,4,FALSE)</f>
        <v>11</v>
      </c>
      <c r="AK85" s="80" t="str">
        <f t="shared" si="2"/>
        <v>Duke Energy Marketing Limited Partnership96050438</v>
      </c>
      <c r="AL85" s="80" t="str">
        <f t="shared" si="3"/>
        <v>Enron Canada Corp.</v>
      </c>
    </row>
    <row r="86" spans="1:38" x14ac:dyDescent="0.2">
      <c r="A86" s="80" t="s">
        <v>116</v>
      </c>
      <c r="B86" s="80" t="s">
        <v>80</v>
      </c>
      <c r="C86" s="80">
        <v>96037412</v>
      </c>
      <c r="D86" s="80" t="s">
        <v>573</v>
      </c>
      <c r="E86" s="80" t="s">
        <v>567</v>
      </c>
      <c r="F86" s="80">
        <v>11266</v>
      </c>
      <c r="G86" s="80">
        <v>65292</v>
      </c>
      <c r="H86" s="80" t="s">
        <v>393</v>
      </c>
      <c r="I86" s="80">
        <v>0</v>
      </c>
      <c r="J86" s="80" t="s">
        <v>689</v>
      </c>
      <c r="L86" s="80" t="s">
        <v>679</v>
      </c>
      <c r="M86" s="80" t="s">
        <v>680</v>
      </c>
      <c r="N86" s="80" t="s">
        <v>681</v>
      </c>
      <c r="O86" s="80" t="s">
        <v>680</v>
      </c>
      <c r="Q86" s="80" t="s">
        <v>80</v>
      </c>
      <c r="R86" s="80" t="s">
        <v>80</v>
      </c>
      <c r="S86" s="80" t="s">
        <v>713</v>
      </c>
      <c r="T86" s="80" t="s">
        <v>684</v>
      </c>
      <c r="V86" s="80" t="s">
        <v>685</v>
      </c>
      <c r="W86" s="80" t="s">
        <v>680</v>
      </c>
      <c r="X86" s="80" t="s">
        <v>713</v>
      </c>
      <c r="AB86" s="80" t="s">
        <v>680</v>
      </c>
      <c r="AC86" s="80" t="s">
        <v>680</v>
      </c>
      <c r="AD86" s="80" t="s">
        <v>680</v>
      </c>
      <c r="AE86" s="80" t="s">
        <v>686</v>
      </c>
      <c r="AF86" s="80" t="s">
        <v>687</v>
      </c>
      <c r="AG86" s="80" t="s">
        <v>688</v>
      </c>
      <c r="AH86" s="80">
        <f>VLOOKUP(A86,'Can Gas Rankings'!$C$6:$H$95,6,FALSE)</f>
        <v>5</v>
      </c>
      <c r="AI86" s="80">
        <f>VLOOKUP(A86,'Can Pwr Rankings'!$C$6:$F$21,4,FALSE)</f>
        <v>2</v>
      </c>
      <c r="AK86" s="80" t="str">
        <f t="shared" si="2"/>
        <v>Dynegy Canada Inc.96037412</v>
      </c>
      <c r="AL86" s="80" t="str">
        <f t="shared" si="3"/>
        <v>Enron Canada Corp.</v>
      </c>
    </row>
    <row r="87" spans="1:38" x14ac:dyDescent="0.2">
      <c r="A87" s="80" t="s">
        <v>116</v>
      </c>
      <c r="B87" s="80" t="s">
        <v>80</v>
      </c>
      <c r="C87" s="80">
        <v>96037412</v>
      </c>
      <c r="D87" s="80" t="s">
        <v>573</v>
      </c>
      <c r="E87" s="80" t="s">
        <v>567</v>
      </c>
      <c r="F87" s="80">
        <v>11266</v>
      </c>
      <c r="G87" s="80">
        <v>65292</v>
      </c>
      <c r="H87" s="80" t="s">
        <v>393</v>
      </c>
      <c r="I87" s="80">
        <v>0</v>
      </c>
      <c r="J87" s="80" t="s">
        <v>678</v>
      </c>
      <c r="L87" s="80" t="s">
        <v>679</v>
      </c>
      <c r="M87" s="80" t="s">
        <v>680</v>
      </c>
      <c r="N87" s="80" t="s">
        <v>681</v>
      </c>
      <c r="O87" s="80" t="s">
        <v>680</v>
      </c>
      <c r="Q87" s="80" t="s">
        <v>682</v>
      </c>
      <c r="R87" s="80" t="s">
        <v>80</v>
      </c>
      <c r="S87" s="80" t="s">
        <v>713</v>
      </c>
      <c r="T87" s="80" t="s">
        <v>684</v>
      </c>
      <c r="V87" s="80" t="s">
        <v>685</v>
      </c>
      <c r="W87" s="80" t="s">
        <v>680</v>
      </c>
      <c r="X87" s="80" t="s">
        <v>713</v>
      </c>
      <c r="AB87" s="80" t="s">
        <v>680</v>
      </c>
      <c r="AC87" s="80" t="s">
        <v>680</v>
      </c>
      <c r="AD87" s="80" t="s">
        <v>680</v>
      </c>
      <c r="AE87" s="80" t="s">
        <v>686</v>
      </c>
      <c r="AF87" s="80" t="s">
        <v>687</v>
      </c>
      <c r="AG87" s="80" t="s">
        <v>688</v>
      </c>
      <c r="AH87" s="80">
        <f>VLOOKUP(A87,'Can Gas Rankings'!$C$6:$H$95,6,FALSE)</f>
        <v>5</v>
      </c>
      <c r="AI87" s="80">
        <f>VLOOKUP(A87,'Can Pwr Rankings'!$C$6:$F$21,4,FALSE)</f>
        <v>2</v>
      </c>
      <c r="AK87" s="80" t="str">
        <f t="shared" si="2"/>
        <v>Dynegy Canada Inc.96037412</v>
      </c>
      <c r="AL87" s="80" t="str">
        <f t="shared" si="3"/>
        <v>Enron Canada Corp.</v>
      </c>
    </row>
    <row r="88" spans="1:38" x14ac:dyDescent="0.2">
      <c r="A88" s="80" t="s">
        <v>116</v>
      </c>
      <c r="B88" s="80" t="s">
        <v>80</v>
      </c>
      <c r="C88" s="80">
        <v>96037412</v>
      </c>
      <c r="D88" s="80" t="s">
        <v>573</v>
      </c>
      <c r="E88" s="80" t="s">
        <v>567</v>
      </c>
      <c r="F88" s="80">
        <v>11266</v>
      </c>
      <c r="G88" s="80">
        <v>65292</v>
      </c>
      <c r="H88" s="80" t="s">
        <v>393</v>
      </c>
      <c r="I88" s="80">
        <v>0</v>
      </c>
      <c r="J88" s="80" t="s">
        <v>689</v>
      </c>
      <c r="L88" s="80" t="s">
        <v>679</v>
      </c>
      <c r="M88" s="80" t="s">
        <v>680</v>
      </c>
      <c r="N88" s="80" t="s">
        <v>681</v>
      </c>
      <c r="O88" s="80" t="s">
        <v>680</v>
      </c>
      <c r="Q88" s="80" t="s">
        <v>682</v>
      </c>
      <c r="R88" s="80" t="s">
        <v>80</v>
      </c>
      <c r="S88" s="80" t="s">
        <v>713</v>
      </c>
      <c r="T88" s="80" t="s">
        <v>684</v>
      </c>
      <c r="V88" s="80" t="s">
        <v>685</v>
      </c>
      <c r="W88" s="80" t="s">
        <v>680</v>
      </c>
      <c r="X88" s="80" t="s">
        <v>713</v>
      </c>
      <c r="AB88" s="80" t="s">
        <v>680</v>
      </c>
      <c r="AC88" s="80" t="s">
        <v>680</v>
      </c>
      <c r="AD88" s="80" t="s">
        <v>680</v>
      </c>
      <c r="AE88" s="80" t="s">
        <v>686</v>
      </c>
      <c r="AF88" s="80" t="s">
        <v>687</v>
      </c>
      <c r="AG88" s="80" t="s">
        <v>688</v>
      </c>
      <c r="AH88" s="80">
        <f>VLOOKUP(A88,'Can Gas Rankings'!$C$6:$H$95,6,FALSE)</f>
        <v>5</v>
      </c>
      <c r="AI88" s="80">
        <f>VLOOKUP(A88,'Can Pwr Rankings'!$C$6:$F$21,4,FALSE)</f>
        <v>2</v>
      </c>
      <c r="AK88" s="80" t="str">
        <f t="shared" si="2"/>
        <v>Dynegy Canada Inc.96037412</v>
      </c>
      <c r="AL88" s="80" t="str">
        <f t="shared" si="3"/>
        <v>Enron Canada Corp.</v>
      </c>
    </row>
    <row r="89" spans="1:38" x14ac:dyDescent="0.2">
      <c r="A89" s="80" t="s">
        <v>116</v>
      </c>
      <c r="B89" s="80" t="s">
        <v>80</v>
      </c>
      <c r="C89" s="80">
        <v>96037412</v>
      </c>
      <c r="D89" s="80" t="s">
        <v>573</v>
      </c>
      <c r="E89" s="80" t="s">
        <v>567</v>
      </c>
      <c r="F89" s="80">
        <v>11266</v>
      </c>
      <c r="G89" s="80">
        <v>65292</v>
      </c>
      <c r="H89" s="80" t="s">
        <v>393</v>
      </c>
      <c r="I89" s="80">
        <v>0</v>
      </c>
      <c r="J89" s="80" t="s">
        <v>689</v>
      </c>
      <c r="L89" s="80" t="s">
        <v>679</v>
      </c>
      <c r="M89" s="80" t="s">
        <v>680</v>
      </c>
      <c r="N89" s="80" t="s">
        <v>681</v>
      </c>
      <c r="O89" s="80" t="s">
        <v>680</v>
      </c>
      <c r="Q89" s="80" t="s">
        <v>691</v>
      </c>
      <c r="R89" s="80" t="s">
        <v>80</v>
      </c>
      <c r="S89" s="80" t="s">
        <v>713</v>
      </c>
      <c r="T89" s="80" t="s">
        <v>684</v>
      </c>
      <c r="V89" s="80" t="s">
        <v>685</v>
      </c>
      <c r="W89" s="80" t="s">
        <v>680</v>
      </c>
      <c r="X89" s="80" t="s">
        <v>713</v>
      </c>
      <c r="AB89" s="80" t="s">
        <v>680</v>
      </c>
      <c r="AC89" s="80" t="s">
        <v>680</v>
      </c>
      <c r="AD89" s="80" t="s">
        <v>680</v>
      </c>
      <c r="AE89" s="80" t="s">
        <v>686</v>
      </c>
      <c r="AF89" s="80" t="s">
        <v>687</v>
      </c>
      <c r="AG89" s="80" t="s">
        <v>688</v>
      </c>
      <c r="AH89" s="80">
        <f>VLOOKUP(A89,'Can Gas Rankings'!$C$6:$H$95,6,FALSE)</f>
        <v>5</v>
      </c>
      <c r="AI89" s="80">
        <f>VLOOKUP(A89,'Can Pwr Rankings'!$C$6:$F$21,4,FALSE)</f>
        <v>2</v>
      </c>
      <c r="AK89" s="80" t="str">
        <f t="shared" si="2"/>
        <v>Dynegy Canada Inc.96037412</v>
      </c>
      <c r="AL89" s="80" t="str">
        <f t="shared" si="3"/>
        <v>Enron Canada Corp.</v>
      </c>
    </row>
    <row r="90" spans="1:38" x14ac:dyDescent="0.2">
      <c r="A90" s="80" t="s">
        <v>116</v>
      </c>
      <c r="B90" s="80" t="s">
        <v>80</v>
      </c>
      <c r="C90" s="80">
        <v>96037412</v>
      </c>
      <c r="D90" s="80" t="s">
        <v>573</v>
      </c>
      <c r="E90" s="80" t="s">
        <v>567</v>
      </c>
      <c r="F90" s="80">
        <v>11266</v>
      </c>
      <c r="G90" s="80">
        <v>65292</v>
      </c>
      <c r="H90" s="80" t="s">
        <v>393</v>
      </c>
      <c r="I90" s="80">
        <v>0</v>
      </c>
      <c r="J90" s="80" t="s">
        <v>678</v>
      </c>
      <c r="L90" s="80" t="s">
        <v>679</v>
      </c>
      <c r="M90" s="80" t="s">
        <v>680</v>
      </c>
      <c r="N90" s="80" t="s">
        <v>681</v>
      </c>
      <c r="O90" s="80" t="s">
        <v>680</v>
      </c>
      <c r="Q90" s="80" t="s">
        <v>80</v>
      </c>
      <c r="R90" s="80" t="s">
        <v>80</v>
      </c>
      <c r="S90" s="80" t="s">
        <v>713</v>
      </c>
      <c r="T90" s="80" t="s">
        <v>684</v>
      </c>
      <c r="V90" s="80" t="s">
        <v>685</v>
      </c>
      <c r="W90" s="80" t="s">
        <v>680</v>
      </c>
      <c r="X90" s="80" t="s">
        <v>713</v>
      </c>
      <c r="AB90" s="80" t="s">
        <v>680</v>
      </c>
      <c r="AC90" s="80" t="s">
        <v>680</v>
      </c>
      <c r="AD90" s="80" t="s">
        <v>680</v>
      </c>
      <c r="AE90" s="80" t="s">
        <v>686</v>
      </c>
      <c r="AF90" s="80" t="s">
        <v>687</v>
      </c>
      <c r="AG90" s="80" t="s">
        <v>688</v>
      </c>
      <c r="AH90" s="80">
        <f>VLOOKUP(A90,'Can Gas Rankings'!$C$6:$H$95,6,FALSE)</f>
        <v>5</v>
      </c>
      <c r="AI90" s="80">
        <f>VLOOKUP(A90,'Can Pwr Rankings'!$C$6:$F$21,4,FALSE)</f>
        <v>2</v>
      </c>
      <c r="AK90" s="80" t="str">
        <f t="shared" si="2"/>
        <v>Dynegy Canada Inc.96037412</v>
      </c>
      <c r="AL90" s="80" t="str">
        <f t="shared" si="3"/>
        <v>Enron Canada Corp.</v>
      </c>
    </row>
    <row r="91" spans="1:38" x14ac:dyDescent="0.2">
      <c r="A91" s="80" t="s">
        <v>116</v>
      </c>
      <c r="B91" s="80" t="s">
        <v>80</v>
      </c>
      <c r="C91" s="80">
        <v>96037412</v>
      </c>
      <c r="D91" s="80" t="s">
        <v>573</v>
      </c>
      <c r="E91" s="80" t="s">
        <v>567</v>
      </c>
      <c r="F91" s="80">
        <v>11266</v>
      </c>
      <c r="G91" s="80">
        <v>65292</v>
      </c>
      <c r="H91" s="80" t="s">
        <v>393</v>
      </c>
      <c r="I91" s="80">
        <v>0</v>
      </c>
      <c r="J91" s="80" t="s">
        <v>311</v>
      </c>
      <c r="L91" s="80" t="s">
        <v>679</v>
      </c>
      <c r="M91" s="80" t="s">
        <v>680</v>
      </c>
      <c r="N91" s="80" t="s">
        <v>681</v>
      </c>
      <c r="O91" s="80" t="s">
        <v>680</v>
      </c>
      <c r="Q91" s="80" t="s">
        <v>80</v>
      </c>
      <c r="R91" s="80" t="s">
        <v>80</v>
      </c>
      <c r="S91" s="80" t="s">
        <v>713</v>
      </c>
      <c r="T91" s="80" t="s">
        <v>684</v>
      </c>
      <c r="V91" s="80" t="s">
        <v>685</v>
      </c>
      <c r="W91" s="80" t="s">
        <v>680</v>
      </c>
      <c r="X91" s="80" t="s">
        <v>713</v>
      </c>
      <c r="AB91" s="80" t="s">
        <v>680</v>
      </c>
      <c r="AC91" s="80" t="s">
        <v>680</v>
      </c>
      <c r="AD91" s="80" t="s">
        <v>680</v>
      </c>
      <c r="AE91" s="80" t="s">
        <v>686</v>
      </c>
      <c r="AF91" s="80" t="s">
        <v>687</v>
      </c>
      <c r="AG91" s="80" t="s">
        <v>688</v>
      </c>
      <c r="AH91" s="80">
        <f>VLOOKUP(A91,'Can Gas Rankings'!$C$6:$H$95,6,FALSE)</f>
        <v>5</v>
      </c>
      <c r="AI91" s="80">
        <f>VLOOKUP(A91,'Can Pwr Rankings'!$C$6:$F$21,4,FALSE)</f>
        <v>2</v>
      </c>
      <c r="AK91" s="80" t="str">
        <f t="shared" si="2"/>
        <v>Dynegy Canada Inc.96037412</v>
      </c>
      <c r="AL91" s="80" t="str">
        <f t="shared" si="3"/>
        <v>Enron Canada Corp.</v>
      </c>
    </row>
    <row r="92" spans="1:38" x14ac:dyDescent="0.2">
      <c r="A92" s="80" t="s">
        <v>116</v>
      </c>
      <c r="B92" s="80" t="s">
        <v>80</v>
      </c>
      <c r="C92" s="80">
        <v>96037412</v>
      </c>
      <c r="D92" s="80" t="s">
        <v>573</v>
      </c>
      <c r="E92" s="80" t="s">
        <v>567</v>
      </c>
      <c r="F92" s="80">
        <v>11266</v>
      </c>
      <c r="G92" s="80">
        <v>65292</v>
      </c>
      <c r="H92" s="80" t="s">
        <v>393</v>
      </c>
      <c r="I92" s="80">
        <v>0</v>
      </c>
      <c r="J92" s="80" t="s">
        <v>678</v>
      </c>
      <c r="L92" s="80" t="s">
        <v>679</v>
      </c>
      <c r="M92" s="80" t="s">
        <v>680</v>
      </c>
      <c r="N92" s="80" t="s">
        <v>681</v>
      </c>
      <c r="O92" s="80" t="s">
        <v>680</v>
      </c>
      <c r="Q92" s="80" t="s">
        <v>691</v>
      </c>
      <c r="R92" s="80" t="s">
        <v>80</v>
      </c>
      <c r="S92" s="80" t="s">
        <v>713</v>
      </c>
      <c r="T92" s="80" t="s">
        <v>684</v>
      </c>
      <c r="V92" s="80" t="s">
        <v>685</v>
      </c>
      <c r="W92" s="80" t="s">
        <v>680</v>
      </c>
      <c r="X92" s="80" t="s">
        <v>713</v>
      </c>
      <c r="AB92" s="80" t="s">
        <v>680</v>
      </c>
      <c r="AC92" s="80" t="s">
        <v>680</v>
      </c>
      <c r="AD92" s="80" t="s">
        <v>680</v>
      </c>
      <c r="AE92" s="80" t="s">
        <v>686</v>
      </c>
      <c r="AF92" s="80" t="s">
        <v>687</v>
      </c>
      <c r="AG92" s="80" t="s">
        <v>688</v>
      </c>
      <c r="AH92" s="80">
        <f>VLOOKUP(A92,'Can Gas Rankings'!$C$6:$H$95,6,FALSE)</f>
        <v>5</v>
      </c>
      <c r="AI92" s="80">
        <f>VLOOKUP(A92,'Can Pwr Rankings'!$C$6:$F$21,4,FALSE)</f>
        <v>2</v>
      </c>
      <c r="AK92" s="80" t="str">
        <f t="shared" si="2"/>
        <v>Dynegy Canada Inc.96037412</v>
      </c>
      <c r="AL92" s="80" t="str">
        <f t="shared" si="3"/>
        <v>Enron Canada Corp.</v>
      </c>
    </row>
    <row r="93" spans="1:38" x14ac:dyDescent="0.2">
      <c r="A93" s="80" t="s">
        <v>116</v>
      </c>
      <c r="B93" s="80" t="s">
        <v>80</v>
      </c>
      <c r="C93" s="80">
        <v>96037412</v>
      </c>
      <c r="D93" s="80" t="s">
        <v>573</v>
      </c>
      <c r="E93" s="80" t="s">
        <v>567</v>
      </c>
      <c r="F93" s="80">
        <v>11266</v>
      </c>
      <c r="G93" s="80">
        <v>65292</v>
      </c>
      <c r="H93" s="80" t="s">
        <v>393</v>
      </c>
      <c r="I93" s="80">
        <v>0</v>
      </c>
      <c r="J93" s="80" t="s">
        <v>311</v>
      </c>
      <c r="L93" s="80" t="s">
        <v>679</v>
      </c>
      <c r="M93" s="80" t="s">
        <v>680</v>
      </c>
      <c r="N93" s="80" t="s">
        <v>681</v>
      </c>
      <c r="O93" s="80" t="s">
        <v>680</v>
      </c>
      <c r="Q93" s="80" t="s">
        <v>682</v>
      </c>
      <c r="R93" s="80" t="s">
        <v>80</v>
      </c>
      <c r="S93" s="80" t="s">
        <v>713</v>
      </c>
      <c r="T93" s="80" t="s">
        <v>684</v>
      </c>
      <c r="V93" s="80" t="s">
        <v>685</v>
      </c>
      <c r="W93" s="80" t="s">
        <v>680</v>
      </c>
      <c r="X93" s="80" t="s">
        <v>713</v>
      </c>
      <c r="AB93" s="80" t="s">
        <v>680</v>
      </c>
      <c r="AC93" s="80" t="s">
        <v>680</v>
      </c>
      <c r="AD93" s="80" t="s">
        <v>680</v>
      </c>
      <c r="AE93" s="80" t="s">
        <v>686</v>
      </c>
      <c r="AF93" s="80" t="s">
        <v>687</v>
      </c>
      <c r="AG93" s="80" t="s">
        <v>688</v>
      </c>
      <c r="AH93" s="80">
        <f>VLOOKUP(A93,'Can Gas Rankings'!$C$6:$H$95,6,FALSE)</f>
        <v>5</v>
      </c>
      <c r="AI93" s="80">
        <f>VLOOKUP(A93,'Can Pwr Rankings'!$C$6:$F$21,4,FALSE)</f>
        <v>2</v>
      </c>
      <c r="AK93" s="80" t="str">
        <f t="shared" si="2"/>
        <v>Dynegy Canada Inc.96037412</v>
      </c>
      <c r="AL93" s="80" t="str">
        <f t="shared" si="3"/>
        <v>Enron Canada Corp.</v>
      </c>
    </row>
    <row r="94" spans="1:38" x14ac:dyDescent="0.2">
      <c r="A94" s="80" t="s">
        <v>116</v>
      </c>
      <c r="B94" s="80" t="s">
        <v>80</v>
      </c>
      <c r="C94" s="80">
        <v>96037412</v>
      </c>
      <c r="D94" s="80" t="s">
        <v>573</v>
      </c>
      <c r="E94" s="80" t="s">
        <v>567</v>
      </c>
      <c r="F94" s="80">
        <v>11266</v>
      </c>
      <c r="G94" s="80">
        <v>65292</v>
      </c>
      <c r="H94" s="80" t="s">
        <v>393</v>
      </c>
      <c r="I94" s="80">
        <v>0</v>
      </c>
      <c r="J94" s="80" t="s">
        <v>311</v>
      </c>
      <c r="L94" s="80" t="s">
        <v>679</v>
      </c>
      <c r="M94" s="80" t="s">
        <v>680</v>
      </c>
      <c r="N94" s="80" t="s">
        <v>681</v>
      </c>
      <c r="O94" s="80" t="s">
        <v>680</v>
      </c>
      <c r="Q94" s="80" t="s">
        <v>691</v>
      </c>
      <c r="R94" s="80" t="s">
        <v>80</v>
      </c>
      <c r="S94" s="80" t="s">
        <v>713</v>
      </c>
      <c r="T94" s="80" t="s">
        <v>684</v>
      </c>
      <c r="V94" s="80" t="s">
        <v>685</v>
      </c>
      <c r="W94" s="80" t="s">
        <v>680</v>
      </c>
      <c r="X94" s="80" t="s">
        <v>713</v>
      </c>
      <c r="AB94" s="80" t="s">
        <v>680</v>
      </c>
      <c r="AC94" s="80" t="s">
        <v>680</v>
      </c>
      <c r="AD94" s="80" t="s">
        <v>680</v>
      </c>
      <c r="AE94" s="80" t="s">
        <v>686</v>
      </c>
      <c r="AF94" s="80" t="s">
        <v>687</v>
      </c>
      <c r="AG94" s="80" t="s">
        <v>688</v>
      </c>
      <c r="AH94" s="80">
        <f>VLOOKUP(A94,'Can Gas Rankings'!$C$6:$H$95,6,FALSE)</f>
        <v>5</v>
      </c>
      <c r="AI94" s="80">
        <f>VLOOKUP(A94,'Can Pwr Rankings'!$C$6:$F$21,4,FALSE)</f>
        <v>2</v>
      </c>
      <c r="AK94" s="80" t="str">
        <f t="shared" si="2"/>
        <v>Dynegy Canada Inc.96037412</v>
      </c>
      <c r="AL94" s="80" t="str">
        <f t="shared" si="3"/>
        <v>Enron Canada Corp.</v>
      </c>
    </row>
    <row r="95" spans="1:38" x14ac:dyDescent="0.2">
      <c r="A95" s="80" t="s">
        <v>87</v>
      </c>
      <c r="B95" s="80" t="s">
        <v>80</v>
      </c>
      <c r="C95" s="80">
        <v>95000199</v>
      </c>
      <c r="D95" s="80" t="s">
        <v>573</v>
      </c>
      <c r="E95" s="80" t="s">
        <v>565</v>
      </c>
      <c r="F95" s="80">
        <v>1305</v>
      </c>
      <c r="G95" s="80">
        <v>61981</v>
      </c>
      <c r="H95" s="80" t="s">
        <v>393</v>
      </c>
      <c r="I95" s="80">
        <v>3</v>
      </c>
      <c r="J95" s="80" t="s">
        <v>692</v>
      </c>
      <c r="L95" s="80" t="s">
        <v>679</v>
      </c>
      <c r="M95" s="80" t="s">
        <v>680</v>
      </c>
      <c r="N95" s="80" t="s">
        <v>681</v>
      </c>
      <c r="O95" s="80" t="s">
        <v>680</v>
      </c>
      <c r="Q95" s="80" t="s">
        <v>682</v>
      </c>
      <c r="R95" s="80" t="s">
        <v>80</v>
      </c>
      <c r="S95" s="80" t="s">
        <v>714</v>
      </c>
      <c r="T95" s="80" t="s">
        <v>684</v>
      </c>
      <c r="V95" s="80" t="s">
        <v>685</v>
      </c>
      <c r="W95" s="80" t="s">
        <v>680</v>
      </c>
      <c r="X95" s="80" t="s">
        <v>714</v>
      </c>
      <c r="AB95" s="80" t="s">
        <v>680</v>
      </c>
      <c r="AC95" s="80" t="s">
        <v>680</v>
      </c>
      <c r="AD95" s="80" t="s">
        <v>680</v>
      </c>
      <c r="AE95" s="80" t="s">
        <v>686</v>
      </c>
      <c r="AF95" s="80" t="s">
        <v>687</v>
      </c>
      <c r="AG95" s="80" t="s">
        <v>688</v>
      </c>
      <c r="AH95" s="80">
        <f>VLOOKUP(A95,'Can Gas Rankings'!$C$6:$H$95,6,FALSE)</f>
        <v>81</v>
      </c>
      <c r="AI95" s="80" t="e">
        <f>VLOOKUP(A95,'Can Pwr Rankings'!$C$6:$F$21,4,FALSE)</f>
        <v>#N/A</v>
      </c>
      <c r="AK95" s="80" t="str">
        <f t="shared" si="2"/>
        <v>Dynegy Marketing and Trade95000199</v>
      </c>
      <c r="AL95" s="80" t="str">
        <f t="shared" si="3"/>
        <v>Enron North America Corp.</v>
      </c>
    </row>
    <row r="96" spans="1:38" x14ac:dyDescent="0.2">
      <c r="A96" s="80" t="s">
        <v>87</v>
      </c>
      <c r="B96" s="80" t="s">
        <v>80</v>
      </c>
      <c r="C96" s="80">
        <v>95000199</v>
      </c>
      <c r="D96" s="80" t="s">
        <v>573</v>
      </c>
      <c r="E96" s="80" t="s">
        <v>565</v>
      </c>
      <c r="F96" s="80">
        <v>1305</v>
      </c>
      <c r="G96" s="80">
        <v>61981</v>
      </c>
      <c r="H96" s="80" t="s">
        <v>393</v>
      </c>
      <c r="I96" s="80">
        <v>3</v>
      </c>
      <c r="J96" s="80" t="s">
        <v>692</v>
      </c>
      <c r="L96" s="80" t="s">
        <v>679</v>
      </c>
      <c r="M96" s="80" t="s">
        <v>680</v>
      </c>
      <c r="N96" s="80" t="s">
        <v>681</v>
      </c>
      <c r="O96" s="80" t="s">
        <v>680</v>
      </c>
      <c r="Q96" s="80" t="s">
        <v>80</v>
      </c>
      <c r="R96" s="80" t="s">
        <v>80</v>
      </c>
      <c r="S96" s="80" t="s">
        <v>714</v>
      </c>
      <c r="T96" s="80" t="s">
        <v>684</v>
      </c>
      <c r="V96" s="80" t="s">
        <v>685</v>
      </c>
      <c r="W96" s="80" t="s">
        <v>680</v>
      </c>
      <c r="X96" s="80" t="s">
        <v>714</v>
      </c>
      <c r="AB96" s="80" t="s">
        <v>680</v>
      </c>
      <c r="AC96" s="80" t="s">
        <v>680</v>
      </c>
      <c r="AD96" s="80" t="s">
        <v>680</v>
      </c>
      <c r="AE96" s="80" t="s">
        <v>686</v>
      </c>
      <c r="AF96" s="80" t="s">
        <v>687</v>
      </c>
      <c r="AG96" s="80" t="s">
        <v>688</v>
      </c>
      <c r="AH96" s="80">
        <f>VLOOKUP(A96,'Can Gas Rankings'!$C$6:$H$95,6,FALSE)</f>
        <v>81</v>
      </c>
      <c r="AI96" s="80" t="e">
        <f>VLOOKUP(A96,'Can Pwr Rankings'!$C$6:$F$21,4,FALSE)</f>
        <v>#N/A</v>
      </c>
      <c r="AK96" s="80" t="str">
        <f t="shared" si="2"/>
        <v>Dynegy Marketing and Trade95000199</v>
      </c>
      <c r="AL96" s="80" t="str">
        <f t="shared" si="3"/>
        <v>Enron North America Corp.</v>
      </c>
    </row>
    <row r="97" spans="1:38" x14ac:dyDescent="0.2">
      <c r="A97" s="80" t="s">
        <v>87</v>
      </c>
      <c r="B97" s="80" t="s">
        <v>80</v>
      </c>
      <c r="C97" s="80">
        <v>95000199</v>
      </c>
      <c r="D97" s="80" t="s">
        <v>573</v>
      </c>
      <c r="E97" s="80" t="s">
        <v>565</v>
      </c>
      <c r="F97" s="80">
        <v>1305</v>
      </c>
      <c r="G97" s="80">
        <v>61981</v>
      </c>
      <c r="H97" s="80" t="s">
        <v>393</v>
      </c>
      <c r="I97" s="80">
        <v>3</v>
      </c>
      <c r="J97" s="80" t="s">
        <v>692</v>
      </c>
      <c r="L97" s="80" t="s">
        <v>679</v>
      </c>
      <c r="M97" s="80" t="s">
        <v>680</v>
      </c>
      <c r="N97" s="80" t="s">
        <v>681</v>
      </c>
      <c r="O97" s="80" t="s">
        <v>680</v>
      </c>
      <c r="Q97" s="80" t="s">
        <v>691</v>
      </c>
      <c r="R97" s="80" t="s">
        <v>80</v>
      </c>
      <c r="S97" s="80" t="s">
        <v>714</v>
      </c>
      <c r="T97" s="80" t="s">
        <v>684</v>
      </c>
      <c r="V97" s="80" t="s">
        <v>685</v>
      </c>
      <c r="W97" s="80" t="s">
        <v>680</v>
      </c>
      <c r="X97" s="80" t="s">
        <v>714</v>
      </c>
      <c r="AB97" s="80" t="s">
        <v>680</v>
      </c>
      <c r="AC97" s="80" t="s">
        <v>680</v>
      </c>
      <c r="AD97" s="80" t="s">
        <v>680</v>
      </c>
      <c r="AE97" s="80" t="s">
        <v>686</v>
      </c>
      <c r="AF97" s="80" t="s">
        <v>687</v>
      </c>
      <c r="AG97" s="80" t="s">
        <v>688</v>
      </c>
      <c r="AH97" s="80">
        <f>VLOOKUP(A97,'Can Gas Rankings'!$C$6:$H$95,6,FALSE)</f>
        <v>81</v>
      </c>
      <c r="AI97" s="80" t="e">
        <f>VLOOKUP(A97,'Can Pwr Rankings'!$C$6:$F$21,4,FALSE)</f>
        <v>#N/A</v>
      </c>
      <c r="AK97" s="80" t="str">
        <f t="shared" si="2"/>
        <v>Dynegy Marketing and Trade95000199</v>
      </c>
      <c r="AL97" s="80" t="str">
        <f t="shared" si="3"/>
        <v>Enron North America Corp.</v>
      </c>
    </row>
    <row r="98" spans="1:38" x14ac:dyDescent="0.2">
      <c r="A98" s="80" t="s">
        <v>120</v>
      </c>
      <c r="B98" s="80" t="s">
        <v>80</v>
      </c>
      <c r="C98" s="80">
        <v>96003709</v>
      </c>
      <c r="D98" s="80" t="s">
        <v>568</v>
      </c>
      <c r="E98" s="80" t="s">
        <v>565</v>
      </c>
      <c r="F98" s="80">
        <v>1305</v>
      </c>
      <c r="G98" s="80">
        <v>51163</v>
      </c>
      <c r="H98" s="80" t="s">
        <v>393</v>
      </c>
      <c r="I98" s="80">
        <v>1</v>
      </c>
      <c r="J98" s="80" t="s">
        <v>692</v>
      </c>
      <c r="L98" s="80" t="s">
        <v>679</v>
      </c>
      <c r="M98" s="80" t="s">
        <v>680</v>
      </c>
      <c r="N98" s="80" t="s">
        <v>681</v>
      </c>
      <c r="O98" s="80" t="s">
        <v>680</v>
      </c>
      <c r="Q98" s="80" t="s">
        <v>682</v>
      </c>
      <c r="R98" s="80" t="s">
        <v>80</v>
      </c>
      <c r="S98" s="80" t="s">
        <v>715</v>
      </c>
      <c r="T98" s="80" t="s">
        <v>684</v>
      </c>
      <c r="V98" s="80" t="s">
        <v>685</v>
      </c>
      <c r="W98" s="80" t="s">
        <v>680</v>
      </c>
      <c r="X98" s="80" t="s">
        <v>715</v>
      </c>
      <c r="AB98" s="80" t="s">
        <v>680</v>
      </c>
      <c r="AC98" s="80" t="s">
        <v>680</v>
      </c>
      <c r="AD98" s="80" t="s">
        <v>680</v>
      </c>
      <c r="AE98" s="80" t="s">
        <v>687</v>
      </c>
      <c r="AF98" s="80" t="s">
        <v>687</v>
      </c>
      <c r="AG98" s="80" t="s">
        <v>688</v>
      </c>
      <c r="AH98" s="80">
        <f>VLOOKUP(A98,'Can Gas Rankings'!$C$6:$H$95,6,FALSE)</f>
        <v>27</v>
      </c>
      <c r="AI98" s="80" t="e">
        <f>VLOOKUP(A98,'Can Pwr Rankings'!$C$6:$F$21,4,FALSE)</f>
        <v>#N/A</v>
      </c>
      <c r="AK98" s="80" t="str">
        <f t="shared" si="2"/>
        <v>e prime, inc.96003709</v>
      </c>
      <c r="AL98" s="80" t="str">
        <f t="shared" si="3"/>
        <v>Enron North America Corp.</v>
      </c>
    </row>
    <row r="99" spans="1:38" x14ac:dyDescent="0.2">
      <c r="A99" s="80" t="s">
        <v>120</v>
      </c>
      <c r="B99" s="80" t="s">
        <v>80</v>
      </c>
      <c r="C99" s="80">
        <v>96003709</v>
      </c>
      <c r="D99" s="80" t="s">
        <v>568</v>
      </c>
      <c r="E99" s="80" t="s">
        <v>565</v>
      </c>
      <c r="F99" s="80">
        <v>1305</v>
      </c>
      <c r="G99" s="80">
        <v>51163</v>
      </c>
      <c r="H99" s="80" t="s">
        <v>393</v>
      </c>
      <c r="I99" s="80">
        <v>1</v>
      </c>
      <c r="J99" s="80" t="s">
        <v>692</v>
      </c>
      <c r="L99" s="80" t="s">
        <v>679</v>
      </c>
      <c r="M99" s="80" t="s">
        <v>680</v>
      </c>
      <c r="N99" s="80" t="s">
        <v>681</v>
      </c>
      <c r="O99" s="80" t="s">
        <v>680</v>
      </c>
      <c r="Q99" s="80" t="s">
        <v>691</v>
      </c>
      <c r="R99" s="80" t="s">
        <v>80</v>
      </c>
      <c r="S99" s="80" t="s">
        <v>715</v>
      </c>
      <c r="T99" s="80" t="s">
        <v>684</v>
      </c>
      <c r="V99" s="80" t="s">
        <v>685</v>
      </c>
      <c r="W99" s="80" t="s">
        <v>680</v>
      </c>
      <c r="X99" s="80" t="s">
        <v>715</v>
      </c>
      <c r="AB99" s="80" t="s">
        <v>680</v>
      </c>
      <c r="AC99" s="80" t="s">
        <v>680</v>
      </c>
      <c r="AD99" s="80" t="s">
        <v>680</v>
      </c>
      <c r="AE99" s="80" t="s">
        <v>687</v>
      </c>
      <c r="AF99" s="80" t="s">
        <v>687</v>
      </c>
      <c r="AG99" s="80" t="s">
        <v>688</v>
      </c>
      <c r="AH99" s="80">
        <f>VLOOKUP(A99,'Can Gas Rankings'!$C$6:$H$95,6,FALSE)</f>
        <v>27</v>
      </c>
      <c r="AI99" s="80" t="e">
        <f>VLOOKUP(A99,'Can Pwr Rankings'!$C$6:$F$21,4,FALSE)</f>
        <v>#N/A</v>
      </c>
      <c r="AK99" s="80" t="str">
        <f t="shared" si="2"/>
        <v>e prime, inc.96003709</v>
      </c>
      <c r="AL99" s="80" t="str">
        <f t="shared" si="3"/>
        <v>Enron North America Corp.</v>
      </c>
    </row>
    <row r="100" spans="1:38" x14ac:dyDescent="0.2">
      <c r="A100" s="80" t="s">
        <v>120</v>
      </c>
      <c r="B100" s="80" t="s">
        <v>80</v>
      </c>
      <c r="C100" s="80">
        <v>96003709</v>
      </c>
      <c r="D100" s="80" t="s">
        <v>568</v>
      </c>
      <c r="E100" s="80" t="s">
        <v>565</v>
      </c>
      <c r="F100" s="80">
        <v>1305</v>
      </c>
      <c r="G100" s="80">
        <v>51163</v>
      </c>
      <c r="H100" s="80" t="s">
        <v>393</v>
      </c>
      <c r="I100" s="80">
        <v>1</v>
      </c>
      <c r="J100" s="80" t="s">
        <v>692</v>
      </c>
      <c r="L100" s="80" t="s">
        <v>679</v>
      </c>
      <c r="M100" s="80" t="s">
        <v>680</v>
      </c>
      <c r="N100" s="80" t="s">
        <v>681</v>
      </c>
      <c r="O100" s="80" t="s">
        <v>680</v>
      </c>
      <c r="Q100" s="80" t="s">
        <v>80</v>
      </c>
      <c r="R100" s="80" t="s">
        <v>80</v>
      </c>
      <c r="S100" s="80" t="s">
        <v>715</v>
      </c>
      <c r="T100" s="80" t="s">
        <v>684</v>
      </c>
      <c r="V100" s="80" t="s">
        <v>685</v>
      </c>
      <c r="W100" s="80" t="s">
        <v>680</v>
      </c>
      <c r="X100" s="80" t="s">
        <v>715</v>
      </c>
      <c r="AB100" s="80" t="s">
        <v>680</v>
      </c>
      <c r="AC100" s="80" t="s">
        <v>680</v>
      </c>
      <c r="AD100" s="80" t="s">
        <v>680</v>
      </c>
      <c r="AE100" s="80" t="s">
        <v>687</v>
      </c>
      <c r="AF100" s="80" t="s">
        <v>687</v>
      </c>
      <c r="AG100" s="80" t="s">
        <v>688</v>
      </c>
      <c r="AH100" s="80">
        <f>VLOOKUP(A100,'Can Gas Rankings'!$C$6:$H$95,6,FALSE)</f>
        <v>27</v>
      </c>
      <c r="AI100" s="80" t="e">
        <f>VLOOKUP(A100,'Can Pwr Rankings'!$C$6:$F$21,4,FALSE)</f>
        <v>#N/A</v>
      </c>
      <c r="AK100" s="80" t="str">
        <f t="shared" si="2"/>
        <v>e prime, inc.96003709</v>
      </c>
      <c r="AL100" s="80" t="str">
        <f t="shared" si="3"/>
        <v>Enron North America Corp.</v>
      </c>
    </row>
    <row r="101" spans="1:38" x14ac:dyDescent="0.2">
      <c r="A101" s="80" t="s">
        <v>91</v>
      </c>
      <c r="B101" s="80" t="s">
        <v>80</v>
      </c>
      <c r="C101" s="80">
        <v>96045266</v>
      </c>
      <c r="D101" s="80" t="s">
        <v>564</v>
      </c>
      <c r="E101" s="80" t="s">
        <v>565</v>
      </c>
      <c r="F101" s="80">
        <v>1305</v>
      </c>
      <c r="G101" s="80">
        <v>53350</v>
      </c>
      <c r="H101" s="80" t="s">
        <v>393</v>
      </c>
      <c r="I101" s="80">
        <v>2</v>
      </c>
      <c r="J101" s="80" t="s">
        <v>692</v>
      </c>
      <c r="L101" s="80" t="s">
        <v>679</v>
      </c>
      <c r="M101" s="80" t="s">
        <v>680</v>
      </c>
      <c r="N101" s="80" t="s">
        <v>681</v>
      </c>
      <c r="O101" s="80" t="s">
        <v>680</v>
      </c>
      <c r="Q101" s="80" t="s">
        <v>682</v>
      </c>
      <c r="R101" s="80" t="s">
        <v>80</v>
      </c>
      <c r="S101" s="80" t="s">
        <v>716</v>
      </c>
      <c r="T101" s="80" t="s">
        <v>684</v>
      </c>
      <c r="V101" s="80" t="s">
        <v>685</v>
      </c>
      <c r="W101" s="80" t="s">
        <v>680</v>
      </c>
      <c r="X101" s="80" t="s">
        <v>716</v>
      </c>
      <c r="AB101" s="80" t="s">
        <v>680</v>
      </c>
      <c r="AC101" s="80" t="s">
        <v>680</v>
      </c>
      <c r="AD101" s="80" t="s">
        <v>680</v>
      </c>
      <c r="AE101" s="80" t="s">
        <v>686</v>
      </c>
      <c r="AF101" s="80" t="s">
        <v>687</v>
      </c>
      <c r="AG101" s="80" t="s">
        <v>688</v>
      </c>
      <c r="AH101" s="80">
        <f>VLOOKUP(A101,'Can Gas Rankings'!$C$6:$H$95,6,FALSE)</f>
        <v>1</v>
      </c>
      <c r="AI101" s="80">
        <f>VLOOKUP(A101,'Can Pwr Rankings'!$C$6:$F$21,4,FALSE)</f>
        <v>8</v>
      </c>
      <c r="AK101" s="80" t="str">
        <f t="shared" si="2"/>
        <v>El Paso Merchant Energy, L.P.96045266</v>
      </c>
      <c r="AL101" s="80" t="str">
        <f t="shared" si="3"/>
        <v>Enron North America Corp.</v>
      </c>
    </row>
    <row r="102" spans="1:38" x14ac:dyDescent="0.2">
      <c r="A102" s="80" t="s">
        <v>91</v>
      </c>
      <c r="B102" s="80" t="s">
        <v>80</v>
      </c>
      <c r="C102" s="80">
        <v>96045266</v>
      </c>
      <c r="D102" s="80" t="s">
        <v>564</v>
      </c>
      <c r="E102" s="80" t="s">
        <v>565</v>
      </c>
      <c r="F102" s="80">
        <v>1305</v>
      </c>
      <c r="G102" s="80">
        <v>53350</v>
      </c>
      <c r="H102" s="80" t="s">
        <v>393</v>
      </c>
      <c r="I102" s="80">
        <v>2</v>
      </c>
      <c r="J102" s="80" t="s">
        <v>692</v>
      </c>
      <c r="L102" s="80" t="s">
        <v>679</v>
      </c>
      <c r="M102" s="80" t="s">
        <v>680</v>
      </c>
      <c r="N102" s="80" t="s">
        <v>681</v>
      </c>
      <c r="O102" s="80" t="s">
        <v>680</v>
      </c>
      <c r="Q102" s="80" t="s">
        <v>80</v>
      </c>
      <c r="R102" s="80" t="s">
        <v>80</v>
      </c>
      <c r="S102" s="80" t="s">
        <v>716</v>
      </c>
      <c r="T102" s="80" t="s">
        <v>684</v>
      </c>
      <c r="V102" s="80" t="s">
        <v>685</v>
      </c>
      <c r="W102" s="80" t="s">
        <v>680</v>
      </c>
      <c r="X102" s="80" t="s">
        <v>716</v>
      </c>
      <c r="AB102" s="80" t="s">
        <v>680</v>
      </c>
      <c r="AC102" s="80" t="s">
        <v>680</v>
      </c>
      <c r="AD102" s="80" t="s">
        <v>680</v>
      </c>
      <c r="AE102" s="80" t="s">
        <v>686</v>
      </c>
      <c r="AF102" s="80" t="s">
        <v>687</v>
      </c>
      <c r="AG102" s="80" t="s">
        <v>688</v>
      </c>
      <c r="AH102" s="80">
        <f>VLOOKUP(A102,'Can Gas Rankings'!$C$6:$H$95,6,FALSE)</f>
        <v>1</v>
      </c>
      <c r="AI102" s="80">
        <f>VLOOKUP(A102,'Can Pwr Rankings'!$C$6:$F$21,4,FALSE)</f>
        <v>8</v>
      </c>
      <c r="AK102" s="80" t="str">
        <f t="shared" si="2"/>
        <v>El Paso Merchant Energy, L.P.96045266</v>
      </c>
      <c r="AL102" s="80" t="str">
        <f t="shared" si="3"/>
        <v>Enron North America Corp.</v>
      </c>
    </row>
    <row r="103" spans="1:38" x14ac:dyDescent="0.2">
      <c r="A103" s="80" t="s">
        <v>91</v>
      </c>
      <c r="B103" s="80" t="s">
        <v>80</v>
      </c>
      <c r="C103" s="80">
        <v>96045266</v>
      </c>
      <c r="D103" s="80" t="s">
        <v>564</v>
      </c>
      <c r="E103" s="80" t="s">
        <v>565</v>
      </c>
      <c r="F103" s="80">
        <v>1305</v>
      </c>
      <c r="G103" s="80">
        <v>53350</v>
      </c>
      <c r="H103" s="80" t="s">
        <v>393</v>
      </c>
      <c r="I103" s="80">
        <v>2</v>
      </c>
      <c r="J103" s="80" t="s">
        <v>692</v>
      </c>
      <c r="L103" s="80" t="s">
        <v>679</v>
      </c>
      <c r="M103" s="80" t="s">
        <v>680</v>
      </c>
      <c r="N103" s="80" t="s">
        <v>681</v>
      </c>
      <c r="O103" s="80" t="s">
        <v>680</v>
      </c>
      <c r="Q103" s="80" t="s">
        <v>691</v>
      </c>
      <c r="R103" s="80" t="s">
        <v>80</v>
      </c>
      <c r="S103" s="80" t="s">
        <v>716</v>
      </c>
      <c r="T103" s="80" t="s">
        <v>684</v>
      </c>
      <c r="V103" s="80" t="s">
        <v>685</v>
      </c>
      <c r="W103" s="80" t="s">
        <v>680</v>
      </c>
      <c r="X103" s="80" t="s">
        <v>716</v>
      </c>
      <c r="AB103" s="80" t="s">
        <v>680</v>
      </c>
      <c r="AC103" s="80" t="s">
        <v>680</v>
      </c>
      <c r="AD103" s="80" t="s">
        <v>680</v>
      </c>
      <c r="AE103" s="80" t="s">
        <v>686</v>
      </c>
      <c r="AF103" s="80" t="s">
        <v>687</v>
      </c>
      <c r="AG103" s="80" t="s">
        <v>688</v>
      </c>
      <c r="AH103" s="80">
        <f>VLOOKUP(A103,'Can Gas Rankings'!$C$6:$H$95,6,FALSE)</f>
        <v>1</v>
      </c>
      <c r="AI103" s="80">
        <f>VLOOKUP(A103,'Can Pwr Rankings'!$C$6:$F$21,4,FALSE)</f>
        <v>8</v>
      </c>
      <c r="AK103" s="80" t="str">
        <f t="shared" si="2"/>
        <v>El Paso Merchant Energy, L.P.96045266</v>
      </c>
      <c r="AL103" s="80" t="str">
        <f t="shared" si="3"/>
        <v>Enron North America Corp.</v>
      </c>
    </row>
    <row r="104" spans="1:38" x14ac:dyDescent="0.2">
      <c r="A104" s="80" t="s">
        <v>644</v>
      </c>
      <c r="B104" s="80" t="s">
        <v>80</v>
      </c>
      <c r="C104" s="80">
        <v>96093729</v>
      </c>
      <c r="D104" s="80" t="s">
        <v>564</v>
      </c>
      <c r="E104" s="80" t="s">
        <v>567</v>
      </c>
      <c r="F104" s="80">
        <v>11266</v>
      </c>
      <c r="G104" s="80">
        <v>88408</v>
      </c>
      <c r="H104" s="80" t="s">
        <v>393</v>
      </c>
      <c r="I104" s="80">
        <v>0</v>
      </c>
      <c r="J104" s="80" t="s">
        <v>692</v>
      </c>
      <c r="L104" s="80" t="s">
        <v>679</v>
      </c>
      <c r="M104" s="80" t="s">
        <v>680</v>
      </c>
      <c r="N104" s="80" t="s">
        <v>681</v>
      </c>
      <c r="O104" s="80" t="s">
        <v>680</v>
      </c>
      <c r="Q104" s="80" t="s">
        <v>80</v>
      </c>
      <c r="R104" s="80" t="s">
        <v>80</v>
      </c>
      <c r="S104" s="80" t="s">
        <v>717</v>
      </c>
      <c r="T104" s="80" t="s">
        <v>684</v>
      </c>
      <c r="V104" s="80" t="s">
        <v>685</v>
      </c>
      <c r="W104" s="80" t="s">
        <v>680</v>
      </c>
      <c r="X104" s="80" t="s">
        <v>717</v>
      </c>
      <c r="AB104" s="80" t="s">
        <v>680</v>
      </c>
      <c r="AC104" s="80" t="s">
        <v>680</v>
      </c>
      <c r="AD104" s="80" t="s">
        <v>680</v>
      </c>
      <c r="AE104" s="80" t="s">
        <v>686</v>
      </c>
      <c r="AF104" s="80" t="s">
        <v>687</v>
      </c>
      <c r="AG104" s="80" t="s">
        <v>688</v>
      </c>
      <c r="AH104" s="80" t="e">
        <f>VLOOKUP(A104,'Can Gas Rankings'!$C$6:$H$95,6,FALSE)</f>
        <v>#N/A</v>
      </c>
      <c r="AI104" s="80">
        <f>VLOOKUP(A104,'Can Pwr Rankings'!$C$6:$F$21,4,FALSE)</f>
        <v>9</v>
      </c>
      <c r="AK104" s="80" t="str">
        <f t="shared" si="2"/>
        <v>Encore Energy Solutions, L.P.96093729</v>
      </c>
      <c r="AL104" s="80" t="str">
        <f t="shared" si="3"/>
        <v>Enron Canada Corp.</v>
      </c>
    </row>
    <row r="105" spans="1:38" x14ac:dyDescent="0.2">
      <c r="A105" s="80" t="s">
        <v>644</v>
      </c>
      <c r="B105" s="80" t="s">
        <v>80</v>
      </c>
      <c r="C105" s="80">
        <v>96093729</v>
      </c>
      <c r="D105" s="80" t="s">
        <v>564</v>
      </c>
      <c r="E105" s="80" t="s">
        <v>567</v>
      </c>
      <c r="F105" s="80">
        <v>11266</v>
      </c>
      <c r="G105" s="80">
        <v>88408</v>
      </c>
      <c r="H105" s="80" t="s">
        <v>393</v>
      </c>
      <c r="I105" s="80">
        <v>0</v>
      </c>
      <c r="J105" s="80" t="s">
        <v>692</v>
      </c>
      <c r="L105" s="80" t="s">
        <v>679</v>
      </c>
      <c r="M105" s="80" t="s">
        <v>680</v>
      </c>
      <c r="N105" s="80" t="s">
        <v>681</v>
      </c>
      <c r="O105" s="80" t="s">
        <v>680</v>
      </c>
      <c r="Q105" s="80" t="s">
        <v>682</v>
      </c>
      <c r="R105" s="80" t="s">
        <v>80</v>
      </c>
      <c r="S105" s="80" t="s">
        <v>717</v>
      </c>
      <c r="T105" s="80" t="s">
        <v>684</v>
      </c>
      <c r="V105" s="80" t="s">
        <v>685</v>
      </c>
      <c r="W105" s="80" t="s">
        <v>680</v>
      </c>
      <c r="X105" s="80" t="s">
        <v>717</v>
      </c>
      <c r="AB105" s="80" t="s">
        <v>680</v>
      </c>
      <c r="AC105" s="80" t="s">
        <v>680</v>
      </c>
      <c r="AD105" s="80" t="s">
        <v>680</v>
      </c>
      <c r="AE105" s="80" t="s">
        <v>686</v>
      </c>
      <c r="AF105" s="80" t="s">
        <v>687</v>
      </c>
      <c r="AG105" s="80" t="s">
        <v>688</v>
      </c>
      <c r="AH105" s="80" t="e">
        <f>VLOOKUP(A105,'Can Gas Rankings'!$C$6:$H$95,6,FALSE)</f>
        <v>#N/A</v>
      </c>
      <c r="AI105" s="80">
        <f>VLOOKUP(A105,'Can Pwr Rankings'!$C$6:$F$21,4,FALSE)</f>
        <v>9</v>
      </c>
      <c r="AK105" s="80" t="str">
        <f t="shared" si="2"/>
        <v>Encore Energy Solutions, L.P.96093729</v>
      </c>
      <c r="AL105" s="80" t="str">
        <f t="shared" si="3"/>
        <v>Enron Canada Corp.</v>
      </c>
    </row>
    <row r="106" spans="1:38" x14ac:dyDescent="0.2">
      <c r="A106" s="80" t="s">
        <v>644</v>
      </c>
      <c r="B106" s="80" t="s">
        <v>80</v>
      </c>
      <c r="C106" s="80">
        <v>96093729</v>
      </c>
      <c r="D106" s="80" t="s">
        <v>564</v>
      </c>
      <c r="E106" s="80" t="s">
        <v>567</v>
      </c>
      <c r="F106" s="80">
        <v>11266</v>
      </c>
      <c r="G106" s="80">
        <v>88408</v>
      </c>
      <c r="H106" s="80" t="s">
        <v>393</v>
      </c>
      <c r="I106" s="80">
        <v>0</v>
      </c>
      <c r="J106" s="80" t="s">
        <v>692</v>
      </c>
      <c r="L106" s="80" t="s">
        <v>679</v>
      </c>
      <c r="M106" s="80" t="s">
        <v>680</v>
      </c>
      <c r="N106" s="80" t="s">
        <v>681</v>
      </c>
      <c r="O106" s="80" t="s">
        <v>680</v>
      </c>
      <c r="Q106" s="80" t="s">
        <v>691</v>
      </c>
      <c r="R106" s="80" t="s">
        <v>80</v>
      </c>
      <c r="S106" s="80" t="s">
        <v>717</v>
      </c>
      <c r="T106" s="80" t="s">
        <v>684</v>
      </c>
      <c r="V106" s="80" t="s">
        <v>685</v>
      </c>
      <c r="W106" s="80" t="s">
        <v>680</v>
      </c>
      <c r="X106" s="80" t="s">
        <v>717</v>
      </c>
      <c r="AB106" s="80" t="s">
        <v>680</v>
      </c>
      <c r="AC106" s="80" t="s">
        <v>680</v>
      </c>
      <c r="AD106" s="80" t="s">
        <v>680</v>
      </c>
      <c r="AE106" s="80" t="s">
        <v>686</v>
      </c>
      <c r="AF106" s="80" t="s">
        <v>687</v>
      </c>
      <c r="AG106" s="80" t="s">
        <v>688</v>
      </c>
      <c r="AH106" s="80" t="e">
        <f>VLOOKUP(A106,'Can Gas Rankings'!$C$6:$H$95,6,FALSE)</f>
        <v>#N/A</v>
      </c>
      <c r="AI106" s="80">
        <f>VLOOKUP(A106,'Can Pwr Rankings'!$C$6:$F$21,4,FALSE)</f>
        <v>9</v>
      </c>
      <c r="AK106" s="80" t="str">
        <f t="shared" si="2"/>
        <v>Encore Energy Solutions, L.P.96093729</v>
      </c>
      <c r="AL106" s="80" t="str">
        <f t="shared" si="3"/>
        <v>Enron Canada Corp.</v>
      </c>
    </row>
    <row r="107" spans="1:38" x14ac:dyDescent="0.2">
      <c r="A107" s="80" t="s">
        <v>106</v>
      </c>
      <c r="B107" s="80" t="s">
        <v>80</v>
      </c>
      <c r="C107" s="80">
        <v>96028131</v>
      </c>
      <c r="D107" s="80" t="s">
        <v>564</v>
      </c>
      <c r="E107" s="80" t="s">
        <v>567</v>
      </c>
      <c r="F107" s="80">
        <v>11266</v>
      </c>
      <c r="G107" s="80">
        <v>53341</v>
      </c>
      <c r="H107" s="80" t="s">
        <v>393</v>
      </c>
      <c r="I107" s="80">
        <v>1</v>
      </c>
      <c r="J107" s="80" t="s">
        <v>311</v>
      </c>
      <c r="L107" s="80" t="s">
        <v>679</v>
      </c>
      <c r="M107" s="80" t="s">
        <v>680</v>
      </c>
      <c r="N107" s="80" t="s">
        <v>681</v>
      </c>
      <c r="O107" s="80" t="s">
        <v>680</v>
      </c>
      <c r="Q107" s="80" t="s">
        <v>691</v>
      </c>
      <c r="R107" s="80" t="s">
        <v>80</v>
      </c>
      <c r="S107" s="80" t="s">
        <v>718</v>
      </c>
      <c r="T107" s="80" t="s">
        <v>684</v>
      </c>
      <c r="V107" s="80" t="s">
        <v>685</v>
      </c>
      <c r="W107" s="80" t="s">
        <v>680</v>
      </c>
      <c r="X107" s="80" t="s">
        <v>718</v>
      </c>
      <c r="AB107" s="80" t="s">
        <v>680</v>
      </c>
      <c r="AC107" s="80" t="s">
        <v>680</v>
      </c>
      <c r="AD107" s="80" t="s">
        <v>680</v>
      </c>
      <c r="AE107" s="80" t="s">
        <v>686</v>
      </c>
      <c r="AF107" s="80" t="s">
        <v>687</v>
      </c>
      <c r="AG107" s="80" t="s">
        <v>688</v>
      </c>
      <c r="AH107" s="80">
        <f>VLOOKUP(A107,'Can Gas Rankings'!$C$6:$H$95,6,FALSE)</f>
        <v>11</v>
      </c>
      <c r="AI107" s="80">
        <f>VLOOKUP(A107,'Can Pwr Rankings'!$C$6:$F$21,4,FALSE)</f>
        <v>5</v>
      </c>
      <c r="AK107" s="80" t="str">
        <f t="shared" si="2"/>
        <v>Engage Energy Canada L.P.96028131</v>
      </c>
      <c r="AL107" s="80" t="str">
        <f t="shared" si="3"/>
        <v>Enron Canada Corp.</v>
      </c>
    </row>
    <row r="108" spans="1:38" x14ac:dyDescent="0.2">
      <c r="A108" s="80" t="s">
        <v>106</v>
      </c>
      <c r="B108" s="80" t="s">
        <v>80</v>
      </c>
      <c r="C108" s="80">
        <v>96028131</v>
      </c>
      <c r="D108" s="80" t="s">
        <v>564</v>
      </c>
      <c r="E108" s="80" t="s">
        <v>567</v>
      </c>
      <c r="F108" s="80">
        <v>11266</v>
      </c>
      <c r="G108" s="80">
        <v>53341</v>
      </c>
      <c r="H108" s="80" t="s">
        <v>393</v>
      </c>
      <c r="I108" s="80">
        <v>1</v>
      </c>
      <c r="J108" s="80" t="s">
        <v>311</v>
      </c>
      <c r="L108" s="80" t="s">
        <v>679</v>
      </c>
      <c r="M108" s="80" t="s">
        <v>680</v>
      </c>
      <c r="N108" s="80" t="s">
        <v>681</v>
      </c>
      <c r="O108" s="80" t="s">
        <v>680</v>
      </c>
      <c r="Q108" s="80" t="s">
        <v>682</v>
      </c>
      <c r="R108" s="80" t="s">
        <v>80</v>
      </c>
      <c r="S108" s="80" t="s">
        <v>718</v>
      </c>
      <c r="T108" s="80" t="s">
        <v>684</v>
      </c>
      <c r="V108" s="80" t="s">
        <v>685</v>
      </c>
      <c r="W108" s="80" t="s">
        <v>680</v>
      </c>
      <c r="X108" s="80" t="s">
        <v>718</v>
      </c>
      <c r="AB108" s="80" t="s">
        <v>680</v>
      </c>
      <c r="AC108" s="80" t="s">
        <v>680</v>
      </c>
      <c r="AD108" s="80" t="s">
        <v>680</v>
      </c>
      <c r="AE108" s="80" t="s">
        <v>686</v>
      </c>
      <c r="AF108" s="80" t="s">
        <v>687</v>
      </c>
      <c r="AG108" s="80" t="s">
        <v>688</v>
      </c>
      <c r="AH108" s="80">
        <f>VLOOKUP(A108,'Can Gas Rankings'!$C$6:$H$95,6,FALSE)</f>
        <v>11</v>
      </c>
      <c r="AI108" s="80">
        <f>VLOOKUP(A108,'Can Pwr Rankings'!$C$6:$F$21,4,FALSE)</f>
        <v>5</v>
      </c>
      <c r="AK108" s="80" t="str">
        <f t="shared" si="2"/>
        <v>Engage Energy Canada L.P.96028131</v>
      </c>
      <c r="AL108" s="80" t="str">
        <f t="shared" si="3"/>
        <v>Enron Canada Corp.</v>
      </c>
    </row>
    <row r="109" spans="1:38" x14ac:dyDescent="0.2">
      <c r="A109" s="80" t="s">
        <v>106</v>
      </c>
      <c r="B109" s="80" t="s">
        <v>80</v>
      </c>
      <c r="C109" s="80">
        <v>96028131</v>
      </c>
      <c r="D109" s="80" t="s">
        <v>564</v>
      </c>
      <c r="E109" s="80" t="s">
        <v>567</v>
      </c>
      <c r="F109" s="80">
        <v>11266</v>
      </c>
      <c r="G109" s="80">
        <v>53341</v>
      </c>
      <c r="H109" s="80" t="s">
        <v>393</v>
      </c>
      <c r="I109" s="80">
        <v>1</v>
      </c>
      <c r="J109" s="80" t="s">
        <v>678</v>
      </c>
      <c r="L109" s="80" t="s">
        <v>679</v>
      </c>
      <c r="M109" s="80" t="s">
        <v>680</v>
      </c>
      <c r="N109" s="80" t="s">
        <v>681</v>
      </c>
      <c r="O109" s="80" t="s">
        <v>680</v>
      </c>
      <c r="Q109" s="80" t="s">
        <v>80</v>
      </c>
      <c r="R109" s="80" t="s">
        <v>80</v>
      </c>
      <c r="S109" s="80" t="s">
        <v>718</v>
      </c>
      <c r="T109" s="80" t="s">
        <v>684</v>
      </c>
      <c r="V109" s="80" t="s">
        <v>685</v>
      </c>
      <c r="W109" s="80" t="s">
        <v>680</v>
      </c>
      <c r="X109" s="80" t="s">
        <v>718</v>
      </c>
      <c r="AB109" s="80" t="s">
        <v>680</v>
      </c>
      <c r="AC109" s="80" t="s">
        <v>680</v>
      </c>
      <c r="AD109" s="80" t="s">
        <v>680</v>
      </c>
      <c r="AE109" s="80" t="s">
        <v>686</v>
      </c>
      <c r="AF109" s="80" t="s">
        <v>687</v>
      </c>
      <c r="AG109" s="80" t="s">
        <v>688</v>
      </c>
      <c r="AH109" s="80">
        <f>VLOOKUP(A109,'Can Gas Rankings'!$C$6:$H$95,6,FALSE)</f>
        <v>11</v>
      </c>
      <c r="AI109" s="80">
        <f>VLOOKUP(A109,'Can Pwr Rankings'!$C$6:$F$21,4,FALSE)</f>
        <v>5</v>
      </c>
      <c r="AK109" s="80" t="str">
        <f t="shared" si="2"/>
        <v>Engage Energy Canada L.P.96028131</v>
      </c>
      <c r="AL109" s="80" t="str">
        <f t="shared" si="3"/>
        <v>Enron Canada Corp.</v>
      </c>
    </row>
    <row r="110" spans="1:38" x14ac:dyDescent="0.2">
      <c r="A110" s="80" t="s">
        <v>106</v>
      </c>
      <c r="B110" s="80" t="s">
        <v>80</v>
      </c>
      <c r="C110" s="80">
        <v>96028131</v>
      </c>
      <c r="D110" s="80" t="s">
        <v>564</v>
      </c>
      <c r="E110" s="80" t="s">
        <v>567</v>
      </c>
      <c r="F110" s="80">
        <v>11266</v>
      </c>
      <c r="G110" s="80">
        <v>53341</v>
      </c>
      <c r="H110" s="80" t="s">
        <v>393</v>
      </c>
      <c r="I110" s="80">
        <v>1</v>
      </c>
      <c r="J110" s="80" t="s">
        <v>689</v>
      </c>
      <c r="L110" s="80" t="s">
        <v>679</v>
      </c>
      <c r="M110" s="80" t="s">
        <v>680</v>
      </c>
      <c r="N110" s="80" t="s">
        <v>681</v>
      </c>
      <c r="O110" s="80" t="s">
        <v>680</v>
      </c>
      <c r="Q110" s="80" t="s">
        <v>691</v>
      </c>
      <c r="R110" s="80" t="s">
        <v>80</v>
      </c>
      <c r="S110" s="80" t="s">
        <v>718</v>
      </c>
      <c r="T110" s="80" t="s">
        <v>684</v>
      </c>
      <c r="V110" s="80" t="s">
        <v>685</v>
      </c>
      <c r="W110" s="80" t="s">
        <v>680</v>
      </c>
      <c r="X110" s="80" t="s">
        <v>718</v>
      </c>
      <c r="AB110" s="80" t="s">
        <v>680</v>
      </c>
      <c r="AC110" s="80" t="s">
        <v>680</v>
      </c>
      <c r="AD110" s="80" t="s">
        <v>680</v>
      </c>
      <c r="AE110" s="80" t="s">
        <v>686</v>
      </c>
      <c r="AF110" s="80" t="s">
        <v>687</v>
      </c>
      <c r="AG110" s="80" t="s">
        <v>688</v>
      </c>
      <c r="AH110" s="80">
        <f>VLOOKUP(A110,'Can Gas Rankings'!$C$6:$H$95,6,FALSE)</f>
        <v>11</v>
      </c>
      <c r="AI110" s="80">
        <f>VLOOKUP(A110,'Can Pwr Rankings'!$C$6:$F$21,4,FALSE)</f>
        <v>5</v>
      </c>
      <c r="AK110" s="80" t="str">
        <f t="shared" si="2"/>
        <v>Engage Energy Canada L.P.96028131</v>
      </c>
      <c r="AL110" s="80" t="str">
        <f t="shared" si="3"/>
        <v>Enron Canada Corp.</v>
      </c>
    </row>
    <row r="111" spans="1:38" x14ac:dyDescent="0.2">
      <c r="A111" s="80" t="s">
        <v>106</v>
      </c>
      <c r="B111" s="80" t="s">
        <v>80</v>
      </c>
      <c r="C111" s="80">
        <v>96028131</v>
      </c>
      <c r="D111" s="80" t="s">
        <v>564</v>
      </c>
      <c r="E111" s="80" t="s">
        <v>567</v>
      </c>
      <c r="F111" s="80">
        <v>11266</v>
      </c>
      <c r="G111" s="80">
        <v>53341</v>
      </c>
      <c r="H111" s="80" t="s">
        <v>393</v>
      </c>
      <c r="I111" s="80">
        <v>1</v>
      </c>
      <c r="J111" s="80" t="s">
        <v>690</v>
      </c>
      <c r="L111" s="80" t="s">
        <v>679</v>
      </c>
      <c r="M111" s="80" t="s">
        <v>680</v>
      </c>
      <c r="N111" s="80" t="s">
        <v>681</v>
      </c>
      <c r="O111" s="80" t="s">
        <v>680</v>
      </c>
      <c r="Q111" s="80" t="s">
        <v>80</v>
      </c>
      <c r="R111" s="80" t="s">
        <v>80</v>
      </c>
      <c r="S111" s="80" t="s">
        <v>718</v>
      </c>
      <c r="T111" s="80" t="s">
        <v>684</v>
      </c>
      <c r="V111" s="80" t="s">
        <v>685</v>
      </c>
      <c r="W111" s="80" t="s">
        <v>680</v>
      </c>
      <c r="X111" s="80" t="s">
        <v>718</v>
      </c>
      <c r="AB111" s="80" t="s">
        <v>680</v>
      </c>
      <c r="AC111" s="80" t="s">
        <v>680</v>
      </c>
      <c r="AD111" s="80" t="s">
        <v>680</v>
      </c>
      <c r="AE111" s="80" t="s">
        <v>686</v>
      </c>
      <c r="AF111" s="80" t="s">
        <v>687</v>
      </c>
      <c r="AG111" s="80" t="s">
        <v>688</v>
      </c>
      <c r="AH111" s="80">
        <f>VLOOKUP(A111,'Can Gas Rankings'!$C$6:$H$95,6,FALSE)</f>
        <v>11</v>
      </c>
      <c r="AI111" s="80">
        <f>VLOOKUP(A111,'Can Pwr Rankings'!$C$6:$F$21,4,FALSE)</f>
        <v>5</v>
      </c>
      <c r="AK111" s="80" t="str">
        <f t="shared" si="2"/>
        <v>Engage Energy Canada L.P.96028131</v>
      </c>
      <c r="AL111" s="80" t="str">
        <f t="shared" si="3"/>
        <v>Enron Canada Corp.</v>
      </c>
    </row>
    <row r="112" spans="1:38" x14ac:dyDescent="0.2">
      <c r="A112" s="80" t="s">
        <v>106</v>
      </c>
      <c r="B112" s="80" t="s">
        <v>80</v>
      </c>
      <c r="C112" s="80">
        <v>96028131</v>
      </c>
      <c r="D112" s="80" t="s">
        <v>564</v>
      </c>
      <c r="E112" s="80" t="s">
        <v>567</v>
      </c>
      <c r="F112" s="80">
        <v>11266</v>
      </c>
      <c r="G112" s="80">
        <v>53341</v>
      </c>
      <c r="H112" s="80" t="s">
        <v>393</v>
      </c>
      <c r="I112" s="80">
        <v>1</v>
      </c>
      <c r="J112" s="80" t="s">
        <v>678</v>
      </c>
      <c r="L112" s="80" t="s">
        <v>679</v>
      </c>
      <c r="M112" s="80" t="s">
        <v>680</v>
      </c>
      <c r="N112" s="80" t="s">
        <v>681</v>
      </c>
      <c r="O112" s="80" t="s">
        <v>680</v>
      </c>
      <c r="Q112" s="80" t="s">
        <v>682</v>
      </c>
      <c r="R112" s="80" t="s">
        <v>80</v>
      </c>
      <c r="S112" s="80" t="s">
        <v>718</v>
      </c>
      <c r="T112" s="80" t="s">
        <v>684</v>
      </c>
      <c r="V112" s="80" t="s">
        <v>685</v>
      </c>
      <c r="W112" s="80" t="s">
        <v>680</v>
      </c>
      <c r="X112" s="80" t="s">
        <v>718</v>
      </c>
      <c r="AB112" s="80" t="s">
        <v>680</v>
      </c>
      <c r="AC112" s="80" t="s">
        <v>680</v>
      </c>
      <c r="AD112" s="80" t="s">
        <v>680</v>
      </c>
      <c r="AE112" s="80" t="s">
        <v>686</v>
      </c>
      <c r="AF112" s="80" t="s">
        <v>687</v>
      </c>
      <c r="AG112" s="80" t="s">
        <v>688</v>
      </c>
      <c r="AH112" s="80">
        <f>VLOOKUP(A112,'Can Gas Rankings'!$C$6:$H$95,6,FALSE)</f>
        <v>11</v>
      </c>
      <c r="AI112" s="80">
        <f>VLOOKUP(A112,'Can Pwr Rankings'!$C$6:$F$21,4,FALSE)</f>
        <v>5</v>
      </c>
      <c r="AK112" s="80" t="str">
        <f t="shared" si="2"/>
        <v>Engage Energy Canada L.P.96028131</v>
      </c>
      <c r="AL112" s="80" t="str">
        <f t="shared" si="3"/>
        <v>Enron Canada Corp.</v>
      </c>
    </row>
    <row r="113" spans="1:38" x14ac:dyDescent="0.2">
      <c r="A113" s="80" t="s">
        <v>106</v>
      </c>
      <c r="B113" s="80" t="s">
        <v>80</v>
      </c>
      <c r="C113" s="80">
        <v>96028131</v>
      </c>
      <c r="D113" s="80" t="s">
        <v>564</v>
      </c>
      <c r="E113" s="80" t="s">
        <v>567</v>
      </c>
      <c r="F113" s="80">
        <v>11266</v>
      </c>
      <c r="G113" s="80">
        <v>53341</v>
      </c>
      <c r="H113" s="80" t="s">
        <v>393</v>
      </c>
      <c r="I113" s="80">
        <v>1</v>
      </c>
      <c r="J113" s="80" t="s">
        <v>689</v>
      </c>
      <c r="L113" s="80" t="s">
        <v>679</v>
      </c>
      <c r="M113" s="80" t="s">
        <v>680</v>
      </c>
      <c r="N113" s="80" t="s">
        <v>681</v>
      </c>
      <c r="O113" s="80" t="s">
        <v>680</v>
      </c>
      <c r="Q113" s="80" t="s">
        <v>682</v>
      </c>
      <c r="R113" s="80" t="s">
        <v>80</v>
      </c>
      <c r="S113" s="80" t="s">
        <v>718</v>
      </c>
      <c r="T113" s="80" t="s">
        <v>684</v>
      </c>
      <c r="V113" s="80" t="s">
        <v>685</v>
      </c>
      <c r="W113" s="80" t="s">
        <v>680</v>
      </c>
      <c r="X113" s="80" t="s">
        <v>718</v>
      </c>
      <c r="AB113" s="80" t="s">
        <v>680</v>
      </c>
      <c r="AC113" s="80" t="s">
        <v>680</v>
      </c>
      <c r="AD113" s="80" t="s">
        <v>680</v>
      </c>
      <c r="AE113" s="80" t="s">
        <v>686</v>
      </c>
      <c r="AF113" s="80" t="s">
        <v>687</v>
      </c>
      <c r="AG113" s="80" t="s">
        <v>688</v>
      </c>
      <c r="AH113" s="80">
        <f>VLOOKUP(A113,'Can Gas Rankings'!$C$6:$H$95,6,FALSE)</f>
        <v>11</v>
      </c>
      <c r="AI113" s="80">
        <f>VLOOKUP(A113,'Can Pwr Rankings'!$C$6:$F$21,4,FALSE)</f>
        <v>5</v>
      </c>
      <c r="AK113" s="80" t="str">
        <f t="shared" si="2"/>
        <v>Engage Energy Canada L.P.96028131</v>
      </c>
      <c r="AL113" s="80" t="str">
        <f t="shared" si="3"/>
        <v>Enron Canada Corp.</v>
      </c>
    </row>
    <row r="114" spans="1:38" x14ac:dyDescent="0.2">
      <c r="A114" s="80" t="s">
        <v>106</v>
      </c>
      <c r="B114" s="80" t="s">
        <v>80</v>
      </c>
      <c r="C114" s="80">
        <v>96028131</v>
      </c>
      <c r="D114" s="80" t="s">
        <v>564</v>
      </c>
      <c r="E114" s="80" t="s">
        <v>567</v>
      </c>
      <c r="F114" s="80">
        <v>11266</v>
      </c>
      <c r="G114" s="80">
        <v>53341</v>
      </c>
      <c r="H114" s="80" t="s">
        <v>393</v>
      </c>
      <c r="I114" s="80">
        <v>1</v>
      </c>
      <c r="J114" s="80" t="s">
        <v>690</v>
      </c>
      <c r="L114" s="80" t="s">
        <v>679</v>
      </c>
      <c r="M114" s="80" t="s">
        <v>680</v>
      </c>
      <c r="N114" s="80" t="s">
        <v>681</v>
      </c>
      <c r="O114" s="80" t="s">
        <v>680</v>
      </c>
      <c r="Q114" s="80" t="s">
        <v>691</v>
      </c>
      <c r="R114" s="80" t="s">
        <v>80</v>
      </c>
      <c r="S114" s="80" t="s">
        <v>718</v>
      </c>
      <c r="T114" s="80" t="s">
        <v>684</v>
      </c>
      <c r="V114" s="80" t="s">
        <v>685</v>
      </c>
      <c r="W114" s="80" t="s">
        <v>680</v>
      </c>
      <c r="X114" s="80" t="s">
        <v>718</v>
      </c>
      <c r="AB114" s="80" t="s">
        <v>680</v>
      </c>
      <c r="AC114" s="80" t="s">
        <v>680</v>
      </c>
      <c r="AD114" s="80" t="s">
        <v>680</v>
      </c>
      <c r="AE114" s="80" t="s">
        <v>686</v>
      </c>
      <c r="AF114" s="80" t="s">
        <v>687</v>
      </c>
      <c r="AG114" s="80" t="s">
        <v>688</v>
      </c>
      <c r="AH114" s="80">
        <f>VLOOKUP(A114,'Can Gas Rankings'!$C$6:$H$95,6,FALSE)</f>
        <v>11</v>
      </c>
      <c r="AI114" s="80">
        <f>VLOOKUP(A114,'Can Pwr Rankings'!$C$6:$F$21,4,FALSE)</f>
        <v>5</v>
      </c>
      <c r="AK114" s="80" t="str">
        <f t="shared" si="2"/>
        <v>Engage Energy Canada L.P.96028131</v>
      </c>
      <c r="AL114" s="80" t="str">
        <f t="shared" si="3"/>
        <v>Enron Canada Corp.</v>
      </c>
    </row>
    <row r="115" spans="1:38" x14ac:dyDescent="0.2">
      <c r="A115" s="80" t="s">
        <v>106</v>
      </c>
      <c r="B115" s="80" t="s">
        <v>80</v>
      </c>
      <c r="C115" s="80">
        <v>96028131</v>
      </c>
      <c r="D115" s="80" t="s">
        <v>564</v>
      </c>
      <c r="E115" s="80" t="s">
        <v>567</v>
      </c>
      <c r="F115" s="80">
        <v>11266</v>
      </c>
      <c r="G115" s="80">
        <v>53341</v>
      </c>
      <c r="H115" s="80" t="s">
        <v>393</v>
      </c>
      <c r="I115" s="80">
        <v>1</v>
      </c>
      <c r="J115" s="80" t="s">
        <v>690</v>
      </c>
      <c r="L115" s="80" t="s">
        <v>679</v>
      </c>
      <c r="M115" s="80" t="s">
        <v>680</v>
      </c>
      <c r="N115" s="80" t="s">
        <v>681</v>
      </c>
      <c r="O115" s="80" t="s">
        <v>680</v>
      </c>
      <c r="Q115" s="80" t="s">
        <v>682</v>
      </c>
      <c r="R115" s="80" t="s">
        <v>80</v>
      </c>
      <c r="S115" s="80" t="s">
        <v>718</v>
      </c>
      <c r="T115" s="80" t="s">
        <v>684</v>
      </c>
      <c r="V115" s="80" t="s">
        <v>685</v>
      </c>
      <c r="W115" s="80" t="s">
        <v>680</v>
      </c>
      <c r="X115" s="80" t="s">
        <v>718</v>
      </c>
      <c r="AB115" s="80" t="s">
        <v>680</v>
      </c>
      <c r="AC115" s="80" t="s">
        <v>680</v>
      </c>
      <c r="AD115" s="80" t="s">
        <v>680</v>
      </c>
      <c r="AE115" s="80" t="s">
        <v>686</v>
      </c>
      <c r="AF115" s="80" t="s">
        <v>687</v>
      </c>
      <c r="AG115" s="80" t="s">
        <v>688</v>
      </c>
      <c r="AH115" s="80">
        <f>VLOOKUP(A115,'Can Gas Rankings'!$C$6:$H$95,6,FALSE)</f>
        <v>11</v>
      </c>
      <c r="AI115" s="80">
        <f>VLOOKUP(A115,'Can Pwr Rankings'!$C$6:$F$21,4,FALSE)</f>
        <v>5</v>
      </c>
      <c r="AK115" s="80" t="str">
        <f t="shared" si="2"/>
        <v>Engage Energy Canada L.P.96028131</v>
      </c>
      <c r="AL115" s="80" t="str">
        <f t="shared" si="3"/>
        <v>Enron Canada Corp.</v>
      </c>
    </row>
    <row r="116" spans="1:38" x14ac:dyDescent="0.2">
      <c r="A116" s="80" t="s">
        <v>106</v>
      </c>
      <c r="B116" s="80" t="s">
        <v>80</v>
      </c>
      <c r="C116" s="80">
        <v>96028131</v>
      </c>
      <c r="D116" s="80" t="s">
        <v>564</v>
      </c>
      <c r="E116" s="80" t="s">
        <v>567</v>
      </c>
      <c r="F116" s="80">
        <v>11266</v>
      </c>
      <c r="G116" s="80">
        <v>53341</v>
      </c>
      <c r="H116" s="80" t="s">
        <v>393</v>
      </c>
      <c r="I116" s="80">
        <v>1</v>
      </c>
      <c r="J116" s="80" t="s">
        <v>678</v>
      </c>
      <c r="L116" s="80" t="s">
        <v>679</v>
      </c>
      <c r="M116" s="80" t="s">
        <v>680</v>
      </c>
      <c r="N116" s="80" t="s">
        <v>681</v>
      </c>
      <c r="O116" s="80" t="s">
        <v>680</v>
      </c>
      <c r="Q116" s="80" t="s">
        <v>691</v>
      </c>
      <c r="R116" s="80" t="s">
        <v>80</v>
      </c>
      <c r="S116" s="80" t="s">
        <v>718</v>
      </c>
      <c r="T116" s="80" t="s">
        <v>684</v>
      </c>
      <c r="V116" s="80" t="s">
        <v>685</v>
      </c>
      <c r="W116" s="80" t="s">
        <v>680</v>
      </c>
      <c r="X116" s="80" t="s">
        <v>718</v>
      </c>
      <c r="AB116" s="80" t="s">
        <v>680</v>
      </c>
      <c r="AC116" s="80" t="s">
        <v>680</v>
      </c>
      <c r="AD116" s="80" t="s">
        <v>680</v>
      </c>
      <c r="AE116" s="80" t="s">
        <v>686</v>
      </c>
      <c r="AF116" s="80" t="s">
        <v>687</v>
      </c>
      <c r="AG116" s="80" t="s">
        <v>688</v>
      </c>
      <c r="AH116" s="80">
        <f>VLOOKUP(A116,'Can Gas Rankings'!$C$6:$H$95,6,FALSE)</f>
        <v>11</v>
      </c>
      <c r="AI116" s="80">
        <f>VLOOKUP(A116,'Can Pwr Rankings'!$C$6:$F$21,4,FALSE)</f>
        <v>5</v>
      </c>
      <c r="AK116" s="80" t="str">
        <f t="shared" si="2"/>
        <v>Engage Energy Canada L.P.96028131</v>
      </c>
      <c r="AL116" s="80" t="str">
        <f t="shared" si="3"/>
        <v>Enron Canada Corp.</v>
      </c>
    </row>
    <row r="117" spans="1:38" x14ac:dyDescent="0.2">
      <c r="A117" s="80" t="s">
        <v>106</v>
      </c>
      <c r="B117" s="80" t="s">
        <v>80</v>
      </c>
      <c r="C117" s="80">
        <v>96028131</v>
      </c>
      <c r="D117" s="80" t="s">
        <v>564</v>
      </c>
      <c r="E117" s="80" t="s">
        <v>567</v>
      </c>
      <c r="F117" s="80">
        <v>11266</v>
      </c>
      <c r="G117" s="80">
        <v>53341</v>
      </c>
      <c r="H117" s="80" t="s">
        <v>393</v>
      </c>
      <c r="I117" s="80">
        <v>1</v>
      </c>
      <c r="J117" s="80" t="s">
        <v>689</v>
      </c>
      <c r="L117" s="80" t="s">
        <v>679</v>
      </c>
      <c r="M117" s="80" t="s">
        <v>680</v>
      </c>
      <c r="N117" s="80" t="s">
        <v>681</v>
      </c>
      <c r="O117" s="80" t="s">
        <v>680</v>
      </c>
      <c r="Q117" s="80" t="s">
        <v>80</v>
      </c>
      <c r="R117" s="80" t="s">
        <v>80</v>
      </c>
      <c r="S117" s="80" t="s">
        <v>718</v>
      </c>
      <c r="T117" s="80" t="s">
        <v>684</v>
      </c>
      <c r="V117" s="80" t="s">
        <v>685</v>
      </c>
      <c r="W117" s="80" t="s">
        <v>680</v>
      </c>
      <c r="X117" s="80" t="s">
        <v>718</v>
      </c>
      <c r="AB117" s="80" t="s">
        <v>680</v>
      </c>
      <c r="AC117" s="80" t="s">
        <v>680</v>
      </c>
      <c r="AD117" s="80" t="s">
        <v>680</v>
      </c>
      <c r="AE117" s="80" t="s">
        <v>686</v>
      </c>
      <c r="AF117" s="80" t="s">
        <v>687</v>
      </c>
      <c r="AG117" s="80" t="s">
        <v>688</v>
      </c>
      <c r="AH117" s="80">
        <f>VLOOKUP(A117,'Can Gas Rankings'!$C$6:$H$95,6,FALSE)</f>
        <v>11</v>
      </c>
      <c r="AI117" s="80">
        <f>VLOOKUP(A117,'Can Pwr Rankings'!$C$6:$F$21,4,FALSE)</f>
        <v>5</v>
      </c>
      <c r="AK117" s="80" t="str">
        <f t="shared" si="2"/>
        <v>Engage Energy Canada L.P.96028131</v>
      </c>
      <c r="AL117" s="80" t="str">
        <f t="shared" si="3"/>
        <v>Enron Canada Corp.</v>
      </c>
    </row>
    <row r="118" spans="1:38" x14ac:dyDescent="0.2">
      <c r="A118" s="80" t="s">
        <v>106</v>
      </c>
      <c r="B118" s="80" t="s">
        <v>80</v>
      </c>
      <c r="C118" s="80">
        <v>96028131</v>
      </c>
      <c r="D118" s="80" t="s">
        <v>564</v>
      </c>
      <c r="E118" s="80" t="s">
        <v>567</v>
      </c>
      <c r="F118" s="80">
        <v>11266</v>
      </c>
      <c r="G118" s="80">
        <v>53341</v>
      </c>
      <c r="H118" s="80" t="s">
        <v>393</v>
      </c>
      <c r="I118" s="80">
        <v>1</v>
      </c>
      <c r="J118" s="80" t="s">
        <v>311</v>
      </c>
      <c r="L118" s="80" t="s">
        <v>679</v>
      </c>
      <c r="M118" s="80" t="s">
        <v>680</v>
      </c>
      <c r="N118" s="80" t="s">
        <v>681</v>
      </c>
      <c r="O118" s="80" t="s">
        <v>680</v>
      </c>
      <c r="Q118" s="80" t="s">
        <v>80</v>
      </c>
      <c r="R118" s="80" t="s">
        <v>80</v>
      </c>
      <c r="S118" s="80" t="s">
        <v>718</v>
      </c>
      <c r="T118" s="80" t="s">
        <v>684</v>
      </c>
      <c r="V118" s="80" t="s">
        <v>685</v>
      </c>
      <c r="W118" s="80" t="s">
        <v>680</v>
      </c>
      <c r="X118" s="80" t="s">
        <v>718</v>
      </c>
      <c r="AB118" s="80" t="s">
        <v>680</v>
      </c>
      <c r="AC118" s="80" t="s">
        <v>680</v>
      </c>
      <c r="AD118" s="80" t="s">
        <v>680</v>
      </c>
      <c r="AE118" s="80" t="s">
        <v>686</v>
      </c>
      <c r="AF118" s="80" t="s">
        <v>687</v>
      </c>
      <c r="AG118" s="80" t="s">
        <v>688</v>
      </c>
      <c r="AH118" s="80">
        <f>VLOOKUP(A118,'Can Gas Rankings'!$C$6:$H$95,6,FALSE)</f>
        <v>11</v>
      </c>
      <c r="AI118" s="80">
        <f>VLOOKUP(A118,'Can Pwr Rankings'!$C$6:$F$21,4,FALSE)</f>
        <v>5</v>
      </c>
      <c r="AK118" s="80" t="str">
        <f t="shared" si="2"/>
        <v>Engage Energy Canada L.P.96028131</v>
      </c>
      <c r="AL118" s="80" t="str">
        <f t="shared" si="3"/>
        <v>Enron Canada Corp.</v>
      </c>
    </row>
    <row r="119" spans="1:38" x14ac:dyDescent="0.2">
      <c r="A119" s="80" t="s">
        <v>645</v>
      </c>
      <c r="B119" s="80" t="s">
        <v>80</v>
      </c>
      <c r="C119" s="80">
        <v>96058748</v>
      </c>
      <c r="D119" s="80" t="s">
        <v>564</v>
      </c>
      <c r="E119" s="80" t="s">
        <v>567</v>
      </c>
      <c r="F119" s="80">
        <v>11266</v>
      </c>
      <c r="G119" s="80">
        <v>93623</v>
      </c>
      <c r="H119" s="80" t="s">
        <v>393</v>
      </c>
      <c r="I119" s="80">
        <v>0</v>
      </c>
      <c r="J119" s="80" t="s">
        <v>692</v>
      </c>
      <c r="L119" s="80" t="s">
        <v>679</v>
      </c>
      <c r="M119" s="80" t="s">
        <v>680</v>
      </c>
      <c r="N119" s="80" t="s">
        <v>681</v>
      </c>
      <c r="O119" s="80" t="s">
        <v>680</v>
      </c>
      <c r="Q119" s="80" t="s">
        <v>691</v>
      </c>
      <c r="R119" s="80" t="s">
        <v>80</v>
      </c>
      <c r="S119" s="80" t="s">
        <v>719</v>
      </c>
      <c r="T119" s="80" t="s">
        <v>684</v>
      </c>
      <c r="V119" s="80" t="s">
        <v>685</v>
      </c>
      <c r="W119" s="80" t="s">
        <v>680</v>
      </c>
      <c r="X119" s="80" t="s">
        <v>719</v>
      </c>
      <c r="AB119" s="80" t="s">
        <v>680</v>
      </c>
      <c r="AC119" s="80" t="s">
        <v>680</v>
      </c>
      <c r="AD119" s="80" t="s">
        <v>680</v>
      </c>
      <c r="AE119" s="80" t="s">
        <v>686</v>
      </c>
      <c r="AF119" s="80" t="s">
        <v>687</v>
      </c>
      <c r="AG119" s="80" t="s">
        <v>688</v>
      </c>
      <c r="AH119" s="80" t="e">
        <f>VLOOKUP(A119,'Can Gas Rankings'!$C$6:$H$95,6,FALSE)</f>
        <v>#N/A</v>
      </c>
      <c r="AI119" s="80">
        <f>VLOOKUP(A119,'Can Pwr Rankings'!$C$6:$F$21,4,FALSE)</f>
        <v>10</v>
      </c>
      <c r="AK119" s="80" t="str">
        <f t="shared" si="2"/>
        <v>ENMAX Energy Corporation96058748</v>
      </c>
      <c r="AL119" s="80" t="str">
        <f t="shared" si="3"/>
        <v>Enron Canada Corp.</v>
      </c>
    </row>
    <row r="120" spans="1:38" x14ac:dyDescent="0.2">
      <c r="A120" s="80" t="s">
        <v>645</v>
      </c>
      <c r="B120" s="80" t="s">
        <v>80</v>
      </c>
      <c r="C120" s="80">
        <v>96058748</v>
      </c>
      <c r="D120" s="80" t="s">
        <v>564</v>
      </c>
      <c r="E120" s="80" t="s">
        <v>567</v>
      </c>
      <c r="F120" s="80">
        <v>11266</v>
      </c>
      <c r="G120" s="80">
        <v>93623</v>
      </c>
      <c r="H120" s="80" t="s">
        <v>393</v>
      </c>
      <c r="I120" s="80">
        <v>0</v>
      </c>
      <c r="J120" s="80" t="s">
        <v>692</v>
      </c>
      <c r="L120" s="80" t="s">
        <v>679</v>
      </c>
      <c r="M120" s="80" t="s">
        <v>680</v>
      </c>
      <c r="N120" s="80" t="s">
        <v>681</v>
      </c>
      <c r="O120" s="80" t="s">
        <v>680</v>
      </c>
      <c r="Q120" s="80" t="s">
        <v>80</v>
      </c>
      <c r="R120" s="80" t="s">
        <v>80</v>
      </c>
      <c r="S120" s="80" t="s">
        <v>719</v>
      </c>
      <c r="T120" s="80" t="s">
        <v>684</v>
      </c>
      <c r="V120" s="80" t="s">
        <v>685</v>
      </c>
      <c r="W120" s="80" t="s">
        <v>680</v>
      </c>
      <c r="X120" s="80" t="s">
        <v>719</v>
      </c>
      <c r="AB120" s="80" t="s">
        <v>680</v>
      </c>
      <c r="AC120" s="80" t="s">
        <v>680</v>
      </c>
      <c r="AD120" s="80" t="s">
        <v>680</v>
      </c>
      <c r="AE120" s="80" t="s">
        <v>686</v>
      </c>
      <c r="AF120" s="80" t="s">
        <v>687</v>
      </c>
      <c r="AG120" s="80" t="s">
        <v>688</v>
      </c>
      <c r="AH120" s="80" t="e">
        <f>VLOOKUP(A120,'Can Gas Rankings'!$C$6:$H$95,6,FALSE)</f>
        <v>#N/A</v>
      </c>
      <c r="AI120" s="80">
        <f>VLOOKUP(A120,'Can Pwr Rankings'!$C$6:$F$21,4,FALSE)</f>
        <v>10</v>
      </c>
      <c r="AK120" s="80" t="str">
        <f t="shared" si="2"/>
        <v>ENMAX Energy Corporation96058748</v>
      </c>
      <c r="AL120" s="80" t="str">
        <f t="shared" si="3"/>
        <v>Enron Canada Corp.</v>
      </c>
    </row>
    <row r="121" spans="1:38" x14ac:dyDescent="0.2">
      <c r="A121" s="80" t="s">
        <v>645</v>
      </c>
      <c r="B121" s="80" t="s">
        <v>80</v>
      </c>
      <c r="C121" s="80">
        <v>96058748</v>
      </c>
      <c r="D121" s="80" t="s">
        <v>564</v>
      </c>
      <c r="E121" s="80" t="s">
        <v>567</v>
      </c>
      <c r="F121" s="80">
        <v>11266</v>
      </c>
      <c r="G121" s="80">
        <v>93623</v>
      </c>
      <c r="H121" s="80" t="s">
        <v>393</v>
      </c>
      <c r="I121" s="80">
        <v>0</v>
      </c>
      <c r="J121" s="80" t="s">
        <v>692</v>
      </c>
      <c r="L121" s="80" t="s">
        <v>679</v>
      </c>
      <c r="M121" s="80" t="s">
        <v>680</v>
      </c>
      <c r="N121" s="80" t="s">
        <v>681</v>
      </c>
      <c r="O121" s="80" t="s">
        <v>680</v>
      </c>
      <c r="Q121" s="80" t="s">
        <v>682</v>
      </c>
      <c r="R121" s="80" t="s">
        <v>80</v>
      </c>
      <c r="S121" s="80" t="s">
        <v>719</v>
      </c>
      <c r="T121" s="80" t="s">
        <v>684</v>
      </c>
      <c r="V121" s="80" t="s">
        <v>685</v>
      </c>
      <c r="W121" s="80" t="s">
        <v>680</v>
      </c>
      <c r="X121" s="80" t="s">
        <v>719</v>
      </c>
      <c r="AB121" s="80" t="s">
        <v>680</v>
      </c>
      <c r="AC121" s="80" t="s">
        <v>680</v>
      </c>
      <c r="AD121" s="80" t="s">
        <v>680</v>
      </c>
      <c r="AE121" s="80" t="s">
        <v>686</v>
      </c>
      <c r="AF121" s="80" t="s">
        <v>687</v>
      </c>
      <c r="AG121" s="80" t="s">
        <v>688</v>
      </c>
      <c r="AH121" s="80" t="e">
        <f>VLOOKUP(A121,'Can Gas Rankings'!$C$6:$H$95,6,FALSE)</f>
        <v>#N/A</v>
      </c>
      <c r="AI121" s="80">
        <f>VLOOKUP(A121,'Can Pwr Rankings'!$C$6:$F$21,4,FALSE)</f>
        <v>10</v>
      </c>
      <c r="AK121" s="80" t="str">
        <f t="shared" si="2"/>
        <v>ENMAX Energy Corporation96058748</v>
      </c>
      <c r="AL121" s="80" t="str">
        <f t="shared" si="3"/>
        <v>Enron Canada Corp.</v>
      </c>
    </row>
    <row r="122" spans="1:38" x14ac:dyDescent="0.2">
      <c r="A122" s="80" t="s">
        <v>149</v>
      </c>
      <c r="B122" s="80" t="s">
        <v>80</v>
      </c>
      <c r="C122" s="80">
        <v>96042254</v>
      </c>
      <c r="D122" s="80" t="s">
        <v>564</v>
      </c>
      <c r="E122" s="80" t="s">
        <v>565</v>
      </c>
      <c r="F122" s="80">
        <v>1305</v>
      </c>
      <c r="G122" s="80">
        <v>51732</v>
      </c>
      <c r="H122" s="80" t="s">
        <v>393</v>
      </c>
      <c r="I122" s="80">
        <v>0</v>
      </c>
      <c r="J122" s="80" t="s">
        <v>690</v>
      </c>
      <c r="L122" s="80" t="s">
        <v>679</v>
      </c>
      <c r="M122" s="80" t="s">
        <v>680</v>
      </c>
      <c r="N122" s="80" t="s">
        <v>681</v>
      </c>
      <c r="O122" s="80" t="s">
        <v>680</v>
      </c>
      <c r="Q122" s="80" t="s">
        <v>80</v>
      </c>
      <c r="R122" s="80" t="s">
        <v>80</v>
      </c>
      <c r="S122" s="80" t="s">
        <v>720</v>
      </c>
      <c r="T122" s="80" t="s">
        <v>684</v>
      </c>
      <c r="V122" s="80" t="s">
        <v>685</v>
      </c>
      <c r="W122" s="80" t="s">
        <v>680</v>
      </c>
      <c r="X122" s="80" t="s">
        <v>720</v>
      </c>
      <c r="AB122" s="80" t="s">
        <v>680</v>
      </c>
      <c r="AC122" s="80" t="s">
        <v>680</v>
      </c>
      <c r="AD122" s="80" t="s">
        <v>680</v>
      </c>
      <c r="AE122" s="80" t="s">
        <v>686</v>
      </c>
      <c r="AF122" s="80" t="s">
        <v>687</v>
      </c>
      <c r="AG122" s="80" t="s">
        <v>688</v>
      </c>
      <c r="AH122" s="80">
        <f>VLOOKUP(A122,'Can Gas Rankings'!$C$6:$H$95,6,FALSE)</f>
        <v>41</v>
      </c>
      <c r="AI122" s="80" t="e">
        <f>VLOOKUP(A122,'Can Pwr Rankings'!$C$6:$F$21,4,FALSE)</f>
        <v>#N/A</v>
      </c>
      <c r="AK122" s="80" t="str">
        <f t="shared" si="2"/>
        <v>Enserco Energy, Inc.96042254</v>
      </c>
      <c r="AL122" s="80" t="str">
        <f t="shared" si="3"/>
        <v>Enron North America Corp.</v>
      </c>
    </row>
    <row r="123" spans="1:38" x14ac:dyDescent="0.2">
      <c r="A123" s="80" t="s">
        <v>149</v>
      </c>
      <c r="B123" s="80" t="s">
        <v>80</v>
      </c>
      <c r="C123" s="80">
        <v>96042254</v>
      </c>
      <c r="D123" s="80" t="s">
        <v>564</v>
      </c>
      <c r="E123" s="80" t="s">
        <v>565</v>
      </c>
      <c r="F123" s="80">
        <v>1305</v>
      </c>
      <c r="G123" s="80">
        <v>51732</v>
      </c>
      <c r="H123" s="80" t="s">
        <v>393</v>
      </c>
      <c r="I123" s="80">
        <v>0</v>
      </c>
      <c r="J123" s="80" t="s">
        <v>689</v>
      </c>
      <c r="L123" s="80" t="s">
        <v>679</v>
      </c>
      <c r="M123" s="80" t="s">
        <v>680</v>
      </c>
      <c r="N123" s="80" t="s">
        <v>681</v>
      </c>
      <c r="O123" s="80" t="s">
        <v>680</v>
      </c>
      <c r="Q123" s="80" t="s">
        <v>682</v>
      </c>
      <c r="R123" s="80" t="s">
        <v>80</v>
      </c>
      <c r="S123" s="80" t="s">
        <v>720</v>
      </c>
      <c r="T123" s="80" t="s">
        <v>684</v>
      </c>
      <c r="V123" s="80" t="s">
        <v>685</v>
      </c>
      <c r="W123" s="80" t="s">
        <v>680</v>
      </c>
      <c r="X123" s="80" t="s">
        <v>720</v>
      </c>
      <c r="AB123" s="80" t="s">
        <v>680</v>
      </c>
      <c r="AC123" s="80" t="s">
        <v>680</v>
      </c>
      <c r="AD123" s="80" t="s">
        <v>680</v>
      </c>
      <c r="AE123" s="80" t="s">
        <v>686</v>
      </c>
      <c r="AF123" s="80" t="s">
        <v>687</v>
      </c>
      <c r="AG123" s="80" t="s">
        <v>688</v>
      </c>
      <c r="AH123" s="80">
        <f>VLOOKUP(A123,'Can Gas Rankings'!$C$6:$H$95,6,FALSE)</f>
        <v>41</v>
      </c>
      <c r="AI123" s="80" t="e">
        <f>VLOOKUP(A123,'Can Pwr Rankings'!$C$6:$F$21,4,FALSE)</f>
        <v>#N/A</v>
      </c>
      <c r="AK123" s="80" t="str">
        <f t="shared" si="2"/>
        <v>Enserco Energy, Inc.96042254</v>
      </c>
      <c r="AL123" s="80" t="str">
        <f t="shared" si="3"/>
        <v>Enron North America Corp.</v>
      </c>
    </row>
    <row r="124" spans="1:38" x14ac:dyDescent="0.2">
      <c r="A124" s="80" t="s">
        <v>149</v>
      </c>
      <c r="B124" s="80" t="s">
        <v>80</v>
      </c>
      <c r="C124" s="80">
        <v>96042254</v>
      </c>
      <c r="D124" s="80" t="s">
        <v>564</v>
      </c>
      <c r="E124" s="80" t="s">
        <v>565</v>
      </c>
      <c r="F124" s="80">
        <v>1305</v>
      </c>
      <c r="G124" s="80">
        <v>51732</v>
      </c>
      <c r="H124" s="80" t="s">
        <v>393</v>
      </c>
      <c r="I124" s="80">
        <v>0</v>
      </c>
      <c r="J124" s="80" t="s">
        <v>678</v>
      </c>
      <c r="L124" s="80" t="s">
        <v>679</v>
      </c>
      <c r="M124" s="80" t="s">
        <v>680</v>
      </c>
      <c r="N124" s="80" t="s">
        <v>681</v>
      </c>
      <c r="O124" s="80" t="s">
        <v>680</v>
      </c>
      <c r="Q124" s="80" t="s">
        <v>682</v>
      </c>
      <c r="R124" s="80" t="s">
        <v>80</v>
      </c>
      <c r="S124" s="80" t="s">
        <v>720</v>
      </c>
      <c r="T124" s="80" t="s">
        <v>684</v>
      </c>
      <c r="V124" s="80" t="s">
        <v>685</v>
      </c>
      <c r="W124" s="80" t="s">
        <v>680</v>
      </c>
      <c r="X124" s="80" t="s">
        <v>720</v>
      </c>
      <c r="AB124" s="80" t="s">
        <v>680</v>
      </c>
      <c r="AC124" s="80" t="s">
        <v>680</v>
      </c>
      <c r="AD124" s="80" t="s">
        <v>680</v>
      </c>
      <c r="AE124" s="80" t="s">
        <v>686</v>
      </c>
      <c r="AF124" s="80" t="s">
        <v>687</v>
      </c>
      <c r="AG124" s="80" t="s">
        <v>688</v>
      </c>
      <c r="AH124" s="80">
        <f>VLOOKUP(A124,'Can Gas Rankings'!$C$6:$H$95,6,FALSE)</f>
        <v>41</v>
      </c>
      <c r="AI124" s="80" t="e">
        <f>VLOOKUP(A124,'Can Pwr Rankings'!$C$6:$F$21,4,FALSE)</f>
        <v>#N/A</v>
      </c>
      <c r="AK124" s="80" t="str">
        <f t="shared" si="2"/>
        <v>Enserco Energy, Inc.96042254</v>
      </c>
      <c r="AL124" s="80" t="str">
        <f t="shared" si="3"/>
        <v>Enron North America Corp.</v>
      </c>
    </row>
    <row r="125" spans="1:38" x14ac:dyDescent="0.2">
      <c r="A125" s="80" t="s">
        <v>149</v>
      </c>
      <c r="B125" s="80" t="s">
        <v>80</v>
      </c>
      <c r="C125" s="80">
        <v>96042254</v>
      </c>
      <c r="D125" s="80" t="s">
        <v>564</v>
      </c>
      <c r="E125" s="80" t="s">
        <v>565</v>
      </c>
      <c r="F125" s="80">
        <v>1305</v>
      </c>
      <c r="G125" s="80">
        <v>51732</v>
      </c>
      <c r="H125" s="80" t="s">
        <v>393</v>
      </c>
      <c r="I125" s="80">
        <v>0</v>
      </c>
      <c r="J125" s="80" t="s">
        <v>311</v>
      </c>
      <c r="L125" s="80" t="s">
        <v>679</v>
      </c>
      <c r="M125" s="80" t="s">
        <v>680</v>
      </c>
      <c r="N125" s="80" t="s">
        <v>681</v>
      </c>
      <c r="O125" s="80" t="s">
        <v>680</v>
      </c>
      <c r="Q125" s="80" t="s">
        <v>682</v>
      </c>
      <c r="R125" s="80" t="s">
        <v>80</v>
      </c>
      <c r="S125" s="80" t="s">
        <v>720</v>
      </c>
      <c r="T125" s="80" t="s">
        <v>684</v>
      </c>
      <c r="V125" s="80" t="s">
        <v>685</v>
      </c>
      <c r="W125" s="80" t="s">
        <v>680</v>
      </c>
      <c r="X125" s="80" t="s">
        <v>720</v>
      </c>
      <c r="AB125" s="80" t="s">
        <v>680</v>
      </c>
      <c r="AC125" s="80" t="s">
        <v>680</v>
      </c>
      <c r="AD125" s="80" t="s">
        <v>680</v>
      </c>
      <c r="AE125" s="80" t="s">
        <v>686</v>
      </c>
      <c r="AF125" s="80" t="s">
        <v>687</v>
      </c>
      <c r="AG125" s="80" t="s">
        <v>688</v>
      </c>
      <c r="AH125" s="80">
        <f>VLOOKUP(A125,'Can Gas Rankings'!$C$6:$H$95,6,FALSE)</f>
        <v>41</v>
      </c>
      <c r="AI125" s="80" t="e">
        <f>VLOOKUP(A125,'Can Pwr Rankings'!$C$6:$F$21,4,FALSE)</f>
        <v>#N/A</v>
      </c>
      <c r="AK125" s="80" t="str">
        <f t="shared" si="2"/>
        <v>Enserco Energy, Inc.96042254</v>
      </c>
      <c r="AL125" s="80" t="str">
        <f t="shared" si="3"/>
        <v>Enron North America Corp.</v>
      </c>
    </row>
    <row r="126" spans="1:38" x14ac:dyDescent="0.2">
      <c r="A126" s="80" t="s">
        <v>149</v>
      </c>
      <c r="B126" s="80" t="s">
        <v>80</v>
      </c>
      <c r="C126" s="80">
        <v>96042254</v>
      </c>
      <c r="D126" s="80" t="s">
        <v>564</v>
      </c>
      <c r="E126" s="80" t="s">
        <v>565</v>
      </c>
      <c r="F126" s="80">
        <v>1305</v>
      </c>
      <c r="G126" s="80">
        <v>51732</v>
      </c>
      <c r="H126" s="80" t="s">
        <v>393</v>
      </c>
      <c r="I126" s="80">
        <v>0</v>
      </c>
      <c r="J126" s="80" t="s">
        <v>311</v>
      </c>
      <c r="L126" s="80" t="s">
        <v>679</v>
      </c>
      <c r="M126" s="80" t="s">
        <v>680</v>
      </c>
      <c r="N126" s="80" t="s">
        <v>681</v>
      </c>
      <c r="O126" s="80" t="s">
        <v>680</v>
      </c>
      <c r="Q126" s="80" t="s">
        <v>691</v>
      </c>
      <c r="R126" s="80" t="s">
        <v>80</v>
      </c>
      <c r="S126" s="80" t="s">
        <v>720</v>
      </c>
      <c r="T126" s="80" t="s">
        <v>684</v>
      </c>
      <c r="V126" s="80" t="s">
        <v>685</v>
      </c>
      <c r="W126" s="80" t="s">
        <v>680</v>
      </c>
      <c r="X126" s="80" t="s">
        <v>720</v>
      </c>
      <c r="AB126" s="80" t="s">
        <v>680</v>
      </c>
      <c r="AC126" s="80" t="s">
        <v>680</v>
      </c>
      <c r="AD126" s="80" t="s">
        <v>680</v>
      </c>
      <c r="AE126" s="80" t="s">
        <v>686</v>
      </c>
      <c r="AF126" s="80" t="s">
        <v>687</v>
      </c>
      <c r="AG126" s="80" t="s">
        <v>688</v>
      </c>
      <c r="AH126" s="80">
        <f>VLOOKUP(A126,'Can Gas Rankings'!$C$6:$H$95,6,FALSE)</f>
        <v>41</v>
      </c>
      <c r="AI126" s="80" t="e">
        <f>VLOOKUP(A126,'Can Pwr Rankings'!$C$6:$F$21,4,FALSE)</f>
        <v>#N/A</v>
      </c>
      <c r="AK126" s="80" t="str">
        <f t="shared" si="2"/>
        <v>Enserco Energy, Inc.96042254</v>
      </c>
      <c r="AL126" s="80" t="str">
        <f t="shared" si="3"/>
        <v>Enron North America Corp.</v>
      </c>
    </row>
    <row r="127" spans="1:38" x14ac:dyDescent="0.2">
      <c r="A127" s="80" t="s">
        <v>149</v>
      </c>
      <c r="B127" s="80" t="s">
        <v>80</v>
      </c>
      <c r="C127" s="80">
        <v>96042254</v>
      </c>
      <c r="D127" s="80" t="s">
        <v>564</v>
      </c>
      <c r="E127" s="80" t="s">
        <v>565</v>
      </c>
      <c r="F127" s="80">
        <v>1305</v>
      </c>
      <c r="G127" s="80">
        <v>51732</v>
      </c>
      <c r="H127" s="80" t="s">
        <v>393</v>
      </c>
      <c r="I127" s="80">
        <v>0</v>
      </c>
      <c r="J127" s="80" t="s">
        <v>311</v>
      </c>
      <c r="L127" s="80" t="s">
        <v>679</v>
      </c>
      <c r="M127" s="80" t="s">
        <v>680</v>
      </c>
      <c r="N127" s="80" t="s">
        <v>681</v>
      </c>
      <c r="O127" s="80" t="s">
        <v>680</v>
      </c>
      <c r="Q127" s="80" t="s">
        <v>80</v>
      </c>
      <c r="R127" s="80" t="s">
        <v>80</v>
      </c>
      <c r="S127" s="80" t="s">
        <v>720</v>
      </c>
      <c r="T127" s="80" t="s">
        <v>684</v>
      </c>
      <c r="V127" s="80" t="s">
        <v>685</v>
      </c>
      <c r="W127" s="80" t="s">
        <v>680</v>
      </c>
      <c r="X127" s="80" t="s">
        <v>720</v>
      </c>
      <c r="AB127" s="80" t="s">
        <v>680</v>
      </c>
      <c r="AC127" s="80" t="s">
        <v>680</v>
      </c>
      <c r="AD127" s="80" t="s">
        <v>680</v>
      </c>
      <c r="AE127" s="80" t="s">
        <v>686</v>
      </c>
      <c r="AF127" s="80" t="s">
        <v>687</v>
      </c>
      <c r="AG127" s="80" t="s">
        <v>688</v>
      </c>
      <c r="AH127" s="80">
        <f>VLOOKUP(A127,'Can Gas Rankings'!$C$6:$H$95,6,FALSE)</f>
        <v>41</v>
      </c>
      <c r="AI127" s="80" t="e">
        <f>VLOOKUP(A127,'Can Pwr Rankings'!$C$6:$F$21,4,FALSE)</f>
        <v>#N/A</v>
      </c>
      <c r="AK127" s="80" t="str">
        <f t="shared" si="2"/>
        <v>Enserco Energy, Inc.96042254</v>
      </c>
      <c r="AL127" s="80" t="str">
        <f t="shared" si="3"/>
        <v>Enron North America Corp.</v>
      </c>
    </row>
    <row r="128" spans="1:38" x14ac:dyDescent="0.2">
      <c r="A128" s="80" t="s">
        <v>149</v>
      </c>
      <c r="B128" s="80" t="s">
        <v>80</v>
      </c>
      <c r="C128" s="80">
        <v>96042254</v>
      </c>
      <c r="D128" s="80" t="s">
        <v>564</v>
      </c>
      <c r="E128" s="80" t="s">
        <v>565</v>
      </c>
      <c r="F128" s="80">
        <v>1305</v>
      </c>
      <c r="G128" s="80">
        <v>51732</v>
      </c>
      <c r="H128" s="80" t="s">
        <v>393</v>
      </c>
      <c r="I128" s="80">
        <v>0</v>
      </c>
      <c r="J128" s="80" t="s">
        <v>690</v>
      </c>
      <c r="L128" s="80" t="s">
        <v>679</v>
      </c>
      <c r="M128" s="80" t="s">
        <v>680</v>
      </c>
      <c r="N128" s="80" t="s">
        <v>681</v>
      </c>
      <c r="O128" s="80" t="s">
        <v>680</v>
      </c>
      <c r="Q128" s="80" t="s">
        <v>682</v>
      </c>
      <c r="R128" s="80" t="s">
        <v>80</v>
      </c>
      <c r="S128" s="80" t="s">
        <v>720</v>
      </c>
      <c r="T128" s="80" t="s">
        <v>684</v>
      </c>
      <c r="V128" s="80" t="s">
        <v>685</v>
      </c>
      <c r="W128" s="80" t="s">
        <v>680</v>
      </c>
      <c r="X128" s="80" t="s">
        <v>720</v>
      </c>
      <c r="AB128" s="80" t="s">
        <v>680</v>
      </c>
      <c r="AC128" s="80" t="s">
        <v>680</v>
      </c>
      <c r="AD128" s="80" t="s">
        <v>680</v>
      </c>
      <c r="AE128" s="80" t="s">
        <v>686</v>
      </c>
      <c r="AF128" s="80" t="s">
        <v>687</v>
      </c>
      <c r="AG128" s="80" t="s">
        <v>688</v>
      </c>
      <c r="AH128" s="80">
        <f>VLOOKUP(A128,'Can Gas Rankings'!$C$6:$H$95,6,FALSE)</f>
        <v>41</v>
      </c>
      <c r="AI128" s="80" t="e">
        <f>VLOOKUP(A128,'Can Pwr Rankings'!$C$6:$F$21,4,FALSE)</f>
        <v>#N/A</v>
      </c>
      <c r="AK128" s="80" t="str">
        <f t="shared" si="2"/>
        <v>Enserco Energy, Inc.96042254</v>
      </c>
      <c r="AL128" s="80" t="str">
        <f t="shared" si="3"/>
        <v>Enron North America Corp.</v>
      </c>
    </row>
    <row r="129" spans="1:38" x14ac:dyDescent="0.2">
      <c r="A129" s="80" t="s">
        <v>149</v>
      </c>
      <c r="B129" s="80" t="s">
        <v>80</v>
      </c>
      <c r="C129" s="80">
        <v>96042254</v>
      </c>
      <c r="D129" s="80" t="s">
        <v>564</v>
      </c>
      <c r="E129" s="80" t="s">
        <v>565</v>
      </c>
      <c r="F129" s="80">
        <v>1305</v>
      </c>
      <c r="G129" s="80">
        <v>51732</v>
      </c>
      <c r="H129" s="80" t="s">
        <v>393</v>
      </c>
      <c r="I129" s="80">
        <v>0</v>
      </c>
      <c r="J129" s="80" t="s">
        <v>678</v>
      </c>
      <c r="L129" s="80" t="s">
        <v>679</v>
      </c>
      <c r="M129" s="80" t="s">
        <v>680</v>
      </c>
      <c r="N129" s="80" t="s">
        <v>681</v>
      </c>
      <c r="O129" s="80" t="s">
        <v>680</v>
      </c>
      <c r="Q129" s="80" t="s">
        <v>691</v>
      </c>
      <c r="R129" s="80" t="s">
        <v>80</v>
      </c>
      <c r="S129" s="80" t="s">
        <v>720</v>
      </c>
      <c r="T129" s="80" t="s">
        <v>684</v>
      </c>
      <c r="V129" s="80" t="s">
        <v>685</v>
      </c>
      <c r="W129" s="80" t="s">
        <v>680</v>
      </c>
      <c r="X129" s="80" t="s">
        <v>720</v>
      </c>
      <c r="AB129" s="80" t="s">
        <v>680</v>
      </c>
      <c r="AC129" s="80" t="s">
        <v>680</v>
      </c>
      <c r="AD129" s="80" t="s">
        <v>680</v>
      </c>
      <c r="AE129" s="80" t="s">
        <v>686</v>
      </c>
      <c r="AF129" s="80" t="s">
        <v>687</v>
      </c>
      <c r="AG129" s="80" t="s">
        <v>688</v>
      </c>
      <c r="AH129" s="80">
        <f>VLOOKUP(A129,'Can Gas Rankings'!$C$6:$H$95,6,FALSE)</f>
        <v>41</v>
      </c>
      <c r="AI129" s="80" t="e">
        <f>VLOOKUP(A129,'Can Pwr Rankings'!$C$6:$F$21,4,FALSE)</f>
        <v>#N/A</v>
      </c>
      <c r="AK129" s="80" t="str">
        <f t="shared" si="2"/>
        <v>Enserco Energy, Inc.96042254</v>
      </c>
      <c r="AL129" s="80" t="str">
        <f t="shared" si="3"/>
        <v>Enron North America Corp.</v>
      </c>
    </row>
    <row r="130" spans="1:38" x14ac:dyDescent="0.2">
      <c r="A130" s="80" t="s">
        <v>149</v>
      </c>
      <c r="B130" s="80" t="s">
        <v>80</v>
      </c>
      <c r="C130" s="80">
        <v>96042254</v>
      </c>
      <c r="D130" s="80" t="s">
        <v>564</v>
      </c>
      <c r="E130" s="80" t="s">
        <v>565</v>
      </c>
      <c r="F130" s="80">
        <v>1305</v>
      </c>
      <c r="G130" s="80">
        <v>51732</v>
      </c>
      <c r="H130" s="80" t="s">
        <v>393</v>
      </c>
      <c r="I130" s="80">
        <v>0</v>
      </c>
      <c r="J130" s="80" t="s">
        <v>690</v>
      </c>
      <c r="L130" s="80" t="s">
        <v>679</v>
      </c>
      <c r="M130" s="80" t="s">
        <v>680</v>
      </c>
      <c r="N130" s="80" t="s">
        <v>681</v>
      </c>
      <c r="O130" s="80" t="s">
        <v>680</v>
      </c>
      <c r="Q130" s="80" t="s">
        <v>691</v>
      </c>
      <c r="R130" s="80" t="s">
        <v>80</v>
      </c>
      <c r="S130" s="80" t="s">
        <v>720</v>
      </c>
      <c r="T130" s="80" t="s">
        <v>684</v>
      </c>
      <c r="V130" s="80" t="s">
        <v>685</v>
      </c>
      <c r="W130" s="80" t="s">
        <v>680</v>
      </c>
      <c r="X130" s="80" t="s">
        <v>720</v>
      </c>
      <c r="AB130" s="80" t="s">
        <v>680</v>
      </c>
      <c r="AC130" s="80" t="s">
        <v>680</v>
      </c>
      <c r="AD130" s="80" t="s">
        <v>680</v>
      </c>
      <c r="AE130" s="80" t="s">
        <v>686</v>
      </c>
      <c r="AF130" s="80" t="s">
        <v>687</v>
      </c>
      <c r="AG130" s="80" t="s">
        <v>688</v>
      </c>
      <c r="AH130" s="80">
        <f>VLOOKUP(A130,'Can Gas Rankings'!$C$6:$H$95,6,FALSE)</f>
        <v>41</v>
      </c>
      <c r="AI130" s="80" t="e">
        <f>VLOOKUP(A130,'Can Pwr Rankings'!$C$6:$F$21,4,FALSE)</f>
        <v>#N/A</v>
      </c>
      <c r="AK130" s="80" t="str">
        <f t="shared" si="2"/>
        <v>Enserco Energy, Inc.96042254</v>
      </c>
      <c r="AL130" s="80" t="str">
        <f t="shared" si="3"/>
        <v>Enron North America Corp.</v>
      </c>
    </row>
    <row r="131" spans="1:38" x14ac:dyDescent="0.2">
      <c r="A131" s="80" t="s">
        <v>149</v>
      </c>
      <c r="B131" s="80" t="s">
        <v>80</v>
      </c>
      <c r="C131" s="80">
        <v>96042254</v>
      </c>
      <c r="D131" s="80" t="s">
        <v>564</v>
      </c>
      <c r="E131" s="80" t="s">
        <v>565</v>
      </c>
      <c r="F131" s="80">
        <v>1305</v>
      </c>
      <c r="G131" s="80">
        <v>51732</v>
      </c>
      <c r="H131" s="80" t="s">
        <v>393</v>
      </c>
      <c r="I131" s="80">
        <v>0</v>
      </c>
      <c r="J131" s="80" t="s">
        <v>689</v>
      </c>
      <c r="L131" s="80" t="s">
        <v>679</v>
      </c>
      <c r="M131" s="80" t="s">
        <v>680</v>
      </c>
      <c r="N131" s="80" t="s">
        <v>681</v>
      </c>
      <c r="O131" s="80" t="s">
        <v>680</v>
      </c>
      <c r="Q131" s="80" t="s">
        <v>80</v>
      </c>
      <c r="R131" s="80" t="s">
        <v>80</v>
      </c>
      <c r="S131" s="80" t="s">
        <v>720</v>
      </c>
      <c r="T131" s="80" t="s">
        <v>684</v>
      </c>
      <c r="V131" s="80" t="s">
        <v>685</v>
      </c>
      <c r="W131" s="80" t="s">
        <v>680</v>
      </c>
      <c r="X131" s="80" t="s">
        <v>720</v>
      </c>
      <c r="AB131" s="80" t="s">
        <v>680</v>
      </c>
      <c r="AC131" s="80" t="s">
        <v>680</v>
      </c>
      <c r="AD131" s="80" t="s">
        <v>680</v>
      </c>
      <c r="AE131" s="80" t="s">
        <v>686</v>
      </c>
      <c r="AF131" s="80" t="s">
        <v>687</v>
      </c>
      <c r="AG131" s="80" t="s">
        <v>688</v>
      </c>
      <c r="AH131" s="80">
        <f>VLOOKUP(A131,'Can Gas Rankings'!$C$6:$H$95,6,FALSE)</f>
        <v>41</v>
      </c>
      <c r="AI131" s="80" t="e">
        <f>VLOOKUP(A131,'Can Pwr Rankings'!$C$6:$F$21,4,FALSE)</f>
        <v>#N/A</v>
      </c>
      <c r="AK131" s="80" t="str">
        <f t="shared" ref="AK131:AK194" si="4">A131&amp;C131</f>
        <v>Enserco Energy, Inc.96042254</v>
      </c>
      <c r="AL131" s="80" t="str">
        <f t="shared" ref="AL131:AL194" si="5">E131</f>
        <v>Enron North America Corp.</v>
      </c>
    </row>
    <row r="132" spans="1:38" x14ac:dyDescent="0.2">
      <c r="A132" s="80" t="s">
        <v>149</v>
      </c>
      <c r="B132" s="80" t="s">
        <v>80</v>
      </c>
      <c r="C132" s="80">
        <v>96042254</v>
      </c>
      <c r="D132" s="80" t="s">
        <v>564</v>
      </c>
      <c r="E132" s="80" t="s">
        <v>565</v>
      </c>
      <c r="F132" s="80">
        <v>1305</v>
      </c>
      <c r="G132" s="80">
        <v>51732</v>
      </c>
      <c r="H132" s="80" t="s">
        <v>393</v>
      </c>
      <c r="I132" s="80">
        <v>0</v>
      </c>
      <c r="J132" s="80" t="s">
        <v>678</v>
      </c>
      <c r="L132" s="80" t="s">
        <v>679</v>
      </c>
      <c r="M132" s="80" t="s">
        <v>680</v>
      </c>
      <c r="N132" s="80" t="s">
        <v>681</v>
      </c>
      <c r="O132" s="80" t="s">
        <v>680</v>
      </c>
      <c r="Q132" s="80" t="s">
        <v>80</v>
      </c>
      <c r="R132" s="80" t="s">
        <v>80</v>
      </c>
      <c r="S132" s="80" t="s">
        <v>720</v>
      </c>
      <c r="T132" s="80" t="s">
        <v>684</v>
      </c>
      <c r="V132" s="80" t="s">
        <v>685</v>
      </c>
      <c r="W132" s="80" t="s">
        <v>680</v>
      </c>
      <c r="X132" s="80" t="s">
        <v>720</v>
      </c>
      <c r="AB132" s="80" t="s">
        <v>680</v>
      </c>
      <c r="AC132" s="80" t="s">
        <v>680</v>
      </c>
      <c r="AD132" s="80" t="s">
        <v>680</v>
      </c>
      <c r="AE132" s="80" t="s">
        <v>686</v>
      </c>
      <c r="AF132" s="80" t="s">
        <v>687</v>
      </c>
      <c r="AG132" s="80" t="s">
        <v>688</v>
      </c>
      <c r="AH132" s="80">
        <f>VLOOKUP(A132,'Can Gas Rankings'!$C$6:$H$95,6,FALSE)</f>
        <v>41</v>
      </c>
      <c r="AI132" s="80" t="e">
        <f>VLOOKUP(A132,'Can Pwr Rankings'!$C$6:$F$21,4,FALSE)</f>
        <v>#N/A</v>
      </c>
      <c r="AK132" s="80" t="str">
        <f t="shared" si="4"/>
        <v>Enserco Energy, Inc.96042254</v>
      </c>
      <c r="AL132" s="80" t="str">
        <f t="shared" si="5"/>
        <v>Enron North America Corp.</v>
      </c>
    </row>
    <row r="133" spans="1:38" x14ac:dyDescent="0.2">
      <c r="A133" s="80" t="s">
        <v>149</v>
      </c>
      <c r="B133" s="80" t="s">
        <v>80</v>
      </c>
      <c r="C133" s="80">
        <v>96042254</v>
      </c>
      <c r="D133" s="80" t="s">
        <v>564</v>
      </c>
      <c r="E133" s="80" t="s">
        <v>565</v>
      </c>
      <c r="F133" s="80">
        <v>1305</v>
      </c>
      <c r="G133" s="80">
        <v>51732</v>
      </c>
      <c r="H133" s="80" t="s">
        <v>393</v>
      </c>
      <c r="I133" s="80">
        <v>0</v>
      </c>
      <c r="J133" s="80" t="s">
        <v>689</v>
      </c>
      <c r="L133" s="80" t="s">
        <v>679</v>
      </c>
      <c r="M133" s="80" t="s">
        <v>680</v>
      </c>
      <c r="N133" s="80" t="s">
        <v>681</v>
      </c>
      <c r="O133" s="80" t="s">
        <v>680</v>
      </c>
      <c r="Q133" s="80" t="s">
        <v>691</v>
      </c>
      <c r="R133" s="80" t="s">
        <v>80</v>
      </c>
      <c r="S133" s="80" t="s">
        <v>720</v>
      </c>
      <c r="T133" s="80" t="s">
        <v>684</v>
      </c>
      <c r="V133" s="80" t="s">
        <v>685</v>
      </c>
      <c r="W133" s="80" t="s">
        <v>680</v>
      </c>
      <c r="X133" s="80" t="s">
        <v>720</v>
      </c>
      <c r="AB133" s="80" t="s">
        <v>680</v>
      </c>
      <c r="AC133" s="80" t="s">
        <v>680</v>
      </c>
      <c r="AD133" s="80" t="s">
        <v>680</v>
      </c>
      <c r="AE133" s="80" t="s">
        <v>686</v>
      </c>
      <c r="AF133" s="80" t="s">
        <v>687</v>
      </c>
      <c r="AG133" s="80" t="s">
        <v>688</v>
      </c>
      <c r="AH133" s="80">
        <f>VLOOKUP(A133,'Can Gas Rankings'!$C$6:$H$95,6,FALSE)</f>
        <v>41</v>
      </c>
      <c r="AI133" s="80" t="e">
        <f>VLOOKUP(A133,'Can Pwr Rankings'!$C$6:$F$21,4,FALSE)</f>
        <v>#N/A</v>
      </c>
      <c r="AK133" s="80" t="str">
        <f t="shared" si="4"/>
        <v>Enserco Energy, Inc.96042254</v>
      </c>
      <c r="AL133" s="80" t="str">
        <f t="shared" si="5"/>
        <v>Enron North America Corp.</v>
      </c>
    </row>
    <row r="134" spans="1:38" x14ac:dyDescent="0.2">
      <c r="A134" s="80" t="s">
        <v>89</v>
      </c>
      <c r="B134" s="80" t="s">
        <v>80</v>
      </c>
      <c r="C134" s="80">
        <v>96057022</v>
      </c>
      <c r="D134" s="80" t="s">
        <v>564</v>
      </c>
      <c r="E134" s="80" t="s">
        <v>565</v>
      </c>
      <c r="F134" s="80">
        <v>1305</v>
      </c>
      <c r="G134" s="80">
        <v>91219</v>
      </c>
      <c r="H134" s="80" t="s">
        <v>393</v>
      </c>
      <c r="I134" s="80">
        <v>0</v>
      </c>
      <c r="J134" s="80" t="s">
        <v>692</v>
      </c>
      <c r="L134" s="80" t="s">
        <v>679</v>
      </c>
      <c r="M134" s="80" t="s">
        <v>680</v>
      </c>
      <c r="N134" s="80" t="s">
        <v>681</v>
      </c>
      <c r="O134" s="80" t="s">
        <v>680</v>
      </c>
      <c r="Q134" s="80" t="s">
        <v>691</v>
      </c>
      <c r="R134" s="80" t="s">
        <v>80</v>
      </c>
      <c r="S134" s="80" t="s">
        <v>721</v>
      </c>
      <c r="T134" s="80" t="s">
        <v>684</v>
      </c>
      <c r="V134" s="80" t="s">
        <v>685</v>
      </c>
      <c r="W134" s="80" t="s">
        <v>680</v>
      </c>
      <c r="X134" s="80" t="s">
        <v>721</v>
      </c>
      <c r="AB134" s="80" t="s">
        <v>680</v>
      </c>
      <c r="AC134" s="80" t="s">
        <v>680</v>
      </c>
      <c r="AD134" s="80" t="s">
        <v>680</v>
      </c>
      <c r="AE134" s="80" t="s">
        <v>686</v>
      </c>
      <c r="AF134" s="80" t="s">
        <v>687</v>
      </c>
      <c r="AG134" s="80" t="s">
        <v>688</v>
      </c>
      <c r="AH134" s="80">
        <f>VLOOKUP(A134,'Can Gas Rankings'!$C$6:$H$95,6,FALSE)</f>
        <v>26</v>
      </c>
      <c r="AI134" s="80" t="e">
        <f>VLOOKUP(A134,'Can Pwr Rankings'!$C$6:$F$21,4,FALSE)</f>
        <v>#N/A</v>
      </c>
      <c r="AK134" s="80" t="str">
        <f t="shared" si="4"/>
        <v>Entergy-Koch Trading, LP96057022</v>
      </c>
      <c r="AL134" s="80" t="str">
        <f t="shared" si="5"/>
        <v>Enron North America Corp.</v>
      </c>
    </row>
    <row r="135" spans="1:38" x14ac:dyDescent="0.2">
      <c r="A135" s="80" t="s">
        <v>89</v>
      </c>
      <c r="B135" s="80" t="s">
        <v>80</v>
      </c>
      <c r="C135" s="80">
        <v>96057022</v>
      </c>
      <c r="D135" s="80" t="s">
        <v>564</v>
      </c>
      <c r="E135" s="80" t="s">
        <v>565</v>
      </c>
      <c r="F135" s="80">
        <v>1305</v>
      </c>
      <c r="G135" s="80">
        <v>91219</v>
      </c>
      <c r="H135" s="80" t="s">
        <v>393</v>
      </c>
      <c r="I135" s="80">
        <v>0</v>
      </c>
      <c r="J135" s="80" t="s">
        <v>692</v>
      </c>
      <c r="L135" s="80" t="s">
        <v>679</v>
      </c>
      <c r="M135" s="80" t="s">
        <v>680</v>
      </c>
      <c r="N135" s="80" t="s">
        <v>681</v>
      </c>
      <c r="O135" s="80" t="s">
        <v>680</v>
      </c>
      <c r="Q135" s="80" t="s">
        <v>682</v>
      </c>
      <c r="R135" s="80" t="s">
        <v>80</v>
      </c>
      <c r="S135" s="80" t="s">
        <v>721</v>
      </c>
      <c r="T135" s="80" t="s">
        <v>684</v>
      </c>
      <c r="V135" s="80" t="s">
        <v>685</v>
      </c>
      <c r="W135" s="80" t="s">
        <v>680</v>
      </c>
      <c r="X135" s="80" t="s">
        <v>721</v>
      </c>
      <c r="AB135" s="80" t="s">
        <v>680</v>
      </c>
      <c r="AC135" s="80" t="s">
        <v>680</v>
      </c>
      <c r="AD135" s="80" t="s">
        <v>680</v>
      </c>
      <c r="AE135" s="80" t="s">
        <v>686</v>
      </c>
      <c r="AF135" s="80" t="s">
        <v>687</v>
      </c>
      <c r="AG135" s="80" t="s">
        <v>688</v>
      </c>
      <c r="AH135" s="80">
        <f>VLOOKUP(A135,'Can Gas Rankings'!$C$6:$H$95,6,FALSE)</f>
        <v>26</v>
      </c>
      <c r="AI135" s="80" t="e">
        <f>VLOOKUP(A135,'Can Pwr Rankings'!$C$6:$F$21,4,FALSE)</f>
        <v>#N/A</v>
      </c>
      <c r="AK135" s="80" t="str">
        <f t="shared" si="4"/>
        <v>Entergy-Koch Trading, LP96057022</v>
      </c>
      <c r="AL135" s="80" t="str">
        <f t="shared" si="5"/>
        <v>Enron North America Corp.</v>
      </c>
    </row>
    <row r="136" spans="1:38" x14ac:dyDescent="0.2">
      <c r="A136" s="80" t="s">
        <v>89</v>
      </c>
      <c r="B136" s="80" t="s">
        <v>80</v>
      </c>
      <c r="C136" s="80">
        <v>96057022</v>
      </c>
      <c r="D136" s="80" t="s">
        <v>564</v>
      </c>
      <c r="E136" s="80" t="s">
        <v>565</v>
      </c>
      <c r="F136" s="80">
        <v>1305</v>
      </c>
      <c r="G136" s="80">
        <v>91219</v>
      </c>
      <c r="H136" s="80" t="s">
        <v>393</v>
      </c>
      <c r="I136" s="80">
        <v>0</v>
      </c>
      <c r="J136" s="80" t="s">
        <v>692</v>
      </c>
      <c r="L136" s="80" t="s">
        <v>679</v>
      </c>
      <c r="M136" s="80" t="s">
        <v>680</v>
      </c>
      <c r="N136" s="80" t="s">
        <v>681</v>
      </c>
      <c r="O136" s="80" t="s">
        <v>680</v>
      </c>
      <c r="Q136" s="80" t="s">
        <v>80</v>
      </c>
      <c r="R136" s="80" t="s">
        <v>80</v>
      </c>
      <c r="S136" s="80" t="s">
        <v>721</v>
      </c>
      <c r="T136" s="80" t="s">
        <v>684</v>
      </c>
      <c r="V136" s="80" t="s">
        <v>685</v>
      </c>
      <c r="W136" s="80" t="s">
        <v>680</v>
      </c>
      <c r="X136" s="80" t="s">
        <v>721</v>
      </c>
      <c r="AB136" s="80" t="s">
        <v>680</v>
      </c>
      <c r="AC136" s="80" t="s">
        <v>680</v>
      </c>
      <c r="AD136" s="80" t="s">
        <v>680</v>
      </c>
      <c r="AE136" s="80" t="s">
        <v>686</v>
      </c>
      <c r="AF136" s="80" t="s">
        <v>687</v>
      </c>
      <c r="AG136" s="80" t="s">
        <v>688</v>
      </c>
      <c r="AH136" s="80">
        <f>VLOOKUP(A136,'Can Gas Rankings'!$C$6:$H$95,6,FALSE)</f>
        <v>26</v>
      </c>
      <c r="AI136" s="80" t="e">
        <f>VLOOKUP(A136,'Can Pwr Rankings'!$C$6:$F$21,4,FALSE)</f>
        <v>#N/A</v>
      </c>
      <c r="AK136" s="80" t="str">
        <f t="shared" si="4"/>
        <v>Entergy-Koch Trading, LP96057022</v>
      </c>
      <c r="AL136" s="80" t="str">
        <f t="shared" si="5"/>
        <v>Enron North America Corp.</v>
      </c>
    </row>
    <row r="137" spans="1:38" x14ac:dyDescent="0.2">
      <c r="A137" s="80" t="s">
        <v>119</v>
      </c>
      <c r="B137" s="80" t="s">
        <v>80</v>
      </c>
      <c r="C137" s="80">
        <v>96043410</v>
      </c>
      <c r="D137" s="80" t="s">
        <v>564</v>
      </c>
      <c r="E137" s="80" t="s">
        <v>565</v>
      </c>
      <c r="F137" s="80">
        <v>1305</v>
      </c>
      <c r="G137" s="80">
        <v>65246</v>
      </c>
      <c r="H137" s="80" t="s">
        <v>393</v>
      </c>
      <c r="I137" s="80">
        <v>0</v>
      </c>
      <c r="J137" s="80" t="s">
        <v>692</v>
      </c>
      <c r="L137" s="80" t="s">
        <v>679</v>
      </c>
      <c r="M137" s="80" t="s">
        <v>680</v>
      </c>
      <c r="N137" s="80" t="s">
        <v>681</v>
      </c>
      <c r="O137" s="80" t="s">
        <v>680</v>
      </c>
      <c r="Q137" s="80" t="s">
        <v>682</v>
      </c>
      <c r="R137" s="80" t="s">
        <v>80</v>
      </c>
      <c r="S137" s="80" t="s">
        <v>722</v>
      </c>
      <c r="T137" s="80" t="s">
        <v>684</v>
      </c>
      <c r="U137" s="80" t="s">
        <v>723</v>
      </c>
      <c r="V137" s="80" t="s">
        <v>685</v>
      </c>
      <c r="W137" s="80" t="s">
        <v>680</v>
      </c>
      <c r="X137" s="80" t="s">
        <v>722</v>
      </c>
      <c r="AB137" s="80" t="s">
        <v>680</v>
      </c>
      <c r="AC137" s="80" t="s">
        <v>680</v>
      </c>
      <c r="AD137" s="80" t="s">
        <v>680</v>
      </c>
      <c r="AE137" s="80" t="s">
        <v>686</v>
      </c>
      <c r="AF137" s="80" t="s">
        <v>687</v>
      </c>
      <c r="AG137" s="80" t="s">
        <v>688</v>
      </c>
      <c r="AH137" s="80" t="e">
        <f>VLOOKUP(A137,'Can Gas Rankings'!$C$6:$H$95,6,FALSE)</f>
        <v>#N/A</v>
      </c>
      <c r="AI137" s="80">
        <f>VLOOKUP(A137,'Can Pwr Rankings'!$C$6:$F$21,4,FALSE)</f>
        <v>12</v>
      </c>
      <c r="AK137" s="80" t="str">
        <f t="shared" si="4"/>
        <v>IDACORP Energy L.P.96043410</v>
      </c>
      <c r="AL137" s="80" t="str">
        <f t="shared" si="5"/>
        <v>Enron North America Corp.</v>
      </c>
    </row>
    <row r="138" spans="1:38" x14ac:dyDescent="0.2">
      <c r="A138" s="80" t="s">
        <v>119</v>
      </c>
      <c r="B138" s="80" t="s">
        <v>80</v>
      </c>
      <c r="C138" s="80">
        <v>96043410</v>
      </c>
      <c r="D138" s="80" t="s">
        <v>564</v>
      </c>
      <c r="E138" s="80" t="s">
        <v>565</v>
      </c>
      <c r="F138" s="80">
        <v>1305</v>
      </c>
      <c r="G138" s="80">
        <v>65246</v>
      </c>
      <c r="H138" s="80" t="s">
        <v>393</v>
      </c>
      <c r="I138" s="80">
        <v>0</v>
      </c>
      <c r="J138" s="80" t="s">
        <v>692</v>
      </c>
      <c r="L138" s="80" t="s">
        <v>679</v>
      </c>
      <c r="M138" s="80" t="s">
        <v>680</v>
      </c>
      <c r="N138" s="80" t="s">
        <v>681</v>
      </c>
      <c r="O138" s="80" t="s">
        <v>680</v>
      </c>
      <c r="Q138" s="80" t="s">
        <v>80</v>
      </c>
      <c r="R138" s="80" t="s">
        <v>80</v>
      </c>
      <c r="S138" s="80" t="s">
        <v>722</v>
      </c>
      <c r="T138" s="80" t="s">
        <v>684</v>
      </c>
      <c r="U138" s="80" t="s">
        <v>723</v>
      </c>
      <c r="V138" s="80" t="s">
        <v>685</v>
      </c>
      <c r="W138" s="80" t="s">
        <v>680</v>
      </c>
      <c r="X138" s="80" t="s">
        <v>722</v>
      </c>
      <c r="AB138" s="80" t="s">
        <v>680</v>
      </c>
      <c r="AC138" s="80" t="s">
        <v>680</v>
      </c>
      <c r="AD138" s="80" t="s">
        <v>680</v>
      </c>
      <c r="AE138" s="80" t="s">
        <v>686</v>
      </c>
      <c r="AF138" s="80" t="s">
        <v>687</v>
      </c>
      <c r="AG138" s="80" t="s">
        <v>688</v>
      </c>
      <c r="AH138" s="80" t="e">
        <f>VLOOKUP(A138,'Can Gas Rankings'!$C$6:$H$95,6,FALSE)</f>
        <v>#N/A</v>
      </c>
      <c r="AI138" s="80">
        <f>VLOOKUP(A138,'Can Pwr Rankings'!$C$6:$F$21,4,FALSE)</f>
        <v>12</v>
      </c>
      <c r="AK138" s="80" t="str">
        <f t="shared" si="4"/>
        <v>IDACORP Energy L.P.96043410</v>
      </c>
      <c r="AL138" s="80" t="str">
        <f t="shared" si="5"/>
        <v>Enron North America Corp.</v>
      </c>
    </row>
    <row r="139" spans="1:38" x14ac:dyDescent="0.2">
      <c r="A139" s="80" t="s">
        <v>119</v>
      </c>
      <c r="B139" s="80" t="s">
        <v>80</v>
      </c>
      <c r="C139" s="80">
        <v>96043410</v>
      </c>
      <c r="D139" s="80" t="s">
        <v>564</v>
      </c>
      <c r="E139" s="80" t="s">
        <v>565</v>
      </c>
      <c r="F139" s="80">
        <v>1305</v>
      </c>
      <c r="G139" s="80">
        <v>65246</v>
      </c>
      <c r="H139" s="80" t="s">
        <v>393</v>
      </c>
      <c r="I139" s="80">
        <v>0</v>
      </c>
      <c r="J139" s="80" t="s">
        <v>692</v>
      </c>
      <c r="L139" s="80" t="s">
        <v>679</v>
      </c>
      <c r="M139" s="80" t="s">
        <v>680</v>
      </c>
      <c r="N139" s="80" t="s">
        <v>681</v>
      </c>
      <c r="O139" s="80" t="s">
        <v>680</v>
      </c>
      <c r="Q139" s="80" t="s">
        <v>691</v>
      </c>
      <c r="R139" s="80" t="s">
        <v>80</v>
      </c>
      <c r="S139" s="80" t="s">
        <v>722</v>
      </c>
      <c r="T139" s="80" t="s">
        <v>684</v>
      </c>
      <c r="U139" s="80" t="s">
        <v>723</v>
      </c>
      <c r="V139" s="80" t="s">
        <v>685</v>
      </c>
      <c r="W139" s="80" t="s">
        <v>680</v>
      </c>
      <c r="X139" s="80" t="s">
        <v>722</v>
      </c>
      <c r="AB139" s="80" t="s">
        <v>680</v>
      </c>
      <c r="AC139" s="80" t="s">
        <v>680</v>
      </c>
      <c r="AD139" s="80" t="s">
        <v>680</v>
      </c>
      <c r="AE139" s="80" t="s">
        <v>686</v>
      </c>
      <c r="AF139" s="80" t="s">
        <v>687</v>
      </c>
      <c r="AG139" s="80" t="s">
        <v>688</v>
      </c>
      <c r="AH139" s="80" t="e">
        <f>VLOOKUP(A139,'Can Gas Rankings'!$C$6:$H$95,6,FALSE)</f>
        <v>#N/A</v>
      </c>
      <c r="AI139" s="80">
        <f>VLOOKUP(A139,'Can Pwr Rankings'!$C$6:$F$21,4,FALSE)</f>
        <v>12</v>
      </c>
      <c r="AK139" s="80" t="str">
        <f t="shared" si="4"/>
        <v>IDACORP Energy L.P.96043410</v>
      </c>
      <c r="AL139" s="80" t="str">
        <f t="shared" si="5"/>
        <v>Enron North America Corp.</v>
      </c>
    </row>
    <row r="140" spans="1:38" x14ac:dyDescent="0.2">
      <c r="A140" s="80" t="s">
        <v>99</v>
      </c>
      <c r="B140" s="80" t="s">
        <v>80</v>
      </c>
      <c r="C140" s="80">
        <v>96043931</v>
      </c>
      <c r="D140" s="80" t="s">
        <v>564</v>
      </c>
      <c r="E140" s="80" t="s">
        <v>565</v>
      </c>
      <c r="F140" s="80">
        <v>1305</v>
      </c>
      <c r="G140" s="80">
        <v>120</v>
      </c>
      <c r="H140" s="80" t="s">
        <v>393</v>
      </c>
      <c r="I140" s="80">
        <v>2</v>
      </c>
      <c r="J140" s="80" t="s">
        <v>692</v>
      </c>
      <c r="L140" s="80" t="s">
        <v>679</v>
      </c>
      <c r="M140" s="80" t="s">
        <v>680</v>
      </c>
      <c r="N140" s="80" t="s">
        <v>681</v>
      </c>
      <c r="O140" s="80" t="s">
        <v>680</v>
      </c>
      <c r="Q140" s="80" t="s">
        <v>682</v>
      </c>
      <c r="R140" s="80" t="s">
        <v>80</v>
      </c>
      <c r="S140" s="80" t="s">
        <v>724</v>
      </c>
      <c r="T140" s="80" t="s">
        <v>684</v>
      </c>
      <c r="V140" s="80" t="s">
        <v>685</v>
      </c>
      <c r="W140" s="80" t="s">
        <v>680</v>
      </c>
      <c r="X140" s="80" t="s">
        <v>724</v>
      </c>
      <c r="AB140" s="80" t="s">
        <v>680</v>
      </c>
      <c r="AC140" s="80" t="s">
        <v>680</v>
      </c>
      <c r="AD140" s="80" t="s">
        <v>680</v>
      </c>
      <c r="AE140" s="80" t="s">
        <v>686</v>
      </c>
      <c r="AF140" s="80" t="s">
        <v>687</v>
      </c>
      <c r="AG140" s="80" t="s">
        <v>688</v>
      </c>
      <c r="AH140" s="80">
        <f>VLOOKUP(A140,'Can Gas Rankings'!$C$6:$H$95,6,FALSE)</f>
        <v>15</v>
      </c>
      <c r="AI140" s="80" t="e">
        <f>VLOOKUP(A140,'Can Pwr Rankings'!$C$6:$F$21,4,FALSE)</f>
        <v>#N/A</v>
      </c>
      <c r="AK140" s="80" t="str">
        <f t="shared" si="4"/>
        <v>J. Aron &amp; Company96043931</v>
      </c>
      <c r="AL140" s="80" t="str">
        <f t="shared" si="5"/>
        <v>Enron North America Corp.</v>
      </c>
    </row>
    <row r="141" spans="1:38" x14ac:dyDescent="0.2">
      <c r="A141" s="80" t="s">
        <v>99</v>
      </c>
      <c r="B141" s="80" t="s">
        <v>80</v>
      </c>
      <c r="C141" s="80">
        <v>96043931</v>
      </c>
      <c r="D141" s="80" t="s">
        <v>564</v>
      </c>
      <c r="E141" s="80" t="s">
        <v>565</v>
      </c>
      <c r="F141" s="80">
        <v>1305</v>
      </c>
      <c r="G141" s="80">
        <v>120</v>
      </c>
      <c r="H141" s="80" t="s">
        <v>393</v>
      </c>
      <c r="I141" s="80">
        <v>2</v>
      </c>
      <c r="J141" s="80" t="s">
        <v>692</v>
      </c>
      <c r="L141" s="80" t="s">
        <v>679</v>
      </c>
      <c r="M141" s="80" t="s">
        <v>680</v>
      </c>
      <c r="N141" s="80" t="s">
        <v>681</v>
      </c>
      <c r="O141" s="80" t="s">
        <v>680</v>
      </c>
      <c r="Q141" s="80" t="s">
        <v>691</v>
      </c>
      <c r="R141" s="80" t="s">
        <v>80</v>
      </c>
      <c r="S141" s="80" t="s">
        <v>724</v>
      </c>
      <c r="T141" s="80" t="s">
        <v>684</v>
      </c>
      <c r="V141" s="80" t="s">
        <v>685</v>
      </c>
      <c r="W141" s="80" t="s">
        <v>680</v>
      </c>
      <c r="X141" s="80" t="s">
        <v>724</v>
      </c>
      <c r="AB141" s="80" t="s">
        <v>680</v>
      </c>
      <c r="AC141" s="80" t="s">
        <v>680</v>
      </c>
      <c r="AD141" s="80" t="s">
        <v>680</v>
      </c>
      <c r="AE141" s="80" t="s">
        <v>686</v>
      </c>
      <c r="AF141" s="80" t="s">
        <v>687</v>
      </c>
      <c r="AG141" s="80" t="s">
        <v>688</v>
      </c>
      <c r="AH141" s="80">
        <f>VLOOKUP(A141,'Can Gas Rankings'!$C$6:$H$95,6,FALSE)</f>
        <v>15</v>
      </c>
      <c r="AI141" s="80" t="e">
        <f>VLOOKUP(A141,'Can Pwr Rankings'!$C$6:$F$21,4,FALSE)</f>
        <v>#N/A</v>
      </c>
      <c r="AK141" s="80" t="str">
        <f t="shared" si="4"/>
        <v>J. Aron &amp; Company96043931</v>
      </c>
      <c r="AL141" s="80" t="str">
        <f t="shared" si="5"/>
        <v>Enron North America Corp.</v>
      </c>
    </row>
    <row r="142" spans="1:38" x14ac:dyDescent="0.2">
      <c r="A142" s="80" t="s">
        <v>99</v>
      </c>
      <c r="B142" s="80" t="s">
        <v>80</v>
      </c>
      <c r="C142" s="80">
        <v>96043931</v>
      </c>
      <c r="D142" s="80" t="s">
        <v>564</v>
      </c>
      <c r="E142" s="80" t="s">
        <v>565</v>
      </c>
      <c r="F142" s="80">
        <v>1305</v>
      </c>
      <c r="G142" s="80">
        <v>120</v>
      </c>
      <c r="H142" s="80" t="s">
        <v>393</v>
      </c>
      <c r="I142" s="80">
        <v>2</v>
      </c>
      <c r="J142" s="80" t="s">
        <v>692</v>
      </c>
      <c r="L142" s="80" t="s">
        <v>679</v>
      </c>
      <c r="M142" s="80" t="s">
        <v>680</v>
      </c>
      <c r="N142" s="80" t="s">
        <v>681</v>
      </c>
      <c r="O142" s="80" t="s">
        <v>680</v>
      </c>
      <c r="Q142" s="80" t="s">
        <v>80</v>
      </c>
      <c r="R142" s="80" t="s">
        <v>80</v>
      </c>
      <c r="S142" s="80" t="s">
        <v>724</v>
      </c>
      <c r="T142" s="80" t="s">
        <v>684</v>
      </c>
      <c r="V142" s="80" t="s">
        <v>685</v>
      </c>
      <c r="W142" s="80" t="s">
        <v>680</v>
      </c>
      <c r="X142" s="80" t="s">
        <v>724</v>
      </c>
      <c r="AB142" s="80" t="s">
        <v>680</v>
      </c>
      <c r="AC142" s="80" t="s">
        <v>680</v>
      </c>
      <c r="AD142" s="80" t="s">
        <v>680</v>
      </c>
      <c r="AE142" s="80" t="s">
        <v>686</v>
      </c>
      <c r="AF142" s="80" t="s">
        <v>687</v>
      </c>
      <c r="AG142" s="80" t="s">
        <v>688</v>
      </c>
      <c r="AH142" s="80">
        <f>VLOOKUP(A142,'Can Gas Rankings'!$C$6:$H$95,6,FALSE)</f>
        <v>15</v>
      </c>
      <c r="AI142" s="80" t="e">
        <f>VLOOKUP(A142,'Can Pwr Rankings'!$C$6:$F$21,4,FALSE)</f>
        <v>#N/A</v>
      </c>
      <c r="AK142" s="80" t="str">
        <f t="shared" si="4"/>
        <v>J. Aron &amp; Company96043931</v>
      </c>
      <c r="AL142" s="80" t="str">
        <f t="shared" si="5"/>
        <v>Enron North America Corp.</v>
      </c>
    </row>
    <row r="143" spans="1:38" x14ac:dyDescent="0.2">
      <c r="A143" s="80" t="s">
        <v>92</v>
      </c>
      <c r="B143" s="80" t="s">
        <v>80</v>
      </c>
      <c r="C143" s="80">
        <v>95000281</v>
      </c>
      <c r="D143" s="80" t="s">
        <v>568</v>
      </c>
      <c r="E143" s="80" t="s">
        <v>565</v>
      </c>
      <c r="F143" s="80">
        <v>1305</v>
      </c>
      <c r="G143" s="80">
        <v>56264</v>
      </c>
      <c r="H143" s="80" t="s">
        <v>393</v>
      </c>
      <c r="I143" s="80">
        <v>3</v>
      </c>
      <c r="J143" s="80" t="s">
        <v>692</v>
      </c>
      <c r="L143" s="80" t="s">
        <v>679</v>
      </c>
      <c r="M143" s="80" t="s">
        <v>680</v>
      </c>
      <c r="N143" s="80" t="s">
        <v>681</v>
      </c>
      <c r="O143" s="80" t="s">
        <v>680</v>
      </c>
      <c r="Q143" s="80" t="s">
        <v>682</v>
      </c>
      <c r="R143" s="80" t="s">
        <v>80</v>
      </c>
      <c r="S143" s="80" t="s">
        <v>725</v>
      </c>
      <c r="T143" s="80" t="s">
        <v>684</v>
      </c>
      <c r="V143" s="80" t="s">
        <v>685</v>
      </c>
      <c r="W143" s="80" t="s">
        <v>680</v>
      </c>
      <c r="X143" s="80" t="s">
        <v>725</v>
      </c>
      <c r="AB143" s="80" t="s">
        <v>680</v>
      </c>
      <c r="AC143" s="80" t="s">
        <v>680</v>
      </c>
      <c r="AD143" s="80" t="s">
        <v>680</v>
      </c>
      <c r="AE143" s="80" t="s">
        <v>686</v>
      </c>
      <c r="AF143" s="80" t="s">
        <v>687</v>
      </c>
      <c r="AG143" s="80" t="s">
        <v>688</v>
      </c>
      <c r="AH143" s="80">
        <f>VLOOKUP(A143,'Can Gas Rankings'!$C$6:$H$95,6,FALSE)</f>
        <v>21</v>
      </c>
      <c r="AI143" s="80">
        <f>VLOOKUP(A143,'Can Pwr Rankings'!$C$6:$F$21,4,FALSE)</f>
        <v>1</v>
      </c>
      <c r="AK143" s="80" t="str">
        <f t="shared" si="4"/>
        <v>Mirant Americas Energy Marketing, L.P.95000281</v>
      </c>
      <c r="AL143" s="80" t="str">
        <f t="shared" si="5"/>
        <v>Enron North America Corp.</v>
      </c>
    </row>
    <row r="144" spans="1:38" x14ac:dyDescent="0.2">
      <c r="A144" s="80" t="s">
        <v>92</v>
      </c>
      <c r="B144" s="80" t="s">
        <v>80</v>
      </c>
      <c r="C144" s="80">
        <v>95000281</v>
      </c>
      <c r="D144" s="80" t="s">
        <v>568</v>
      </c>
      <c r="E144" s="80" t="s">
        <v>565</v>
      </c>
      <c r="F144" s="80">
        <v>1305</v>
      </c>
      <c r="G144" s="80">
        <v>56264</v>
      </c>
      <c r="H144" s="80" t="s">
        <v>393</v>
      </c>
      <c r="I144" s="80">
        <v>3</v>
      </c>
      <c r="J144" s="80" t="s">
        <v>692</v>
      </c>
      <c r="L144" s="80" t="s">
        <v>679</v>
      </c>
      <c r="M144" s="80" t="s">
        <v>680</v>
      </c>
      <c r="N144" s="80" t="s">
        <v>681</v>
      </c>
      <c r="O144" s="80" t="s">
        <v>680</v>
      </c>
      <c r="Q144" s="80" t="s">
        <v>80</v>
      </c>
      <c r="R144" s="80" t="s">
        <v>80</v>
      </c>
      <c r="S144" s="80" t="s">
        <v>725</v>
      </c>
      <c r="T144" s="80" t="s">
        <v>684</v>
      </c>
      <c r="V144" s="80" t="s">
        <v>685</v>
      </c>
      <c r="W144" s="80" t="s">
        <v>680</v>
      </c>
      <c r="X144" s="80" t="s">
        <v>725</v>
      </c>
      <c r="AB144" s="80" t="s">
        <v>680</v>
      </c>
      <c r="AC144" s="80" t="s">
        <v>680</v>
      </c>
      <c r="AD144" s="80" t="s">
        <v>680</v>
      </c>
      <c r="AE144" s="80" t="s">
        <v>686</v>
      </c>
      <c r="AF144" s="80" t="s">
        <v>687</v>
      </c>
      <c r="AG144" s="80" t="s">
        <v>688</v>
      </c>
      <c r="AH144" s="80">
        <f>VLOOKUP(A144,'Can Gas Rankings'!$C$6:$H$95,6,FALSE)</f>
        <v>21</v>
      </c>
      <c r="AI144" s="80">
        <f>VLOOKUP(A144,'Can Pwr Rankings'!$C$6:$F$21,4,FALSE)</f>
        <v>1</v>
      </c>
      <c r="AK144" s="80" t="str">
        <f t="shared" si="4"/>
        <v>Mirant Americas Energy Marketing, L.P.95000281</v>
      </c>
      <c r="AL144" s="80" t="str">
        <f t="shared" si="5"/>
        <v>Enron North America Corp.</v>
      </c>
    </row>
    <row r="145" spans="1:38" x14ac:dyDescent="0.2">
      <c r="A145" s="80" t="s">
        <v>92</v>
      </c>
      <c r="B145" s="80" t="s">
        <v>80</v>
      </c>
      <c r="C145" s="80">
        <v>95000281</v>
      </c>
      <c r="D145" s="80" t="s">
        <v>568</v>
      </c>
      <c r="E145" s="80" t="s">
        <v>565</v>
      </c>
      <c r="F145" s="80">
        <v>1305</v>
      </c>
      <c r="G145" s="80">
        <v>56264</v>
      </c>
      <c r="H145" s="80" t="s">
        <v>393</v>
      </c>
      <c r="I145" s="80">
        <v>3</v>
      </c>
      <c r="J145" s="80" t="s">
        <v>692</v>
      </c>
      <c r="L145" s="80" t="s">
        <v>679</v>
      </c>
      <c r="M145" s="80" t="s">
        <v>680</v>
      </c>
      <c r="N145" s="80" t="s">
        <v>681</v>
      </c>
      <c r="O145" s="80" t="s">
        <v>680</v>
      </c>
      <c r="Q145" s="80" t="s">
        <v>691</v>
      </c>
      <c r="R145" s="80" t="s">
        <v>80</v>
      </c>
      <c r="S145" s="80" t="s">
        <v>725</v>
      </c>
      <c r="T145" s="80" t="s">
        <v>684</v>
      </c>
      <c r="V145" s="80" t="s">
        <v>685</v>
      </c>
      <c r="W145" s="80" t="s">
        <v>680</v>
      </c>
      <c r="X145" s="80" t="s">
        <v>725</v>
      </c>
      <c r="AB145" s="80" t="s">
        <v>680</v>
      </c>
      <c r="AC145" s="80" t="s">
        <v>680</v>
      </c>
      <c r="AD145" s="80" t="s">
        <v>680</v>
      </c>
      <c r="AE145" s="80" t="s">
        <v>686</v>
      </c>
      <c r="AF145" s="80" t="s">
        <v>687</v>
      </c>
      <c r="AG145" s="80" t="s">
        <v>688</v>
      </c>
      <c r="AH145" s="80">
        <f>VLOOKUP(A145,'Can Gas Rankings'!$C$6:$H$95,6,FALSE)</f>
        <v>21</v>
      </c>
      <c r="AI145" s="80">
        <f>VLOOKUP(A145,'Can Pwr Rankings'!$C$6:$F$21,4,FALSE)</f>
        <v>1</v>
      </c>
      <c r="AK145" s="80" t="str">
        <f t="shared" si="4"/>
        <v>Mirant Americas Energy Marketing, L.P.95000281</v>
      </c>
      <c r="AL145" s="80" t="str">
        <f t="shared" si="5"/>
        <v>Enron North America Corp.</v>
      </c>
    </row>
    <row r="146" spans="1:38" x14ac:dyDescent="0.2">
      <c r="A146" s="80" t="s">
        <v>114</v>
      </c>
      <c r="B146" s="80" t="s">
        <v>80</v>
      </c>
      <c r="C146" s="80">
        <v>95000191</v>
      </c>
      <c r="D146" s="80" t="s">
        <v>574</v>
      </c>
      <c r="E146" s="80" t="s">
        <v>565</v>
      </c>
      <c r="F146" s="80">
        <v>1305</v>
      </c>
      <c r="G146" s="80">
        <v>9409</v>
      </c>
      <c r="H146" s="80" t="s">
        <v>393</v>
      </c>
      <c r="I146" s="80">
        <v>7</v>
      </c>
      <c r="J146" s="80" t="s">
        <v>689</v>
      </c>
      <c r="L146" s="80" t="s">
        <v>679</v>
      </c>
      <c r="M146" s="80" t="s">
        <v>680</v>
      </c>
      <c r="N146" s="80" t="s">
        <v>681</v>
      </c>
      <c r="O146" s="80" t="s">
        <v>680</v>
      </c>
      <c r="Q146" s="80" t="s">
        <v>682</v>
      </c>
      <c r="R146" s="80" t="s">
        <v>80</v>
      </c>
      <c r="S146" s="80" t="s">
        <v>726</v>
      </c>
      <c r="T146" s="80" t="s">
        <v>684</v>
      </c>
      <c r="V146" s="80" t="s">
        <v>727</v>
      </c>
      <c r="W146" s="80" t="s">
        <v>680</v>
      </c>
      <c r="X146" s="80" t="s">
        <v>726</v>
      </c>
      <c r="Y146" s="80" t="s">
        <v>728</v>
      </c>
      <c r="AB146" s="80" t="s">
        <v>680</v>
      </c>
      <c r="AC146" s="80" t="s">
        <v>680</v>
      </c>
      <c r="AD146" s="80" t="s">
        <v>680</v>
      </c>
      <c r="AE146" s="80" t="s">
        <v>686</v>
      </c>
      <c r="AF146" s="80" t="s">
        <v>687</v>
      </c>
      <c r="AG146" s="80" t="s">
        <v>688</v>
      </c>
      <c r="AH146" s="80">
        <f>VLOOKUP(A146,'Can Gas Rankings'!$C$6:$H$95,6,FALSE)</f>
        <v>42</v>
      </c>
      <c r="AI146" s="80" t="e">
        <f>VLOOKUP(A146,'Can Pwr Rankings'!$C$6:$F$21,4,FALSE)</f>
        <v>#N/A</v>
      </c>
      <c r="AK146" s="80" t="str">
        <f t="shared" si="4"/>
        <v>Morgan Stanley Capital Group Inc.95000191</v>
      </c>
      <c r="AL146" s="80" t="str">
        <f t="shared" si="5"/>
        <v>Enron North America Corp.</v>
      </c>
    </row>
    <row r="147" spans="1:38" x14ac:dyDescent="0.2">
      <c r="A147" s="80" t="s">
        <v>114</v>
      </c>
      <c r="B147" s="80" t="s">
        <v>80</v>
      </c>
      <c r="C147" s="80">
        <v>95000191</v>
      </c>
      <c r="D147" s="80" t="s">
        <v>574</v>
      </c>
      <c r="E147" s="80" t="s">
        <v>565</v>
      </c>
      <c r="F147" s="80">
        <v>1305</v>
      </c>
      <c r="G147" s="80">
        <v>9409</v>
      </c>
      <c r="H147" s="80" t="s">
        <v>393</v>
      </c>
      <c r="I147" s="80">
        <v>7</v>
      </c>
      <c r="J147" s="80" t="s">
        <v>689</v>
      </c>
      <c r="L147" s="80" t="s">
        <v>679</v>
      </c>
      <c r="M147" s="80" t="s">
        <v>680</v>
      </c>
      <c r="N147" s="80" t="s">
        <v>681</v>
      </c>
      <c r="O147" s="80" t="s">
        <v>680</v>
      </c>
      <c r="Q147" s="80" t="s">
        <v>691</v>
      </c>
      <c r="R147" s="80" t="s">
        <v>80</v>
      </c>
      <c r="S147" s="80" t="s">
        <v>726</v>
      </c>
      <c r="T147" s="80" t="s">
        <v>684</v>
      </c>
      <c r="V147" s="80" t="s">
        <v>727</v>
      </c>
      <c r="W147" s="80" t="s">
        <v>680</v>
      </c>
      <c r="X147" s="80" t="s">
        <v>726</v>
      </c>
      <c r="Y147" s="80" t="s">
        <v>728</v>
      </c>
      <c r="AB147" s="80" t="s">
        <v>680</v>
      </c>
      <c r="AC147" s="80" t="s">
        <v>680</v>
      </c>
      <c r="AD147" s="80" t="s">
        <v>680</v>
      </c>
      <c r="AE147" s="80" t="s">
        <v>686</v>
      </c>
      <c r="AF147" s="80" t="s">
        <v>687</v>
      </c>
      <c r="AG147" s="80" t="s">
        <v>688</v>
      </c>
      <c r="AH147" s="80">
        <f>VLOOKUP(A147,'Can Gas Rankings'!$C$6:$H$95,6,FALSE)</f>
        <v>42</v>
      </c>
      <c r="AI147" s="80" t="e">
        <f>VLOOKUP(A147,'Can Pwr Rankings'!$C$6:$F$21,4,FALSE)</f>
        <v>#N/A</v>
      </c>
      <c r="AK147" s="80" t="str">
        <f t="shared" si="4"/>
        <v>Morgan Stanley Capital Group Inc.95000191</v>
      </c>
      <c r="AL147" s="80" t="str">
        <f t="shared" si="5"/>
        <v>Enron North America Corp.</v>
      </c>
    </row>
    <row r="148" spans="1:38" x14ac:dyDescent="0.2">
      <c r="A148" s="80" t="s">
        <v>114</v>
      </c>
      <c r="B148" s="80" t="s">
        <v>80</v>
      </c>
      <c r="C148" s="80">
        <v>95000191</v>
      </c>
      <c r="D148" s="80" t="s">
        <v>574</v>
      </c>
      <c r="E148" s="80" t="s">
        <v>565</v>
      </c>
      <c r="F148" s="80">
        <v>1305</v>
      </c>
      <c r="G148" s="80">
        <v>9409</v>
      </c>
      <c r="H148" s="80" t="s">
        <v>393</v>
      </c>
      <c r="I148" s="80">
        <v>7</v>
      </c>
      <c r="J148" s="80" t="s">
        <v>689</v>
      </c>
      <c r="L148" s="80" t="s">
        <v>679</v>
      </c>
      <c r="M148" s="80" t="s">
        <v>680</v>
      </c>
      <c r="N148" s="80" t="s">
        <v>681</v>
      </c>
      <c r="O148" s="80" t="s">
        <v>680</v>
      </c>
      <c r="Q148" s="80" t="s">
        <v>80</v>
      </c>
      <c r="R148" s="80" t="s">
        <v>80</v>
      </c>
      <c r="S148" s="80" t="s">
        <v>726</v>
      </c>
      <c r="T148" s="80" t="s">
        <v>684</v>
      </c>
      <c r="V148" s="80" t="s">
        <v>727</v>
      </c>
      <c r="W148" s="80" t="s">
        <v>680</v>
      </c>
      <c r="X148" s="80" t="s">
        <v>726</v>
      </c>
      <c r="Y148" s="80" t="s">
        <v>728</v>
      </c>
      <c r="AB148" s="80" t="s">
        <v>680</v>
      </c>
      <c r="AC148" s="80" t="s">
        <v>680</v>
      </c>
      <c r="AD148" s="80" t="s">
        <v>680</v>
      </c>
      <c r="AE148" s="80" t="s">
        <v>686</v>
      </c>
      <c r="AF148" s="80" t="s">
        <v>687</v>
      </c>
      <c r="AG148" s="80" t="s">
        <v>688</v>
      </c>
      <c r="AH148" s="80">
        <f>VLOOKUP(A148,'Can Gas Rankings'!$C$6:$H$95,6,FALSE)</f>
        <v>42</v>
      </c>
      <c r="AI148" s="80" t="e">
        <f>VLOOKUP(A148,'Can Pwr Rankings'!$C$6:$F$21,4,FALSE)</f>
        <v>#N/A</v>
      </c>
      <c r="AK148" s="80" t="str">
        <f t="shared" si="4"/>
        <v>Morgan Stanley Capital Group Inc.95000191</v>
      </c>
      <c r="AL148" s="80" t="str">
        <f t="shared" si="5"/>
        <v>Enron North America Corp.</v>
      </c>
    </row>
    <row r="149" spans="1:38" x14ac:dyDescent="0.2">
      <c r="A149" s="80" t="s">
        <v>630</v>
      </c>
      <c r="B149" s="80" t="s">
        <v>80</v>
      </c>
      <c r="C149" s="80">
        <v>96016046</v>
      </c>
      <c r="D149" s="80" t="s">
        <v>564</v>
      </c>
      <c r="E149" s="80" t="s">
        <v>567</v>
      </c>
      <c r="F149" s="80">
        <v>11266</v>
      </c>
      <c r="G149" s="80">
        <v>11157</v>
      </c>
      <c r="H149" s="80" t="s">
        <v>393</v>
      </c>
      <c r="I149" s="80">
        <v>0</v>
      </c>
      <c r="J149" s="80" t="s">
        <v>311</v>
      </c>
      <c r="L149" s="80" t="s">
        <v>679</v>
      </c>
      <c r="M149" s="80" t="s">
        <v>680</v>
      </c>
      <c r="N149" s="80" t="s">
        <v>681</v>
      </c>
      <c r="O149" s="80" t="s">
        <v>680</v>
      </c>
      <c r="Q149" s="80" t="s">
        <v>682</v>
      </c>
      <c r="R149" s="80" t="s">
        <v>80</v>
      </c>
      <c r="S149" s="80" t="s">
        <v>729</v>
      </c>
      <c r="T149" s="80" t="s">
        <v>684</v>
      </c>
      <c r="V149" s="80" t="s">
        <v>685</v>
      </c>
      <c r="W149" s="80" t="s">
        <v>680</v>
      </c>
      <c r="X149" s="80" t="s">
        <v>729</v>
      </c>
      <c r="AB149" s="80" t="s">
        <v>680</v>
      </c>
      <c r="AC149" s="80" t="s">
        <v>680</v>
      </c>
      <c r="AD149" s="80" t="s">
        <v>680</v>
      </c>
      <c r="AE149" s="80" t="s">
        <v>686</v>
      </c>
      <c r="AF149" s="80" t="s">
        <v>687</v>
      </c>
      <c r="AG149" s="80" t="s">
        <v>688</v>
      </c>
      <c r="AH149" s="80">
        <f>VLOOKUP(A149,'Can Gas Rankings'!$C$6:$H$95,6,FALSE)</f>
        <v>25</v>
      </c>
      <c r="AI149" s="80" t="e">
        <f>VLOOKUP(A149,'Can Pwr Rankings'!$C$6:$F$21,4,FALSE)</f>
        <v>#N/A</v>
      </c>
      <c r="AK149" s="80" t="str">
        <f t="shared" si="4"/>
        <v>PanCanadian Petroleum Limited96016046</v>
      </c>
      <c r="AL149" s="80" t="str">
        <f t="shared" si="5"/>
        <v>Enron Canada Corp.</v>
      </c>
    </row>
    <row r="150" spans="1:38" x14ac:dyDescent="0.2">
      <c r="A150" s="80" t="s">
        <v>630</v>
      </c>
      <c r="B150" s="80" t="s">
        <v>80</v>
      </c>
      <c r="C150" s="80">
        <v>96016046</v>
      </c>
      <c r="D150" s="80" t="s">
        <v>564</v>
      </c>
      <c r="E150" s="80" t="s">
        <v>567</v>
      </c>
      <c r="F150" s="80">
        <v>11266</v>
      </c>
      <c r="G150" s="80">
        <v>11157</v>
      </c>
      <c r="H150" s="80" t="s">
        <v>393</v>
      </c>
      <c r="I150" s="80">
        <v>0</v>
      </c>
      <c r="J150" s="80" t="s">
        <v>689</v>
      </c>
      <c r="L150" s="80" t="s">
        <v>679</v>
      </c>
      <c r="M150" s="80" t="s">
        <v>680</v>
      </c>
      <c r="N150" s="80" t="s">
        <v>681</v>
      </c>
      <c r="O150" s="80" t="s">
        <v>680</v>
      </c>
      <c r="Q150" s="80" t="s">
        <v>80</v>
      </c>
      <c r="R150" s="80" t="s">
        <v>80</v>
      </c>
      <c r="S150" s="80" t="s">
        <v>729</v>
      </c>
      <c r="T150" s="80" t="s">
        <v>684</v>
      </c>
      <c r="V150" s="80" t="s">
        <v>685</v>
      </c>
      <c r="W150" s="80" t="s">
        <v>680</v>
      </c>
      <c r="X150" s="80" t="s">
        <v>729</v>
      </c>
      <c r="AB150" s="80" t="s">
        <v>680</v>
      </c>
      <c r="AC150" s="80" t="s">
        <v>680</v>
      </c>
      <c r="AD150" s="80" t="s">
        <v>680</v>
      </c>
      <c r="AE150" s="80" t="s">
        <v>686</v>
      </c>
      <c r="AF150" s="80" t="s">
        <v>687</v>
      </c>
      <c r="AG150" s="80" t="s">
        <v>688</v>
      </c>
      <c r="AH150" s="80">
        <f>VLOOKUP(A150,'Can Gas Rankings'!$C$6:$H$95,6,FALSE)</f>
        <v>25</v>
      </c>
      <c r="AI150" s="80" t="e">
        <f>VLOOKUP(A150,'Can Pwr Rankings'!$C$6:$F$21,4,FALSE)</f>
        <v>#N/A</v>
      </c>
      <c r="AK150" s="80" t="str">
        <f t="shared" si="4"/>
        <v>PanCanadian Petroleum Limited96016046</v>
      </c>
      <c r="AL150" s="80" t="str">
        <f t="shared" si="5"/>
        <v>Enron Canada Corp.</v>
      </c>
    </row>
    <row r="151" spans="1:38" x14ac:dyDescent="0.2">
      <c r="A151" s="80" t="s">
        <v>630</v>
      </c>
      <c r="B151" s="80" t="s">
        <v>80</v>
      </c>
      <c r="C151" s="80">
        <v>96016046</v>
      </c>
      <c r="D151" s="80" t="s">
        <v>564</v>
      </c>
      <c r="E151" s="80" t="s">
        <v>567</v>
      </c>
      <c r="F151" s="80">
        <v>11266</v>
      </c>
      <c r="G151" s="80">
        <v>11157</v>
      </c>
      <c r="H151" s="80" t="s">
        <v>393</v>
      </c>
      <c r="I151" s="80">
        <v>0</v>
      </c>
      <c r="J151" s="80" t="s">
        <v>311</v>
      </c>
      <c r="L151" s="80" t="s">
        <v>679</v>
      </c>
      <c r="M151" s="80" t="s">
        <v>680</v>
      </c>
      <c r="N151" s="80" t="s">
        <v>681</v>
      </c>
      <c r="O151" s="80" t="s">
        <v>680</v>
      </c>
      <c r="Q151" s="80" t="s">
        <v>80</v>
      </c>
      <c r="R151" s="80" t="s">
        <v>80</v>
      </c>
      <c r="S151" s="80" t="s">
        <v>729</v>
      </c>
      <c r="T151" s="80" t="s">
        <v>684</v>
      </c>
      <c r="V151" s="80" t="s">
        <v>685</v>
      </c>
      <c r="W151" s="80" t="s">
        <v>680</v>
      </c>
      <c r="X151" s="80" t="s">
        <v>729</v>
      </c>
      <c r="AB151" s="80" t="s">
        <v>680</v>
      </c>
      <c r="AC151" s="80" t="s">
        <v>680</v>
      </c>
      <c r="AD151" s="80" t="s">
        <v>680</v>
      </c>
      <c r="AE151" s="80" t="s">
        <v>686</v>
      </c>
      <c r="AF151" s="80" t="s">
        <v>687</v>
      </c>
      <c r="AG151" s="80" t="s">
        <v>688</v>
      </c>
      <c r="AH151" s="80">
        <f>VLOOKUP(A151,'Can Gas Rankings'!$C$6:$H$95,6,FALSE)</f>
        <v>25</v>
      </c>
      <c r="AI151" s="80" t="e">
        <f>VLOOKUP(A151,'Can Pwr Rankings'!$C$6:$F$21,4,FALSE)</f>
        <v>#N/A</v>
      </c>
      <c r="AK151" s="80" t="str">
        <f t="shared" si="4"/>
        <v>PanCanadian Petroleum Limited96016046</v>
      </c>
      <c r="AL151" s="80" t="str">
        <f t="shared" si="5"/>
        <v>Enron Canada Corp.</v>
      </c>
    </row>
    <row r="152" spans="1:38" x14ac:dyDescent="0.2">
      <c r="A152" s="80" t="s">
        <v>630</v>
      </c>
      <c r="B152" s="80" t="s">
        <v>80</v>
      </c>
      <c r="C152" s="80">
        <v>96016046</v>
      </c>
      <c r="D152" s="80" t="s">
        <v>564</v>
      </c>
      <c r="E152" s="80" t="s">
        <v>567</v>
      </c>
      <c r="F152" s="80">
        <v>11266</v>
      </c>
      <c r="G152" s="80">
        <v>11157</v>
      </c>
      <c r="H152" s="80" t="s">
        <v>393</v>
      </c>
      <c r="I152" s="80">
        <v>0</v>
      </c>
      <c r="J152" s="80" t="s">
        <v>311</v>
      </c>
      <c r="L152" s="80" t="s">
        <v>679</v>
      </c>
      <c r="M152" s="80" t="s">
        <v>680</v>
      </c>
      <c r="N152" s="80" t="s">
        <v>681</v>
      </c>
      <c r="O152" s="80" t="s">
        <v>680</v>
      </c>
      <c r="Q152" s="80" t="s">
        <v>691</v>
      </c>
      <c r="R152" s="80" t="s">
        <v>80</v>
      </c>
      <c r="S152" s="80" t="s">
        <v>729</v>
      </c>
      <c r="T152" s="80" t="s">
        <v>684</v>
      </c>
      <c r="V152" s="80" t="s">
        <v>685</v>
      </c>
      <c r="W152" s="80" t="s">
        <v>680</v>
      </c>
      <c r="X152" s="80" t="s">
        <v>729</v>
      </c>
      <c r="AB152" s="80" t="s">
        <v>680</v>
      </c>
      <c r="AC152" s="80" t="s">
        <v>680</v>
      </c>
      <c r="AD152" s="80" t="s">
        <v>680</v>
      </c>
      <c r="AE152" s="80" t="s">
        <v>686</v>
      </c>
      <c r="AF152" s="80" t="s">
        <v>687</v>
      </c>
      <c r="AG152" s="80" t="s">
        <v>688</v>
      </c>
      <c r="AH152" s="80">
        <f>VLOOKUP(A152,'Can Gas Rankings'!$C$6:$H$95,6,FALSE)</f>
        <v>25</v>
      </c>
      <c r="AI152" s="80" t="e">
        <f>VLOOKUP(A152,'Can Pwr Rankings'!$C$6:$F$21,4,FALSE)</f>
        <v>#N/A</v>
      </c>
      <c r="AK152" s="80" t="str">
        <f t="shared" si="4"/>
        <v>PanCanadian Petroleum Limited96016046</v>
      </c>
      <c r="AL152" s="80" t="str">
        <f t="shared" si="5"/>
        <v>Enron Canada Corp.</v>
      </c>
    </row>
    <row r="153" spans="1:38" x14ac:dyDescent="0.2">
      <c r="A153" s="80" t="s">
        <v>630</v>
      </c>
      <c r="B153" s="80" t="s">
        <v>80</v>
      </c>
      <c r="C153" s="80">
        <v>96016046</v>
      </c>
      <c r="D153" s="80" t="s">
        <v>564</v>
      </c>
      <c r="E153" s="80" t="s">
        <v>567</v>
      </c>
      <c r="F153" s="80">
        <v>11266</v>
      </c>
      <c r="G153" s="80">
        <v>11157</v>
      </c>
      <c r="H153" s="80" t="s">
        <v>393</v>
      </c>
      <c r="I153" s="80">
        <v>0</v>
      </c>
      <c r="J153" s="80" t="s">
        <v>678</v>
      </c>
      <c r="L153" s="80" t="s">
        <v>679</v>
      </c>
      <c r="M153" s="80" t="s">
        <v>680</v>
      </c>
      <c r="N153" s="80" t="s">
        <v>681</v>
      </c>
      <c r="O153" s="80" t="s">
        <v>680</v>
      </c>
      <c r="Q153" s="80" t="s">
        <v>682</v>
      </c>
      <c r="R153" s="80" t="s">
        <v>80</v>
      </c>
      <c r="S153" s="80" t="s">
        <v>729</v>
      </c>
      <c r="T153" s="80" t="s">
        <v>684</v>
      </c>
      <c r="V153" s="80" t="s">
        <v>685</v>
      </c>
      <c r="W153" s="80" t="s">
        <v>680</v>
      </c>
      <c r="X153" s="80" t="s">
        <v>729</v>
      </c>
      <c r="AB153" s="80" t="s">
        <v>680</v>
      </c>
      <c r="AC153" s="80" t="s">
        <v>680</v>
      </c>
      <c r="AD153" s="80" t="s">
        <v>680</v>
      </c>
      <c r="AE153" s="80" t="s">
        <v>686</v>
      </c>
      <c r="AF153" s="80" t="s">
        <v>687</v>
      </c>
      <c r="AG153" s="80" t="s">
        <v>688</v>
      </c>
      <c r="AH153" s="80">
        <f>VLOOKUP(A153,'Can Gas Rankings'!$C$6:$H$95,6,FALSE)</f>
        <v>25</v>
      </c>
      <c r="AI153" s="80" t="e">
        <f>VLOOKUP(A153,'Can Pwr Rankings'!$C$6:$F$21,4,FALSE)</f>
        <v>#N/A</v>
      </c>
      <c r="AK153" s="80" t="str">
        <f t="shared" si="4"/>
        <v>PanCanadian Petroleum Limited96016046</v>
      </c>
      <c r="AL153" s="80" t="str">
        <f t="shared" si="5"/>
        <v>Enron Canada Corp.</v>
      </c>
    </row>
    <row r="154" spans="1:38" x14ac:dyDescent="0.2">
      <c r="A154" s="80" t="s">
        <v>630</v>
      </c>
      <c r="B154" s="80" t="s">
        <v>80</v>
      </c>
      <c r="C154" s="80">
        <v>96016046</v>
      </c>
      <c r="D154" s="80" t="s">
        <v>564</v>
      </c>
      <c r="E154" s="80" t="s">
        <v>567</v>
      </c>
      <c r="F154" s="80">
        <v>11266</v>
      </c>
      <c r="G154" s="80">
        <v>11157</v>
      </c>
      <c r="H154" s="80" t="s">
        <v>393</v>
      </c>
      <c r="I154" s="80">
        <v>0</v>
      </c>
      <c r="J154" s="80" t="s">
        <v>678</v>
      </c>
      <c r="L154" s="80" t="s">
        <v>679</v>
      </c>
      <c r="M154" s="80" t="s">
        <v>680</v>
      </c>
      <c r="N154" s="80" t="s">
        <v>681</v>
      </c>
      <c r="O154" s="80" t="s">
        <v>680</v>
      </c>
      <c r="Q154" s="80" t="s">
        <v>80</v>
      </c>
      <c r="R154" s="80" t="s">
        <v>80</v>
      </c>
      <c r="S154" s="80" t="s">
        <v>729</v>
      </c>
      <c r="T154" s="80" t="s">
        <v>684</v>
      </c>
      <c r="V154" s="80" t="s">
        <v>685</v>
      </c>
      <c r="W154" s="80" t="s">
        <v>680</v>
      </c>
      <c r="X154" s="80" t="s">
        <v>729</v>
      </c>
      <c r="AB154" s="80" t="s">
        <v>680</v>
      </c>
      <c r="AC154" s="80" t="s">
        <v>680</v>
      </c>
      <c r="AD154" s="80" t="s">
        <v>680</v>
      </c>
      <c r="AE154" s="80" t="s">
        <v>686</v>
      </c>
      <c r="AF154" s="80" t="s">
        <v>687</v>
      </c>
      <c r="AG154" s="80" t="s">
        <v>688</v>
      </c>
      <c r="AH154" s="80">
        <f>VLOOKUP(A154,'Can Gas Rankings'!$C$6:$H$95,6,FALSE)</f>
        <v>25</v>
      </c>
      <c r="AI154" s="80" t="e">
        <f>VLOOKUP(A154,'Can Pwr Rankings'!$C$6:$F$21,4,FALSE)</f>
        <v>#N/A</v>
      </c>
      <c r="AK154" s="80" t="str">
        <f t="shared" si="4"/>
        <v>PanCanadian Petroleum Limited96016046</v>
      </c>
      <c r="AL154" s="80" t="str">
        <f t="shared" si="5"/>
        <v>Enron Canada Corp.</v>
      </c>
    </row>
    <row r="155" spans="1:38" x14ac:dyDescent="0.2">
      <c r="A155" s="80" t="s">
        <v>630</v>
      </c>
      <c r="B155" s="80" t="s">
        <v>80</v>
      </c>
      <c r="C155" s="80">
        <v>96016046</v>
      </c>
      <c r="D155" s="80" t="s">
        <v>564</v>
      </c>
      <c r="E155" s="80" t="s">
        <v>567</v>
      </c>
      <c r="F155" s="80">
        <v>11266</v>
      </c>
      <c r="G155" s="80">
        <v>11157</v>
      </c>
      <c r="H155" s="80" t="s">
        <v>393</v>
      </c>
      <c r="I155" s="80">
        <v>0</v>
      </c>
      <c r="J155" s="80" t="s">
        <v>689</v>
      </c>
      <c r="L155" s="80" t="s">
        <v>679</v>
      </c>
      <c r="M155" s="80" t="s">
        <v>680</v>
      </c>
      <c r="N155" s="80" t="s">
        <v>681</v>
      </c>
      <c r="O155" s="80" t="s">
        <v>680</v>
      </c>
      <c r="Q155" s="80" t="s">
        <v>691</v>
      </c>
      <c r="R155" s="80" t="s">
        <v>80</v>
      </c>
      <c r="S155" s="80" t="s">
        <v>729</v>
      </c>
      <c r="T155" s="80" t="s">
        <v>684</v>
      </c>
      <c r="V155" s="80" t="s">
        <v>685</v>
      </c>
      <c r="W155" s="80" t="s">
        <v>680</v>
      </c>
      <c r="X155" s="80" t="s">
        <v>729</v>
      </c>
      <c r="AB155" s="80" t="s">
        <v>680</v>
      </c>
      <c r="AC155" s="80" t="s">
        <v>680</v>
      </c>
      <c r="AD155" s="80" t="s">
        <v>680</v>
      </c>
      <c r="AE155" s="80" t="s">
        <v>686</v>
      </c>
      <c r="AF155" s="80" t="s">
        <v>687</v>
      </c>
      <c r="AG155" s="80" t="s">
        <v>688</v>
      </c>
      <c r="AH155" s="80">
        <f>VLOOKUP(A155,'Can Gas Rankings'!$C$6:$H$95,6,FALSE)</f>
        <v>25</v>
      </c>
      <c r="AI155" s="80" t="e">
        <f>VLOOKUP(A155,'Can Pwr Rankings'!$C$6:$F$21,4,FALSE)</f>
        <v>#N/A</v>
      </c>
      <c r="AK155" s="80" t="str">
        <f t="shared" si="4"/>
        <v>PanCanadian Petroleum Limited96016046</v>
      </c>
      <c r="AL155" s="80" t="str">
        <f t="shared" si="5"/>
        <v>Enron Canada Corp.</v>
      </c>
    </row>
    <row r="156" spans="1:38" x14ac:dyDescent="0.2">
      <c r="A156" s="80" t="s">
        <v>630</v>
      </c>
      <c r="B156" s="80" t="s">
        <v>80</v>
      </c>
      <c r="C156" s="80">
        <v>96016046</v>
      </c>
      <c r="D156" s="80" t="s">
        <v>564</v>
      </c>
      <c r="E156" s="80" t="s">
        <v>567</v>
      </c>
      <c r="F156" s="80">
        <v>11266</v>
      </c>
      <c r="G156" s="80">
        <v>11157</v>
      </c>
      <c r="H156" s="80" t="s">
        <v>393</v>
      </c>
      <c r="I156" s="80">
        <v>0</v>
      </c>
      <c r="J156" s="80" t="s">
        <v>689</v>
      </c>
      <c r="L156" s="80" t="s">
        <v>679</v>
      </c>
      <c r="M156" s="80" t="s">
        <v>680</v>
      </c>
      <c r="N156" s="80" t="s">
        <v>681</v>
      </c>
      <c r="O156" s="80" t="s">
        <v>680</v>
      </c>
      <c r="Q156" s="80" t="s">
        <v>682</v>
      </c>
      <c r="R156" s="80" t="s">
        <v>80</v>
      </c>
      <c r="S156" s="80" t="s">
        <v>729</v>
      </c>
      <c r="T156" s="80" t="s">
        <v>684</v>
      </c>
      <c r="V156" s="80" t="s">
        <v>685</v>
      </c>
      <c r="W156" s="80" t="s">
        <v>680</v>
      </c>
      <c r="X156" s="80" t="s">
        <v>729</v>
      </c>
      <c r="AB156" s="80" t="s">
        <v>680</v>
      </c>
      <c r="AC156" s="80" t="s">
        <v>680</v>
      </c>
      <c r="AD156" s="80" t="s">
        <v>680</v>
      </c>
      <c r="AE156" s="80" t="s">
        <v>686</v>
      </c>
      <c r="AF156" s="80" t="s">
        <v>687</v>
      </c>
      <c r="AG156" s="80" t="s">
        <v>688</v>
      </c>
      <c r="AH156" s="80">
        <f>VLOOKUP(A156,'Can Gas Rankings'!$C$6:$H$95,6,FALSE)</f>
        <v>25</v>
      </c>
      <c r="AI156" s="80" t="e">
        <f>VLOOKUP(A156,'Can Pwr Rankings'!$C$6:$F$21,4,FALSE)</f>
        <v>#N/A</v>
      </c>
      <c r="AK156" s="80" t="str">
        <f t="shared" si="4"/>
        <v>PanCanadian Petroleum Limited96016046</v>
      </c>
      <c r="AL156" s="80" t="str">
        <f t="shared" si="5"/>
        <v>Enron Canada Corp.</v>
      </c>
    </row>
    <row r="157" spans="1:38" x14ac:dyDescent="0.2">
      <c r="A157" s="80" t="s">
        <v>630</v>
      </c>
      <c r="B157" s="80" t="s">
        <v>80</v>
      </c>
      <c r="C157" s="80">
        <v>96016046</v>
      </c>
      <c r="D157" s="80" t="s">
        <v>564</v>
      </c>
      <c r="E157" s="80" t="s">
        <v>567</v>
      </c>
      <c r="F157" s="80">
        <v>11266</v>
      </c>
      <c r="G157" s="80">
        <v>11157</v>
      </c>
      <c r="H157" s="80" t="s">
        <v>393</v>
      </c>
      <c r="I157" s="80">
        <v>0</v>
      </c>
      <c r="J157" s="80" t="s">
        <v>678</v>
      </c>
      <c r="L157" s="80" t="s">
        <v>679</v>
      </c>
      <c r="M157" s="80" t="s">
        <v>680</v>
      </c>
      <c r="N157" s="80" t="s">
        <v>681</v>
      </c>
      <c r="O157" s="80" t="s">
        <v>680</v>
      </c>
      <c r="Q157" s="80" t="s">
        <v>691</v>
      </c>
      <c r="R157" s="80" t="s">
        <v>80</v>
      </c>
      <c r="S157" s="80" t="s">
        <v>729</v>
      </c>
      <c r="T157" s="80" t="s">
        <v>684</v>
      </c>
      <c r="V157" s="80" t="s">
        <v>685</v>
      </c>
      <c r="W157" s="80" t="s">
        <v>680</v>
      </c>
      <c r="X157" s="80" t="s">
        <v>729</v>
      </c>
      <c r="AB157" s="80" t="s">
        <v>680</v>
      </c>
      <c r="AC157" s="80" t="s">
        <v>680</v>
      </c>
      <c r="AD157" s="80" t="s">
        <v>680</v>
      </c>
      <c r="AE157" s="80" t="s">
        <v>686</v>
      </c>
      <c r="AF157" s="80" t="s">
        <v>687</v>
      </c>
      <c r="AG157" s="80" t="s">
        <v>688</v>
      </c>
      <c r="AH157" s="80">
        <f>VLOOKUP(A157,'Can Gas Rankings'!$C$6:$H$95,6,FALSE)</f>
        <v>25</v>
      </c>
      <c r="AI157" s="80" t="e">
        <f>VLOOKUP(A157,'Can Pwr Rankings'!$C$6:$F$21,4,FALSE)</f>
        <v>#N/A</v>
      </c>
      <c r="AK157" s="80" t="str">
        <f t="shared" si="4"/>
        <v>PanCanadian Petroleum Limited96016046</v>
      </c>
      <c r="AL157" s="80" t="str">
        <f t="shared" si="5"/>
        <v>Enron Canada Corp.</v>
      </c>
    </row>
    <row r="158" spans="1:38" x14ac:dyDescent="0.2">
      <c r="A158" s="80" t="s">
        <v>247</v>
      </c>
      <c r="B158" s="80" t="s">
        <v>80</v>
      </c>
      <c r="C158" s="80">
        <v>96022603</v>
      </c>
      <c r="D158" s="80" t="s">
        <v>564</v>
      </c>
      <c r="E158" s="80" t="s">
        <v>567</v>
      </c>
      <c r="F158" s="80">
        <v>11266</v>
      </c>
      <c r="G158" s="80">
        <v>54438</v>
      </c>
      <c r="H158" s="80" t="s">
        <v>393</v>
      </c>
      <c r="I158" s="80">
        <v>1</v>
      </c>
      <c r="J158" s="80" t="s">
        <v>689</v>
      </c>
      <c r="L158" s="80" t="s">
        <v>679</v>
      </c>
      <c r="M158" s="80" t="s">
        <v>680</v>
      </c>
      <c r="N158" s="80" t="s">
        <v>681</v>
      </c>
      <c r="O158" s="80" t="s">
        <v>680</v>
      </c>
      <c r="Q158" s="80" t="s">
        <v>80</v>
      </c>
      <c r="R158" s="80" t="s">
        <v>80</v>
      </c>
      <c r="S158" s="80" t="s">
        <v>730</v>
      </c>
      <c r="T158" s="80" t="s">
        <v>684</v>
      </c>
      <c r="V158" s="80" t="s">
        <v>685</v>
      </c>
      <c r="W158" s="80" t="s">
        <v>680</v>
      </c>
      <c r="X158" s="80" t="s">
        <v>730</v>
      </c>
      <c r="AB158" s="80" t="s">
        <v>680</v>
      </c>
      <c r="AC158" s="80" t="s">
        <v>680</v>
      </c>
      <c r="AD158" s="80" t="s">
        <v>680</v>
      </c>
      <c r="AE158" s="80" t="s">
        <v>686</v>
      </c>
      <c r="AF158" s="80" t="s">
        <v>687</v>
      </c>
      <c r="AG158" s="80" t="s">
        <v>688</v>
      </c>
      <c r="AH158" s="80">
        <f>VLOOKUP(A158,'Can Gas Rankings'!$C$6:$H$95,6,FALSE)</f>
        <v>8</v>
      </c>
      <c r="AI158" s="80" t="e">
        <f>VLOOKUP(A158,'Can Pwr Rankings'!$C$6:$F$21,4,FALSE)</f>
        <v>#N/A</v>
      </c>
      <c r="AK158" s="80" t="str">
        <f t="shared" si="4"/>
        <v>PG&amp;E Energy Trading, Canada Corporation96022603</v>
      </c>
      <c r="AL158" s="80" t="str">
        <f t="shared" si="5"/>
        <v>Enron Canada Corp.</v>
      </c>
    </row>
    <row r="159" spans="1:38" x14ac:dyDescent="0.2">
      <c r="A159" s="80" t="s">
        <v>247</v>
      </c>
      <c r="B159" s="80" t="s">
        <v>80</v>
      </c>
      <c r="C159" s="80">
        <v>96022603</v>
      </c>
      <c r="D159" s="80" t="s">
        <v>564</v>
      </c>
      <c r="E159" s="80" t="s">
        <v>567</v>
      </c>
      <c r="F159" s="80">
        <v>11266</v>
      </c>
      <c r="G159" s="80">
        <v>54438</v>
      </c>
      <c r="H159" s="80" t="s">
        <v>393</v>
      </c>
      <c r="I159" s="80">
        <v>1</v>
      </c>
      <c r="J159" s="80" t="s">
        <v>678</v>
      </c>
      <c r="L159" s="80" t="s">
        <v>679</v>
      </c>
      <c r="M159" s="80" t="s">
        <v>680</v>
      </c>
      <c r="N159" s="80" t="s">
        <v>681</v>
      </c>
      <c r="O159" s="80" t="s">
        <v>680</v>
      </c>
      <c r="Q159" s="80" t="s">
        <v>682</v>
      </c>
      <c r="R159" s="80" t="s">
        <v>80</v>
      </c>
      <c r="S159" s="80" t="s">
        <v>730</v>
      </c>
      <c r="T159" s="80" t="s">
        <v>684</v>
      </c>
      <c r="V159" s="80" t="s">
        <v>685</v>
      </c>
      <c r="W159" s="80" t="s">
        <v>680</v>
      </c>
      <c r="X159" s="80" t="s">
        <v>730</v>
      </c>
      <c r="AB159" s="80" t="s">
        <v>680</v>
      </c>
      <c r="AC159" s="80" t="s">
        <v>680</v>
      </c>
      <c r="AD159" s="80" t="s">
        <v>680</v>
      </c>
      <c r="AE159" s="80" t="s">
        <v>686</v>
      </c>
      <c r="AF159" s="80" t="s">
        <v>687</v>
      </c>
      <c r="AG159" s="80" t="s">
        <v>688</v>
      </c>
      <c r="AH159" s="80">
        <f>VLOOKUP(A159,'Can Gas Rankings'!$C$6:$H$95,6,FALSE)</f>
        <v>8</v>
      </c>
      <c r="AI159" s="80" t="e">
        <f>VLOOKUP(A159,'Can Pwr Rankings'!$C$6:$F$21,4,FALSE)</f>
        <v>#N/A</v>
      </c>
      <c r="AK159" s="80" t="str">
        <f t="shared" si="4"/>
        <v>PG&amp;E Energy Trading, Canada Corporation96022603</v>
      </c>
      <c r="AL159" s="80" t="str">
        <f t="shared" si="5"/>
        <v>Enron Canada Corp.</v>
      </c>
    </row>
    <row r="160" spans="1:38" x14ac:dyDescent="0.2">
      <c r="A160" s="80" t="s">
        <v>247</v>
      </c>
      <c r="B160" s="80" t="s">
        <v>80</v>
      </c>
      <c r="C160" s="80">
        <v>96022603</v>
      </c>
      <c r="D160" s="80" t="s">
        <v>564</v>
      </c>
      <c r="E160" s="80" t="s">
        <v>567</v>
      </c>
      <c r="F160" s="80">
        <v>11266</v>
      </c>
      <c r="G160" s="80">
        <v>54438</v>
      </c>
      <c r="H160" s="80" t="s">
        <v>393</v>
      </c>
      <c r="I160" s="80">
        <v>1</v>
      </c>
      <c r="J160" s="80" t="s">
        <v>690</v>
      </c>
      <c r="L160" s="80" t="s">
        <v>679</v>
      </c>
      <c r="M160" s="80" t="s">
        <v>680</v>
      </c>
      <c r="N160" s="80" t="s">
        <v>681</v>
      </c>
      <c r="O160" s="80" t="s">
        <v>680</v>
      </c>
      <c r="Q160" s="80" t="s">
        <v>682</v>
      </c>
      <c r="R160" s="80" t="s">
        <v>80</v>
      </c>
      <c r="S160" s="80" t="s">
        <v>730</v>
      </c>
      <c r="T160" s="80" t="s">
        <v>684</v>
      </c>
      <c r="V160" s="80" t="s">
        <v>685</v>
      </c>
      <c r="W160" s="80" t="s">
        <v>680</v>
      </c>
      <c r="X160" s="80" t="s">
        <v>730</v>
      </c>
      <c r="AB160" s="80" t="s">
        <v>680</v>
      </c>
      <c r="AC160" s="80" t="s">
        <v>680</v>
      </c>
      <c r="AD160" s="80" t="s">
        <v>680</v>
      </c>
      <c r="AE160" s="80" t="s">
        <v>686</v>
      </c>
      <c r="AF160" s="80" t="s">
        <v>687</v>
      </c>
      <c r="AG160" s="80" t="s">
        <v>688</v>
      </c>
      <c r="AH160" s="80">
        <f>VLOOKUP(A160,'Can Gas Rankings'!$C$6:$H$95,6,FALSE)</f>
        <v>8</v>
      </c>
      <c r="AI160" s="80" t="e">
        <f>VLOOKUP(A160,'Can Pwr Rankings'!$C$6:$F$21,4,FALSE)</f>
        <v>#N/A</v>
      </c>
      <c r="AK160" s="80" t="str">
        <f t="shared" si="4"/>
        <v>PG&amp;E Energy Trading, Canada Corporation96022603</v>
      </c>
      <c r="AL160" s="80" t="str">
        <f t="shared" si="5"/>
        <v>Enron Canada Corp.</v>
      </c>
    </row>
    <row r="161" spans="1:38" x14ac:dyDescent="0.2">
      <c r="A161" s="80" t="s">
        <v>247</v>
      </c>
      <c r="B161" s="80" t="s">
        <v>80</v>
      </c>
      <c r="C161" s="80">
        <v>96022603</v>
      </c>
      <c r="D161" s="80" t="s">
        <v>564</v>
      </c>
      <c r="E161" s="80" t="s">
        <v>567</v>
      </c>
      <c r="F161" s="80">
        <v>11266</v>
      </c>
      <c r="G161" s="80">
        <v>54438</v>
      </c>
      <c r="H161" s="80" t="s">
        <v>393</v>
      </c>
      <c r="I161" s="80">
        <v>1</v>
      </c>
      <c r="J161" s="80" t="s">
        <v>311</v>
      </c>
      <c r="L161" s="80" t="s">
        <v>679</v>
      </c>
      <c r="M161" s="80" t="s">
        <v>680</v>
      </c>
      <c r="N161" s="80" t="s">
        <v>681</v>
      </c>
      <c r="O161" s="80" t="s">
        <v>680</v>
      </c>
      <c r="Q161" s="80" t="s">
        <v>80</v>
      </c>
      <c r="R161" s="80" t="s">
        <v>80</v>
      </c>
      <c r="S161" s="80" t="s">
        <v>730</v>
      </c>
      <c r="T161" s="80" t="s">
        <v>684</v>
      </c>
      <c r="V161" s="80" t="s">
        <v>685</v>
      </c>
      <c r="W161" s="80" t="s">
        <v>680</v>
      </c>
      <c r="X161" s="80" t="s">
        <v>730</v>
      </c>
      <c r="AB161" s="80" t="s">
        <v>680</v>
      </c>
      <c r="AC161" s="80" t="s">
        <v>680</v>
      </c>
      <c r="AD161" s="80" t="s">
        <v>680</v>
      </c>
      <c r="AE161" s="80" t="s">
        <v>686</v>
      </c>
      <c r="AF161" s="80" t="s">
        <v>687</v>
      </c>
      <c r="AG161" s="80" t="s">
        <v>688</v>
      </c>
      <c r="AH161" s="80">
        <f>VLOOKUP(A161,'Can Gas Rankings'!$C$6:$H$95,6,FALSE)</f>
        <v>8</v>
      </c>
      <c r="AI161" s="80" t="e">
        <f>VLOOKUP(A161,'Can Pwr Rankings'!$C$6:$F$21,4,FALSE)</f>
        <v>#N/A</v>
      </c>
      <c r="AK161" s="80" t="str">
        <f t="shared" si="4"/>
        <v>PG&amp;E Energy Trading, Canada Corporation96022603</v>
      </c>
      <c r="AL161" s="80" t="str">
        <f t="shared" si="5"/>
        <v>Enron Canada Corp.</v>
      </c>
    </row>
    <row r="162" spans="1:38" x14ac:dyDescent="0.2">
      <c r="A162" s="80" t="s">
        <v>247</v>
      </c>
      <c r="B162" s="80" t="s">
        <v>80</v>
      </c>
      <c r="C162" s="80">
        <v>96022603</v>
      </c>
      <c r="D162" s="80" t="s">
        <v>564</v>
      </c>
      <c r="E162" s="80" t="s">
        <v>567</v>
      </c>
      <c r="F162" s="80">
        <v>11266</v>
      </c>
      <c r="G162" s="80">
        <v>54438</v>
      </c>
      <c r="H162" s="80" t="s">
        <v>393</v>
      </c>
      <c r="I162" s="80">
        <v>1</v>
      </c>
      <c r="J162" s="80" t="s">
        <v>678</v>
      </c>
      <c r="L162" s="80" t="s">
        <v>679</v>
      </c>
      <c r="M162" s="80" t="s">
        <v>680</v>
      </c>
      <c r="N162" s="80" t="s">
        <v>681</v>
      </c>
      <c r="O162" s="80" t="s">
        <v>680</v>
      </c>
      <c r="Q162" s="80" t="s">
        <v>80</v>
      </c>
      <c r="R162" s="80" t="s">
        <v>80</v>
      </c>
      <c r="S162" s="80" t="s">
        <v>730</v>
      </c>
      <c r="T162" s="80" t="s">
        <v>684</v>
      </c>
      <c r="V162" s="80" t="s">
        <v>685</v>
      </c>
      <c r="W162" s="80" t="s">
        <v>680</v>
      </c>
      <c r="X162" s="80" t="s">
        <v>730</v>
      </c>
      <c r="AB162" s="80" t="s">
        <v>680</v>
      </c>
      <c r="AC162" s="80" t="s">
        <v>680</v>
      </c>
      <c r="AD162" s="80" t="s">
        <v>680</v>
      </c>
      <c r="AE162" s="80" t="s">
        <v>686</v>
      </c>
      <c r="AF162" s="80" t="s">
        <v>687</v>
      </c>
      <c r="AG162" s="80" t="s">
        <v>688</v>
      </c>
      <c r="AH162" s="80">
        <f>VLOOKUP(A162,'Can Gas Rankings'!$C$6:$H$95,6,FALSE)</f>
        <v>8</v>
      </c>
      <c r="AI162" s="80" t="e">
        <f>VLOOKUP(A162,'Can Pwr Rankings'!$C$6:$F$21,4,FALSE)</f>
        <v>#N/A</v>
      </c>
      <c r="AK162" s="80" t="str">
        <f t="shared" si="4"/>
        <v>PG&amp;E Energy Trading, Canada Corporation96022603</v>
      </c>
      <c r="AL162" s="80" t="str">
        <f t="shared" si="5"/>
        <v>Enron Canada Corp.</v>
      </c>
    </row>
    <row r="163" spans="1:38" x14ac:dyDescent="0.2">
      <c r="A163" s="80" t="s">
        <v>247</v>
      </c>
      <c r="B163" s="80" t="s">
        <v>80</v>
      </c>
      <c r="C163" s="80">
        <v>96022603</v>
      </c>
      <c r="D163" s="80" t="s">
        <v>564</v>
      </c>
      <c r="E163" s="80" t="s">
        <v>567</v>
      </c>
      <c r="F163" s="80">
        <v>11266</v>
      </c>
      <c r="G163" s="80">
        <v>54438</v>
      </c>
      <c r="H163" s="80" t="s">
        <v>393</v>
      </c>
      <c r="I163" s="80">
        <v>1</v>
      </c>
      <c r="J163" s="80" t="s">
        <v>690</v>
      </c>
      <c r="L163" s="80" t="s">
        <v>679</v>
      </c>
      <c r="M163" s="80" t="s">
        <v>680</v>
      </c>
      <c r="N163" s="80" t="s">
        <v>681</v>
      </c>
      <c r="O163" s="80" t="s">
        <v>680</v>
      </c>
      <c r="Q163" s="80" t="s">
        <v>691</v>
      </c>
      <c r="R163" s="80" t="s">
        <v>80</v>
      </c>
      <c r="S163" s="80" t="s">
        <v>730</v>
      </c>
      <c r="T163" s="80" t="s">
        <v>684</v>
      </c>
      <c r="V163" s="80" t="s">
        <v>685</v>
      </c>
      <c r="W163" s="80" t="s">
        <v>680</v>
      </c>
      <c r="X163" s="80" t="s">
        <v>730</v>
      </c>
      <c r="AB163" s="80" t="s">
        <v>680</v>
      </c>
      <c r="AC163" s="80" t="s">
        <v>680</v>
      </c>
      <c r="AD163" s="80" t="s">
        <v>680</v>
      </c>
      <c r="AE163" s="80" t="s">
        <v>686</v>
      </c>
      <c r="AF163" s="80" t="s">
        <v>687</v>
      </c>
      <c r="AG163" s="80" t="s">
        <v>688</v>
      </c>
      <c r="AH163" s="80">
        <f>VLOOKUP(A163,'Can Gas Rankings'!$C$6:$H$95,6,FALSE)</f>
        <v>8</v>
      </c>
      <c r="AI163" s="80" t="e">
        <f>VLOOKUP(A163,'Can Pwr Rankings'!$C$6:$F$21,4,FALSE)</f>
        <v>#N/A</v>
      </c>
      <c r="AK163" s="80" t="str">
        <f t="shared" si="4"/>
        <v>PG&amp;E Energy Trading, Canada Corporation96022603</v>
      </c>
      <c r="AL163" s="80" t="str">
        <f t="shared" si="5"/>
        <v>Enron Canada Corp.</v>
      </c>
    </row>
    <row r="164" spans="1:38" x14ac:dyDescent="0.2">
      <c r="A164" s="80" t="s">
        <v>247</v>
      </c>
      <c r="B164" s="80" t="s">
        <v>80</v>
      </c>
      <c r="C164" s="80">
        <v>96022603</v>
      </c>
      <c r="D164" s="80" t="s">
        <v>564</v>
      </c>
      <c r="E164" s="80" t="s">
        <v>567</v>
      </c>
      <c r="F164" s="80">
        <v>11266</v>
      </c>
      <c r="G164" s="80">
        <v>54438</v>
      </c>
      <c r="H164" s="80" t="s">
        <v>393</v>
      </c>
      <c r="I164" s="80">
        <v>1</v>
      </c>
      <c r="J164" s="80" t="s">
        <v>311</v>
      </c>
      <c r="L164" s="80" t="s">
        <v>679</v>
      </c>
      <c r="M164" s="80" t="s">
        <v>680</v>
      </c>
      <c r="N164" s="80" t="s">
        <v>681</v>
      </c>
      <c r="O164" s="80" t="s">
        <v>680</v>
      </c>
      <c r="Q164" s="80" t="s">
        <v>691</v>
      </c>
      <c r="R164" s="80" t="s">
        <v>80</v>
      </c>
      <c r="S164" s="80" t="s">
        <v>730</v>
      </c>
      <c r="T164" s="80" t="s">
        <v>684</v>
      </c>
      <c r="V164" s="80" t="s">
        <v>685</v>
      </c>
      <c r="W164" s="80" t="s">
        <v>680</v>
      </c>
      <c r="X164" s="80" t="s">
        <v>730</v>
      </c>
      <c r="AB164" s="80" t="s">
        <v>680</v>
      </c>
      <c r="AC164" s="80" t="s">
        <v>680</v>
      </c>
      <c r="AD164" s="80" t="s">
        <v>680</v>
      </c>
      <c r="AE164" s="80" t="s">
        <v>686</v>
      </c>
      <c r="AF164" s="80" t="s">
        <v>687</v>
      </c>
      <c r="AG164" s="80" t="s">
        <v>688</v>
      </c>
      <c r="AH164" s="80">
        <f>VLOOKUP(A164,'Can Gas Rankings'!$C$6:$H$95,6,FALSE)</f>
        <v>8</v>
      </c>
      <c r="AI164" s="80" t="e">
        <f>VLOOKUP(A164,'Can Pwr Rankings'!$C$6:$F$21,4,FALSE)</f>
        <v>#N/A</v>
      </c>
      <c r="AK164" s="80" t="str">
        <f t="shared" si="4"/>
        <v>PG&amp;E Energy Trading, Canada Corporation96022603</v>
      </c>
      <c r="AL164" s="80" t="str">
        <f t="shared" si="5"/>
        <v>Enron Canada Corp.</v>
      </c>
    </row>
    <row r="165" spans="1:38" x14ac:dyDescent="0.2">
      <c r="A165" s="80" t="s">
        <v>247</v>
      </c>
      <c r="B165" s="80" t="s">
        <v>80</v>
      </c>
      <c r="C165" s="80">
        <v>96022603</v>
      </c>
      <c r="D165" s="80" t="s">
        <v>564</v>
      </c>
      <c r="E165" s="80" t="s">
        <v>567</v>
      </c>
      <c r="F165" s="80">
        <v>11266</v>
      </c>
      <c r="G165" s="80">
        <v>54438</v>
      </c>
      <c r="H165" s="80" t="s">
        <v>393</v>
      </c>
      <c r="I165" s="80">
        <v>1</v>
      </c>
      <c r="J165" s="80" t="s">
        <v>689</v>
      </c>
      <c r="L165" s="80" t="s">
        <v>679</v>
      </c>
      <c r="M165" s="80" t="s">
        <v>680</v>
      </c>
      <c r="N165" s="80" t="s">
        <v>681</v>
      </c>
      <c r="O165" s="80" t="s">
        <v>680</v>
      </c>
      <c r="Q165" s="80" t="s">
        <v>691</v>
      </c>
      <c r="R165" s="80" t="s">
        <v>80</v>
      </c>
      <c r="S165" s="80" t="s">
        <v>730</v>
      </c>
      <c r="T165" s="80" t="s">
        <v>684</v>
      </c>
      <c r="V165" s="80" t="s">
        <v>685</v>
      </c>
      <c r="W165" s="80" t="s">
        <v>680</v>
      </c>
      <c r="X165" s="80" t="s">
        <v>730</v>
      </c>
      <c r="AB165" s="80" t="s">
        <v>680</v>
      </c>
      <c r="AC165" s="80" t="s">
        <v>680</v>
      </c>
      <c r="AD165" s="80" t="s">
        <v>680</v>
      </c>
      <c r="AE165" s="80" t="s">
        <v>686</v>
      </c>
      <c r="AF165" s="80" t="s">
        <v>687</v>
      </c>
      <c r="AG165" s="80" t="s">
        <v>688</v>
      </c>
      <c r="AH165" s="80">
        <f>VLOOKUP(A165,'Can Gas Rankings'!$C$6:$H$95,6,FALSE)</f>
        <v>8</v>
      </c>
      <c r="AI165" s="80" t="e">
        <f>VLOOKUP(A165,'Can Pwr Rankings'!$C$6:$F$21,4,FALSE)</f>
        <v>#N/A</v>
      </c>
      <c r="AK165" s="80" t="str">
        <f t="shared" si="4"/>
        <v>PG&amp;E Energy Trading, Canada Corporation96022603</v>
      </c>
      <c r="AL165" s="80" t="str">
        <f t="shared" si="5"/>
        <v>Enron Canada Corp.</v>
      </c>
    </row>
    <row r="166" spans="1:38" x14ac:dyDescent="0.2">
      <c r="A166" s="80" t="s">
        <v>247</v>
      </c>
      <c r="B166" s="80" t="s">
        <v>80</v>
      </c>
      <c r="C166" s="80">
        <v>96022603</v>
      </c>
      <c r="D166" s="80" t="s">
        <v>564</v>
      </c>
      <c r="E166" s="80" t="s">
        <v>567</v>
      </c>
      <c r="F166" s="80">
        <v>11266</v>
      </c>
      <c r="G166" s="80">
        <v>54438</v>
      </c>
      <c r="H166" s="80" t="s">
        <v>393</v>
      </c>
      <c r="I166" s="80">
        <v>1</v>
      </c>
      <c r="J166" s="80" t="s">
        <v>690</v>
      </c>
      <c r="L166" s="80" t="s">
        <v>679</v>
      </c>
      <c r="M166" s="80" t="s">
        <v>680</v>
      </c>
      <c r="N166" s="80" t="s">
        <v>681</v>
      </c>
      <c r="O166" s="80" t="s">
        <v>680</v>
      </c>
      <c r="Q166" s="80" t="s">
        <v>80</v>
      </c>
      <c r="R166" s="80" t="s">
        <v>80</v>
      </c>
      <c r="S166" s="80" t="s">
        <v>730</v>
      </c>
      <c r="T166" s="80" t="s">
        <v>684</v>
      </c>
      <c r="V166" s="80" t="s">
        <v>685</v>
      </c>
      <c r="W166" s="80" t="s">
        <v>680</v>
      </c>
      <c r="X166" s="80" t="s">
        <v>730</v>
      </c>
      <c r="AB166" s="80" t="s">
        <v>680</v>
      </c>
      <c r="AC166" s="80" t="s">
        <v>680</v>
      </c>
      <c r="AD166" s="80" t="s">
        <v>680</v>
      </c>
      <c r="AE166" s="80" t="s">
        <v>686</v>
      </c>
      <c r="AF166" s="80" t="s">
        <v>687</v>
      </c>
      <c r="AG166" s="80" t="s">
        <v>688</v>
      </c>
      <c r="AH166" s="80">
        <f>VLOOKUP(A166,'Can Gas Rankings'!$C$6:$H$95,6,FALSE)</f>
        <v>8</v>
      </c>
      <c r="AI166" s="80" t="e">
        <f>VLOOKUP(A166,'Can Pwr Rankings'!$C$6:$F$21,4,FALSE)</f>
        <v>#N/A</v>
      </c>
      <c r="AK166" s="80" t="str">
        <f t="shared" si="4"/>
        <v>PG&amp;E Energy Trading, Canada Corporation96022603</v>
      </c>
      <c r="AL166" s="80" t="str">
        <f t="shared" si="5"/>
        <v>Enron Canada Corp.</v>
      </c>
    </row>
    <row r="167" spans="1:38" x14ac:dyDescent="0.2">
      <c r="A167" s="80" t="s">
        <v>247</v>
      </c>
      <c r="B167" s="80" t="s">
        <v>80</v>
      </c>
      <c r="C167" s="80">
        <v>96022603</v>
      </c>
      <c r="D167" s="80" t="s">
        <v>564</v>
      </c>
      <c r="E167" s="80" t="s">
        <v>567</v>
      </c>
      <c r="F167" s="80">
        <v>11266</v>
      </c>
      <c r="G167" s="80">
        <v>54438</v>
      </c>
      <c r="H167" s="80" t="s">
        <v>393</v>
      </c>
      <c r="I167" s="80">
        <v>1</v>
      </c>
      <c r="J167" s="80" t="s">
        <v>689</v>
      </c>
      <c r="L167" s="80" t="s">
        <v>679</v>
      </c>
      <c r="M167" s="80" t="s">
        <v>680</v>
      </c>
      <c r="N167" s="80" t="s">
        <v>681</v>
      </c>
      <c r="O167" s="80" t="s">
        <v>680</v>
      </c>
      <c r="Q167" s="80" t="s">
        <v>682</v>
      </c>
      <c r="R167" s="80" t="s">
        <v>80</v>
      </c>
      <c r="S167" s="80" t="s">
        <v>730</v>
      </c>
      <c r="T167" s="80" t="s">
        <v>684</v>
      </c>
      <c r="V167" s="80" t="s">
        <v>685</v>
      </c>
      <c r="W167" s="80" t="s">
        <v>680</v>
      </c>
      <c r="X167" s="80" t="s">
        <v>730</v>
      </c>
      <c r="AB167" s="80" t="s">
        <v>680</v>
      </c>
      <c r="AC167" s="80" t="s">
        <v>680</v>
      </c>
      <c r="AD167" s="80" t="s">
        <v>680</v>
      </c>
      <c r="AE167" s="80" t="s">
        <v>686</v>
      </c>
      <c r="AF167" s="80" t="s">
        <v>687</v>
      </c>
      <c r="AG167" s="80" t="s">
        <v>688</v>
      </c>
      <c r="AH167" s="80">
        <f>VLOOKUP(A167,'Can Gas Rankings'!$C$6:$H$95,6,FALSE)</f>
        <v>8</v>
      </c>
      <c r="AI167" s="80" t="e">
        <f>VLOOKUP(A167,'Can Pwr Rankings'!$C$6:$F$21,4,FALSE)</f>
        <v>#N/A</v>
      </c>
      <c r="AK167" s="80" t="str">
        <f t="shared" si="4"/>
        <v>PG&amp;E Energy Trading, Canada Corporation96022603</v>
      </c>
      <c r="AL167" s="80" t="str">
        <f t="shared" si="5"/>
        <v>Enron Canada Corp.</v>
      </c>
    </row>
    <row r="168" spans="1:38" x14ac:dyDescent="0.2">
      <c r="A168" s="80" t="s">
        <v>247</v>
      </c>
      <c r="B168" s="80" t="s">
        <v>80</v>
      </c>
      <c r="C168" s="80">
        <v>96022603</v>
      </c>
      <c r="D168" s="80" t="s">
        <v>564</v>
      </c>
      <c r="E168" s="80" t="s">
        <v>567</v>
      </c>
      <c r="F168" s="80">
        <v>11266</v>
      </c>
      <c r="G168" s="80">
        <v>54438</v>
      </c>
      <c r="H168" s="80" t="s">
        <v>393</v>
      </c>
      <c r="I168" s="80">
        <v>1</v>
      </c>
      <c r="J168" s="80" t="s">
        <v>678</v>
      </c>
      <c r="L168" s="80" t="s">
        <v>679</v>
      </c>
      <c r="M168" s="80" t="s">
        <v>680</v>
      </c>
      <c r="N168" s="80" t="s">
        <v>681</v>
      </c>
      <c r="O168" s="80" t="s">
        <v>680</v>
      </c>
      <c r="Q168" s="80" t="s">
        <v>691</v>
      </c>
      <c r="R168" s="80" t="s">
        <v>80</v>
      </c>
      <c r="S168" s="80" t="s">
        <v>730</v>
      </c>
      <c r="T168" s="80" t="s">
        <v>684</v>
      </c>
      <c r="V168" s="80" t="s">
        <v>685</v>
      </c>
      <c r="W168" s="80" t="s">
        <v>680</v>
      </c>
      <c r="X168" s="80" t="s">
        <v>730</v>
      </c>
      <c r="AB168" s="80" t="s">
        <v>680</v>
      </c>
      <c r="AC168" s="80" t="s">
        <v>680</v>
      </c>
      <c r="AD168" s="80" t="s">
        <v>680</v>
      </c>
      <c r="AE168" s="80" t="s">
        <v>686</v>
      </c>
      <c r="AF168" s="80" t="s">
        <v>687</v>
      </c>
      <c r="AG168" s="80" t="s">
        <v>688</v>
      </c>
      <c r="AH168" s="80">
        <f>VLOOKUP(A168,'Can Gas Rankings'!$C$6:$H$95,6,FALSE)</f>
        <v>8</v>
      </c>
      <c r="AI168" s="80" t="e">
        <f>VLOOKUP(A168,'Can Pwr Rankings'!$C$6:$F$21,4,FALSE)</f>
        <v>#N/A</v>
      </c>
      <c r="AK168" s="80" t="str">
        <f t="shared" si="4"/>
        <v>PG&amp;E Energy Trading, Canada Corporation96022603</v>
      </c>
      <c r="AL168" s="80" t="str">
        <f t="shared" si="5"/>
        <v>Enron Canada Corp.</v>
      </c>
    </row>
    <row r="169" spans="1:38" x14ac:dyDescent="0.2">
      <c r="A169" s="80" t="s">
        <v>247</v>
      </c>
      <c r="B169" s="80" t="s">
        <v>80</v>
      </c>
      <c r="C169" s="80">
        <v>96022603</v>
      </c>
      <c r="D169" s="80" t="s">
        <v>564</v>
      </c>
      <c r="E169" s="80" t="s">
        <v>567</v>
      </c>
      <c r="F169" s="80">
        <v>11266</v>
      </c>
      <c r="G169" s="80">
        <v>54438</v>
      </c>
      <c r="H169" s="80" t="s">
        <v>393</v>
      </c>
      <c r="I169" s="80">
        <v>1</v>
      </c>
      <c r="J169" s="80" t="s">
        <v>311</v>
      </c>
      <c r="L169" s="80" t="s">
        <v>679</v>
      </c>
      <c r="M169" s="80" t="s">
        <v>680</v>
      </c>
      <c r="N169" s="80" t="s">
        <v>681</v>
      </c>
      <c r="O169" s="80" t="s">
        <v>680</v>
      </c>
      <c r="Q169" s="80" t="s">
        <v>682</v>
      </c>
      <c r="R169" s="80" t="s">
        <v>80</v>
      </c>
      <c r="S169" s="80" t="s">
        <v>730</v>
      </c>
      <c r="T169" s="80" t="s">
        <v>684</v>
      </c>
      <c r="V169" s="80" t="s">
        <v>685</v>
      </c>
      <c r="W169" s="80" t="s">
        <v>680</v>
      </c>
      <c r="X169" s="80" t="s">
        <v>730</v>
      </c>
      <c r="AB169" s="80" t="s">
        <v>680</v>
      </c>
      <c r="AC169" s="80" t="s">
        <v>680</v>
      </c>
      <c r="AD169" s="80" t="s">
        <v>680</v>
      </c>
      <c r="AE169" s="80" t="s">
        <v>686</v>
      </c>
      <c r="AF169" s="80" t="s">
        <v>687</v>
      </c>
      <c r="AG169" s="80" t="s">
        <v>688</v>
      </c>
      <c r="AH169" s="80">
        <f>VLOOKUP(A169,'Can Gas Rankings'!$C$6:$H$95,6,FALSE)</f>
        <v>8</v>
      </c>
      <c r="AI169" s="80" t="e">
        <f>VLOOKUP(A169,'Can Pwr Rankings'!$C$6:$F$21,4,FALSE)</f>
        <v>#N/A</v>
      </c>
      <c r="AK169" s="80" t="str">
        <f t="shared" si="4"/>
        <v>PG&amp;E Energy Trading, Canada Corporation96022603</v>
      </c>
      <c r="AL169" s="80" t="str">
        <f t="shared" si="5"/>
        <v>Enron Canada Corp.</v>
      </c>
    </row>
    <row r="170" spans="1:38" x14ac:dyDescent="0.2">
      <c r="A170" s="80" t="s">
        <v>144</v>
      </c>
      <c r="B170" s="80" t="s">
        <v>80</v>
      </c>
      <c r="C170" s="80">
        <v>95000303</v>
      </c>
      <c r="D170" s="80" t="s">
        <v>577</v>
      </c>
      <c r="E170" s="80" t="s">
        <v>565</v>
      </c>
      <c r="F170" s="80">
        <v>1305</v>
      </c>
      <c r="G170" s="80">
        <v>46709</v>
      </c>
      <c r="H170" s="80" t="s">
        <v>393</v>
      </c>
      <c r="I170" s="80">
        <v>3</v>
      </c>
      <c r="J170" s="80" t="s">
        <v>689</v>
      </c>
      <c r="L170" s="80" t="s">
        <v>679</v>
      </c>
      <c r="M170" s="80" t="s">
        <v>680</v>
      </c>
      <c r="N170" s="80" t="s">
        <v>681</v>
      </c>
      <c r="O170" s="80" t="s">
        <v>680</v>
      </c>
      <c r="Q170" s="80" t="s">
        <v>682</v>
      </c>
      <c r="R170" s="80" t="s">
        <v>80</v>
      </c>
      <c r="S170" s="80" t="s">
        <v>731</v>
      </c>
      <c r="T170" s="80" t="s">
        <v>684</v>
      </c>
      <c r="V170" s="80" t="s">
        <v>685</v>
      </c>
      <c r="W170" s="80" t="s">
        <v>680</v>
      </c>
      <c r="X170" s="80" t="s">
        <v>731</v>
      </c>
      <c r="AB170" s="80" t="s">
        <v>680</v>
      </c>
      <c r="AC170" s="80" t="s">
        <v>680</v>
      </c>
      <c r="AD170" s="80" t="s">
        <v>680</v>
      </c>
      <c r="AE170" s="80" t="s">
        <v>686</v>
      </c>
      <c r="AF170" s="80" t="s">
        <v>687</v>
      </c>
      <c r="AG170" s="80" t="s">
        <v>688</v>
      </c>
      <c r="AH170" s="80">
        <f>VLOOKUP(A170,'Can Gas Rankings'!$C$6:$H$95,6,FALSE)</f>
        <v>38</v>
      </c>
      <c r="AI170" s="80" t="e">
        <f>VLOOKUP(A170,'Can Pwr Rankings'!$C$6:$F$21,4,FALSE)</f>
        <v>#N/A</v>
      </c>
      <c r="AK170" s="80" t="str">
        <f t="shared" si="4"/>
        <v>Phibro Inc.95000303</v>
      </c>
      <c r="AL170" s="80" t="str">
        <f t="shared" si="5"/>
        <v>Enron North America Corp.</v>
      </c>
    </row>
    <row r="171" spans="1:38" x14ac:dyDescent="0.2">
      <c r="A171" s="80" t="s">
        <v>144</v>
      </c>
      <c r="B171" s="80" t="s">
        <v>80</v>
      </c>
      <c r="C171" s="80">
        <v>95000303</v>
      </c>
      <c r="D171" s="80" t="s">
        <v>577</v>
      </c>
      <c r="E171" s="80" t="s">
        <v>565</v>
      </c>
      <c r="F171" s="80">
        <v>1305</v>
      </c>
      <c r="G171" s="80">
        <v>46709</v>
      </c>
      <c r="H171" s="80" t="s">
        <v>393</v>
      </c>
      <c r="I171" s="80">
        <v>3</v>
      </c>
      <c r="J171" s="80" t="s">
        <v>689</v>
      </c>
      <c r="L171" s="80" t="s">
        <v>679</v>
      </c>
      <c r="M171" s="80" t="s">
        <v>680</v>
      </c>
      <c r="N171" s="80" t="s">
        <v>681</v>
      </c>
      <c r="O171" s="80" t="s">
        <v>680</v>
      </c>
      <c r="Q171" s="80" t="s">
        <v>691</v>
      </c>
      <c r="R171" s="80" t="s">
        <v>80</v>
      </c>
      <c r="S171" s="80" t="s">
        <v>731</v>
      </c>
      <c r="T171" s="80" t="s">
        <v>684</v>
      </c>
      <c r="V171" s="80" t="s">
        <v>685</v>
      </c>
      <c r="W171" s="80" t="s">
        <v>680</v>
      </c>
      <c r="X171" s="80" t="s">
        <v>731</v>
      </c>
      <c r="AB171" s="80" t="s">
        <v>680</v>
      </c>
      <c r="AC171" s="80" t="s">
        <v>680</v>
      </c>
      <c r="AD171" s="80" t="s">
        <v>680</v>
      </c>
      <c r="AE171" s="80" t="s">
        <v>686</v>
      </c>
      <c r="AF171" s="80" t="s">
        <v>687</v>
      </c>
      <c r="AG171" s="80" t="s">
        <v>688</v>
      </c>
      <c r="AH171" s="80">
        <f>VLOOKUP(A171,'Can Gas Rankings'!$C$6:$H$95,6,FALSE)</f>
        <v>38</v>
      </c>
      <c r="AI171" s="80" t="e">
        <f>VLOOKUP(A171,'Can Pwr Rankings'!$C$6:$F$21,4,FALSE)</f>
        <v>#N/A</v>
      </c>
      <c r="AK171" s="80" t="str">
        <f t="shared" si="4"/>
        <v>Phibro Inc.95000303</v>
      </c>
      <c r="AL171" s="80" t="str">
        <f t="shared" si="5"/>
        <v>Enron North America Corp.</v>
      </c>
    </row>
    <row r="172" spans="1:38" x14ac:dyDescent="0.2">
      <c r="A172" s="80" t="s">
        <v>144</v>
      </c>
      <c r="B172" s="80" t="s">
        <v>80</v>
      </c>
      <c r="C172" s="80">
        <v>95000303</v>
      </c>
      <c r="D172" s="80" t="s">
        <v>577</v>
      </c>
      <c r="E172" s="80" t="s">
        <v>565</v>
      </c>
      <c r="F172" s="80">
        <v>1305</v>
      </c>
      <c r="G172" s="80">
        <v>46709</v>
      </c>
      <c r="H172" s="80" t="s">
        <v>393</v>
      </c>
      <c r="I172" s="80">
        <v>3</v>
      </c>
      <c r="J172" s="80" t="s">
        <v>689</v>
      </c>
      <c r="L172" s="80" t="s">
        <v>679</v>
      </c>
      <c r="M172" s="80" t="s">
        <v>680</v>
      </c>
      <c r="N172" s="80" t="s">
        <v>681</v>
      </c>
      <c r="O172" s="80" t="s">
        <v>680</v>
      </c>
      <c r="Q172" s="80" t="s">
        <v>80</v>
      </c>
      <c r="R172" s="80" t="s">
        <v>80</v>
      </c>
      <c r="S172" s="80" t="s">
        <v>731</v>
      </c>
      <c r="T172" s="80" t="s">
        <v>684</v>
      </c>
      <c r="V172" s="80" t="s">
        <v>685</v>
      </c>
      <c r="W172" s="80" t="s">
        <v>680</v>
      </c>
      <c r="X172" s="80" t="s">
        <v>731</v>
      </c>
      <c r="AB172" s="80" t="s">
        <v>680</v>
      </c>
      <c r="AC172" s="80" t="s">
        <v>680</v>
      </c>
      <c r="AD172" s="80" t="s">
        <v>680</v>
      </c>
      <c r="AE172" s="80" t="s">
        <v>686</v>
      </c>
      <c r="AF172" s="80" t="s">
        <v>687</v>
      </c>
      <c r="AG172" s="80" t="s">
        <v>688</v>
      </c>
      <c r="AH172" s="80">
        <f>VLOOKUP(A172,'Can Gas Rankings'!$C$6:$H$95,6,FALSE)</f>
        <v>38</v>
      </c>
      <c r="AI172" s="80" t="e">
        <f>VLOOKUP(A172,'Can Pwr Rankings'!$C$6:$F$21,4,FALSE)</f>
        <v>#N/A</v>
      </c>
      <c r="AK172" s="80" t="str">
        <f t="shared" si="4"/>
        <v>Phibro Inc.95000303</v>
      </c>
      <c r="AL172" s="80" t="str">
        <f t="shared" si="5"/>
        <v>Enron North America Corp.</v>
      </c>
    </row>
    <row r="173" spans="1:38" x14ac:dyDescent="0.2">
      <c r="A173" s="80" t="s">
        <v>178</v>
      </c>
      <c r="B173" s="80" t="s">
        <v>80</v>
      </c>
      <c r="C173" s="80">
        <v>96034634</v>
      </c>
      <c r="D173" s="80" t="s">
        <v>569</v>
      </c>
      <c r="E173" s="80" t="s">
        <v>565</v>
      </c>
      <c r="F173" s="80">
        <v>1305</v>
      </c>
      <c r="G173" s="80">
        <v>54279</v>
      </c>
      <c r="H173" s="80" t="s">
        <v>398</v>
      </c>
      <c r="I173" s="80">
        <v>0</v>
      </c>
      <c r="J173" s="80" t="s">
        <v>692</v>
      </c>
      <c r="L173" s="80" t="s">
        <v>679</v>
      </c>
      <c r="M173" s="80" t="s">
        <v>680</v>
      </c>
      <c r="N173" s="80" t="s">
        <v>681</v>
      </c>
      <c r="O173" s="80" t="s">
        <v>680</v>
      </c>
      <c r="Q173" s="80" t="s">
        <v>80</v>
      </c>
      <c r="R173" s="80" t="s">
        <v>80</v>
      </c>
      <c r="S173" s="80" t="s">
        <v>732</v>
      </c>
      <c r="T173" s="80" t="s">
        <v>684</v>
      </c>
      <c r="V173" s="80" t="s">
        <v>733</v>
      </c>
      <c r="W173" s="80" t="s">
        <v>680</v>
      </c>
      <c r="X173" s="80" t="s">
        <v>732</v>
      </c>
      <c r="AB173" s="80" t="s">
        <v>680</v>
      </c>
      <c r="AC173" s="80" t="s">
        <v>680</v>
      </c>
      <c r="AD173" s="80" t="s">
        <v>680</v>
      </c>
      <c r="AE173" s="80" t="s">
        <v>734</v>
      </c>
      <c r="AF173" s="80" t="s">
        <v>687</v>
      </c>
      <c r="AG173" s="80" t="s">
        <v>735</v>
      </c>
      <c r="AH173" s="80">
        <f>VLOOKUP(A173,'Can Gas Rankings'!$C$6:$H$95,6,FALSE)</f>
        <v>45</v>
      </c>
      <c r="AI173" s="80" t="e">
        <f>VLOOKUP(A173,'Can Pwr Rankings'!$C$6:$F$21,4,FALSE)</f>
        <v>#N/A</v>
      </c>
      <c r="AK173" s="80" t="str">
        <f t="shared" si="4"/>
        <v>Puget Sound Energy, Inc.96034634</v>
      </c>
      <c r="AL173" s="80" t="str">
        <f t="shared" si="5"/>
        <v>Enron North America Corp.</v>
      </c>
    </row>
    <row r="174" spans="1:38" x14ac:dyDescent="0.2">
      <c r="A174" s="80" t="s">
        <v>93</v>
      </c>
      <c r="B174" s="80" t="s">
        <v>80</v>
      </c>
      <c r="C174" s="80">
        <v>96000103</v>
      </c>
      <c r="D174" s="80" t="s">
        <v>573</v>
      </c>
      <c r="E174" s="80" t="s">
        <v>565</v>
      </c>
      <c r="F174" s="80">
        <v>1305</v>
      </c>
      <c r="G174" s="80">
        <v>65268</v>
      </c>
      <c r="H174" s="80" t="s">
        <v>393</v>
      </c>
      <c r="I174" s="80">
        <v>1</v>
      </c>
      <c r="J174" s="80" t="s">
        <v>692</v>
      </c>
      <c r="L174" s="80" t="s">
        <v>679</v>
      </c>
      <c r="M174" s="80" t="s">
        <v>680</v>
      </c>
      <c r="N174" s="80" t="s">
        <v>681</v>
      </c>
      <c r="O174" s="80" t="s">
        <v>680</v>
      </c>
      <c r="Q174" s="80" t="s">
        <v>691</v>
      </c>
      <c r="R174" s="80" t="s">
        <v>80</v>
      </c>
      <c r="S174" s="80" t="s">
        <v>736</v>
      </c>
      <c r="T174" s="80" t="s">
        <v>684</v>
      </c>
      <c r="V174" s="80" t="s">
        <v>685</v>
      </c>
      <c r="W174" s="80" t="s">
        <v>680</v>
      </c>
      <c r="X174" s="80" t="s">
        <v>736</v>
      </c>
      <c r="AB174" s="80" t="s">
        <v>680</v>
      </c>
      <c r="AC174" s="80" t="s">
        <v>680</v>
      </c>
      <c r="AD174" s="80" t="s">
        <v>680</v>
      </c>
      <c r="AE174" s="80" t="s">
        <v>686</v>
      </c>
      <c r="AF174" s="80" t="s">
        <v>687</v>
      </c>
      <c r="AG174" s="80" t="s">
        <v>688</v>
      </c>
      <c r="AH174" s="80">
        <f>VLOOKUP(A174,'Can Gas Rankings'!$C$6:$H$95,6,FALSE)</f>
        <v>22</v>
      </c>
      <c r="AI174" s="80" t="e">
        <f>VLOOKUP(A174,'Can Pwr Rankings'!$C$6:$F$21,4,FALSE)</f>
        <v>#N/A</v>
      </c>
      <c r="AK174" s="80" t="str">
        <f t="shared" si="4"/>
        <v>Reliant Energy Services, Inc.96000103</v>
      </c>
      <c r="AL174" s="80" t="str">
        <f t="shared" si="5"/>
        <v>Enron North America Corp.</v>
      </c>
    </row>
    <row r="175" spans="1:38" x14ac:dyDescent="0.2">
      <c r="A175" s="80" t="s">
        <v>93</v>
      </c>
      <c r="B175" s="80" t="s">
        <v>80</v>
      </c>
      <c r="C175" s="80">
        <v>96000103</v>
      </c>
      <c r="D175" s="80" t="s">
        <v>573</v>
      </c>
      <c r="E175" s="80" t="s">
        <v>565</v>
      </c>
      <c r="F175" s="80">
        <v>1305</v>
      </c>
      <c r="G175" s="80">
        <v>65268</v>
      </c>
      <c r="H175" s="80" t="s">
        <v>393</v>
      </c>
      <c r="I175" s="80">
        <v>1</v>
      </c>
      <c r="J175" s="80" t="s">
        <v>692</v>
      </c>
      <c r="L175" s="80" t="s">
        <v>679</v>
      </c>
      <c r="M175" s="80" t="s">
        <v>680</v>
      </c>
      <c r="N175" s="80" t="s">
        <v>681</v>
      </c>
      <c r="O175" s="80" t="s">
        <v>680</v>
      </c>
      <c r="Q175" s="80" t="s">
        <v>682</v>
      </c>
      <c r="R175" s="80" t="s">
        <v>80</v>
      </c>
      <c r="S175" s="80" t="s">
        <v>736</v>
      </c>
      <c r="T175" s="80" t="s">
        <v>684</v>
      </c>
      <c r="V175" s="80" t="s">
        <v>685</v>
      </c>
      <c r="W175" s="80" t="s">
        <v>680</v>
      </c>
      <c r="X175" s="80" t="s">
        <v>736</v>
      </c>
      <c r="AB175" s="80" t="s">
        <v>680</v>
      </c>
      <c r="AC175" s="80" t="s">
        <v>680</v>
      </c>
      <c r="AD175" s="80" t="s">
        <v>680</v>
      </c>
      <c r="AE175" s="80" t="s">
        <v>686</v>
      </c>
      <c r="AF175" s="80" t="s">
        <v>687</v>
      </c>
      <c r="AG175" s="80" t="s">
        <v>688</v>
      </c>
      <c r="AH175" s="80">
        <f>VLOOKUP(A175,'Can Gas Rankings'!$C$6:$H$95,6,FALSE)</f>
        <v>22</v>
      </c>
      <c r="AI175" s="80" t="e">
        <f>VLOOKUP(A175,'Can Pwr Rankings'!$C$6:$F$21,4,FALSE)</f>
        <v>#N/A</v>
      </c>
      <c r="AK175" s="80" t="str">
        <f t="shared" si="4"/>
        <v>Reliant Energy Services, Inc.96000103</v>
      </c>
      <c r="AL175" s="80" t="str">
        <f t="shared" si="5"/>
        <v>Enron North America Corp.</v>
      </c>
    </row>
    <row r="176" spans="1:38" x14ac:dyDescent="0.2">
      <c r="A176" s="80" t="s">
        <v>93</v>
      </c>
      <c r="B176" s="80" t="s">
        <v>80</v>
      </c>
      <c r="C176" s="80">
        <v>96000103</v>
      </c>
      <c r="D176" s="80" t="s">
        <v>573</v>
      </c>
      <c r="E176" s="80" t="s">
        <v>565</v>
      </c>
      <c r="F176" s="80">
        <v>1305</v>
      </c>
      <c r="G176" s="80">
        <v>65268</v>
      </c>
      <c r="H176" s="80" t="s">
        <v>393</v>
      </c>
      <c r="I176" s="80">
        <v>1</v>
      </c>
      <c r="J176" s="80" t="s">
        <v>692</v>
      </c>
      <c r="L176" s="80" t="s">
        <v>679</v>
      </c>
      <c r="M176" s="80" t="s">
        <v>680</v>
      </c>
      <c r="N176" s="80" t="s">
        <v>681</v>
      </c>
      <c r="O176" s="80" t="s">
        <v>680</v>
      </c>
      <c r="Q176" s="80" t="s">
        <v>80</v>
      </c>
      <c r="R176" s="80" t="s">
        <v>80</v>
      </c>
      <c r="S176" s="80" t="s">
        <v>736</v>
      </c>
      <c r="T176" s="80" t="s">
        <v>684</v>
      </c>
      <c r="V176" s="80" t="s">
        <v>685</v>
      </c>
      <c r="W176" s="80" t="s">
        <v>680</v>
      </c>
      <c r="X176" s="80" t="s">
        <v>736</v>
      </c>
      <c r="AB176" s="80" t="s">
        <v>680</v>
      </c>
      <c r="AC176" s="80" t="s">
        <v>680</v>
      </c>
      <c r="AD176" s="80" t="s">
        <v>680</v>
      </c>
      <c r="AE176" s="80" t="s">
        <v>686</v>
      </c>
      <c r="AF176" s="80" t="s">
        <v>687</v>
      </c>
      <c r="AG176" s="80" t="s">
        <v>688</v>
      </c>
      <c r="AH176" s="80">
        <f>VLOOKUP(A176,'Can Gas Rankings'!$C$6:$H$95,6,FALSE)</f>
        <v>22</v>
      </c>
      <c r="AI176" s="80" t="e">
        <f>VLOOKUP(A176,'Can Pwr Rankings'!$C$6:$F$21,4,FALSE)</f>
        <v>#N/A</v>
      </c>
      <c r="AK176" s="80" t="str">
        <f t="shared" si="4"/>
        <v>Reliant Energy Services, Inc.96000103</v>
      </c>
      <c r="AL176" s="80" t="str">
        <f t="shared" si="5"/>
        <v>Enron North America Corp.</v>
      </c>
    </row>
    <row r="177" spans="1:38" x14ac:dyDescent="0.2">
      <c r="A177" s="80" t="s">
        <v>737</v>
      </c>
      <c r="B177" s="80" t="s">
        <v>80</v>
      </c>
      <c r="C177" s="80">
        <v>96011840</v>
      </c>
      <c r="D177" s="80" t="s">
        <v>564</v>
      </c>
      <c r="E177" s="80" t="s">
        <v>565</v>
      </c>
      <c r="F177" s="80">
        <v>1305</v>
      </c>
      <c r="G177" s="80">
        <v>62199</v>
      </c>
      <c r="H177" s="80" t="s">
        <v>419</v>
      </c>
      <c r="I177" s="80">
        <v>1</v>
      </c>
      <c r="J177" s="80" t="s">
        <v>690</v>
      </c>
      <c r="L177" s="80" t="s">
        <v>679</v>
      </c>
      <c r="M177" s="80" t="s">
        <v>680</v>
      </c>
      <c r="N177" s="80" t="s">
        <v>681</v>
      </c>
      <c r="O177" s="80" t="s">
        <v>680</v>
      </c>
      <c r="Q177" s="80" t="s">
        <v>80</v>
      </c>
      <c r="R177" s="80" t="s">
        <v>80</v>
      </c>
      <c r="S177" s="80" t="s">
        <v>738</v>
      </c>
      <c r="T177" s="80" t="s">
        <v>684</v>
      </c>
      <c r="V177" s="80" t="s">
        <v>685</v>
      </c>
      <c r="W177" s="80" t="s">
        <v>680</v>
      </c>
      <c r="X177" s="80" t="s">
        <v>738</v>
      </c>
      <c r="AB177" s="80" t="s">
        <v>680</v>
      </c>
      <c r="AC177" s="80" t="s">
        <v>680</v>
      </c>
      <c r="AD177" s="80" t="s">
        <v>680</v>
      </c>
      <c r="AE177" s="80" t="s">
        <v>686</v>
      </c>
      <c r="AF177" s="80" t="s">
        <v>687</v>
      </c>
      <c r="AG177" s="80" t="s">
        <v>688</v>
      </c>
      <c r="AH177" s="80" t="e">
        <f>VLOOKUP(A177,'Can Gas Rankings'!$C$6:$H$95,6,FALSE)</f>
        <v>#N/A</v>
      </c>
      <c r="AI177" s="80" t="e">
        <f>VLOOKUP(A177,'Can Pwr Rankings'!$C$6:$F$21,4,FALSE)</f>
        <v>#N/A</v>
      </c>
      <c r="AK177" s="80" t="str">
        <f t="shared" si="4"/>
        <v>Sempra Energy Trading Services Corp.96011840</v>
      </c>
      <c r="AL177" s="80" t="str">
        <f t="shared" si="5"/>
        <v>Enron North America Corp.</v>
      </c>
    </row>
    <row r="178" spans="1:38" x14ac:dyDescent="0.2">
      <c r="A178" s="80" t="s">
        <v>737</v>
      </c>
      <c r="B178" s="80" t="s">
        <v>80</v>
      </c>
      <c r="C178" s="80">
        <v>96011840</v>
      </c>
      <c r="D178" s="80" t="s">
        <v>564</v>
      </c>
      <c r="E178" s="80" t="s">
        <v>565</v>
      </c>
      <c r="F178" s="80">
        <v>1305</v>
      </c>
      <c r="G178" s="80">
        <v>62199</v>
      </c>
      <c r="H178" s="80" t="s">
        <v>419</v>
      </c>
      <c r="I178" s="80">
        <v>1</v>
      </c>
      <c r="J178" s="80" t="s">
        <v>689</v>
      </c>
      <c r="L178" s="80" t="s">
        <v>679</v>
      </c>
      <c r="M178" s="80" t="s">
        <v>680</v>
      </c>
      <c r="N178" s="80" t="s">
        <v>681</v>
      </c>
      <c r="O178" s="80" t="s">
        <v>680</v>
      </c>
      <c r="Q178" s="80" t="s">
        <v>682</v>
      </c>
      <c r="R178" s="80" t="s">
        <v>80</v>
      </c>
      <c r="S178" s="80" t="s">
        <v>738</v>
      </c>
      <c r="T178" s="80" t="s">
        <v>684</v>
      </c>
      <c r="V178" s="80" t="s">
        <v>685</v>
      </c>
      <c r="W178" s="80" t="s">
        <v>680</v>
      </c>
      <c r="X178" s="80" t="s">
        <v>738</v>
      </c>
      <c r="AB178" s="80" t="s">
        <v>680</v>
      </c>
      <c r="AC178" s="80" t="s">
        <v>680</v>
      </c>
      <c r="AD178" s="80" t="s">
        <v>680</v>
      </c>
      <c r="AE178" s="80" t="s">
        <v>686</v>
      </c>
      <c r="AF178" s="80" t="s">
        <v>687</v>
      </c>
      <c r="AG178" s="80" t="s">
        <v>688</v>
      </c>
      <c r="AH178" s="80" t="e">
        <f>VLOOKUP(A178,'Can Gas Rankings'!$C$6:$H$95,6,FALSE)</f>
        <v>#N/A</v>
      </c>
      <c r="AI178" s="80" t="e">
        <f>VLOOKUP(A178,'Can Pwr Rankings'!$C$6:$F$21,4,FALSE)</f>
        <v>#N/A</v>
      </c>
      <c r="AK178" s="80" t="str">
        <f t="shared" si="4"/>
        <v>Sempra Energy Trading Services Corp.96011840</v>
      </c>
      <c r="AL178" s="80" t="str">
        <f t="shared" si="5"/>
        <v>Enron North America Corp.</v>
      </c>
    </row>
    <row r="179" spans="1:38" x14ac:dyDescent="0.2">
      <c r="A179" s="80" t="s">
        <v>737</v>
      </c>
      <c r="B179" s="80" t="s">
        <v>80</v>
      </c>
      <c r="C179" s="80">
        <v>96011840</v>
      </c>
      <c r="D179" s="80" t="s">
        <v>564</v>
      </c>
      <c r="E179" s="80" t="s">
        <v>565</v>
      </c>
      <c r="F179" s="80">
        <v>1305</v>
      </c>
      <c r="G179" s="80">
        <v>62199</v>
      </c>
      <c r="H179" s="80" t="s">
        <v>419</v>
      </c>
      <c r="I179" s="80">
        <v>1</v>
      </c>
      <c r="J179" s="80" t="s">
        <v>311</v>
      </c>
      <c r="L179" s="80" t="s">
        <v>679</v>
      </c>
      <c r="M179" s="80" t="s">
        <v>680</v>
      </c>
      <c r="N179" s="80" t="s">
        <v>681</v>
      </c>
      <c r="O179" s="80" t="s">
        <v>680</v>
      </c>
      <c r="Q179" s="80" t="s">
        <v>682</v>
      </c>
      <c r="R179" s="80" t="s">
        <v>80</v>
      </c>
      <c r="S179" s="80" t="s">
        <v>738</v>
      </c>
      <c r="T179" s="80" t="s">
        <v>684</v>
      </c>
      <c r="V179" s="80" t="s">
        <v>685</v>
      </c>
      <c r="W179" s="80" t="s">
        <v>680</v>
      </c>
      <c r="X179" s="80" t="s">
        <v>738</v>
      </c>
      <c r="AB179" s="80" t="s">
        <v>680</v>
      </c>
      <c r="AC179" s="80" t="s">
        <v>680</v>
      </c>
      <c r="AD179" s="80" t="s">
        <v>680</v>
      </c>
      <c r="AE179" s="80" t="s">
        <v>686</v>
      </c>
      <c r="AF179" s="80" t="s">
        <v>687</v>
      </c>
      <c r="AG179" s="80" t="s">
        <v>688</v>
      </c>
      <c r="AH179" s="80" t="e">
        <f>VLOOKUP(A179,'Can Gas Rankings'!$C$6:$H$95,6,FALSE)</f>
        <v>#N/A</v>
      </c>
      <c r="AI179" s="80" t="e">
        <f>VLOOKUP(A179,'Can Pwr Rankings'!$C$6:$F$21,4,FALSE)</f>
        <v>#N/A</v>
      </c>
      <c r="AK179" s="80" t="str">
        <f t="shared" si="4"/>
        <v>Sempra Energy Trading Services Corp.96011840</v>
      </c>
      <c r="AL179" s="80" t="str">
        <f t="shared" si="5"/>
        <v>Enron North America Corp.</v>
      </c>
    </row>
    <row r="180" spans="1:38" x14ac:dyDescent="0.2">
      <c r="A180" s="80" t="s">
        <v>737</v>
      </c>
      <c r="B180" s="80" t="s">
        <v>80</v>
      </c>
      <c r="C180" s="80">
        <v>96011840</v>
      </c>
      <c r="D180" s="80" t="s">
        <v>564</v>
      </c>
      <c r="E180" s="80" t="s">
        <v>565</v>
      </c>
      <c r="F180" s="80">
        <v>1305</v>
      </c>
      <c r="G180" s="80">
        <v>62199</v>
      </c>
      <c r="H180" s="80" t="s">
        <v>419</v>
      </c>
      <c r="I180" s="80">
        <v>1</v>
      </c>
      <c r="J180" s="80" t="s">
        <v>678</v>
      </c>
      <c r="L180" s="80" t="s">
        <v>679</v>
      </c>
      <c r="M180" s="80" t="s">
        <v>680</v>
      </c>
      <c r="N180" s="80" t="s">
        <v>681</v>
      </c>
      <c r="O180" s="80" t="s">
        <v>680</v>
      </c>
      <c r="Q180" s="80" t="s">
        <v>682</v>
      </c>
      <c r="R180" s="80" t="s">
        <v>80</v>
      </c>
      <c r="S180" s="80" t="s">
        <v>738</v>
      </c>
      <c r="T180" s="80" t="s">
        <v>684</v>
      </c>
      <c r="V180" s="80" t="s">
        <v>685</v>
      </c>
      <c r="W180" s="80" t="s">
        <v>680</v>
      </c>
      <c r="X180" s="80" t="s">
        <v>738</v>
      </c>
      <c r="AB180" s="80" t="s">
        <v>680</v>
      </c>
      <c r="AC180" s="80" t="s">
        <v>680</v>
      </c>
      <c r="AD180" s="80" t="s">
        <v>680</v>
      </c>
      <c r="AE180" s="80" t="s">
        <v>686</v>
      </c>
      <c r="AF180" s="80" t="s">
        <v>687</v>
      </c>
      <c r="AG180" s="80" t="s">
        <v>688</v>
      </c>
      <c r="AH180" s="80" t="e">
        <f>VLOOKUP(A180,'Can Gas Rankings'!$C$6:$H$95,6,FALSE)</f>
        <v>#N/A</v>
      </c>
      <c r="AI180" s="80" t="e">
        <f>VLOOKUP(A180,'Can Pwr Rankings'!$C$6:$F$21,4,FALSE)</f>
        <v>#N/A</v>
      </c>
      <c r="AK180" s="80" t="str">
        <f t="shared" si="4"/>
        <v>Sempra Energy Trading Services Corp.96011840</v>
      </c>
      <c r="AL180" s="80" t="str">
        <f t="shared" si="5"/>
        <v>Enron North America Corp.</v>
      </c>
    </row>
    <row r="181" spans="1:38" x14ac:dyDescent="0.2">
      <c r="A181" s="80" t="s">
        <v>737</v>
      </c>
      <c r="B181" s="80" t="s">
        <v>80</v>
      </c>
      <c r="C181" s="80">
        <v>96011840</v>
      </c>
      <c r="D181" s="80" t="s">
        <v>564</v>
      </c>
      <c r="E181" s="80" t="s">
        <v>565</v>
      </c>
      <c r="F181" s="80">
        <v>1305</v>
      </c>
      <c r="G181" s="80">
        <v>62199</v>
      </c>
      <c r="H181" s="80" t="s">
        <v>419</v>
      </c>
      <c r="I181" s="80">
        <v>1</v>
      </c>
      <c r="J181" s="80" t="s">
        <v>311</v>
      </c>
      <c r="L181" s="80" t="s">
        <v>679</v>
      </c>
      <c r="M181" s="80" t="s">
        <v>680</v>
      </c>
      <c r="N181" s="80" t="s">
        <v>681</v>
      </c>
      <c r="O181" s="80" t="s">
        <v>680</v>
      </c>
      <c r="Q181" s="80" t="s">
        <v>691</v>
      </c>
      <c r="R181" s="80" t="s">
        <v>80</v>
      </c>
      <c r="S181" s="80" t="s">
        <v>738</v>
      </c>
      <c r="T181" s="80" t="s">
        <v>684</v>
      </c>
      <c r="V181" s="80" t="s">
        <v>685</v>
      </c>
      <c r="W181" s="80" t="s">
        <v>680</v>
      </c>
      <c r="X181" s="80" t="s">
        <v>738</v>
      </c>
      <c r="AB181" s="80" t="s">
        <v>680</v>
      </c>
      <c r="AC181" s="80" t="s">
        <v>680</v>
      </c>
      <c r="AD181" s="80" t="s">
        <v>680</v>
      </c>
      <c r="AE181" s="80" t="s">
        <v>686</v>
      </c>
      <c r="AF181" s="80" t="s">
        <v>687</v>
      </c>
      <c r="AG181" s="80" t="s">
        <v>688</v>
      </c>
      <c r="AH181" s="80" t="e">
        <f>VLOOKUP(A181,'Can Gas Rankings'!$C$6:$H$95,6,FALSE)</f>
        <v>#N/A</v>
      </c>
      <c r="AI181" s="80" t="e">
        <f>VLOOKUP(A181,'Can Pwr Rankings'!$C$6:$F$21,4,FALSE)</f>
        <v>#N/A</v>
      </c>
      <c r="AK181" s="80" t="str">
        <f t="shared" si="4"/>
        <v>Sempra Energy Trading Services Corp.96011840</v>
      </c>
      <c r="AL181" s="80" t="str">
        <f t="shared" si="5"/>
        <v>Enron North America Corp.</v>
      </c>
    </row>
    <row r="182" spans="1:38" x14ac:dyDescent="0.2">
      <c r="A182" s="80" t="s">
        <v>737</v>
      </c>
      <c r="B182" s="80" t="s">
        <v>80</v>
      </c>
      <c r="C182" s="80">
        <v>96011840</v>
      </c>
      <c r="D182" s="80" t="s">
        <v>564</v>
      </c>
      <c r="E182" s="80" t="s">
        <v>565</v>
      </c>
      <c r="F182" s="80">
        <v>1305</v>
      </c>
      <c r="G182" s="80">
        <v>62199</v>
      </c>
      <c r="H182" s="80" t="s">
        <v>419</v>
      </c>
      <c r="I182" s="80">
        <v>1</v>
      </c>
      <c r="J182" s="80" t="s">
        <v>689</v>
      </c>
      <c r="L182" s="80" t="s">
        <v>679</v>
      </c>
      <c r="M182" s="80" t="s">
        <v>680</v>
      </c>
      <c r="N182" s="80" t="s">
        <v>681</v>
      </c>
      <c r="O182" s="80" t="s">
        <v>680</v>
      </c>
      <c r="Q182" s="80" t="s">
        <v>691</v>
      </c>
      <c r="R182" s="80" t="s">
        <v>80</v>
      </c>
      <c r="S182" s="80" t="s">
        <v>738</v>
      </c>
      <c r="T182" s="80" t="s">
        <v>684</v>
      </c>
      <c r="V182" s="80" t="s">
        <v>685</v>
      </c>
      <c r="W182" s="80" t="s">
        <v>680</v>
      </c>
      <c r="X182" s="80" t="s">
        <v>738</v>
      </c>
      <c r="AB182" s="80" t="s">
        <v>680</v>
      </c>
      <c r="AC182" s="80" t="s">
        <v>680</v>
      </c>
      <c r="AD182" s="80" t="s">
        <v>680</v>
      </c>
      <c r="AE182" s="80" t="s">
        <v>686</v>
      </c>
      <c r="AF182" s="80" t="s">
        <v>687</v>
      </c>
      <c r="AG182" s="80" t="s">
        <v>688</v>
      </c>
      <c r="AH182" s="80" t="e">
        <f>VLOOKUP(A182,'Can Gas Rankings'!$C$6:$H$95,6,FALSE)</f>
        <v>#N/A</v>
      </c>
      <c r="AI182" s="80" t="e">
        <f>VLOOKUP(A182,'Can Pwr Rankings'!$C$6:$F$21,4,FALSE)</f>
        <v>#N/A</v>
      </c>
      <c r="AK182" s="80" t="str">
        <f t="shared" si="4"/>
        <v>Sempra Energy Trading Services Corp.96011840</v>
      </c>
      <c r="AL182" s="80" t="str">
        <f t="shared" si="5"/>
        <v>Enron North America Corp.</v>
      </c>
    </row>
    <row r="183" spans="1:38" x14ac:dyDescent="0.2">
      <c r="A183" s="80" t="s">
        <v>737</v>
      </c>
      <c r="B183" s="80" t="s">
        <v>80</v>
      </c>
      <c r="C183" s="80">
        <v>96011840</v>
      </c>
      <c r="D183" s="80" t="s">
        <v>564</v>
      </c>
      <c r="E183" s="80" t="s">
        <v>565</v>
      </c>
      <c r="F183" s="80">
        <v>1305</v>
      </c>
      <c r="G183" s="80">
        <v>62199</v>
      </c>
      <c r="H183" s="80" t="s">
        <v>419</v>
      </c>
      <c r="I183" s="80">
        <v>1</v>
      </c>
      <c r="J183" s="80" t="s">
        <v>678</v>
      </c>
      <c r="L183" s="80" t="s">
        <v>679</v>
      </c>
      <c r="M183" s="80" t="s">
        <v>680</v>
      </c>
      <c r="N183" s="80" t="s">
        <v>681</v>
      </c>
      <c r="O183" s="80" t="s">
        <v>680</v>
      </c>
      <c r="Q183" s="80" t="s">
        <v>691</v>
      </c>
      <c r="R183" s="80" t="s">
        <v>80</v>
      </c>
      <c r="S183" s="80" t="s">
        <v>738</v>
      </c>
      <c r="T183" s="80" t="s">
        <v>684</v>
      </c>
      <c r="V183" s="80" t="s">
        <v>685</v>
      </c>
      <c r="W183" s="80" t="s">
        <v>680</v>
      </c>
      <c r="X183" s="80" t="s">
        <v>738</v>
      </c>
      <c r="AB183" s="80" t="s">
        <v>680</v>
      </c>
      <c r="AC183" s="80" t="s">
        <v>680</v>
      </c>
      <c r="AD183" s="80" t="s">
        <v>680</v>
      </c>
      <c r="AE183" s="80" t="s">
        <v>686</v>
      </c>
      <c r="AF183" s="80" t="s">
        <v>687</v>
      </c>
      <c r="AG183" s="80" t="s">
        <v>688</v>
      </c>
      <c r="AH183" s="80" t="e">
        <f>VLOOKUP(A183,'Can Gas Rankings'!$C$6:$H$95,6,FALSE)</f>
        <v>#N/A</v>
      </c>
      <c r="AI183" s="80" t="e">
        <f>VLOOKUP(A183,'Can Pwr Rankings'!$C$6:$F$21,4,FALSE)</f>
        <v>#N/A</v>
      </c>
      <c r="AK183" s="80" t="str">
        <f t="shared" si="4"/>
        <v>Sempra Energy Trading Services Corp.96011840</v>
      </c>
      <c r="AL183" s="80" t="str">
        <f t="shared" si="5"/>
        <v>Enron North America Corp.</v>
      </c>
    </row>
    <row r="184" spans="1:38" x14ac:dyDescent="0.2">
      <c r="A184" s="80" t="s">
        <v>737</v>
      </c>
      <c r="B184" s="80" t="s">
        <v>80</v>
      </c>
      <c r="C184" s="80">
        <v>96011840</v>
      </c>
      <c r="D184" s="80" t="s">
        <v>564</v>
      </c>
      <c r="E184" s="80" t="s">
        <v>565</v>
      </c>
      <c r="F184" s="80">
        <v>1305</v>
      </c>
      <c r="G184" s="80">
        <v>62199</v>
      </c>
      <c r="H184" s="80" t="s">
        <v>419</v>
      </c>
      <c r="I184" s="80">
        <v>1</v>
      </c>
      <c r="J184" s="80" t="s">
        <v>678</v>
      </c>
      <c r="L184" s="80" t="s">
        <v>679</v>
      </c>
      <c r="M184" s="80" t="s">
        <v>680</v>
      </c>
      <c r="N184" s="80" t="s">
        <v>681</v>
      </c>
      <c r="O184" s="80" t="s">
        <v>680</v>
      </c>
      <c r="Q184" s="80" t="s">
        <v>80</v>
      </c>
      <c r="R184" s="80" t="s">
        <v>80</v>
      </c>
      <c r="S184" s="80" t="s">
        <v>738</v>
      </c>
      <c r="T184" s="80" t="s">
        <v>684</v>
      </c>
      <c r="V184" s="80" t="s">
        <v>685</v>
      </c>
      <c r="W184" s="80" t="s">
        <v>680</v>
      </c>
      <c r="X184" s="80" t="s">
        <v>738</v>
      </c>
      <c r="AB184" s="80" t="s">
        <v>680</v>
      </c>
      <c r="AC184" s="80" t="s">
        <v>680</v>
      </c>
      <c r="AD184" s="80" t="s">
        <v>680</v>
      </c>
      <c r="AE184" s="80" t="s">
        <v>686</v>
      </c>
      <c r="AF184" s="80" t="s">
        <v>687</v>
      </c>
      <c r="AG184" s="80" t="s">
        <v>688</v>
      </c>
      <c r="AH184" s="80" t="e">
        <f>VLOOKUP(A184,'Can Gas Rankings'!$C$6:$H$95,6,FALSE)</f>
        <v>#N/A</v>
      </c>
      <c r="AI184" s="80" t="e">
        <f>VLOOKUP(A184,'Can Pwr Rankings'!$C$6:$F$21,4,FALSE)</f>
        <v>#N/A</v>
      </c>
      <c r="AK184" s="80" t="str">
        <f t="shared" si="4"/>
        <v>Sempra Energy Trading Services Corp.96011840</v>
      </c>
      <c r="AL184" s="80" t="str">
        <f t="shared" si="5"/>
        <v>Enron North America Corp.</v>
      </c>
    </row>
    <row r="185" spans="1:38" x14ac:dyDescent="0.2">
      <c r="A185" s="80" t="s">
        <v>737</v>
      </c>
      <c r="B185" s="80" t="s">
        <v>80</v>
      </c>
      <c r="C185" s="80">
        <v>96011840</v>
      </c>
      <c r="D185" s="80" t="s">
        <v>564</v>
      </c>
      <c r="E185" s="80" t="s">
        <v>565</v>
      </c>
      <c r="F185" s="80">
        <v>1305</v>
      </c>
      <c r="G185" s="80">
        <v>62199</v>
      </c>
      <c r="H185" s="80" t="s">
        <v>419</v>
      </c>
      <c r="I185" s="80">
        <v>1</v>
      </c>
      <c r="J185" s="80" t="s">
        <v>311</v>
      </c>
      <c r="L185" s="80" t="s">
        <v>679</v>
      </c>
      <c r="M185" s="80" t="s">
        <v>680</v>
      </c>
      <c r="N185" s="80" t="s">
        <v>681</v>
      </c>
      <c r="O185" s="80" t="s">
        <v>680</v>
      </c>
      <c r="Q185" s="80" t="s">
        <v>80</v>
      </c>
      <c r="R185" s="80" t="s">
        <v>80</v>
      </c>
      <c r="S185" s="80" t="s">
        <v>738</v>
      </c>
      <c r="T185" s="80" t="s">
        <v>684</v>
      </c>
      <c r="V185" s="80" t="s">
        <v>685</v>
      </c>
      <c r="W185" s="80" t="s">
        <v>680</v>
      </c>
      <c r="X185" s="80" t="s">
        <v>738</v>
      </c>
      <c r="AB185" s="80" t="s">
        <v>680</v>
      </c>
      <c r="AC185" s="80" t="s">
        <v>680</v>
      </c>
      <c r="AD185" s="80" t="s">
        <v>680</v>
      </c>
      <c r="AE185" s="80" t="s">
        <v>686</v>
      </c>
      <c r="AF185" s="80" t="s">
        <v>687</v>
      </c>
      <c r="AG185" s="80" t="s">
        <v>688</v>
      </c>
      <c r="AH185" s="80" t="e">
        <f>VLOOKUP(A185,'Can Gas Rankings'!$C$6:$H$95,6,FALSE)</f>
        <v>#N/A</v>
      </c>
      <c r="AI185" s="80" t="e">
        <f>VLOOKUP(A185,'Can Pwr Rankings'!$C$6:$F$21,4,FALSE)</f>
        <v>#N/A</v>
      </c>
      <c r="AK185" s="80" t="str">
        <f t="shared" si="4"/>
        <v>Sempra Energy Trading Services Corp.96011840</v>
      </c>
      <c r="AL185" s="80" t="str">
        <f t="shared" si="5"/>
        <v>Enron North America Corp.</v>
      </c>
    </row>
    <row r="186" spans="1:38" x14ac:dyDescent="0.2">
      <c r="A186" s="80" t="s">
        <v>737</v>
      </c>
      <c r="B186" s="80" t="s">
        <v>80</v>
      </c>
      <c r="C186" s="80">
        <v>96011840</v>
      </c>
      <c r="D186" s="80" t="s">
        <v>564</v>
      </c>
      <c r="E186" s="80" t="s">
        <v>565</v>
      </c>
      <c r="F186" s="80">
        <v>1305</v>
      </c>
      <c r="G186" s="80">
        <v>62199</v>
      </c>
      <c r="H186" s="80" t="s">
        <v>419</v>
      </c>
      <c r="I186" s="80">
        <v>1</v>
      </c>
      <c r="J186" s="80" t="s">
        <v>690</v>
      </c>
      <c r="L186" s="80" t="s">
        <v>679</v>
      </c>
      <c r="M186" s="80" t="s">
        <v>680</v>
      </c>
      <c r="N186" s="80" t="s">
        <v>681</v>
      </c>
      <c r="O186" s="80" t="s">
        <v>680</v>
      </c>
      <c r="Q186" s="80" t="s">
        <v>682</v>
      </c>
      <c r="R186" s="80" t="s">
        <v>80</v>
      </c>
      <c r="S186" s="80" t="s">
        <v>738</v>
      </c>
      <c r="T186" s="80" t="s">
        <v>684</v>
      </c>
      <c r="V186" s="80" t="s">
        <v>685</v>
      </c>
      <c r="W186" s="80" t="s">
        <v>680</v>
      </c>
      <c r="X186" s="80" t="s">
        <v>738</v>
      </c>
      <c r="AB186" s="80" t="s">
        <v>680</v>
      </c>
      <c r="AC186" s="80" t="s">
        <v>680</v>
      </c>
      <c r="AD186" s="80" t="s">
        <v>680</v>
      </c>
      <c r="AE186" s="80" t="s">
        <v>686</v>
      </c>
      <c r="AF186" s="80" t="s">
        <v>687</v>
      </c>
      <c r="AG186" s="80" t="s">
        <v>688</v>
      </c>
      <c r="AH186" s="80" t="e">
        <f>VLOOKUP(A186,'Can Gas Rankings'!$C$6:$H$95,6,FALSE)</f>
        <v>#N/A</v>
      </c>
      <c r="AI186" s="80" t="e">
        <f>VLOOKUP(A186,'Can Pwr Rankings'!$C$6:$F$21,4,FALSE)</f>
        <v>#N/A</v>
      </c>
      <c r="AK186" s="80" t="str">
        <f t="shared" si="4"/>
        <v>Sempra Energy Trading Services Corp.96011840</v>
      </c>
      <c r="AL186" s="80" t="str">
        <f t="shared" si="5"/>
        <v>Enron North America Corp.</v>
      </c>
    </row>
    <row r="187" spans="1:38" x14ac:dyDescent="0.2">
      <c r="A187" s="80" t="s">
        <v>737</v>
      </c>
      <c r="B187" s="80" t="s">
        <v>80</v>
      </c>
      <c r="C187" s="80">
        <v>96011840</v>
      </c>
      <c r="D187" s="80" t="s">
        <v>564</v>
      </c>
      <c r="E187" s="80" t="s">
        <v>565</v>
      </c>
      <c r="F187" s="80">
        <v>1305</v>
      </c>
      <c r="G187" s="80">
        <v>62199</v>
      </c>
      <c r="H187" s="80" t="s">
        <v>419</v>
      </c>
      <c r="I187" s="80">
        <v>1</v>
      </c>
      <c r="J187" s="80" t="s">
        <v>690</v>
      </c>
      <c r="L187" s="80" t="s">
        <v>679</v>
      </c>
      <c r="M187" s="80" t="s">
        <v>680</v>
      </c>
      <c r="N187" s="80" t="s">
        <v>681</v>
      </c>
      <c r="O187" s="80" t="s">
        <v>680</v>
      </c>
      <c r="Q187" s="80" t="s">
        <v>691</v>
      </c>
      <c r="R187" s="80" t="s">
        <v>80</v>
      </c>
      <c r="S187" s="80" t="s">
        <v>738</v>
      </c>
      <c r="T187" s="80" t="s">
        <v>684</v>
      </c>
      <c r="V187" s="80" t="s">
        <v>685</v>
      </c>
      <c r="W187" s="80" t="s">
        <v>680</v>
      </c>
      <c r="X187" s="80" t="s">
        <v>738</v>
      </c>
      <c r="AB187" s="80" t="s">
        <v>680</v>
      </c>
      <c r="AC187" s="80" t="s">
        <v>680</v>
      </c>
      <c r="AD187" s="80" t="s">
        <v>680</v>
      </c>
      <c r="AE187" s="80" t="s">
        <v>686</v>
      </c>
      <c r="AF187" s="80" t="s">
        <v>687</v>
      </c>
      <c r="AG187" s="80" t="s">
        <v>688</v>
      </c>
      <c r="AH187" s="80" t="e">
        <f>VLOOKUP(A187,'Can Gas Rankings'!$C$6:$H$95,6,FALSE)</f>
        <v>#N/A</v>
      </c>
      <c r="AI187" s="80" t="e">
        <f>VLOOKUP(A187,'Can Pwr Rankings'!$C$6:$F$21,4,FALSE)</f>
        <v>#N/A</v>
      </c>
      <c r="AK187" s="80" t="str">
        <f t="shared" si="4"/>
        <v>Sempra Energy Trading Services Corp.96011840</v>
      </c>
      <c r="AL187" s="80" t="str">
        <f t="shared" si="5"/>
        <v>Enron North America Corp.</v>
      </c>
    </row>
    <row r="188" spans="1:38" x14ac:dyDescent="0.2">
      <c r="A188" s="80" t="s">
        <v>737</v>
      </c>
      <c r="B188" s="80" t="s">
        <v>80</v>
      </c>
      <c r="C188" s="80">
        <v>96011840</v>
      </c>
      <c r="D188" s="80" t="s">
        <v>564</v>
      </c>
      <c r="E188" s="80" t="s">
        <v>565</v>
      </c>
      <c r="F188" s="80">
        <v>1305</v>
      </c>
      <c r="G188" s="80">
        <v>62199</v>
      </c>
      <c r="H188" s="80" t="s">
        <v>419</v>
      </c>
      <c r="I188" s="80">
        <v>1</v>
      </c>
      <c r="J188" s="80" t="s">
        <v>689</v>
      </c>
      <c r="L188" s="80" t="s">
        <v>679</v>
      </c>
      <c r="M188" s="80" t="s">
        <v>680</v>
      </c>
      <c r="N188" s="80" t="s">
        <v>681</v>
      </c>
      <c r="O188" s="80" t="s">
        <v>680</v>
      </c>
      <c r="Q188" s="80" t="s">
        <v>80</v>
      </c>
      <c r="R188" s="80" t="s">
        <v>80</v>
      </c>
      <c r="S188" s="80" t="s">
        <v>738</v>
      </c>
      <c r="T188" s="80" t="s">
        <v>684</v>
      </c>
      <c r="V188" s="80" t="s">
        <v>685</v>
      </c>
      <c r="W188" s="80" t="s">
        <v>680</v>
      </c>
      <c r="X188" s="80" t="s">
        <v>738</v>
      </c>
      <c r="AB188" s="80" t="s">
        <v>680</v>
      </c>
      <c r="AC188" s="80" t="s">
        <v>680</v>
      </c>
      <c r="AD188" s="80" t="s">
        <v>680</v>
      </c>
      <c r="AE188" s="80" t="s">
        <v>686</v>
      </c>
      <c r="AF188" s="80" t="s">
        <v>687</v>
      </c>
      <c r="AG188" s="80" t="s">
        <v>688</v>
      </c>
      <c r="AH188" s="80" t="e">
        <f>VLOOKUP(A188,'Can Gas Rankings'!$C$6:$H$95,6,FALSE)</f>
        <v>#N/A</v>
      </c>
      <c r="AI188" s="80" t="e">
        <f>VLOOKUP(A188,'Can Pwr Rankings'!$C$6:$F$21,4,FALSE)</f>
        <v>#N/A</v>
      </c>
      <c r="AK188" s="80" t="str">
        <f t="shared" si="4"/>
        <v>Sempra Energy Trading Services Corp.96011840</v>
      </c>
      <c r="AL188" s="80" t="str">
        <f t="shared" si="5"/>
        <v>Enron North America Corp.</v>
      </c>
    </row>
    <row r="189" spans="1:38" x14ac:dyDescent="0.2">
      <c r="A189" s="80" t="s">
        <v>135</v>
      </c>
      <c r="B189" s="80" t="s">
        <v>80</v>
      </c>
      <c r="C189" s="80">
        <v>95001227</v>
      </c>
      <c r="D189" s="80" t="s">
        <v>568</v>
      </c>
      <c r="E189" s="80" t="s">
        <v>565</v>
      </c>
      <c r="F189" s="80">
        <v>1305</v>
      </c>
      <c r="G189" s="80">
        <v>208</v>
      </c>
      <c r="H189" s="80" t="s">
        <v>393</v>
      </c>
      <c r="I189" s="80">
        <v>0</v>
      </c>
      <c r="J189" s="80" t="s">
        <v>692</v>
      </c>
      <c r="L189" s="80" t="s">
        <v>679</v>
      </c>
      <c r="M189" s="80" t="s">
        <v>680</v>
      </c>
      <c r="N189" s="80" t="s">
        <v>681</v>
      </c>
      <c r="O189" s="80" t="s">
        <v>680</v>
      </c>
      <c r="Q189" s="80" t="s">
        <v>682</v>
      </c>
      <c r="R189" s="80" t="s">
        <v>80</v>
      </c>
      <c r="S189" s="80" t="s">
        <v>739</v>
      </c>
      <c r="T189" s="80" t="s">
        <v>684</v>
      </c>
      <c r="V189" s="80" t="s">
        <v>685</v>
      </c>
      <c r="W189" s="80" t="s">
        <v>680</v>
      </c>
      <c r="X189" s="80" t="s">
        <v>739</v>
      </c>
      <c r="AB189" s="80" t="s">
        <v>680</v>
      </c>
      <c r="AC189" s="80" t="s">
        <v>680</v>
      </c>
      <c r="AD189" s="80" t="s">
        <v>680</v>
      </c>
      <c r="AE189" s="80" t="s">
        <v>686</v>
      </c>
      <c r="AF189" s="80" t="s">
        <v>687</v>
      </c>
      <c r="AG189" s="80" t="s">
        <v>688</v>
      </c>
      <c r="AH189" s="80">
        <f>VLOOKUP(A189,'Can Gas Rankings'!$C$6:$H$95,6,FALSE)</f>
        <v>60</v>
      </c>
      <c r="AI189" s="80" t="e">
        <f>VLOOKUP(A189,'Can Pwr Rankings'!$C$6:$F$21,4,FALSE)</f>
        <v>#N/A</v>
      </c>
      <c r="AK189" s="80" t="str">
        <f t="shared" si="4"/>
        <v>Tenaska Marketing Ventures95001227</v>
      </c>
      <c r="AL189" s="80" t="str">
        <f t="shared" si="5"/>
        <v>Enron North America Corp.</v>
      </c>
    </row>
    <row r="190" spans="1:38" x14ac:dyDescent="0.2">
      <c r="A190" s="80" t="s">
        <v>135</v>
      </c>
      <c r="B190" s="80" t="s">
        <v>80</v>
      </c>
      <c r="C190" s="80">
        <v>95001227</v>
      </c>
      <c r="D190" s="80" t="s">
        <v>568</v>
      </c>
      <c r="E190" s="80" t="s">
        <v>565</v>
      </c>
      <c r="F190" s="80">
        <v>1305</v>
      </c>
      <c r="G190" s="80">
        <v>208</v>
      </c>
      <c r="H190" s="80" t="s">
        <v>393</v>
      </c>
      <c r="I190" s="80">
        <v>0</v>
      </c>
      <c r="J190" s="80" t="s">
        <v>692</v>
      </c>
      <c r="L190" s="80" t="s">
        <v>679</v>
      </c>
      <c r="M190" s="80" t="s">
        <v>680</v>
      </c>
      <c r="N190" s="80" t="s">
        <v>681</v>
      </c>
      <c r="O190" s="80" t="s">
        <v>680</v>
      </c>
      <c r="Q190" s="80" t="s">
        <v>691</v>
      </c>
      <c r="R190" s="80" t="s">
        <v>80</v>
      </c>
      <c r="S190" s="80" t="s">
        <v>739</v>
      </c>
      <c r="T190" s="80" t="s">
        <v>684</v>
      </c>
      <c r="V190" s="80" t="s">
        <v>685</v>
      </c>
      <c r="W190" s="80" t="s">
        <v>680</v>
      </c>
      <c r="X190" s="80" t="s">
        <v>739</v>
      </c>
      <c r="AB190" s="80" t="s">
        <v>680</v>
      </c>
      <c r="AC190" s="80" t="s">
        <v>680</v>
      </c>
      <c r="AD190" s="80" t="s">
        <v>680</v>
      </c>
      <c r="AE190" s="80" t="s">
        <v>686</v>
      </c>
      <c r="AF190" s="80" t="s">
        <v>687</v>
      </c>
      <c r="AG190" s="80" t="s">
        <v>688</v>
      </c>
      <c r="AH190" s="80">
        <f>VLOOKUP(A190,'Can Gas Rankings'!$C$6:$H$95,6,FALSE)</f>
        <v>60</v>
      </c>
      <c r="AI190" s="80" t="e">
        <f>VLOOKUP(A190,'Can Pwr Rankings'!$C$6:$F$21,4,FALSE)</f>
        <v>#N/A</v>
      </c>
      <c r="AK190" s="80" t="str">
        <f t="shared" si="4"/>
        <v>Tenaska Marketing Ventures95001227</v>
      </c>
      <c r="AL190" s="80" t="str">
        <f t="shared" si="5"/>
        <v>Enron North America Corp.</v>
      </c>
    </row>
    <row r="191" spans="1:38" x14ac:dyDescent="0.2">
      <c r="A191" s="80" t="s">
        <v>135</v>
      </c>
      <c r="B191" s="80" t="s">
        <v>80</v>
      </c>
      <c r="C191" s="80">
        <v>95001227</v>
      </c>
      <c r="D191" s="80" t="s">
        <v>568</v>
      </c>
      <c r="E191" s="80" t="s">
        <v>565</v>
      </c>
      <c r="F191" s="80">
        <v>1305</v>
      </c>
      <c r="G191" s="80">
        <v>208</v>
      </c>
      <c r="H191" s="80" t="s">
        <v>393</v>
      </c>
      <c r="I191" s="80">
        <v>0</v>
      </c>
      <c r="J191" s="80" t="s">
        <v>692</v>
      </c>
      <c r="L191" s="80" t="s">
        <v>679</v>
      </c>
      <c r="M191" s="80" t="s">
        <v>680</v>
      </c>
      <c r="N191" s="80" t="s">
        <v>681</v>
      </c>
      <c r="O191" s="80" t="s">
        <v>680</v>
      </c>
      <c r="Q191" s="80" t="s">
        <v>80</v>
      </c>
      <c r="R191" s="80" t="s">
        <v>80</v>
      </c>
      <c r="S191" s="80" t="s">
        <v>739</v>
      </c>
      <c r="T191" s="80" t="s">
        <v>684</v>
      </c>
      <c r="V191" s="80" t="s">
        <v>685</v>
      </c>
      <c r="W191" s="80" t="s">
        <v>680</v>
      </c>
      <c r="X191" s="80" t="s">
        <v>739</v>
      </c>
      <c r="AB191" s="80" t="s">
        <v>680</v>
      </c>
      <c r="AC191" s="80" t="s">
        <v>680</v>
      </c>
      <c r="AD191" s="80" t="s">
        <v>680</v>
      </c>
      <c r="AE191" s="80" t="s">
        <v>686</v>
      </c>
      <c r="AF191" s="80" t="s">
        <v>687</v>
      </c>
      <c r="AG191" s="80" t="s">
        <v>688</v>
      </c>
      <c r="AH191" s="80">
        <f>VLOOKUP(A191,'Can Gas Rankings'!$C$6:$H$95,6,FALSE)</f>
        <v>60</v>
      </c>
      <c r="AI191" s="80" t="e">
        <f>VLOOKUP(A191,'Can Pwr Rankings'!$C$6:$F$21,4,FALSE)</f>
        <v>#N/A</v>
      </c>
      <c r="AK191" s="80" t="str">
        <f t="shared" si="4"/>
        <v>Tenaska Marketing Ventures95001227</v>
      </c>
      <c r="AL191" s="80" t="str">
        <f t="shared" si="5"/>
        <v>Enron North America Corp.</v>
      </c>
    </row>
    <row r="192" spans="1:38" x14ac:dyDescent="0.2">
      <c r="A192" s="80" t="s">
        <v>199</v>
      </c>
      <c r="B192" s="80" t="s">
        <v>80</v>
      </c>
      <c r="C192" s="80">
        <v>96021810</v>
      </c>
      <c r="D192" s="80" t="s">
        <v>564</v>
      </c>
      <c r="E192" s="80" t="s">
        <v>567</v>
      </c>
      <c r="F192" s="80">
        <v>11266</v>
      </c>
      <c r="G192" s="80">
        <v>55898</v>
      </c>
      <c r="H192" s="80" t="s">
        <v>393</v>
      </c>
      <c r="I192" s="80">
        <v>0</v>
      </c>
      <c r="J192" s="80" t="s">
        <v>678</v>
      </c>
      <c r="L192" s="80" t="s">
        <v>679</v>
      </c>
      <c r="M192" s="80" t="s">
        <v>680</v>
      </c>
      <c r="N192" s="80" t="s">
        <v>681</v>
      </c>
      <c r="O192" s="80" t="s">
        <v>680</v>
      </c>
      <c r="Q192" s="80" t="s">
        <v>691</v>
      </c>
      <c r="R192" s="80" t="s">
        <v>80</v>
      </c>
      <c r="S192" s="80" t="s">
        <v>740</v>
      </c>
      <c r="T192" s="80" t="s">
        <v>684</v>
      </c>
      <c r="V192" s="80" t="s">
        <v>685</v>
      </c>
      <c r="W192" s="80" t="s">
        <v>680</v>
      </c>
      <c r="X192" s="80" t="s">
        <v>740</v>
      </c>
      <c r="AB192" s="80" t="s">
        <v>680</v>
      </c>
      <c r="AC192" s="80" t="s">
        <v>680</v>
      </c>
      <c r="AD192" s="80" t="s">
        <v>680</v>
      </c>
      <c r="AE192" s="80" t="s">
        <v>686</v>
      </c>
      <c r="AF192" s="80" t="s">
        <v>687</v>
      </c>
      <c r="AG192" s="80" t="s">
        <v>688</v>
      </c>
      <c r="AH192" s="80">
        <f>VLOOKUP(A192,'Can Gas Rankings'!$C$6:$H$95,6,FALSE)</f>
        <v>34</v>
      </c>
      <c r="AI192" s="80">
        <f>VLOOKUP(A192,'Can Pwr Rankings'!$C$6:$F$21,4,FALSE)</f>
        <v>3</v>
      </c>
      <c r="AK192" s="80" t="str">
        <f t="shared" si="4"/>
        <v>TransAlta Energy Marketing Corp.96021810</v>
      </c>
      <c r="AL192" s="80" t="str">
        <f t="shared" si="5"/>
        <v>Enron Canada Corp.</v>
      </c>
    </row>
    <row r="193" spans="1:38" x14ac:dyDescent="0.2">
      <c r="A193" s="80" t="s">
        <v>199</v>
      </c>
      <c r="B193" s="80" t="s">
        <v>80</v>
      </c>
      <c r="C193" s="80">
        <v>96021810</v>
      </c>
      <c r="D193" s="80" t="s">
        <v>564</v>
      </c>
      <c r="E193" s="80" t="s">
        <v>567</v>
      </c>
      <c r="F193" s="80">
        <v>11266</v>
      </c>
      <c r="G193" s="80">
        <v>55898</v>
      </c>
      <c r="H193" s="80" t="s">
        <v>393</v>
      </c>
      <c r="I193" s="80">
        <v>0</v>
      </c>
      <c r="J193" s="80" t="s">
        <v>311</v>
      </c>
      <c r="L193" s="80" t="s">
        <v>679</v>
      </c>
      <c r="M193" s="80" t="s">
        <v>680</v>
      </c>
      <c r="N193" s="80" t="s">
        <v>681</v>
      </c>
      <c r="O193" s="80" t="s">
        <v>680</v>
      </c>
      <c r="Q193" s="80" t="s">
        <v>682</v>
      </c>
      <c r="R193" s="80" t="s">
        <v>80</v>
      </c>
      <c r="S193" s="80" t="s">
        <v>740</v>
      </c>
      <c r="T193" s="80" t="s">
        <v>684</v>
      </c>
      <c r="V193" s="80" t="s">
        <v>685</v>
      </c>
      <c r="W193" s="80" t="s">
        <v>680</v>
      </c>
      <c r="X193" s="80" t="s">
        <v>740</v>
      </c>
      <c r="AB193" s="80" t="s">
        <v>680</v>
      </c>
      <c r="AC193" s="80" t="s">
        <v>680</v>
      </c>
      <c r="AD193" s="80" t="s">
        <v>680</v>
      </c>
      <c r="AE193" s="80" t="s">
        <v>686</v>
      </c>
      <c r="AF193" s="80" t="s">
        <v>687</v>
      </c>
      <c r="AG193" s="80" t="s">
        <v>688</v>
      </c>
      <c r="AH193" s="80">
        <f>VLOOKUP(A193,'Can Gas Rankings'!$C$6:$H$95,6,FALSE)</f>
        <v>34</v>
      </c>
      <c r="AI193" s="80">
        <f>VLOOKUP(A193,'Can Pwr Rankings'!$C$6:$F$21,4,FALSE)</f>
        <v>3</v>
      </c>
      <c r="AK193" s="80" t="str">
        <f t="shared" si="4"/>
        <v>TransAlta Energy Marketing Corp.96021810</v>
      </c>
      <c r="AL193" s="80" t="str">
        <f t="shared" si="5"/>
        <v>Enron Canada Corp.</v>
      </c>
    </row>
    <row r="194" spans="1:38" x14ac:dyDescent="0.2">
      <c r="A194" s="80" t="s">
        <v>199</v>
      </c>
      <c r="B194" s="80" t="s">
        <v>80</v>
      </c>
      <c r="C194" s="80">
        <v>96021810</v>
      </c>
      <c r="D194" s="80" t="s">
        <v>564</v>
      </c>
      <c r="E194" s="80" t="s">
        <v>567</v>
      </c>
      <c r="F194" s="80">
        <v>11266</v>
      </c>
      <c r="G194" s="80">
        <v>55898</v>
      </c>
      <c r="H194" s="80" t="s">
        <v>393</v>
      </c>
      <c r="I194" s="80">
        <v>0</v>
      </c>
      <c r="J194" s="80" t="s">
        <v>690</v>
      </c>
      <c r="L194" s="80" t="s">
        <v>679</v>
      </c>
      <c r="M194" s="80" t="s">
        <v>680</v>
      </c>
      <c r="N194" s="80" t="s">
        <v>681</v>
      </c>
      <c r="O194" s="80" t="s">
        <v>680</v>
      </c>
      <c r="Q194" s="80" t="s">
        <v>682</v>
      </c>
      <c r="R194" s="80" t="s">
        <v>80</v>
      </c>
      <c r="S194" s="80" t="s">
        <v>740</v>
      </c>
      <c r="T194" s="80" t="s">
        <v>684</v>
      </c>
      <c r="V194" s="80" t="s">
        <v>685</v>
      </c>
      <c r="W194" s="80" t="s">
        <v>680</v>
      </c>
      <c r="X194" s="80" t="s">
        <v>740</v>
      </c>
      <c r="AB194" s="80" t="s">
        <v>680</v>
      </c>
      <c r="AC194" s="80" t="s">
        <v>680</v>
      </c>
      <c r="AD194" s="80" t="s">
        <v>680</v>
      </c>
      <c r="AE194" s="80" t="s">
        <v>686</v>
      </c>
      <c r="AF194" s="80" t="s">
        <v>687</v>
      </c>
      <c r="AG194" s="80" t="s">
        <v>688</v>
      </c>
      <c r="AH194" s="80">
        <f>VLOOKUP(A194,'Can Gas Rankings'!$C$6:$H$95,6,FALSE)</f>
        <v>34</v>
      </c>
      <c r="AI194" s="80">
        <f>VLOOKUP(A194,'Can Pwr Rankings'!$C$6:$F$21,4,FALSE)</f>
        <v>3</v>
      </c>
      <c r="AK194" s="80" t="str">
        <f t="shared" si="4"/>
        <v>TransAlta Energy Marketing Corp.96021810</v>
      </c>
      <c r="AL194" s="80" t="str">
        <f t="shared" si="5"/>
        <v>Enron Canada Corp.</v>
      </c>
    </row>
    <row r="195" spans="1:38" x14ac:dyDescent="0.2">
      <c r="A195" s="80" t="s">
        <v>199</v>
      </c>
      <c r="B195" s="80" t="s">
        <v>80</v>
      </c>
      <c r="C195" s="80">
        <v>96021810</v>
      </c>
      <c r="D195" s="80" t="s">
        <v>564</v>
      </c>
      <c r="E195" s="80" t="s">
        <v>567</v>
      </c>
      <c r="F195" s="80">
        <v>11266</v>
      </c>
      <c r="G195" s="80">
        <v>55898</v>
      </c>
      <c r="H195" s="80" t="s">
        <v>393</v>
      </c>
      <c r="I195" s="80">
        <v>0</v>
      </c>
      <c r="J195" s="80" t="s">
        <v>690</v>
      </c>
      <c r="L195" s="80" t="s">
        <v>679</v>
      </c>
      <c r="M195" s="80" t="s">
        <v>680</v>
      </c>
      <c r="N195" s="80" t="s">
        <v>681</v>
      </c>
      <c r="O195" s="80" t="s">
        <v>680</v>
      </c>
      <c r="Q195" s="80" t="s">
        <v>80</v>
      </c>
      <c r="R195" s="80" t="s">
        <v>80</v>
      </c>
      <c r="S195" s="80" t="s">
        <v>740</v>
      </c>
      <c r="T195" s="80" t="s">
        <v>684</v>
      </c>
      <c r="V195" s="80" t="s">
        <v>685</v>
      </c>
      <c r="W195" s="80" t="s">
        <v>680</v>
      </c>
      <c r="X195" s="80" t="s">
        <v>740</v>
      </c>
      <c r="AB195" s="80" t="s">
        <v>680</v>
      </c>
      <c r="AC195" s="80" t="s">
        <v>680</v>
      </c>
      <c r="AD195" s="80" t="s">
        <v>680</v>
      </c>
      <c r="AE195" s="80" t="s">
        <v>686</v>
      </c>
      <c r="AF195" s="80" t="s">
        <v>687</v>
      </c>
      <c r="AG195" s="80" t="s">
        <v>688</v>
      </c>
      <c r="AH195" s="80">
        <f>VLOOKUP(A195,'Can Gas Rankings'!$C$6:$H$95,6,FALSE)</f>
        <v>34</v>
      </c>
      <c r="AI195" s="80">
        <f>VLOOKUP(A195,'Can Pwr Rankings'!$C$6:$F$21,4,FALSE)</f>
        <v>3</v>
      </c>
      <c r="AK195" s="80" t="str">
        <f t="shared" ref="AK195:AK213" si="6">A195&amp;C195</f>
        <v>TransAlta Energy Marketing Corp.96021810</v>
      </c>
      <c r="AL195" s="80" t="str">
        <f t="shared" ref="AL195:AL213" si="7">E195</f>
        <v>Enron Canada Corp.</v>
      </c>
    </row>
    <row r="196" spans="1:38" x14ac:dyDescent="0.2">
      <c r="A196" s="80" t="s">
        <v>199</v>
      </c>
      <c r="B196" s="80" t="s">
        <v>80</v>
      </c>
      <c r="C196" s="80">
        <v>96021810</v>
      </c>
      <c r="D196" s="80" t="s">
        <v>564</v>
      </c>
      <c r="E196" s="80" t="s">
        <v>567</v>
      </c>
      <c r="F196" s="80">
        <v>11266</v>
      </c>
      <c r="G196" s="80">
        <v>55898</v>
      </c>
      <c r="H196" s="80" t="s">
        <v>393</v>
      </c>
      <c r="I196" s="80">
        <v>0</v>
      </c>
      <c r="J196" s="80" t="s">
        <v>678</v>
      </c>
      <c r="L196" s="80" t="s">
        <v>679</v>
      </c>
      <c r="M196" s="80" t="s">
        <v>680</v>
      </c>
      <c r="N196" s="80" t="s">
        <v>681</v>
      </c>
      <c r="O196" s="80" t="s">
        <v>680</v>
      </c>
      <c r="Q196" s="80" t="s">
        <v>682</v>
      </c>
      <c r="R196" s="80" t="s">
        <v>80</v>
      </c>
      <c r="S196" s="80" t="s">
        <v>740</v>
      </c>
      <c r="T196" s="80" t="s">
        <v>684</v>
      </c>
      <c r="V196" s="80" t="s">
        <v>685</v>
      </c>
      <c r="W196" s="80" t="s">
        <v>680</v>
      </c>
      <c r="X196" s="80" t="s">
        <v>740</v>
      </c>
      <c r="AB196" s="80" t="s">
        <v>680</v>
      </c>
      <c r="AC196" s="80" t="s">
        <v>680</v>
      </c>
      <c r="AD196" s="80" t="s">
        <v>680</v>
      </c>
      <c r="AE196" s="80" t="s">
        <v>686</v>
      </c>
      <c r="AF196" s="80" t="s">
        <v>687</v>
      </c>
      <c r="AG196" s="80" t="s">
        <v>688</v>
      </c>
      <c r="AH196" s="80">
        <f>VLOOKUP(A196,'Can Gas Rankings'!$C$6:$H$95,6,FALSE)</f>
        <v>34</v>
      </c>
      <c r="AI196" s="80">
        <f>VLOOKUP(A196,'Can Pwr Rankings'!$C$6:$F$21,4,FALSE)</f>
        <v>3</v>
      </c>
      <c r="AK196" s="80" t="str">
        <f t="shared" si="6"/>
        <v>TransAlta Energy Marketing Corp.96021810</v>
      </c>
      <c r="AL196" s="80" t="str">
        <f t="shared" si="7"/>
        <v>Enron Canada Corp.</v>
      </c>
    </row>
    <row r="197" spans="1:38" x14ac:dyDescent="0.2">
      <c r="A197" s="80" t="s">
        <v>199</v>
      </c>
      <c r="B197" s="80" t="s">
        <v>80</v>
      </c>
      <c r="C197" s="80">
        <v>96021810</v>
      </c>
      <c r="D197" s="80" t="s">
        <v>564</v>
      </c>
      <c r="E197" s="80" t="s">
        <v>567</v>
      </c>
      <c r="F197" s="80">
        <v>11266</v>
      </c>
      <c r="G197" s="80">
        <v>55898</v>
      </c>
      <c r="H197" s="80" t="s">
        <v>393</v>
      </c>
      <c r="I197" s="80">
        <v>0</v>
      </c>
      <c r="J197" s="80" t="s">
        <v>690</v>
      </c>
      <c r="L197" s="80" t="s">
        <v>679</v>
      </c>
      <c r="M197" s="80" t="s">
        <v>680</v>
      </c>
      <c r="N197" s="80" t="s">
        <v>681</v>
      </c>
      <c r="O197" s="80" t="s">
        <v>680</v>
      </c>
      <c r="Q197" s="80" t="s">
        <v>691</v>
      </c>
      <c r="R197" s="80" t="s">
        <v>80</v>
      </c>
      <c r="S197" s="80" t="s">
        <v>740</v>
      </c>
      <c r="T197" s="80" t="s">
        <v>684</v>
      </c>
      <c r="V197" s="80" t="s">
        <v>685</v>
      </c>
      <c r="W197" s="80" t="s">
        <v>680</v>
      </c>
      <c r="X197" s="80" t="s">
        <v>740</v>
      </c>
      <c r="AB197" s="80" t="s">
        <v>680</v>
      </c>
      <c r="AC197" s="80" t="s">
        <v>680</v>
      </c>
      <c r="AD197" s="80" t="s">
        <v>680</v>
      </c>
      <c r="AE197" s="80" t="s">
        <v>686</v>
      </c>
      <c r="AF197" s="80" t="s">
        <v>687</v>
      </c>
      <c r="AG197" s="80" t="s">
        <v>688</v>
      </c>
      <c r="AH197" s="80">
        <f>VLOOKUP(A197,'Can Gas Rankings'!$C$6:$H$95,6,FALSE)</f>
        <v>34</v>
      </c>
      <c r="AI197" s="80">
        <f>VLOOKUP(A197,'Can Pwr Rankings'!$C$6:$F$21,4,FALSE)</f>
        <v>3</v>
      </c>
      <c r="AK197" s="80" t="str">
        <f t="shared" si="6"/>
        <v>TransAlta Energy Marketing Corp.96021810</v>
      </c>
      <c r="AL197" s="80" t="str">
        <f t="shared" si="7"/>
        <v>Enron Canada Corp.</v>
      </c>
    </row>
    <row r="198" spans="1:38" x14ac:dyDescent="0.2">
      <c r="A198" s="80" t="s">
        <v>199</v>
      </c>
      <c r="B198" s="80" t="s">
        <v>80</v>
      </c>
      <c r="C198" s="80">
        <v>96021810</v>
      </c>
      <c r="D198" s="80" t="s">
        <v>564</v>
      </c>
      <c r="E198" s="80" t="s">
        <v>567</v>
      </c>
      <c r="F198" s="80">
        <v>11266</v>
      </c>
      <c r="G198" s="80">
        <v>55898</v>
      </c>
      <c r="H198" s="80" t="s">
        <v>393</v>
      </c>
      <c r="I198" s="80">
        <v>0</v>
      </c>
      <c r="J198" s="80" t="s">
        <v>678</v>
      </c>
      <c r="L198" s="80" t="s">
        <v>679</v>
      </c>
      <c r="M198" s="80" t="s">
        <v>680</v>
      </c>
      <c r="N198" s="80" t="s">
        <v>681</v>
      </c>
      <c r="O198" s="80" t="s">
        <v>680</v>
      </c>
      <c r="Q198" s="80" t="s">
        <v>80</v>
      </c>
      <c r="R198" s="80" t="s">
        <v>80</v>
      </c>
      <c r="S198" s="80" t="s">
        <v>740</v>
      </c>
      <c r="T198" s="80" t="s">
        <v>684</v>
      </c>
      <c r="V198" s="80" t="s">
        <v>685</v>
      </c>
      <c r="W198" s="80" t="s">
        <v>680</v>
      </c>
      <c r="X198" s="80" t="s">
        <v>740</v>
      </c>
      <c r="AB198" s="80" t="s">
        <v>680</v>
      </c>
      <c r="AC198" s="80" t="s">
        <v>680</v>
      </c>
      <c r="AD198" s="80" t="s">
        <v>680</v>
      </c>
      <c r="AE198" s="80" t="s">
        <v>686</v>
      </c>
      <c r="AF198" s="80" t="s">
        <v>687</v>
      </c>
      <c r="AG198" s="80" t="s">
        <v>688</v>
      </c>
      <c r="AH198" s="80">
        <f>VLOOKUP(A198,'Can Gas Rankings'!$C$6:$H$95,6,FALSE)</f>
        <v>34</v>
      </c>
      <c r="AI198" s="80">
        <f>VLOOKUP(A198,'Can Pwr Rankings'!$C$6:$F$21,4,FALSE)</f>
        <v>3</v>
      </c>
      <c r="AK198" s="80" t="str">
        <f t="shared" si="6"/>
        <v>TransAlta Energy Marketing Corp.96021810</v>
      </c>
      <c r="AL198" s="80" t="str">
        <f t="shared" si="7"/>
        <v>Enron Canada Corp.</v>
      </c>
    </row>
    <row r="199" spans="1:38" x14ac:dyDescent="0.2">
      <c r="A199" s="80" t="s">
        <v>199</v>
      </c>
      <c r="B199" s="80" t="s">
        <v>80</v>
      </c>
      <c r="C199" s="80">
        <v>96021810</v>
      </c>
      <c r="D199" s="80" t="s">
        <v>564</v>
      </c>
      <c r="E199" s="80" t="s">
        <v>567</v>
      </c>
      <c r="F199" s="80">
        <v>11266</v>
      </c>
      <c r="G199" s="80">
        <v>55898</v>
      </c>
      <c r="H199" s="80" t="s">
        <v>393</v>
      </c>
      <c r="I199" s="80">
        <v>0</v>
      </c>
      <c r="J199" s="80" t="s">
        <v>689</v>
      </c>
      <c r="L199" s="80" t="s">
        <v>679</v>
      </c>
      <c r="M199" s="80" t="s">
        <v>680</v>
      </c>
      <c r="N199" s="80" t="s">
        <v>681</v>
      </c>
      <c r="O199" s="80" t="s">
        <v>680</v>
      </c>
      <c r="Q199" s="80" t="s">
        <v>682</v>
      </c>
      <c r="R199" s="80" t="s">
        <v>80</v>
      </c>
      <c r="S199" s="80" t="s">
        <v>740</v>
      </c>
      <c r="T199" s="80" t="s">
        <v>684</v>
      </c>
      <c r="V199" s="80" t="s">
        <v>685</v>
      </c>
      <c r="W199" s="80" t="s">
        <v>680</v>
      </c>
      <c r="X199" s="80" t="s">
        <v>740</v>
      </c>
      <c r="AB199" s="80" t="s">
        <v>680</v>
      </c>
      <c r="AC199" s="80" t="s">
        <v>680</v>
      </c>
      <c r="AD199" s="80" t="s">
        <v>680</v>
      </c>
      <c r="AE199" s="80" t="s">
        <v>686</v>
      </c>
      <c r="AF199" s="80" t="s">
        <v>687</v>
      </c>
      <c r="AG199" s="80" t="s">
        <v>688</v>
      </c>
      <c r="AH199" s="80">
        <f>VLOOKUP(A199,'Can Gas Rankings'!$C$6:$H$95,6,FALSE)</f>
        <v>34</v>
      </c>
      <c r="AI199" s="80">
        <f>VLOOKUP(A199,'Can Pwr Rankings'!$C$6:$F$21,4,FALSE)</f>
        <v>3</v>
      </c>
      <c r="AK199" s="80" t="str">
        <f t="shared" si="6"/>
        <v>TransAlta Energy Marketing Corp.96021810</v>
      </c>
      <c r="AL199" s="80" t="str">
        <f t="shared" si="7"/>
        <v>Enron Canada Corp.</v>
      </c>
    </row>
    <row r="200" spans="1:38" x14ac:dyDescent="0.2">
      <c r="A200" s="80" t="s">
        <v>199</v>
      </c>
      <c r="B200" s="80" t="s">
        <v>80</v>
      </c>
      <c r="C200" s="80">
        <v>96021810</v>
      </c>
      <c r="D200" s="80" t="s">
        <v>564</v>
      </c>
      <c r="E200" s="80" t="s">
        <v>567</v>
      </c>
      <c r="F200" s="80">
        <v>11266</v>
      </c>
      <c r="G200" s="80">
        <v>55898</v>
      </c>
      <c r="H200" s="80" t="s">
        <v>393</v>
      </c>
      <c r="I200" s="80">
        <v>0</v>
      </c>
      <c r="J200" s="80" t="s">
        <v>689</v>
      </c>
      <c r="L200" s="80" t="s">
        <v>679</v>
      </c>
      <c r="M200" s="80" t="s">
        <v>680</v>
      </c>
      <c r="N200" s="80" t="s">
        <v>681</v>
      </c>
      <c r="O200" s="80" t="s">
        <v>680</v>
      </c>
      <c r="Q200" s="80" t="s">
        <v>691</v>
      </c>
      <c r="R200" s="80" t="s">
        <v>80</v>
      </c>
      <c r="S200" s="80" t="s">
        <v>740</v>
      </c>
      <c r="T200" s="80" t="s">
        <v>684</v>
      </c>
      <c r="V200" s="80" t="s">
        <v>685</v>
      </c>
      <c r="W200" s="80" t="s">
        <v>680</v>
      </c>
      <c r="X200" s="80" t="s">
        <v>740</v>
      </c>
      <c r="AB200" s="80" t="s">
        <v>680</v>
      </c>
      <c r="AC200" s="80" t="s">
        <v>680</v>
      </c>
      <c r="AD200" s="80" t="s">
        <v>680</v>
      </c>
      <c r="AE200" s="80" t="s">
        <v>686</v>
      </c>
      <c r="AF200" s="80" t="s">
        <v>687</v>
      </c>
      <c r="AG200" s="80" t="s">
        <v>688</v>
      </c>
      <c r="AH200" s="80">
        <f>VLOOKUP(A200,'Can Gas Rankings'!$C$6:$H$95,6,FALSE)</f>
        <v>34</v>
      </c>
      <c r="AI200" s="80">
        <f>VLOOKUP(A200,'Can Pwr Rankings'!$C$6:$F$21,4,FALSE)</f>
        <v>3</v>
      </c>
      <c r="AK200" s="80" t="str">
        <f t="shared" si="6"/>
        <v>TransAlta Energy Marketing Corp.96021810</v>
      </c>
      <c r="AL200" s="80" t="str">
        <f t="shared" si="7"/>
        <v>Enron Canada Corp.</v>
      </c>
    </row>
    <row r="201" spans="1:38" x14ac:dyDescent="0.2">
      <c r="A201" s="80" t="s">
        <v>199</v>
      </c>
      <c r="B201" s="80" t="s">
        <v>80</v>
      </c>
      <c r="C201" s="80">
        <v>96021810</v>
      </c>
      <c r="D201" s="80" t="s">
        <v>564</v>
      </c>
      <c r="E201" s="80" t="s">
        <v>567</v>
      </c>
      <c r="F201" s="80">
        <v>11266</v>
      </c>
      <c r="G201" s="80">
        <v>55898</v>
      </c>
      <c r="H201" s="80" t="s">
        <v>393</v>
      </c>
      <c r="I201" s="80">
        <v>0</v>
      </c>
      <c r="J201" s="80" t="s">
        <v>689</v>
      </c>
      <c r="L201" s="80" t="s">
        <v>679</v>
      </c>
      <c r="M201" s="80" t="s">
        <v>680</v>
      </c>
      <c r="N201" s="80" t="s">
        <v>681</v>
      </c>
      <c r="O201" s="80" t="s">
        <v>680</v>
      </c>
      <c r="Q201" s="80" t="s">
        <v>80</v>
      </c>
      <c r="R201" s="80" t="s">
        <v>80</v>
      </c>
      <c r="S201" s="80" t="s">
        <v>740</v>
      </c>
      <c r="T201" s="80" t="s">
        <v>684</v>
      </c>
      <c r="V201" s="80" t="s">
        <v>685</v>
      </c>
      <c r="W201" s="80" t="s">
        <v>680</v>
      </c>
      <c r="X201" s="80" t="s">
        <v>740</v>
      </c>
      <c r="AB201" s="80" t="s">
        <v>680</v>
      </c>
      <c r="AC201" s="80" t="s">
        <v>680</v>
      </c>
      <c r="AD201" s="80" t="s">
        <v>680</v>
      </c>
      <c r="AE201" s="80" t="s">
        <v>686</v>
      </c>
      <c r="AF201" s="80" t="s">
        <v>687</v>
      </c>
      <c r="AG201" s="80" t="s">
        <v>688</v>
      </c>
      <c r="AH201" s="80">
        <f>VLOOKUP(A201,'Can Gas Rankings'!$C$6:$H$95,6,FALSE)</f>
        <v>34</v>
      </c>
      <c r="AI201" s="80">
        <f>VLOOKUP(A201,'Can Pwr Rankings'!$C$6:$F$21,4,FALSE)</f>
        <v>3</v>
      </c>
      <c r="AK201" s="80" t="str">
        <f t="shared" si="6"/>
        <v>TransAlta Energy Marketing Corp.96021810</v>
      </c>
      <c r="AL201" s="80" t="str">
        <f t="shared" si="7"/>
        <v>Enron Canada Corp.</v>
      </c>
    </row>
    <row r="202" spans="1:38" x14ac:dyDescent="0.2">
      <c r="A202" s="80" t="s">
        <v>199</v>
      </c>
      <c r="B202" s="80" t="s">
        <v>80</v>
      </c>
      <c r="C202" s="80">
        <v>96021810</v>
      </c>
      <c r="D202" s="80" t="s">
        <v>564</v>
      </c>
      <c r="E202" s="80" t="s">
        <v>567</v>
      </c>
      <c r="F202" s="80">
        <v>11266</v>
      </c>
      <c r="G202" s="80">
        <v>55898</v>
      </c>
      <c r="H202" s="80" t="s">
        <v>393</v>
      </c>
      <c r="I202" s="80">
        <v>0</v>
      </c>
      <c r="J202" s="80" t="s">
        <v>311</v>
      </c>
      <c r="L202" s="80" t="s">
        <v>679</v>
      </c>
      <c r="M202" s="80" t="s">
        <v>680</v>
      </c>
      <c r="N202" s="80" t="s">
        <v>681</v>
      </c>
      <c r="O202" s="80" t="s">
        <v>680</v>
      </c>
      <c r="Q202" s="80" t="s">
        <v>691</v>
      </c>
      <c r="R202" s="80" t="s">
        <v>80</v>
      </c>
      <c r="S202" s="80" t="s">
        <v>740</v>
      </c>
      <c r="T202" s="80" t="s">
        <v>684</v>
      </c>
      <c r="V202" s="80" t="s">
        <v>685</v>
      </c>
      <c r="W202" s="80" t="s">
        <v>680</v>
      </c>
      <c r="X202" s="80" t="s">
        <v>740</v>
      </c>
      <c r="AB202" s="80" t="s">
        <v>680</v>
      </c>
      <c r="AC202" s="80" t="s">
        <v>680</v>
      </c>
      <c r="AD202" s="80" t="s">
        <v>680</v>
      </c>
      <c r="AE202" s="80" t="s">
        <v>686</v>
      </c>
      <c r="AF202" s="80" t="s">
        <v>687</v>
      </c>
      <c r="AG202" s="80" t="s">
        <v>688</v>
      </c>
      <c r="AH202" s="80">
        <f>VLOOKUP(A202,'Can Gas Rankings'!$C$6:$H$95,6,FALSE)</f>
        <v>34</v>
      </c>
      <c r="AI202" s="80">
        <f>VLOOKUP(A202,'Can Pwr Rankings'!$C$6:$F$21,4,FALSE)</f>
        <v>3</v>
      </c>
      <c r="AK202" s="80" t="str">
        <f t="shared" si="6"/>
        <v>TransAlta Energy Marketing Corp.96021810</v>
      </c>
      <c r="AL202" s="80" t="str">
        <f t="shared" si="7"/>
        <v>Enron Canada Corp.</v>
      </c>
    </row>
    <row r="203" spans="1:38" x14ac:dyDescent="0.2">
      <c r="A203" s="80" t="s">
        <v>199</v>
      </c>
      <c r="B203" s="80" t="s">
        <v>80</v>
      </c>
      <c r="C203" s="80">
        <v>96021810</v>
      </c>
      <c r="D203" s="80" t="s">
        <v>564</v>
      </c>
      <c r="E203" s="80" t="s">
        <v>567</v>
      </c>
      <c r="F203" s="80">
        <v>11266</v>
      </c>
      <c r="G203" s="80">
        <v>55898</v>
      </c>
      <c r="H203" s="80" t="s">
        <v>393</v>
      </c>
      <c r="I203" s="80">
        <v>0</v>
      </c>
      <c r="J203" s="80" t="s">
        <v>311</v>
      </c>
      <c r="L203" s="80" t="s">
        <v>679</v>
      </c>
      <c r="M203" s="80" t="s">
        <v>680</v>
      </c>
      <c r="N203" s="80" t="s">
        <v>681</v>
      </c>
      <c r="O203" s="80" t="s">
        <v>680</v>
      </c>
      <c r="Q203" s="80" t="s">
        <v>80</v>
      </c>
      <c r="R203" s="80" t="s">
        <v>80</v>
      </c>
      <c r="S203" s="80" t="s">
        <v>740</v>
      </c>
      <c r="T203" s="80" t="s">
        <v>684</v>
      </c>
      <c r="V203" s="80" t="s">
        <v>685</v>
      </c>
      <c r="W203" s="80" t="s">
        <v>680</v>
      </c>
      <c r="X203" s="80" t="s">
        <v>740</v>
      </c>
      <c r="AB203" s="80" t="s">
        <v>680</v>
      </c>
      <c r="AC203" s="80" t="s">
        <v>680</v>
      </c>
      <c r="AD203" s="80" t="s">
        <v>680</v>
      </c>
      <c r="AE203" s="80" t="s">
        <v>686</v>
      </c>
      <c r="AF203" s="80" t="s">
        <v>687</v>
      </c>
      <c r="AG203" s="80" t="s">
        <v>688</v>
      </c>
      <c r="AH203" s="80">
        <f>VLOOKUP(A203,'Can Gas Rankings'!$C$6:$H$95,6,FALSE)</f>
        <v>34</v>
      </c>
      <c r="AI203" s="80">
        <f>VLOOKUP(A203,'Can Pwr Rankings'!$C$6:$F$21,4,FALSE)</f>
        <v>3</v>
      </c>
      <c r="AK203" s="80" t="str">
        <f t="shared" si="6"/>
        <v>TransAlta Energy Marketing Corp.96021810</v>
      </c>
      <c r="AL203" s="80" t="str">
        <f t="shared" si="7"/>
        <v>Enron Canada Corp.</v>
      </c>
    </row>
    <row r="204" spans="1:38" x14ac:dyDescent="0.2">
      <c r="A204" s="80" t="s">
        <v>133</v>
      </c>
      <c r="B204" s="80" t="s">
        <v>80</v>
      </c>
      <c r="C204" s="80">
        <v>96001822</v>
      </c>
      <c r="D204" s="80" t="s">
        <v>564</v>
      </c>
      <c r="E204" s="80" t="s">
        <v>567</v>
      </c>
      <c r="F204" s="80">
        <v>11266</v>
      </c>
      <c r="G204" s="80">
        <v>48528</v>
      </c>
      <c r="H204" s="80" t="s">
        <v>393</v>
      </c>
      <c r="I204" s="80">
        <v>2</v>
      </c>
      <c r="J204" s="80" t="s">
        <v>692</v>
      </c>
      <c r="L204" s="80" t="s">
        <v>679</v>
      </c>
      <c r="M204" s="80" t="s">
        <v>680</v>
      </c>
      <c r="N204" s="80" t="s">
        <v>681</v>
      </c>
      <c r="O204" s="80" t="s">
        <v>680</v>
      </c>
      <c r="Q204" s="80" t="s">
        <v>682</v>
      </c>
      <c r="R204" s="80" t="s">
        <v>80</v>
      </c>
      <c r="S204" s="80" t="s">
        <v>741</v>
      </c>
      <c r="T204" s="80" t="s">
        <v>684</v>
      </c>
      <c r="V204" s="80" t="s">
        <v>685</v>
      </c>
      <c r="W204" s="80" t="s">
        <v>680</v>
      </c>
      <c r="X204" s="80" t="s">
        <v>741</v>
      </c>
      <c r="AB204" s="80" t="s">
        <v>680</v>
      </c>
      <c r="AC204" s="80" t="s">
        <v>680</v>
      </c>
      <c r="AD204" s="80" t="s">
        <v>680</v>
      </c>
      <c r="AE204" s="80" t="s">
        <v>686</v>
      </c>
      <c r="AF204" s="80" t="s">
        <v>687</v>
      </c>
      <c r="AG204" s="80" t="s">
        <v>688</v>
      </c>
      <c r="AH204" s="80">
        <f>VLOOKUP(A204,'Can Gas Rankings'!$C$6:$H$95,6,FALSE)</f>
        <v>24</v>
      </c>
      <c r="AI204" s="80">
        <f>VLOOKUP(A204,'Can Pwr Rankings'!$C$6:$F$21,4,FALSE)</f>
        <v>6</v>
      </c>
      <c r="AK204" s="80" t="str">
        <f t="shared" si="6"/>
        <v>TransCanada Energy Financial Products Limited96001822</v>
      </c>
      <c r="AL204" s="80" t="str">
        <f t="shared" si="7"/>
        <v>Enron Canada Corp.</v>
      </c>
    </row>
    <row r="205" spans="1:38" x14ac:dyDescent="0.2">
      <c r="A205" s="80" t="s">
        <v>133</v>
      </c>
      <c r="B205" s="80" t="s">
        <v>80</v>
      </c>
      <c r="C205" s="80">
        <v>96001822</v>
      </c>
      <c r="D205" s="80" t="s">
        <v>564</v>
      </c>
      <c r="E205" s="80" t="s">
        <v>567</v>
      </c>
      <c r="F205" s="80">
        <v>11266</v>
      </c>
      <c r="G205" s="80">
        <v>48528</v>
      </c>
      <c r="H205" s="80" t="s">
        <v>393</v>
      </c>
      <c r="I205" s="80">
        <v>2</v>
      </c>
      <c r="J205" s="80" t="s">
        <v>692</v>
      </c>
      <c r="L205" s="80" t="s">
        <v>679</v>
      </c>
      <c r="M205" s="80" t="s">
        <v>680</v>
      </c>
      <c r="N205" s="80" t="s">
        <v>681</v>
      </c>
      <c r="O205" s="80" t="s">
        <v>680</v>
      </c>
      <c r="Q205" s="80" t="s">
        <v>691</v>
      </c>
      <c r="R205" s="80" t="s">
        <v>80</v>
      </c>
      <c r="S205" s="80" t="s">
        <v>741</v>
      </c>
      <c r="T205" s="80" t="s">
        <v>684</v>
      </c>
      <c r="V205" s="80" t="s">
        <v>685</v>
      </c>
      <c r="W205" s="80" t="s">
        <v>680</v>
      </c>
      <c r="X205" s="80" t="s">
        <v>741</v>
      </c>
      <c r="AB205" s="80" t="s">
        <v>680</v>
      </c>
      <c r="AC205" s="80" t="s">
        <v>680</v>
      </c>
      <c r="AD205" s="80" t="s">
        <v>680</v>
      </c>
      <c r="AE205" s="80" t="s">
        <v>686</v>
      </c>
      <c r="AF205" s="80" t="s">
        <v>687</v>
      </c>
      <c r="AG205" s="80" t="s">
        <v>688</v>
      </c>
      <c r="AH205" s="80">
        <f>VLOOKUP(A205,'Can Gas Rankings'!$C$6:$H$95,6,FALSE)</f>
        <v>24</v>
      </c>
      <c r="AI205" s="80">
        <f>VLOOKUP(A205,'Can Pwr Rankings'!$C$6:$F$21,4,FALSE)</f>
        <v>6</v>
      </c>
      <c r="AK205" s="80" t="str">
        <f t="shared" si="6"/>
        <v>TransCanada Energy Financial Products Limited96001822</v>
      </c>
      <c r="AL205" s="80" t="str">
        <f t="shared" si="7"/>
        <v>Enron Canada Corp.</v>
      </c>
    </row>
    <row r="206" spans="1:38" x14ac:dyDescent="0.2">
      <c r="A206" s="80" t="s">
        <v>133</v>
      </c>
      <c r="B206" s="80" t="s">
        <v>80</v>
      </c>
      <c r="C206" s="80">
        <v>96001822</v>
      </c>
      <c r="D206" s="80" t="s">
        <v>564</v>
      </c>
      <c r="E206" s="80" t="s">
        <v>567</v>
      </c>
      <c r="F206" s="80">
        <v>11266</v>
      </c>
      <c r="G206" s="80">
        <v>48528</v>
      </c>
      <c r="H206" s="80" t="s">
        <v>393</v>
      </c>
      <c r="I206" s="80">
        <v>2</v>
      </c>
      <c r="J206" s="80" t="s">
        <v>692</v>
      </c>
      <c r="L206" s="80" t="s">
        <v>679</v>
      </c>
      <c r="M206" s="80" t="s">
        <v>680</v>
      </c>
      <c r="N206" s="80" t="s">
        <v>681</v>
      </c>
      <c r="O206" s="80" t="s">
        <v>680</v>
      </c>
      <c r="Q206" s="80" t="s">
        <v>80</v>
      </c>
      <c r="R206" s="80" t="s">
        <v>80</v>
      </c>
      <c r="S206" s="80" t="s">
        <v>741</v>
      </c>
      <c r="T206" s="80" t="s">
        <v>684</v>
      </c>
      <c r="V206" s="80" t="s">
        <v>685</v>
      </c>
      <c r="W206" s="80" t="s">
        <v>680</v>
      </c>
      <c r="X206" s="80" t="s">
        <v>741</v>
      </c>
      <c r="AB206" s="80" t="s">
        <v>680</v>
      </c>
      <c r="AC206" s="80" t="s">
        <v>680</v>
      </c>
      <c r="AD206" s="80" t="s">
        <v>680</v>
      </c>
      <c r="AE206" s="80" t="s">
        <v>686</v>
      </c>
      <c r="AF206" s="80" t="s">
        <v>687</v>
      </c>
      <c r="AG206" s="80" t="s">
        <v>688</v>
      </c>
      <c r="AH206" s="80">
        <f>VLOOKUP(A206,'Can Gas Rankings'!$C$6:$H$95,6,FALSE)</f>
        <v>24</v>
      </c>
      <c r="AI206" s="80">
        <f>VLOOKUP(A206,'Can Pwr Rankings'!$C$6:$F$21,4,FALSE)</f>
        <v>6</v>
      </c>
      <c r="AK206" s="80" t="str">
        <f t="shared" si="6"/>
        <v>TransCanada Energy Financial Products Limited96001822</v>
      </c>
      <c r="AL206" s="80" t="str">
        <f t="shared" si="7"/>
        <v>Enron Canada Corp.</v>
      </c>
    </row>
    <row r="207" spans="1:38" x14ac:dyDescent="0.2">
      <c r="A207" s="80" t="s">
        <v>158</v>
      </c>
      <c r="B207" s="80" t="s">
        <v>80</v>
      </c>
      <c r="C207" s="80">
        <v>95000242</v>
      </c>
      <c r="D207" s="80" t="s">
        <v>573</v>
      </c>
      <c r="E207" s="80" t="s">
        <v>565</v>
      </c>
      <c r="F207" s="80">
        <v>1305</v>
      </c>
      <c r="G207" s="80">
        <v>232</v>
      </c>
      <c r="H207" s="80" t="s">
        <v>393</v>
      </c>
      <c r="I207" s="80">
        <v>1</v>
      </c>
      <c r="J207" s="80" t="s">
        <v>692</v>
      </c>
      <c r="L207" s="80" t="s">
        <v>679</v>
      </c>
      <c r="M207" s="80" t="s">
        <v>680</v>
      </c>
      <c r="N207" s="80" t="s">
        <v>681</v>
      </c>
      <c r="O207" s="80" t="s">
        <v>680</v>
      </c>
      <c r="Q207" s="80" t="s">
        <v>682</v>
      </c>
      <c r="R207" s="80" t="s">
        <v>80</v>
      </c>
      <c r="S207" s="80" t="s">
        <v>742</v>
      </c>
      <c r="T207" s="80" t="s">
        <v>684</v>
      </c>
      <c r="V207" s="80" t="s">
        <v>685</v>
      </c>
      <c r="W207" s="80" t="s">
        <v>680</v>
      </c>
      <c r="X207" s="80" t="s">
        <v>742</v>
      </c>
      <c r="AB207" s="80" t="s">
        <v>680</v>
      </c>
      <c r="AC207" s="80" t="s">
        <v>680</v>
      </c>
      <c r="AD207" s="80" t="s">
        <v>680</v>
      </c>
      <c r="AE207" s="80" t="s">
        <v>686</v>
      </c>
      <c r="AF207" s="80" t="s">
        <v>687</v>
      </c>
      <c r="AG207" s="80" t="s">
        <v>688</v>
      </c>
      <c r="AH207" s="80">
        <f>VLOOKUP(A207,'Can Gas Rankings'!$C$6:$H$95,6,FALSE)</f>
        <v>73</v>
      </c>
      <c r="AI207" s="80" t="e">
        <f>VLOOKUP(A207,'Can Pwr Rankings'!$C$6:$F$21,4,FALSE)</f>
        <v>#N/A</v>
      </c>
      <c r="AK207" s="80" t="str">
        <f t="shared" si="6"/>
        <v>Western Gas Resources, Inc.95000242</v>
      </c>
      <c r="AL207" s="80" t="str">
        <f t="shared" si="7"/>
        <v>Enron North America Corp.</v>
      </c>
    </row>
    <row r="208" spans="1:38" x14ac:dyDescent="0.2">
      <c r="A208" s="80" t="s">
        <v>158</v>
      </c>
      <c r="B208" s="80" t="s">
        <v>80</v>
      </c>
      <c r="C208" s="80">
        <v>95000242</v>
      </c>
      <c r="D208" s="80" t="s">
        <v>573</v>
      </c>
      <c r="E208" s="80" t="s">
        <v>565</v>
      </c>
      <c r="F208" s="80">
        <v>1305</v>
      </c>
      <c r="G208" s="80">
        <v>232</v>
      </c>
      <c r="H208" s="80" t="s">
        <v>393</v>
      </c>
      <c r="I208" s="80">
        <v>1</v>
      </c>
      <c r="J208" s="80" t="s">
        <v>692</v>
      </c>
      <c r="L208" s="80" t="s">
        <v>679</v>
      </c>
      <c r="M208" s="80" t="s">
        <v>680</v>
      </c>
      <c r="N208" s="80" t="s">
        <v>681</v>
      </c>
      <c r="O208" s="80" t="s">
        <v>680</v>
      </c>
      <c r="Q208" s="80" t="s">
        <v>691</v>
      </c>
      <c r="R208" s="80" t="s">
        <v>80</v>
      </c>
      <c r="S208" s="80" t="s">
        <v>742</v>
      </c>
      <c r="T208" s="80" t="s">
        <v>684</v>
      </c>
      <c r="V208" s="80" t="s">
        <v>685</v>
      </c>
      <c r="W208" s="80" t="s">
        <v>680</v>
      </c>
      <c r="X208" s="80" t="s">
        <v>742</v>
      </c>
      <c r="AB208" s="80" t="s">
        <v>680</v>
      </c>
      <c r="AC208" s="80" t="s">
        <v>680</v>
      </c>
      <c r="AD208" s="80" t="s">
        <v>680</v>
      </c>
      <c r="AE208" s="80" t="s">
        <v>686</v>
      </c>
      <c r="AF208" s="80" t="s">
        <v>687</v>
      </c>
      <c r="AG208" s="80" t="s">
        <v>688</v>
      </c>
      <c r="AH208" s="80">
        <f>VLOOKUP(A208,'Can Gas Rankings'!$C$6:$H$95,6,FALSE)</f>
        <v>73</v>
      </c>
      <c r="AI208" s="80" t="e">
        <f>VLOOKUP(A208,'Can Pwr Rankings'!$C$6:$F$21,4,FALSE)</f>
        <v>#N/A</v>
      </c>
      <c r="AK208" s="80" t="str">
        <f t="shared" si="6"/>
        <v>Western Gas Resources, Inc.95000242</v>
      </c>
      <c r="AL208" s="80" t="str">
        <f t="shared" si="7"/>
        <v>Enron North America Corp.</v>
      </c>
    </row>
    <row r="209" spans="1:38" x14ac:dyDescent="0.2">
      <c r="A209" s="80" t="s">
        <v>158</v>
      </c>
      <c r="B209" s="80" t="s">
        <v>80</v>
      </c>
      <c r="C209" s="80">
        <v>95000242</v>
      </c>
      <c r="D209" s="80" t="s">
        <v>573</v>
      </c>
      <c r="E209" s="80" t="s">
        <v>565</v>
      </c>
      <c r="F209" s="80">
        <v>1305</v>
      </c>
      <c r="G209" s="80">
        <v>232</v>
      </c>
      <c r="H209" s="80" t="s">
        <v>393</v>
      </c>
      <c r="I209" s="80">
        <v>1</v>
      </c>
      <c r="J209" s="80" t="s">
        <v>692</v>
      </c>
      <c r="L209" s="80" t="s">
        <v>679</v>
      </c>
      <c r="M209" s="80" t="s">
        <v>680</v>
      </c>
      <c r="N209" s="80" t="s">
        <v>681</v>
      </c>
      <c r="O209" s="80" t="s">
        <v>680</v>
      </c>
      <c r="Q209" s="80" t="s">
        <v>80</v>
      </c>
      <c r="R209" s="80" t="s">
        <v>80</v>
      </c>
      <c r="S209" s="80" t="s">
        <v>742</v>
      </c>
      <c r="T209" s="80" t="s">
        <v>684</v>
      </c>
      <c r="V209" s="80" t="s">
        <v>685</v>
      </c>
      <c r="W209" s="80" t="s">
        <v>680</v>
      </c>
      <c r="X209" s="80" t="s">
        <v>742</v>
      </c>
      <c r="AB209" s="80" t="s">
        <v>680</v>
      </c>
      <c r="AC209" s="80" t="s">
        <v>680</v>
      </c>
      <c r="AD209" s="80" t="s">
        <v>680</v>
      </c>
      <c r="AE209" s="80" t="s">
        <v>686</v>
      </c>
      <c r="AF209" s="80" t="s">
        <v>687</v>
      </c>
      <c r="AG209" s="80" t="s">
        <v>688</v>
      </c>
      <c r="AH209" s="80">
        <f>VLOOKUP(A209,'Can Gas Rankings'!$C$6:$H$95,6,FALSE)</f>
        <v>73</v>
      </c>
      <c r="AI209" s="80" t="e">
        <f>VLOOKUP(A209,'Can Pwr Rankings'!$C$6:$F$21,4,FALSE)</f>
        <v>#N/A</v>
      </c>
      <c r="AK209" s="80" t="str">
        <f t="shared" si="6"/>
        <v>Western Gas Resources, Inc.95000242</v>
      </c>
      <c r="AL209" s="80" t="str">
        <f t="shared" si="7"/>
        <v>Enron North America Corp.</v>
      </c>
    </row>
    <row r="210" spans="1:38" x14ac:dyDescent="0.2">
      <c r="A210" s="80" t="s">
        <v>102</v>
      </c>
      <c r="B210" s="80" t="s">
        <v>80</v>
      </c>
      <c r="C210" s="80">
        <v>95000226</v>
      </c>
      <c r="D210" s="80" t="s">
        <v>568</v>
      </c>
      <c r="E210" s="80" t="s">
        <v>565</v>
      </c>
      <c r="F210" s="80">
        <v>1305</v>
      </c>
      <c r="G210" s="80">
        <v>64245</v>
      </c>
      <c r="H210" s="80" t="s">
        <v>393</v>
      </c>
      <c r="I210" s="80">
        <v>4</v>
      </c>
      <c r="J210" s="80" t="s">
        <v>692</v>
      </c>
      <c r="L210" s="80" t="s">
        <v>679</v>
      </c>
      <c r="M210" s="80" t="s">
        <v>680</v>
      </c>
      <c r="N210" s="80" t="s">
        <v>681</v>
      </c>
      <c r="O210" s="80" t="s">
        <v>680</v>
      </c>
      <c r="Q210" s="80" t="s">
        <v>682</v>
      </c>
      <c r="R210" s="80" t="s">
        <v>80</v>
      </c>
      <c r="S210" s="80" t="s">
        <v>743</v>
      </c>
      <c r="T210" s="80" t="s">
        <v>684</v>
      </c>
      <c r="V210" s="80" t="s">
        <v>685</v>
      </c>
      <c r="W210" s="80" t="s">
        <v>680</v>
      </c>
      <c r="X210" s="80" t="s">
        <v>743</v>
      </c>
      <c r="AB210" s="80" t="s">
        <v>680</v>
      </c>
      <c r="AC210" s="80" t="s">
        <v>680</v>
      </c>
      <c r="AD210" s="80" t="s">
        <v>680</v>
      </c>
      <c r="AE210" s="80" t="s">
        <v>686</v>
      </c>
      <c r="AF210" s="80" t="s">
        <v>687</v>
      </c>
      <c r="AG210" s="80" t="s">
        <v>688</v>
      </c>
      <c r="AH210" s="80">
        <f>VLOOKUP(A210,'Can Gas Rankings'!$C$6:$H$95,6,FALSE)</f>
        <v>20</v>
      </c>
      <c r="AI210" s="80" t="e">
        <f>VLOOKUP(A210,'Can Pwr Rankings'!$C$6:$F$21,4,FALSE)</f>
        <v>#N/A</v>
      </c>
      <c r="AK210" s="80" t="str">
        <f t="shared" si="6"/>
        <v>Williams Energy Marketing &amp; Trading Company95000226</v>
      </c>
      <c r="AL210" s="80" t="str">
        <f t="shared" si="7"/>
        <v>Enron North America Corp.</v>
      </c>
    </row>
    <row r="211" spans="1:38" x14ac:dyDescent="0.2">
      <c r="A211" s="80" t="s">
        <v>102</v>
      </c>
      <c r="B211" s="80" t="s">
        <v>80</v>
      </c>
      <c r="C211" s="80">
        <v>95000226</v>
      </c>
      <c r="D211" s="80" t="s">
        <v>568</v>
      </c>
      <c r="E211" s="80" t="s">
        <v>565</v>
      </c>
      <c r="F211" s="80">
        <v>1305</v>
      </c>
      <c r="G211" s="80">
        <v>64245</v>
      </c>
      <c r="H211" s="80" t="s">
        <v>393</v>
      </c>
      <c r="I211" s="80">
        <v>4</v>
      </c>
      <c r="J211" s="80" t="s">
        <v>692</v>
      </c>
      <c r="L211" s="80" t="s">
        <v>679</v>
      </c>
      <c r="M211" s="80" t="s">
        <v>680</v>
      </c>
      <c r="N211" s="80" t="s">
        <v>681</v>
      </c>
      <c r="O211" s="80" t="s">
        <v>680</v>
      </c>
      <c r="Q211" s="80" t="s">
        <v>691</v>
      </c>
      <c r="R211" s="80" t="s">
        <v>80</v>
      </c>
      <c r="S211" s="80" t="s">
        <v>743</v>
      </c>
      <c r="T211" s="80" t="s">
        <v>684</v>
      </c>
      <c r="V211" s="80" t="s">
        <v>685</v>
      </c>
      <c r="W211" s="80" t="s">
        <v>680</v>
      </c>
      <c r="X211" s="80" t="s">
        <v>743</v>
      </c>
      <c r="AB211" s="80" t="s">
        <v>680</v>
      </c>
      <c r="AC211" s="80" t="s">
        <v>680</v>
      </c>
      <c r="AD211" s="80" t="s">
        <v>680</v>
      </c>
      <c r="AE211" s="80" t="s">
        <v>686</v>
      </c>
      <c r="AF211" s="80" t="s">
        <v>687</v>
      </c>
      <c r="AG211" s="80" t="s">
        <v>688</v>
      </c>
      <c r="AH211" s="80">
        <f>VLOOKUP(A211,'Can Gas Rankings'!$C$6:$H$95,6,FALSE)</f>
        <v>20</v>
      </c>
      <c r="AI211" s="80" t="e">
        <f>VLOOKUP(A211,'Can Pwr Rankings'!$C$6:$F$21,4,FALSE)</f>
        <v>#N/A</v>
      </c>
      <c r="AK211" s="80" t="str">
        <f t="shared" si="6"/>
        <v>Williams Energy Marketing &amp; Trading Company95000226</v>
      </c>
      <c r="AL211" s="80" t="str">
        <f t="shared" si="7"/>
        <v>Enron North America Corp.</v>
      </c>
    </row>
    <row r="212" spans="1:38" x14ac:dyDescent="0.2">
      <c r="A212" s="80" t="s">
        <v>102</v>
      </c>
      <c r="B212" s="80" t="s">
        <v>80</v>
      </c>
      <c r="C212" s="80">
        <v>95000226</v>
      </c>
      <c r="D212" s="80" t="s">
        <v>568</v>
      </c>
      <c r="E212" s="80" t="s">
        <v>565</v>
      </c>
      <c r="F212" s="80">
        <v>1305</v>
      </c>
      <c r="G212" s="80">
        <v>64245</v>
      </c>
      <c r="H212" s="80" t="s">
        <v>393</v>
      </c>
      <c r="I212" s="80">
        <v>4</v>
      </c>
      <c r="J212" s="80" t="s">
        <v>692</v>
      </c>
      <c r="L212" s="80" t="s">
        <v>679</v>
      </c>
      <c r="M212" s="80" t="s">
        <v>680</v>
      </c>
      <c r="N212" s="80" t="s">
        <v>681</v>
      </c>
      <c r="O212" s="80" t="s">
        <v>680</v>
      </c>
      <c r="Q212" s="80" t="s">
        <v>80</v>
      </c>
      <c r="R212" s="80" t="s">
        <v>80</v>
      </c>
      <c r="S212" s="80" t="s">
        <v>743</v>
      </c>
      <c r="T212" s="80" t="s">
        <v>684</v>
      </c>
      <c r="V212" s="80" t="s">
        <v>685</v>
      </c>
      <c r="W212" s="80" t="s">
        <v>680</v>
      </c>
      <c r="X212" s="80" t="s">
        <v>743</v>
      </c>
      <c r="AB212" s="80" t="s">
        <v>680</v>
      </c>
      <c r="AC212" s="80" t="s">
        <v>680</v>
      </c>
      <c r="AD212" s="80" t="s">
        <v>680</v>
      </c>
      <c r="AE212" s="80" t="s">
        <v>686</v>
      </c>
      <c r="AF212" s="80" t="s">
        <v>687</v>
      </c>
      <c r="AG212" s="80" t="s">
        <v>688</v>
      </c>
      <c r="AH212" s="80">
        <f>VLOOKUP(A212,'Can Gas Rankings'!$C$6:$H$95,6,FALSE)</f>
        <v>20</v>
      </c>
      <c r="AI212" s="80" t="e">
        <f>VLOOKUP(A212,'Can Pwr Rankings'!$C$6:$F$21,4,FALSE)</f>
        <v>#N/A</v>
      </c>
      <c r="AK212" s="80" t="str">
        <f t="shared" si="6"/>
        <v>Williams Energy Marketing &amp; Trading Company95000226</v>
      </c>
      <c r="AL212" s="80" t="str">
        <f t="shared" si="7"/>
        <v>Enron North America Corp.</v>
      </c>
    </row>
    <row r="213" spans="1:38" x14ac:dyDescent="0.2">
      <c r="A213" s="80" t="s">
        <v>142</v>
      </c>
      <c r="B213" s="80" t="s">
        <v>80</v>
      </c>
      <c r="C213" s="80">
        <v>96051531</v>
      </c>
      <c r="D213" s="80" t="s">
        <v>564</v>
      </c>
      <c r="E213" s="80" t="s">
        <v>565</v>
      </c>
      <c r="F213" s="80">
        <v>1305</v>
      </c>
      <c r="G213" s="80">
        <v>46388</v>
      </c>
      <c r="H213" s="80" t="s">
        <v>393</v>
      </c>
      <c r="I213" s="80">
        <v>0</v>
      </c>
      <c r="J213" s="80" t="s">
        <v>692</v>
      </c>
      <c r="L213" s="80" t="s">
        <v>679</v>
      </c>
      <c r="M213" s="80" t="s">
        <v>680</v>
      </c>
      <c r="N213" s="80" t="s">
        <v>681</v>
      </c>
      <c r="O213" s="80" t="s">
        <v>680</v>
      </c>
      <c r="Q213" s="80" t="s">
        <v>682</v>
      </c>
      <c r="R213" s="80" t="s">
        <v>80</v>
      </c>
      <c r="S213" s="80" t="s">
        <v>744</v>
      </c>
      <c r="T213" s="80" t="s">
        <v>684</v>
      </c>
      <c r="V213" s="80" t="s">
        <v>685</v>
      </c>
      <c r="W213" s="80" t="s">
        <v>680</v>
      </c>
      <c r="X213" s="80" t="s">
        <v>744</v>
      </c>
      <c r="AB213" s="80" t="s">
        <v>680</v>
      </c>
      <c r="AC213" s="80" t="s">
        <v>680</v>
      </c>
      <c r="AD213" s="80" t="s">
        <v>680</v>
      </c>
      <c r="AE213" s="80" t="s">
        <v>686</v>
      </c>
      <c r="AF213" s="80" t="s">
        <v>687</v>
      </c>
      <c r="AG213" s="80" t="s">
        <v>688</v>
      </c>
      <c r="AH213" s="80">
        <f>VLOOKUP(A213,'Can Gas Rankings'!$C$6:$H$95,6,FALSE)</f>
        <v>19</v>
      </c>
      <c r="AI213" s="80" t="e">
        <f>VLOOKUP(A213,'Can Pwr Rankings'!$C$6:$F$21,4,FALSE)</f>
        <v>#N/A</v>
      </c>
      <c r="AK213" s="80" t="str">
        <f t="shared" si="6"/>
        <v>WPS Energy Services, Inc.96051531</v>
      </c>
      <c r="AL213" s="80" t="str">
        <f t="shared" si="7"/>
        <v>Enron North America Corp.</v>
      </c>
    </row>
    <row r="214" spans="1:38" hidden="1" x14ac:dyDescent="0.2">
      <c r="A214" s="80" t="s">
        <v>142</v>
      </c>
      <c r="B214" s="80" t="s">
        <v>80</v>
      </c>
      <c r="C214" s="80">
        <v>96051531</v>
      </c>
      <c r="D214" s="80" t="s">
        <v>564</v>
      </c>
      <c r="E214" s="80" t="s">
        <v>565</v>
      </c>
      <c r="F214" s="80">
        <v>1305</v>
      </c>
      <c r="G214" s="80">
        <v>46388</v>
      </c>
      <c r="H214" s="80" t="s">
        <v>393</v>
      </c>
      <c r="I214" s="80">
        <v>0</v>
      </c>
      <c r="J214" s="80" t="s">
        <v>692</v>
      </c>
      <c r="L214" s="80" t="s">
        <v>679</v>
      </c>
      <c r="M214" s="80" t="s">
        <v>680</v>
      </c>
      <c r="N214" s="80" t="s">
        <v>681</v>
      </c>
      <c r="O214" s="80" t="s">
        <v>680</v>
      </c>
      <c r="Q214" s="80" t="s">
        <v>691</v>
      </c>
      <c r="R214" s="80" t="s">
        <v>80</v>
      </c>
      <c r="S214" s="80" t="s">
        <v>744</v>
      </c>
      <c r="T214" s="80" t="s">
        <v>684</v>
      </c>
      <c r="V214" s="80" t="s">
        <v>685</v>
      </c>
      <c r="W214" s="80" t="s">
        <v>680</v>
      </c>
      <c r="X214" s="80" t="s">
        <v>744</v>
      </c>
      <c r="AB214" s="80" t="s">
        <v>680</v>
      </c>
      <c r="AC214" s="80" t="s">
        <v>680</v>
      </c>
      <c r="AD214" s="80" t="s">
        <v>680</v>
      </c>
      <c r="AE214" s="80" t="s">
        <v>686</v>
      </c>
      <c r="AF214" s="80" t="s">
        <v>687</v>
      </c>
      <c r="AG214" s="80" t="s">
        <v>688</v>
      </c>
    </row>
    <row r="215" spans="1:38" hidden="1" x14ac:dyDescent="0.2">
      <c r="A215" s="80" t="s">
        <v>142</v>
      </c>
      <c r="B215" s="80" t="s">
        <v>80</v>
      </c>
      <c r="C215" s="80">
        <v>96051531</v>
      </c>
      <c r="D215" s="80" t="s">
        <v>564</v>
      </c>
      <c r="E215" s="80" t="s">
        <v>565</v>
      </c>
      <c r="F215" s="80">
        <v>1305</v>
      </c>
      <c r="G215" s="80">
        <v>46388</v>
      </c>
      <c r="H215" s="80" t="s">
        <v>393</v>
      </c>
      <c r="I215" s="80">
        <v>0</v>
      </c>
      <c r="J215" s="80" t="s">
        <v>692</v>
      </c>
      <c r="L215" s="80" t="s">
        <v>679</v>
      </c>
      <c r="M215" s="80" t="s">
        <v>680</v>
      </c>
      <c r="N215" s="80" t="s">
        <v>681</v>
      </c>
      <c r="O215" s="80" t="s">
        <v>680</v>
      </c>
      <c r="Q215" s="80" t="s">
        <v>80</v>
      </c>
      <c r="R215" s="80" t="s">
        <v>80</v>
      </c>
      <c r="S215" s="80" t="s">
        <v>744</v>
      </c>
      <c r="T215" s="80" t="s">
        <v>684</v>
      </c>
      <c r="V215" s="80" t="s">
        <v>685</v>
      </c>
      <c r="W215" s="80" t="s">
        <v>680</v>
      </c>
      <c r="X215" s="80" t="s">
        <v>744</v>
      </c>
      <c r="AB215" s="80" t="s">
        <v>680</v>
      </c>
      <c r="AC215" s="80" t="s">
        <v>680</v>
      </c>
      <c r="AD215" s="80" t="s">
        <v>680</v>
      </c>
      <c r="AE215" s="80" t="s">
        <v>686</v>
      </c>
      <c r="AF215" s="80" t="s">
        <v>687</v>
      </c>
      <c r="AG215" s="80" t="s">
        <v>688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NA GAS and Power MAIN </vt:lpstr>
      <vt:lpstr>US GAS Rankings</vt:lpstr>
      <vt:lpstr>US PWR Rankings</vt:lpstr>
      <vt:lpstr>Can Gas Rankings</vt:lpstr>
      <vt:lpstr>Can Pwr Rankings</vt:lpstr>
      <vt:lpstr>US GAS&amp;PWR FIN Contracts</vt:lpstr>
      <vt:lpstr>US GAS PHY Contracts</vt:lpstr>
      <vt:lpstr>US PWR PHY Contracts</vt:lpstr>
      <vt:lpstr>CAN  GAS&amp;PWR FIN Contracts</vt:lpstr>
      <vt:lpstr>CAN GAS PHY Contracts</vt:lpstr>
      <vt:lpstr>CAN Power PHY Contracts</vt:lpstr>
      <vt:lpstr>NA Pivot</vt:lpstr>
      <vt:lpstr>NA DATA</vt:lpstr>
      <vt:lpstr>US DATA</vt:lpstr>
      <vt:lpstr>CAN DATA</vt:lpstr>
      <vt:lpstr>'US GAS PHY Contracts'!Print_Titles</vt:lpstr>
      <vt:lpstr>'US GAS&amp;PWR FIN Contracts'!Print_Titles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tengel</dc:creator>
  <cp:lastModifiedBy>Felienne</cp:lastModifiedBy>
  <dcterms:created xsi:type="dcterms:W3CDTF">2001-12-18T16:29:45Z</dcterms:created>
  <dcterms:modified xsi:type="dcterms:W3CDTF">2014-09-03T20:17:15Z</dcterms:modified>
</cp:coreProperties>
</file>