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9360" windowHeight="5460"/>
  </bookViews>
  <sheets>
    <sheet name="OCT" sheetId="7" r:id="rId1"/>
    <sheet name="Sheet8" sheetId="8" r:id="rId2"/>
    <sheet name="Sheet9" sheetId="9" r:id="rId3"/>
    <sheet name="Sheet10" sheetId="10" r:id="rId4"/>
    <sheet name="Sheet11" sheetId="11" r:id="rId5"/>
    <sheet name="Sheet12" sheetId="12" r:id="rId6"/>
    <sheet name="Sheet13" sheetId="13" r:id="rId7"/>
    <sheet name="Sheet14" sheetId="14" r:id="rId8"/>
    <sheet name="Sheet15" sheetId="15" r:id="rId9"/>
    <sheet name="Sheet16" sheetId="16" r:id="rId10"/>
  </sheets>
  <calcPr calcId="152511"/>
</workbook>
</file>

<file path=xl/calcChain.xml><?xml version="1.0" encoding="utf-8"?>
<calcChain xmlns="http://schemas.openxmlformats.org/spreadsheetml/2006/main">
  <c r="E10" i="7" l="1"/>
  <c r="F10" i="7" s="1"/>
  <c r="E11" i="7"/>
  <c r="F11" i="7"/>
  <c r="E12" i="7"/>
  <c r="F12" i="7" s="1"/>
  <c r="E13" i="7"/>
  <c r="F13" i="7" s="1"/>
  <c r="E14" i="7"/>
  <c r="F14" i="7" s="1"/>
  <c r="E15" i="7"/>
  <c r="F15" i="7"/>
  <c r="E16" i="7"/>
  <c r="F16" i="7" s="1"/>
  <c r="E17" i="7"/>
  <c r="F17" i="7" s="1"/>
  <c r="E18" i="7"/>
  <c r="F18" i="7" s="1"/>
  <c r="E19" i="7"/>
  <c r="F19" i="7"/>
  <c r="E20" i="7"/>
  <c r="F20" i="7" s="1"/>
  <c r="E21" i="7"/>
  <c r="F21" i="7" s="1"/>
  <c r="E22" i="7"/>
  <c r="F22" i="7" s="1"/>
  <c r="E23" i="7"/>
  <c r="F23" i="7"/>
  <c r="E24" i="7"/>
  <c r="F24" i="7" s="1"/>
  <c r="E25" i="7"/>
  <c r="F25" i="7" s="1"/>
  <c r="E26" i="7"/>
  <c r="F26" i="7" s="1"/>
  <c r="E27" i="7"/>
  <c r="F27" i="7"/>
  <c r="E28" i="7"/>
  <c r="F28" i="7" s="1"/>
  <c r="E29" i="7"/>
  <c r="F29" i="7" s="1"/>
  <c r="E30" i="7"/>
  <c r="F30" i="7" s="1"/>
  <c r="E31" i="7"/>
  <c r="F31" i="7"/>
  <c r="E32" i="7"/>
  <c r="F32" i="7" s="1"/>
  <c r="E33" i="7"/>
  <c r="F33" i="7" s="1"/>
  <c r="E34" i="7"/>
  <c r="F34" i="7" s="1"/>
  <c r="E35" i="7"/>
  <c r="F35" i="7"/>
  <c r="E36" i="7"/>
  <c r="F36" i="7" s="1"/>
  <c r="E37" i="7"/>
  <c r="F37" i="7" s="1"/>
  <c r="E38" i="7"/>
  <c r="F38" i="7" s="1"/>
  <c r="E39" i="7"/>
  <c r="F39" i="7" s="1"/>
  <c r="E40" i="7"/>
  <c r="F40" i="7" s="1"/>
  <c r="B41" i="7"/>
  <c r="E41" i="7" s="1"/>
  <c r="C41" i="7"/>
  <c r="D41" i="7"/>
  <c r="F41" i="7" l="1"/>
  <c r="F45" i="7"/>
  <c r="E43" i="7"/>
  <c r="E45" i="7" s="1"/>
</calcChain>
</file>

<file path=xl/sharedStrings.xml><?xml version="1.0" encoding="utf-8"?>
<sst xmlns="http://schemas.openxmlformats.org/spreadsheetml/2006/main" count="47" uniqueCount="19">
  <si>
    <t xml:space="preserve"> </t>
  </si>
  <si>
    <t>VOLUME</t>
  </si>
  <si>
    <t>DAY</t>
  </si>
  <si>
    <t>DELIVERY</t>
  </si>
  <si>
    <t>TOTAL</t>
  </si>
  <si>
    <t>NICOR DAILY IMBALANCE</t>
  </si>
  <si>
    <t>POI 234</t>
  </si>
  <si>
    <t>CR = DUE NNG</t>
  </si>
  <si>
    <t>+ = DUE SHIPPER</t>
  </si>
  <si>
    <t>PERCENT</t>
  </si>
  <si>
    <t>SCHEDULE</t>
  </si>
  <si>
    <t>ACTUAL</t>
  </si>
  <si>
    <t>VARIANCE</t>
  </si>
  <si>
    <t>ESTIMATE</t>
  </si>
  <si>
    <t>EAST DUBUQUE</t>
  </si>
  <si>
    <t>NET DOLLAR &amp; VOLUME IMBALANCE:</t>
  </si>
  <si>
    <t>FOR OCTOBER, 2001</t>
  </si>
  <si>
    <t>09/2001 DOLLAR &amp; VOLUME IMBALANCE</t>
  </si>
  <si>
    <t>DOLLAR VALUE IMBALANCE @2.0535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</si>
</sst>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71" formatCode="0.0000"/>
  </numFmts>
  <fonts count="4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quotePrefix="1"/>
    <xf numFmtId="165" fontId="1" fillId="0" borderId="0" xfId="1" applyNumberFormat="1" applyFont="1"/>
    <xf numFmtId="171" fontId="0" fillId="0" borderId="0" xfId="0" applyNumberFormat="1"/>
    <xf numFmtId="43" fontId="3" fillId="0" borderId="0" xfId="1" applyFont="1"/>
    <xf numFmtId="43" fontId="3" fillId="0" borderId="0" xfId="0" applyNumberFormat="1" applyFont="1"/>
    <xf numFmtId="165" fontId="3" fillId="0" borderId="0" xfId="1" applyNumberFormat="1" applyFont="1"/>
    <xf numFmtId="165" fontId="3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1"/>
  <sheetViews>
    <sheetView tabSelected="1" topLeftCell="A15" workbookViewId="0">
      <selection activeCell="E43" sqref="E43"/>
    </sheetView>
  </sheetViews>
  <sheetFormatPr defaultRowHeight="12.75" x14ac:dyDescent="0.2"/>
  <cols>
    <col min="2" max="2" width="13.5703125" customWidth="1"/>
    <col min="4" max="4" width="14.42578125" customWidth="1"/>
    <col min="5" max="5" width="13.140625" customWidth="1"/>
    <col min="6" max="6" width="11.85546875" customWidth="1"/>
    <col min="10" max="10" width="9" customWidth="1"/>
  </cols>
  <sheetData>
    <row r="2" spans="1:6" x14ac:dyDescent="0.2">
      <c r="B2" s="1" t="s">
        <v>5</v>
      </c>
    </row>
    <row r="3" spans="1:6" x14ac:dyDescent="0.2">
      <c r="B3" s="1" t="s">
        <v>16</v>
      </c>
    </row>
    <row r="5" spans="1:6" x14ac:dyDescent="0.2">
      <c r="B5" s="1" t="s">
        <v>6</v>
      </c>
      <c r="C5" s="3" t="s">
        <v>14</v>
      </c>
      <c r="E5" s="3" t="s">
        <v>3</v>
      </c>
    </row>
    <row r="6" spans="1:6" x14ac:dyDescent="0.2">
      <c r="A6" s="1" t="s">
        <v>0</v>
      </c>
    </row>
    <row r="7" spans="1:6" x14ac:dyDescent="0.2">
      <c r="B7" s="1" t="s">
        <v>10</v>
      </c>
      <c r="C7" s="1" t="s">
        <v>0</v>
      </c>
      <c r="D7" s="3" t="s">
        <v>11</v>
      </c>
    </row>
    <row r="8" spans="1:6" x14ac:dyDescent="0.2">
      <c r="A8" s="1" t="s">
        <v>0</v>
      </c>
      <c r="B8" s="1" t="s">
        <v>1</v>
      </c>
      <c r="C8" s="1" t="s">
        <v>0</v>
      </c>
      <c r="D8" s="3" t="s">
        <v>1</v>
      </c>
      <c r="E8" s="3" t="s">
        <v>1</v>
      </c>
    </row>
    <row r="9" spans="1:6" x14ac:dyDescent="0.2">
      <c r="A9" s="1" t="s">
        <v>2</v>
      </c>
      <c r="B9" s="1" t="s">
        <v>3</v>
      </c>
      <c r="C9" s="1" t="s">
        <v>0</v>
      </c>
      <c r="D9" s="1" t="s">
        <v>3</v>
      </c>
      <c r="E9" s="1" t="s">
        <v>12</v>
      </c>
      <c r="F9" s="3" t="s">
        <v>9</v>
      </c>
    </row>
    <row r="10" spans="1:6" x14ac:dyDescent="0.2">
      <c r="A10" s="2">
        <v>1</v>
      </c>
      <c r="B10">
        <v>235702</v>
      </c>
      <c r="D10">
        <v>235999</v>
      </c>
      <c r="E10">
        <f t="shared" ref="E10:E41" si="0">+B10-D10</f>
        <v>-297</v>
      </c>
      <c r="F10" s="6">
        <f>+E10/B10</f>
        <v>-1.2600656761503934E-3</v>
      </c>
    </row>
    <row r="11" spans="1:6" x14ac:dyDescent="0.2">
      <c r="A11">
        <v>2</v>
      </c>
      <c r="B11">
        <v>220534</v>
      </c>
      <c r="D11">
        <v>222567</v>
      </c>
      <c r="E11">
        <f t="shared" si="0"/>
        <v>-2033</v>
      </c>
      <c r="F11" s="6">
        <f t="shared" ref="F11:F41" si="1">+E11/B11</f>
        <v>-9.2185331966952947E-3</v>
      </c>
    </row>
    <row r="12" spans="1:6" x14ac:dyDescent="0.2">
      <c r="A12">
        <v>3</v>
      </c>
      <c r="B12">
        <v>240696</v>
      </c>
      <c r="D12">
        <v>235377</v>
      </c>
      <c r="E12">
        <f t="shared" si="0"/>
        <v>5319</v>
      </c>
      <c r="F12" s="6">
        <f t="shared" si="1"/>
        <v>2.2098414597666767E-2</v>
      </c>
    </row>
    <row r="13" spans="1:6" x14ac:dyDescent="0.2">
      <c r="A13">
        <v>4</v>
      </c>
      <c r="B13">
        <v>240702</v>
      </c>
      <c r="D13">
        <v>238927</v>
      </c>
      <c r="E13">
        <f t="shared" si="0"/>
        <v>1775</v>
      </c>
      <c r="F13" s="6">
        <f t="shared" si="1"/>
        <v>7.374263612267451E-3</v>
      </c>
    </row>
    <row r="14" spans="1:6" x14ac:dyDescent="0.2">
      <c r="A14">
        <v>5</v>
      </c>
      <c r="B14">
        <v>215609</v>
      </c>
      <c r="D14">
        <v>216885</v>
      </c>
      <c r="E14">
        <f t="shared" si="0"/>
        <v>-1276</v>
      </c>
      <c r="F14" s="6">
        <f t="shared" si="1"/>
        <v>-5.9181203011006035E-3</v>
      </c>
    </row>
    <row r="15" spans="1:6" x14ac:dyDescent="0.2">
      <c r="A15">
        <v>6</v>
      </c>
      <c r="B15">
        <v>235635</v>
      </c>
      <c r="D15">
        <v>230753</v>
      </c>
      <c r="E15">
        <f t="shared" si="0"/>
        <v>4882</v>
      </c>
      <c r="F15" s="6">
        <f t="shared" si="1"/>
        <v>2.0718484096165678E-2</v>
      </c>
    </row>
    <row r="16" spans="1:6" x14ac:dyDescent="0.2">
      <c r="A16">
        <v>7</v>
      </c>
      <c r="B16">
        <v>235635</v>
      </c>
      <c r="D16">
        <v>235676</v>
      </c>
      <c r="E16">
        <f t="shared" si="0"/>
        <v>-41</v>
      </c>
      <c r="F16" s="6">
        <f t="shared" si="1"/>
        <v>-1.7399792051265729E-4</v>
      </c>
    </row>
    <row r="17" spans="1:7" x14ac:dyDescent="0.2">
      <c r="A17">
        <v>8</v>
      </c>
      <c r="B17">
        <v>235635</v>
      </c>
      <c r="D17">
        <v>233052</v>
      </c>
      <c r="E17">
        <f t="shared" si="0"/>
        <v>2583</v>
      </c>
      <c r="F17" s="6">
        <f t="shared" si="1"/>
        <v>1.0961868992297409E-2</v>
      </c>
      <c r="G17" s="3" t="s">
        <v>0</v>
      </c>
    </row>
    <row r="18" spans="1:7" x14ac:dyDescent="0.2">
      <c r="A18">
        <v>9</v>
      </c>
      <c r="B18">
        <v>235582</v>
      </c>
      <c r="D18">
        <v>234030</v>
      </c>
      <c r="E18">
        <f t="shared" si="0"/>
        <v>1552</v>
      </c>
      <c r="F18" s="6">
        <f t="shared" si="1"/>
        <v>6.5879396558310909E-3</v>
      </c>
    </row>
    <row r="19" spans="1:7" x14ac:dyDescent="0.2">
      <c r="A19">
        <v>10</v>
      </c>
      <c r="B19">
        <v>238884</v>
      </c>
      <c r="D19">
        <v>239960</v>
      </c>
      <c r="E19">
        <f t="shared" si="0"/>
        <v>-1076</v>
      </c>
      <c r="F19" s="6">
        <f t="shared" si="1"/>
        <v>-4.5042782270892983E-3</v>
      </c>
    </row>
    <row r="20" spans="1:7" x14ac:dyDescent="0.2">
      <c r="A20">
        <v>11</v>
      </c>
      <c r="B20">
        <v>240701</v>
      </c>
      <c r="D20">
        <v>240082</v>
      </c>
      <c r="E20">
        <f t="shared" si="0"/>
        <v>619</v>
      </c>
      <c r="F20" s="6">
        <f t="shared" si="1"/>
        <v>2.5716552901732855E-3</v>
      </c>
    </row>
    <row r="21" spans="1:7" x14ac:dyDescent="0.2">
      <c r="A21">
        <v>12</v>
      </c>
      <c r="B21">
        <v>240702</v>
      </c>
      <c r="D21">
        <v>238639</v>
      </c>
      <c r="E21">
        <f t="shared" si="0"/>
        <v>2063</v>
      </c>
      <c r="F21" s="6">
        <f t="shared" si="1"/>
        <v>8.57076384907479E-3</v>
      </c>
    </row>
    <row r="22" spans="1:7" x14ac:dyDescent="0.2">
      <c r="A22">
        <v>13</v>
      </c>
      <c r="B22">
        <v>212702</v>
      </c>
      <c r="D22">
        <v>211546</v>
      </c>
      <c r="E22">
        <f t="shared" si="0"/>
        <v>1156</v>
      </c>
      <c r="F22" s="6">
        <f t="shared" si="1"/>
        <v>5.4348337110135311E-3</v>
      </c>
    </row>
    <row r="23" spans="1:7" x14ac:dyDescent="0.2">
      <c r="A23">
        <v>14</v>
      </c>
      <c r="B23">
        <v>212702</v>
      </c>
      <c r="D23">
        <v>223534</v>
      </c>
      <c r="E23">
        <f t="shared" si="0"/>
        <v>-10832</v>
      </c>
      <c r="F23" s="6">
        <f t="shared" si="1"/>
        <v>-5.092570826790533E-2</v>
      </c>
    </row>
    <row r="24" spans="1:7" x14ac:dyDescent="0.2">
      <c r="A24">
        <v>15</v>
      </c>
      <c r="B24">
        <v>212702</v>
      </c>
      <c r="D24">
        <v>211498</v>
      </c>
      <c r="E24">
        <f t="shared" si="0"/>
        <v>1204</v>
      </c>
      <c r="F24" s="6">
        <f t="shared" si="1"/>
        <v>5.6605015467649572E-3</v>
      </c>
    </row>
    <row r="25" spans="1:7" x14ac:dyDescent="0.2">
      <c r="A25">
        <v>16</v>
      </c>
      <c r="B25">
        <v>225558</v>
      </c>
      <c r="D25">
        <v>224803</v>
      </c>
      <c r="E25">
        <f t="shared" si="0"/>
        <v>755</v>
      </c>
      <c r="F25" s="6">
        <f t="shared" si="1"/>
        <v>3.3472543647310228E-3</v>
      </c>
    </row>
    <row r="26" spans="1:7" x14ac:dyDescent="0.2">
      <c r="A26">
        <v>17</v>
      </c>
      <c r="B26">
        <v>227446</v>
      </c>
      <c r="D26">
        <v>225784</v>
      </c>
      <c r="E26">
        <f t="shared" si="0"/>
        <v>1662</v>
      </c>
      <c r="F26" s="6">
        <f t="shared" si="1"/>
        <v>7.3072289686343132E-3</v>
      </c>
      <c r="G26" s="3" t="s">
        <v>0</v>
      </c>
    </row>
    <row r="27" spans="1:7" x14ac:dyDescent="0.2">
      <c r="A27">
        <v>18</v>
      </c>
      <c r="B27">
        <v>205677</v>
      </c>
      <c r="D27">
        <v>203950</v>
      </c>
      <c r="E27">
        <f t="shared" si="0"/>
        <v>1727</v>
      </c>
      <c r="F27" s="6">
        <f t="shared" si="1"/>
        <v>8.3966607836559268E-3</v>
      </c>
    </row>
    <row r="28" spans="1:7" x14ac:dyDescent="0.2">
      <c r="A28">
        <v>19</v>
      </c>
      <c r="B28">
        <v>225630</v>
      </c>
      <c r="D28">
        <v>225887</v>
      </c>
      <c r="E28">
        <f t="shared" si="0"/>
        <v>-257</v>
      </c>
      <c r="F28" s="6">
        <f t="shared" si="1"/>
        <v>-1.1390329300181713E-3</v>
      </c>
    </row>
    <row r="29" spans="1:7" x14ac:dyDescent="0.2">
      <c r="A29">
        <v>20</v>
      </c>
      <c r="B29">
        <v>213608</v>
      </c>
      <c r="D29">
        <v>212329</v>
      </c>
      <c r="E29">
        <f t="shared" si="0"/>
        <v>1279</v>
      </c>
      <c r="F29" s="6">
        <f t="shared" si="1"/>
        <v>5.9876034605445489E-3</v>
      </c>
    </row>
    <row r="30" spans="1:7" x14ac:dyDescent="0.2">
      <c r="A30">
        <v>21</v>
      </c>
      <c r="B30">
        <v>213612</v>
      </c>
      <c r="D30">
        <v>212474</v>
      </c>
      <c r="E30">
        <f t="shared" si="0"/>
        <v>1138</v>
      </c>
      <c r="F30" s="6">
        <f t="shared" si="1"/>
        <v>5.3274160627680093E-3</v>
      </c>
    </row>
    <row r="31" spans="1:7" x14ac:dyDescent="0.2">
      <c r="A31">
        <v>22</v>
      </c>
      <c r="B31">
        <v>213612</v>
      </c>
      <c r="D31">
        <v>213466</v>
      </c>
      <c r="E31">
        <f t="shared" si="0"/>
        <v>146</v>
      </c>
      <c r="F31" s="6">
        <f t="shared" si="1"/>
        <v>6.8348220137445467E-4</v>
      </c>
    </row>
    <row r="32" spans="1:7" x14ac:dyDescent="0.2">
      <c r="A32">
        <v>23</v>
      </c>
      <c r="B32">
        <v>205652</v>
      </c>
      <c r="D32">
        <v>202754</v>
      </c>
      <c r="E32">
        <f t="shared" si="0"/>
        <v>2898</v>
      </c>
      <c r="F32" s="6">
        <f t="shared" si="1"/>
        <v>1.4091766673798455E-2</v>
      </c>
    </row>
    <row r="33" spans="1:7" x14ac:dyDescent="0.2">
      <c r="A33">
        <v>24</v>
      </c>
      <c r="B33">
        <v>200783</v>
      </c>
      <c r="D33">
        <v>203645</v>
      </c>
      <c r="E33">
        <f t="shared" si="0"/>
        <v>-2862</v>
      </c>
      <c r="F33" s="6">
        <f t="shared" si="1"/>
        <v>-1.425419482725131E-2</v>
      </c>
      <c r="G33" s="3" t="s">
        <v>0</v>
      </c>
    </row>
    <row r="34" spans="1:7" x14ac:dyDescent="0.2">
      <c r="A34">
        <v>25</v>
      </c>
      <c r="E34">
        <f t="shared" si="0"/>
        <v>0</v>
      </c>
      <c r="F34" s="6" t="e">
        <f t="shared" si="1"/>
        <v>#DIV/0!</v>
      </c>
      <c r="G34" s="3" t="s">
        <v>0</v>
      </c>
    </row>
    <row r="35" spans="1:7" x14ac:dyDescent="0.2">
      <c r="A35">
        <v>26</v>
      </c>
      <c r="E35">
        <f t="shared" si="0"/>
        <v>0</v>
      </c>
      <c r="F35" s="6" t="e">
        <f t="shared" si="1"/>
        <v>#DIV/0!</v>
      </c>
      <c r="G35" s="3" t="s">
        <v>0</v>
      </c>
    </row>
    <row r="36" spans="1:7" x14ac:dyDescent="0.2">
      <c r="A36">
        <v>27</v>
      </c>
      <c r="E36">
        <f t="shared" si="0"/>
        <v>0</v>
      </c>
      <c r="F36" s="6" t="e">
        <f t="shared" si="1"/>
        <v>#DIV/0!</v>
      </c>
      <c r="G36" s="3" t="s">
        <v>0</v>
      </c>
    </row>
    <row r="37" spans="1:7" x14ac:dyDescent="0.2">
      <c r="A37">
        <v>28</v>
      </c>
      <c r="E37">
        <f t="shared" si="0"/>
        <v>0</v>
      </c>
      <c r="F37" s="6" t="e">
        <f t="shared" si="1"/>
        <v>#DIV/0!</v>
      </c>
      <c r="G37" s="3" t="s">
        <v>0</v>
      </c>
    </row>
    <row r="38" spans="1:7" x14ac:dyDescent="0.2">
      <c r="A38">
        <v>29</v>
      </c>
      <c r="E38">
        <f t="shared" si="0"/>
        <v>0</v>
      </c>
      <c r="F38" s="6" t="e">
        <f t="shared" si="1"/>
        <v>#DIV/0!</v>
      </c>
      <c r="G38" s="3" t="s">
        <v>0</v>
      </c>
    </row>
    <row r="39" spans="1:7" x14ac:dyDescent="0.2">
      <c r="A39">
        <v>30</v>
      </c>
      <c r="E39">
        <f t="shared" si="0"/>
        <v>0</v>
      </c>
      <c r="F39" s="6" t="e">
        <f t="shared" si="1"/>
        <v>#DIV/0!</v>
      </c>
      <c r="G39" s="3" t="s">
        <v>0</v>
      </c>
    </row>
    <row r="40" spans="1:7" x14ac:dyDescent="0.2">
      <c r="A40">
        <v>31</v>
      </c>
      <c r="C40" t="s">
        <v>0</v>
      </c>
      <c r="E40">
        <f t="shared" si="0"/>
        <v>0</v>
      </c>
      <c r="F40" s="6" t="e">
        <f t="shared" si="1"/>
        <v>#DIV/0!</v>
      </c>
      <c r="G40" s="3" t="s">
        <v>0</v>
      </c>
    </row>
    <row r="41" spans="1:7" x14ac:dyDescent="0.2">
      <c r="A41" s="1" t="s">
        <v>4</v>
      </c>
      <c r="B41" s="5">
        <f>SUM(B10:B40)</f>
        <v>5385701</v>
      </c>
      <c r="C41" s="1">
        <f>SUM(C10:C40)</f>
        <v>0</v>
      </c>
      <c r="D41" s="5">
        <f>SUM(D10:D40)</f>
        <v>5373617</v>
      </c>
      <c r="E41" s="5">
        <f t="shared" si="0"/>
        <v>12084</v>
      </c>
      <c r="F41" s="6">
        <f t="shared" si="1"/>
        <v>2.2437190627552475E-3</v>
      </c>
    </row>
    <row r="43" spans="1:7" x14ac:dyDescent="0.2">
      <c r="A43" t="s">
        <v>0</v>
      </c>
      <c r="B43" s="3" t="s">
        <v>18</v>
      </c>
      <c r="E43" s="7">
        <f>+E41*2.0535</f>
        <v>24814.494000000002</v>
      </c>
      <c r="F43" s="3" t="s">
        <v>13</v>
      </c>
    </row>
    <row r="44" spans="1:7" x14ac:dyDescent="0.2">
      <c r="A44" t="s">
        <v>0</v>
      </c>
      <c r="B44" s="3" t="s">
        <v>17</v>
      </c>
      <c r="E44" s="7">
        <v>-16800.59</v>
      </c>
      <c r="F44" s="9">
        <v>-6720</v>
      </c>
      <c r="G44" s="3" t="s">
        <v>13</v>
      </c>
    </row>
    <row r="45" spans="1:7" x14ac:dyDescent="0.2">
      <c r="B45" s="3" t="s">
        <v>15</v>
      </c>
      <c r="E45" s="8">
        <f>+E43+E44</f>
        <v>8013.9040000000023</v>
      </c>
      <c r="F45" s="10">
        <f>+F44+E41</f>
        <v>5364</v>
      </c>
    </row>
    <row r="46" spans="1:7" x14ac:dyDescent="0.2">
      <c r="A46" t="s">
        <v>7</v>
      </c>
    </row>
    <row r="47" spans="1:7" x14ac:dyDescent="0.2">
      <c r="A47" s="4" t="s">
        <v>8</v>
      </c>
    </row>
    <row r="48" spans="1:7" x14ac:dyDescent="0.2">
      <c r="A48" s="11" t="s">
        <v>0</v>
      </c>
      <c r="B48" s="3" t="s">
        <v>0</v>
      </c>
    </row>
    <row r="49" spans="1:2" x14ac:dyDescent="0.2">
      <c r="A49" s="12"/>
      <c r="B49" s="3"/>
    </row>
    <row r="50" spans="1:2" x14ac:dyDescent="0.2">
      <c r="A50" s="11" t="s">
        <v>0</v>
      </c>
      <c r="B50" t="s">
        <v>0</v>
      </c>
    </row>
    <row r="51" spans="1:2" x14ac:dyDescent="0.2">
      <c r="A51" s="11" t="s">
        <v>0</v>
      </c>
      <c r="B51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OCT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 Transportation &amp; Storage</dc:creator>
  <cp:lastModifiedBy>Felienne</cp:lastModifiedBy>
  <cp:lastPrinted>2001-10-26T18:33:37Z</cp:lastPrinted>
  <dcterms:created xsi:type="dcterms:W3CDTF">1997-03-14T16:30:21Z</dcterms:created>
  <dcterms:modified xsi:type="dcterms:W3CDTF">2014-09-04T07:54:11Z</dcterms:modified>
</cp:coreProperties>
</file>